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C:\Users\user\Desktop\파이썬 프로젝트_사과재배적지 분석\"/>
    </mc:Choice>
  </mc:AlternateContent>
  <xr:revisionPtr revIDLastSave="55" documentId="13_ncr:1_{8296D455-994C-45BD-A44B-F6CD56336F0A}" xr6:coauthVersionLast="47" xr6:coauthVersionMax="47" xr10:uidLastSave="{F7CE250F-A534-4469-BF3C-5E396D7E14D7}"/>
  <bookViews>
    <workbookView xWindow="-108" yWindow="-108" windowWidth="23256" windowHeight="12576" xr2:uid="{00000000-000D-0000-FFFF-FFFF00000000}"/>
  </bookViews>
  <sheets>
    <sheet name="의성_일사량" sheetId="7" r:id="rId1"/>
    <sheet name="기후_전처리" sheetId="6" r:id="rId2"/>
    <sheet name="기후_원본" sheetId="4" r:id="rId3"/>
    <sheet name="홍로_원본" sheetId="2" r:id="rId4"/>
    <sheet name="기후_피봇" sheetId="5" r:id="rId5"/>
    <sheet name="홍로_피봇" sheetId="3" r:id="rId6"/>
    <sheet name="기후+사과_연도취합" sheetId="1" r:id="rId7"/>
  </sheets>
  <definedNames>
    <definedName name="_xlnm._FilterDatabase" localSheetId="2" hidden="1">기후_원본!$A$1:$R$842</definedName>
    <definedName name="_xlnm._FilterDatabase" localSheetId="1" hidden="1">기후_전처리!$A$1:$N$842</definedName>
    <definedName name="_xlnm._FilterDatabase" localSheetId="3" hidden="1">홍로_원본!$A$1:$F$65</definedName>
  </definedNames>
  <calcPr calcId="191028"/>
  <pivotCaches>
    <pivotCache cacheId="4818" r:id="rId8"/>
    <pivotCache cacheId="48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2" i="6" l="1"/>
  <c r="D842" i="6"/>
  <c r="C842" i="6"/>
  <c r="B842" i="6"/>
  <c r="I841" i="6"/>
  <c r="D841" i="6"/>
  <c r="C841" i="6"/>
  <c r="B841" i="6"/>
  <c r="I840" i="6"/>
  <c r="D840" i="6"/>
  <c r="C840" i="6"/>
  <c r="B840" i="6"/>
  <c r="I839" i="6"/>
  <c r="D839" i="6"/>
  <c r="C839" i="6"/>
  <c r="B839" i="6"/>
  <c r="I838" i="6"/>
  <c r="D838" i="6"/>
  <c r="C838" i="6"/>
  <c r="B838" i="6"/>
  <c r="I837" i="6"/>
  <c r="D837" i="6"/>
  <c r="C837" i="6"/>
  <c r="B837" i="6"/>
  <c r="I836" i="6"/>
  <c r="D836" i="6"/>
  <c r="C836" i="6"/>
  <c r="B836" i="6"/>
  <c r="I835" i="6"/>
  <c r="D835" i="6"/>
  <c r="C835" i="6"/>
  <c r="B835" i="6"/>
  <c r="I834" i="6"/>
  <c r="D834" i="6"/>
  <c r="C834" i="6"/>
  <c r="B834" i="6"/>
  <c r="I833" i="6"/>
  <c r="D833" i="6"/>
  <c r="C833" i="6"/>
  <c r="B833" i="6"/>
  <c r="I832" i="6"/>
  <c r="D832" i="6"/>
  <c r="C832" i="6"/>
  <c r="B832" i="6"/>
  <c r="I831" i="6"/>
  <c r="D831" i="6"/>
  <c r="C831" i="6"/>
  <c r="B831" i="6"/>
  <c r="I830" i="6"/>
  <c r="D830" i="6"/>
  <c r="C830" i="6"/>
  <c r="B830" i="6"/>
  <c r="I829" i="6"/>
  <c r="D829" i="6"/>
  <c r="C829" i="6"/>
  <c r="B829" i="6"/>
  <c r="I828" i="6"/>
  <c r="D828" i="6"/>
  <c r="C828" i="6"/>
  <c r="B828" i="6"/>
  <c r="I827" i="6"/>
  <c r="D827" i="6"/>
  <c r="C827" i="6"/>
  <c r="B827" i="6"/>
  <c r="I826" i="6"/>
  <c r="D826" i="6"/>
  <c r="C826" i="6"/>
  <c r="B826" i="6"/>
  <c r="I825" i="6"/>
  <c r="D825" i="6"/>
  <c r="C825" i="6"/>
  <c r="B825" i="6"/>
  <c r="I824" i="6"/>
  <c r="D824" i="6"/>
  <c r="C824" i="6"/>
  <c r="B824" i="6"/>
  <c r="I823" i="6"/>
  <c r="D823" i="6"/>
  <c r="C823" i="6"/>
  <c r="B823" i="6"/>
  <c r="I822" i="6"/>
  <c r="D822" i="6"/>
  <c r="C822" i="6"/>
  <c r="B822" i="6"/>
  <c r="I821" i="6"/>
  <c r="D821" i="6"/>
  <c r="C821" i="6"/>
  <c r="B821" i="6"/>
  <c r="I820" i="6"/>
  <c r="D820" i="6"/>
  <c r="C820" i="6"/>
  <c r="B820" i="6"/>
  <c r="I819" i="6"/>
  <c r="D819" i="6"/>
  <c r="C819" i="6"/>
  <c r="B819" i="6"/>
  <c r="I818" i="6"/>
  <c r="D818" i="6"/>
  <c r="C818" i="6"/>
  <c r="B818" i="6"/>
  <c r="I817" i="6"/>
  <c r="D817" i="6"/>
  <c r="C817" i="6"/>
  <c r="B817" i="6"/>
  <c r="I816" i="6"/>
  <c r="D816" i="6"/>
  <c r="C816" i="6"/>
  <c r="B816" i="6"/>
  <c r="I815" i="6"/>
  <c r="D815" i="6"/>
  <c r="C815" i="6"/>
  <c r="B815" i="6"/>
  <c r="I814" i="6"/>
  <c r="D814" i="6"/>
  <c r="C814" i="6"/>
  <c r="B814" i="6"/>
  <c r="I813" i="6"/>
  <c r="D813" i="6"/>
  <c r="C813" i="6"/>
  <c r="B813" i="6"/>
  <c r="I812" i="6"/>
  <c r="D812" i="6"/>
  <c r="C812" i="6"/>
  <c r="B812" i="6"/>
  <c r="I811" i="6"/>
  <c r="D811" i="6"/>
  <c r="C811" i="6"/>
  <c r="B811" i="6"/>
  <c r="I810" i="6"/>
  <c r="D810" i="6"/>
  <c r="C810" i="6"/>
  <c r="B810" i="6"/>
  <c r="I809" i="6"/>
  <c r="D809" i="6"/>
  <c r="C809" i="6"/>
  <c r="B809" i="6"/>
  <c r="I808" i="6"/>
  <c r="D808" i="6"/>
  <c r="C808" i="6"/>
  <c r="B808" i="6"/>
  <c r="I807" i="6"/>
  <c r="D807" i="6"/>
  <c r="C807" i="6"/>
  <c r="B807" i="6"/>
  <c r="I806" i="6"/>
  <c r="D806" i="6"/>
  <c r="C806" i="6"/>
  <c r="B806" i="6"/>
  <c r="I805" i="6"/>
  <c r="D805" i="6"/>
  <c r="C805" i="6"/>
  <c r="B805" i="6"/>
  <c r="I804" i="6"/>
  <c r="D804" i="6"/>
  <c r="C804" i="6"/>
  <c r="B804" i="6"/>
  <c r="I803" i="6"/>
  <c r="D803" i="6"/>
  <c r="C803" i="6"/>
  <c r="B803" i="6"/>
  <c r="I802" i="6"/>
  <c r="D802" i="6"/>
  <c r="C802" i="6"/>
  <c r="B802" i="6"/>
  <c r="I801" i="6"/>
  <c r="D801" i="6"/>
  <c r="C801" i="6"/>
  <c r="B801" i="6"/>
  <c r="I800" i="6"/>
  <c r="D800" i="6"/>
  <c r="C800" i="6"/>
  <c r="B800" i="6"/>
  <c r="I799" i="6"/>
  <c r="D799" i="6"/>
  <c r="C799" i="6"/>
  <c r="B799" i="6"/>
  <c r="I798" i="6"/>
  <c r="D798" i="6"/>
  <c r="C798" i="6"/>
  <c r="B798" i="6"/>
  <c r="I797" i="6"/>
  <c r="D797" i="6"/>
  <c r="C797" i="6"/>
  <c r="B797" i="6"/>
  <c r="I796" i="6"/>
  <c r="D796" i="6"/>
  <c r="C796" i="6"/>
  <c r="B796" i="6"/>
  <c r="I795" i="6"/>
  <c r="D795" i="6"/>
  <c r="C795" i="6"/>
  <c r="B795" i="6"/>
  <c r="I794" i="6"/>
  <c r="D794" i="6"/>
  <c r="C794" i="6"/>
  <c r="B794" i="6"/>
  <c r="I793" i="6"/>
  <c r="D793" i="6"/>
  <c r="C793" i="6"/>
  <c r="B793" i="6"/>
  <c r="I792" i="6"/>
  <c r="D792" i="6"/>
  <c r="C792" i="6"/>
  <c r="B792" i="6"/>
  <c r="I791" i="6"/>
  <c r="D791" i="6"/>
  <c r="C791" i="6"/>
  <c r="B791" i="6"/>
  <c r="I790" i="6"/>
  <c r="D790" i="6"/>
  <c r="C790" i="6"/>
  <c r="B790" i="6"/>
  <c r="I789" i="6"/>
  <c r="D789" i="6"/>
  <c r="C789" i="6"/>
  <c r="B789" i="6"/>
  <c r="I788" i="6"/>
  <c r="D788" i="6"/>
  <c r="C788" i="6"/>
  <c r="B788" i="6"/>
  <c r="I787" i="6"/>
  <c r="D787" i="6"/>
  <c r="C787" i="6"/>
  <c r="B787" i="6"/>
  <c r="I786" i="6"/>
  <c r="D786" i="6"/>
  <c r="C786" i="6"/>
  <c r="B786" i="6"/>
  <c r="I785" i="6"/>
  <c r="D785" i="6"/>
  <c r="C785" i="6"/>
  <c r="B785" i="6"/>
  <c r="I784" i="6"/>
  <c r="D784" i="6"/>
  <c r="C784" i="6"/>
  <c r="B784" i="6"/>
  <c r="I783" i="6"/>
  <c r="D783" i="6"/>
  <c r="C783" i="6"/>
  <c r="B783" i="6"/>
  <c r="I782" i="6"/>
  <c r="D782" i="6"/>
  <c r="C782" i="6"/>
  <c r="B782" i="6"/>
  <c r="I781" i="6"/>
  <c r="D781" i="6"/>
  <c r="C781" i="6"/>
  <c r="B781" i="6"/>
  <c r="I780" i="6"/>
  <c r="D780" i="6"/>
  <c r="C780" i="6"/>
  <c r="B780" i="6"/>
  <c r="I779" i="6"/>
  <c r="D779" i="6"/>
  <c r="C779" i="6"/>
  <c r="B779" i="6"/>
  <c r="I778" i="6"/>
  <c r="D778" i="6"/>
  <c r="C778" i="6"/>
  <c r="B778" i="6"/>
  <c r="I777" i="6"/>
  <c r="D777" i="6"/>
  <c r="C777" i="6"/>
  <c r="B777" i="6"/>
  <c r="I776" i="6"/>
  <c r="D776" i="6"/>
  <c r="C776" i="6"/>
  <c r="B776" i="6"/>
  <c r="I775" i="6"/>
  <c r="D775" i="6"/>
  <c r="C775" i="6"/>
  <c r="B775" i="6"/>
  <c r="I774" i="6"/>
  <c r="D774" i="6"/>
  <c r="C774" i="6"/>
  <c r="B774" i="6"/>
  <c r="I773" i="6"/>
  <c r="D773" i="6"/>
  <c r="C773" i="6"/>
  <c r="B773" i="6"/>
  <c r="I772" i="6"/>
  <c r="D772" i="6"/>
  <c r="C772" i="6"/>
  <c r="B772" i="6"/>
  <c r="I771" i="6"/>
  <c r="D771" i="6"/>
  <c r="C771" i="6"/>
  <c r="B771" i="6"/>
  <c r="I770" i="6"/>
  <c r="D770" i="6"/>
  <c r="C770" i="6"/>
  <c r="B770" i="6"/>
  <c r="I769" i="6"/>
  <c r="D769" i="6"/>
  <c r="C769" i="6"/>
  <c r="B769" i="6"/>
  <c r="I768" i="6"/>
  <c r="D768" i="6"/>
  <c r="C768" i="6"/>
  <c r="B768" i="6"/>
  <c r="I767" i="6"/>
  <c r="D767" i="6"/>
  <c r="C767" i="6"/>
  <c r="B767" i="6"/>
  <c r="I766" i="6"/>
  <c r="D766" i="6"/>
  <c r="C766" i="6"/>
  <c r="B766" i="6"/>
  <c r="I765" i="6"/>
  <c r="D765" i="6"/>
  <c r="C765" i="6"/>
  <c r="B765" i="6"/>
  <c r="I764" i="6"/>
  <c r="D764" i="6"/>
  <c r="C764" i="6"/>
  <c r="B764" i="6"/>
  <c r="I763" i="6"/>
  <c r="D763" i="6"/>
  <c r="C763" i="6"/>
  <c r="B763" i="6"/>
  <c r="I762" i="6"/>
  <c r="D762" i="6"/>
  <c r="C762" i="6"/>
  <c r="B762" i="6"/>
  <c r="I761" i="6"/>
  <c r="D761" i="6"/>
  <c r="C761" i="6"/>
  <c r="B761" i="6"/>
  <c r="I760" i="6"/>
  <c r="D760" i="6"/>
  <c r="C760" i="6"/>
  <c r="B760" i="6"/>
  <c r="I759" i="6"/>
  <c r="D759" i="6"/>
  <c r="C759" i="6"/>
  <c r="B759" i="6"/>
  <c r="I758" i="6"/>
  <c r="D758" i="6"/>
  <c r="C758" i="6"/>
  <c r="B758" i="6"/>
  <c r="I757" i="6"/>
  <c r="D757" i="6"/>
  <c r="C757" i="6"/>
  <c r="B757" i="6"/>
  <c r="I756" i="6"/>
  <c r="D756" i="6"/>
  <c r="C756" i="6"/>
  <c r="B756" i="6"/>
  <c r="I755" i="6"/>
  <c r="D755" i="6"/>
  <c r="C755" i="6"/>
  <c r="B755" i="6"/>
  <c r="I754" i="6"/>
  <c r="D754" i="6"/>
  <c r="C754" i="6"/>
  <c r="B754" i="6"/>
  <c r="I753" i="6"/>
  <c r="D753" i="6"/>
  <c r="C753" i="6"/>
  <c r="B753" i="6"/>
  <c r="I752" i="6"/>
  <c r="D752" i="6"/>
  <c r="C752" i="6"/>
  <c r="B752" i="6"/>
  <c r="I751" i="6"/>
  <c r="D751" i="6"/>
  <c r="C751" i="6"/>
  <c r="B751" i="6"/>
  <c r="I750" i="6"/>
  <c r="D750" i="6"/>
  <c r="C750" i="6"/>
  <c r="B750" i="6"/>
  <c r="I749" i="6"/>
  <c r="D749" i="6"/>
  <c r="C749" i="6"/>
  <c r="B749" i="6"/>
  <c r="I748" i="6"/>
  <c r="D748" i="6"/>
  <c r="C748" i="6"/>
  <c r="B748" i="6"/>
  <c r="I747" i="6"/>
  <c r="D747" i="6"/>
  <c r="C747" i="6"/>
  <c r="B747" i="6"/>
  <c r="I746" i="6"/>
  <c r="D746" i="6"/>
  <c r="C746" i="6"/>
  <c r="B746" i="6"/>
  <c r="I745" i="6"/>
  <c r="D745" i="6"/>
  <c r="C745" i="6"/>
  <c r="B745" i="6"/>
  <c r="I744" i="6"/>
  <c r="D744" i="6"/>
  <c r="C744" i="6"/>
  <c r="B744" i="6"/>
  <c r="I743" i="6"/>
  <c r="D743" i="6"/>
  <c r="C743" i="6"/>
  <c r="B743" i="6"/>
  <c r="I742" i="6"/>
  <c r="D742" i="6"/>
  <c r="C742" i="6"/>
  <c r="B742" i="6"/>
  <c r="I741" i="6"/>
  <c r="D741" i="6"/>
  <c r="C741" i="6"/>
  <c r="B741" i="6"/>
  <c r="I740" i="6"/>
  <c r="D740" i="6"/>
  <c r="C740" i="6"/>
  <c r="B740" i="6"/>
  <c r="I739" i="6"/>
  <c r="D739" i="6"/>
  <c r="C739" i="6"/>
  <c r="B739" i="6"/>
  <c r="I738" i="6"/>
  <c r="D738" i="6"/>
  <c r="C738" i="6"/>
  <c r="B738" i="6"/>
  <c r="I737" i="6"/>
  <c r="D737" i="6"/>
  <c r="C737" i="6"/>
  <c r="B737" i="6"/>
  <c r="I736" i="6"/>
  <c r="D736" i="6"/>
  <c r="C736" i="6"/>
  <c r="B736" i="6"/>
  <c r="I735" i="6"/>
  <c r="D735" i="6"/>
  <c r="C735" i="6"/>
  <c r="B735" i="6"/>
  <c r="I734" i="6"/>
  <c r="D734" i="6"/>
  <c r="C734" i="6"/>
  <c r="B734" i="6"/>
  <c r="I733" i="6"/>
  <c r="D733" i="6"/>
  <c r="C733" i="6"/>
  <c r="B733" i="6"/>
  <c r="I732" i="6"/>
  <c r="D732" i="6"/>
  <c r="C732" i="6"/>
  <c r="B732" i="6"/>
  <c r="I731" i="6"/>
  <c r="D731" i="6"/>
  <c r="C731" i="6"/>
  <c r="B731" i="6"/>
  <c r="I730" i="6"/>
  <c r="D730" i="6"/>
  <c r="C730" i="6"/>
  <c r="B730" i="6"/>
  <c r="I729" i="6"/>
  <c r="D729" i="6"/>
  <c r="C729" i="6"/>
  <c r="B729" i="6"/>
  <c r="I728" i="6"/>
  <c r="D728" i="6"/>
  <c r="C728" i="6"/>
  <c r="B728" i="6"/>
  <c r="I727" i="6"/>
  <c r="D727" i="6"/>
  <c r="C727" i="6"/>
  <c r="B727" i="6"/>
  <c r="I726" i="6"/>
  <c r="D726" i="6"/>
  <c r="C726" i="6"/>
  <c r="B726" i="6"/>
  <c r="I725" i="6"/>
  <c r="D725" i="6"/>
  <c r="C725" i="6"/>
  <c r="B725" i="6"/>
  <c r="I724" i="6"/>
  <c r="D724" i="6"/>
  <c r="C724" i="6"/>
  <c r="B724" i="6"/>
  <c r="I723" i="6"/>
  <c r="D723" i="6"/>
  <c r="C723" i="6"/>
  <c r="B723" i="6"/>
  <c r="I722" i="6"/>
  <c r="D722" i="6"/>
  <c r="C722" i="6"/>
  <c r="B722" i="6"/>
  <c r="I721" i="6"/>
  <c r="D721" i="6"/>
  <c r="C721" i="6"/>
  <c r="B721" i="6"/>
  <c r="I720" i="6"/>
  <c r="D720" i="6"/>
  <c r="C720" i="6"/>
  <c r="B720" i="6"/>
  <c r="I719" i="6"/>
  <c r="D719" i="6"/>
  <c r="C719" i="6"/>
  <c r="B719" i="6"/>
  <c r="I718" i="6"/>
  <c r="D718" i="6"/>
  <c r="C718" i="6"/>
  <c r="B718" i="6"/>
  <c r="I717" i="6"/>
  <c r="D717" i="6"/>
  <c r="C717" i="6"/>
  <c r="B717" i="6"/>
  <c r="I716" i="6"/>
  <c r="D716" i="6"/>
  <c r="C716" i="6"/>
  <c r="B716" i="6"/>
  <c r="I715" i="6"/>
  <c r="D715" i="6"/>
  <c r="C715" i="6"/>
  <c r="B715" i="6"/>
  <c r="I714" i="6"/>
  <c r="D714" i="6"/>
  <c r="C714" i="6"/>
  <c r="B714" i="6"/>
  <c r="I713" i="6"/>
  <c r="D713" i="6"/>
  <c r="C713" i="6"/>
  <c r="B713" i="6"/>
  <c r="I712" i="6"/>
  <c r="D712" i="6"/>
  <c r="C712" i="6"/>
  <c r="B712" i="6"/>
  <c r="I711" i="6"/>
  <c r="D711" i="6"/>
  <c r="C711" i="6"/>
  <c r="B711" i="6"/>
  <c r="I710" i="6"/>
  <c r="D710" i="6"/>
  <c r="C710" i="6"/>
  <c r="B710" i="6"/>
  <c r="I709" i="6"/>
  <c r="D709" i="6"/>
  <c r="C709" i="6"/>
  <c r="B709" i="6"/>
  <c r="I708" i="6"/>
  <c r="D708" i="6"/>
  <c r="C708" i="6"/>
  <c r="B708" i="6"/>
  <c r="I707" i="6"/>
  <c r="D707" i="6"/>
  <c r="C707" i="6"/>
  <c r="B707" i="6"/>
  <c r="I706" i="6"/>
  <c r="D706" i="6"/>
  <c r="C706" i="6"/>
  <c r="B706" i="6"/>
  <c r="I705" i="6"/>
  <c r="D705" i="6"/>
  <c r="C705" i="6"/>
  <c r="B705" i="6"/>
  <c r="I704" i="6"/>
  <c r="D704" i="6"/>
  <c r="C704" i="6"/>
  <c r="B704" i="6"/>
  <c r="I703" i="6"/>
  <c r="D703" i="6"/>
  <c r="C703" i="6"/>
  <c r="B703" i="6"/>
  <c r="I702" i="6"/>
  <c r="D702" i="6"/>
  <c r="C702" i="6"/>
  <c r="B702" i="6"/>
  <c r="I701" i="6"/>
  <c r="D701" i="6"/>
  <c r="C701" i="6"/>
  <c r="B701" i="6"/>
  <c r="I700" i="6"/>
  <c r="D700" i="6"/>
  <c r="C700" i="6"/>
  <c r="B700" i="6"/>
  <c r="I699" i="6"/>
  <c r="D699" i="6"/>
  <c r="C699" i="6"/>
  <c r="B699" i="6"/>
  <c r="I698" i="6"/>
  <c r="D698" i="6"/>
  <c r="C698" i="6"/>
  <c r="B698" i="6"/>
  <c r="I697" i="6"/>
  <c r="D697" i="6"/>
  <c r="C697" i="6"/>
  <c r="B697" i="6"/>
  <c r="I696" i="6"/>
  <c r="D696" i="6"/>
  <c r="C696" i="6"/>
  <c r="B696" i="6"/>
  <c r="I695" i="6"/>
  <c r="D695" i="6"/>
  <c r="C695" i="6"/>
  <c r="B695" i="6"/>
  <c r="I694" i="6"/>
  <c r="D694" i="6"/>
  <c r="C694" i="6"/>
  <c r="B694" i="6"/>
  <c r="I693" i="6"/>
  <c r="D693" i="6"/>
  <c r="C693" i="6"/>
  <c r="B693" i="6"/>
  <c r="I692" i="6"/>
  <c r="D692" i="6"/>
  <c r="C692" i="6"/>
  <c r="B692" i="6"/>
  <c r="I691" i="6"/>
  <c r="D691" i="6"/>
  <c r="C691" i="6"/>
  <c r="B691" i="6"/>
  <c r="I690" i="6"/>
  <c r="D690" i="6"/>
  <c r="C690" i="6"/>
  <c r="B690" i="6"/>
  <c r="I689" i="6"/>
  <c r="D689" i="6"/>
  <c r="C689" i="6"/>
  <c r="B689" i="6"/>
  <c r="I688" i="6"/>
  <c r="D688" i="6"/>
  <c r="C688" i="6"/>
  <c r="B688" i="6"/>
  <c r="I687" i="6"/>
  <c r="D687" i="6"/>
  <c r="C687" i="6"/>
  <c r="B687" i="6"/>
  <c r="I686" i="6"/>
  <c r="D686" i="6"/>
  <c r="C686" i="6"/>
  <c r="B686" i="6"/>
  <c r="I685" i="6"/>
  <c r="D685" i="6"/>
  <c r="C685" i="6"/>
  <c r="B685" i="6"/>
  <c r="I684" i="6"/>
  <c r="D684" i="6"/>
  <c r="C684" i="6"/>
  <c r="B684" i="6"/>
  <c r="I683" i="6"/>
  <c r="D683" i="6"/>
  <c r="C683" i="6"/>
  <c r="B683" i="6"/>
  <c r="I682" i="6"/>
  <c r="D682" i="6"/>
  <c r="C682" i="6"/>
  <c r="B682" i="6"/>
  <c r="I681" i="6"/>
  <c r="D681" i="6"/>
  <c r="C681" i="6"/>
  <c r="B681" i="6"/>
  <c r="I680" i="6"/>
  <c r="D680" i="6"/>
  <c r="C680" i="6"/>
  <c r="B680" i="6"/>
  <c r="I679" i="6"/>
  <c r="D679" i="6"/>
  <c r="C679" i="6"/>
  <c r="B679" i="6"/>
  <c r="I678" i="6"/>
  <c r="D678" i="6"/>
  <c r="C678" i="6"/>
  <c r="B678" i="6"/>
  <c r="I677" i="6"/>
  <c r="D677" i="6"/>
  <c r="C677" i="6"/>
  <c r="B677" i="6"/>
  <c r="I676" i="6"/>
  <c r="D676" i="6"/>
  <c r="C676" i="6"/>
  <c r="B676" i="6"/>
  <c r="I675" i="6"/>
  <c r="D675" i="6"/>
  <c r="C675" i="6"/>
  <c r="B675" i="6"/>
  <c r="I674" i="6"/>
  <c r="D674" i="6"/>
  <c r="C674" i="6"/>
  <c r="B674" i="6"/>
  <c r="I673" i="6"/>
  <c r="D673" i="6"/>
  <c r="C673" i="6"/>
  <c r="B673" i="6"/>
  <c r="I672" i="6"/>
  <c r="D672" i="6"/>
  <c r="C672" i="6"/>
  <c r="B672" i="6"/>
  <c r="I671" i="6"/>
  <c r="D671" i="6"/>
  <c r="C671" i="6"/>
  <c r="B671" i="6"/>
  <c r="I670" i="6"/>
  <c r="D670" i="6"/>
  <c r="C670" i="6"/>
  <c r="B670" i="6"/>
  <c r="I669" i="6"/>
  <c r="D669" i="6"/>
  <c r="C669" i="6"/>
  <c r="B669" i="6"/>
  <c r="I668" i="6"/>
  <c r="D668" i="6"/>
  <c r="C668" i="6"/>
  <c r="B668" i="6"/>
  <c r="I667" i="6"/>
  <c r="D667" i="6"/>
  <c r="C667" i="6"/>
  <c r="B667" i="6"/>
  <c r="I666" i="6"/>
  <c r="D666" i="6"/>
  <c r="C666" i="6"/>
  <c r="B666" i="6"/>
  <c r="I665" i="6"/>
  <c r="D665" i="6"/>
  <c r="C665" i="6"/>
  <c r="B665" i="6"/>
  <c r="I664" i="6"/>
  <c r="D664" i="6"/>
  <c r="C664" i="6"/>
  <c r="B664" i="6"/>
  <c r="I663" i="6"/>
  <c r="D663" i="6"/>
  <c r="C663" i="6"/>
  <c r="B663" i="6"/>
  <c r="I662" i="6"/>
  <c r="D662" i="6"/>
  <c r="C662" i="6"/>
  <c r="B662" i="6"/>
  <c r="I661" i="6"/>
  <c r="D661" i="6"/>
  <c r="C661" i="6"/>
  <c r="B661" i="6"/>
  <c r="I660" i="6"/>
  <c r="D660" i="6"/>
  <c r="C660" i="6"/>
  <c r="B660" i="6"/>
  <c r="I659" i="6"/>
  <c r="D659" i="6"/>
  <c r="C659" i="6"/>
  <c r="B659" i="6"/>
  <c r="I437" i="6"/>
  <c r="D437" i="6"/>
  <c r="C437" i="6"/>
  <c r="B437" i="6"/>
  <c r="I436" i="6"/>
  <c r="D436" i="6"/>
  <c r="C436" i="6"/>
  <c r="B436" i="6"/>
  <c r="I435" i="6"/>
  <c r="D435" i="6"/>
  <c r="C435" i="6"/>
  <c r="B435" i="6"/>
  <c r="I434" i="6"/>
  <c r="D434" i="6"/>
  <c r="C434" i="6"/>
  <c r="B434" i="6"/>
  <c r="I433" i="6"/>
  <c r="D433" i="6"/>
  <c r="C433" i="6"/>
  <c r="B433" i="6"/>
  <c r="I432" i="6"/>
  <c r="D432" i="6"/>
  <c r="C432" i="6"/>
  <c r="B432" i="6"/>
  <c r="I431" i="6"/>
  <c r="D431" i="6"/>
  <c r="C431" i="6"/>
  <c r="B431" i="6"/>
  <c r="I430" i="6"/>
  <c r="D430" i="6"/>
  <c r="C430" i="6"/>
  <c r="B430" i="6"/>
  <c r="I429" i="6"/>
  <c r="D429" i="6"/>
  <c r="C429" i="6"/>
  <c r="B429" i="6"/>
  <c r="I428" i="6"/>
  <c r="D428" i="6"/>
  <c r="C428" i="6"/>
  <c r="B428" i="6"/>
  <c r="I427" i="6"/>
  <c r="D427" i="6"/>
  <c r="C427" i="6"/>
  <c r="B427" i="6"/>
  <c r="I426" i="6"/>
  <c r="D426" i="6"/>
  <c r="C426" i="6"/>
  <c r="B426" i="6"/>
  <c r="I425" i="6"/>
  <c r="D425" i="6"/>
  <c r="C425" i="6"/>
  <c r="B425" i="6"/>
  <c r="I424" i="6"/>
  <c r="D424" i="6"/>
  <c r="C424" i="6"/>
  <c r="B424" i="6"/>
  <c r="I423" i="6"/>
  <c r="D423" i="6"/>
  <c r="C423" i="6"/>
  <c r="B423" i="6"/>
  <c r="I422" i="6"/>
  <c r="D422" i="6"/>
  <c r="C422" i="6"/>
  <c r="B422" i="6"/>
  <c r="I421" i="6"/>
  <c r="D421" i="6"/>
  <c r="C421" i="6"/>
  <c r="B421" i="6"/>
  <c r="I420" i="6"/>
  <c r="D420" i="6"/>
  <c r="C420" i="6"/>
  <c r="B420" i="6"/>
  <c r="I419" i="6"/>
  <c r="D419" i="6"/>
  <c r="C419" i="6"/>
  <c r="B419" i="6"/>
  <c r="I418" i="6"/>
  <c r="D418" i="6"/>
  <c r="C418" i="6"/>
  <c r="B418" i="6"/>
  <c r="I417" i="6"/>
  <c r="D417" i="6"/>
  <c r="C417" i="6"/>
  <c r="B417" i="6"/>
  <c r="I416" i="6"/>
  <c r="D416" i="6"/>
  <c r="C416" i="6"/>
  <c r="B416" i="6"/>
  <c r="I415" i="6"/>
  <c r="D415" i="6"/>
  <c r="C415" i="6"/>
  <c r="B415" i="6"/>
  <c r="I414" i="6"/>
  <c r="D414" i="6"/>
  <c r="C414" i="6"/>
  <c r="B414" i="6"/>
  <c r="I413" i="6"/>
  <c r="D413" i="6"/>
  <c r="C413" i="6"/>
  <c r="B413" i="6"/>
  <c r="I412" i="6"/>
  <c r="D412" i="6"/>
  <c r="C412" i="6"/>
  <c r="B412" i="6"/>
  <c r="I411" i="6"/>
  <c r="D411" i="6"/>
  <c r="C411" i="6"/>
  <c r="B411" i="6"/>
  <c r="I410" i="6"/>
  <c r="D410" i="6"/>
  <c r="C410" i="6"/>
  <c r="B410" i="6"/>
  <c r="I409" i="6"/>
  <c r="D409" i="6"/>
  <c r="C409" i="6"/>
  <c r="B409" i="6"/>
  <c r="I408" i="6"/>
  <c r="D408" i="6"/>
  <c r="C408" i="6"/>
  <c r="B408" i="6"/>
  <c r="I407" i="6"/>
  <c r="D407" i="6"/>
  <c r="C407" i="6"/>
  <c r="B407" i="6"/>
  <c r="I406" i="6"/>
  <c r="D406" i="6"/>
  <c r="C406" i="6"/>
  <c r="B406" i="6"/>
  <c r="I405" i="6"/>
  <c r="D405" i="6"/>
  <c r="C405" i="6"/>
  <c r="B405" i="6"/>
  <c r="I404" i="6"/>
  <c r="D404" i="6"/>
  <c r="C404" i="6"/>
  <c r="B404" i="6"/>
  <c r="I403" i="6"/>
  <c r="D403" i="6"/>
  <c r="C403" i="6"/>
  <c r="B403" i="6"/>
  <c r="I402" i="6"/>
  <c r="D402" i="6"/>
  <c r="C402" i="6"/>
  <c r="B402" i="6"/>
  <c r="I401" i="6"/>
  <c r="D401" i="6"/>
  <c r="C401" i="6"/>
  <c r="B401" i="6"/>
  <c r="I400" i="6"/>
  <c r="D400" i="6"/>
  <c r="C400" i="6"/>
  <c r="B400" i="6"/>
  <c r="I399" i="6"/>
  <c r="D399" i="6"/>
  <c r="C399" i="6"/>
  <c r="B399" i="6"/>
  <c r="I398" i="6"/>
  <c r="D398" i="6"/>
  <c r="C398" i="6"/>
  <c r="B398" i="6"/>
  <c r="I397" i="6"/>
  <c r="D397" i="6"/>
  <c r="C397" i="6"/>
  <c r="B397" i="6"/>
  <c r="I396" i="6"/>
  <c r="D396" i="6"/>
  <c r="C396" i="6"/>
  <c r="B396" i="6"/>
  <c r="I395" i="6"/>
  <c r="D395" i="6"/>
  <c r="C395" i="6"/>
  <c r="B395" i="6"/>
  <c r="I394" i="6"/>
  <c r="D394" i="6"/>
  <c r="C394" i="6"/>
  <c r="B394" i="6"/>
  <c r="I393" i="6"/>
  <c r="D393" i="6"/>
  <c r="C393" i="6"/>
  <c r="B393" i="6"/>
  <c r="I392" i="6"/>
  <c r="D392" i="6"/>
  <c r="C392" i="6"/>
  <c r="B392" i="6"/>
  <c r="I391" i="6"/>
  <c r="D391" i="6"/>
  <c r="C391" i="6"/>
  <c r="B391" i="6"/>
  <c r="I390" i="6"/>
  <c r="D390" i="6"/>
  <c r="C390" i="6"/>
  <c r="B390" i="6"/>
  <c r="I389" i="6"/>
  <c r="D389" i="6"/>
  <c r="C389" i="6"/>
  <c r="B389" i="6"/>
  <c r="I388" i="6"/>
  <c r="D388" i="6"/>
  <c r="C388" i="6"/>
  <c r="B388" i="6"/>
  <c r="I387" i="6"/>
  <c r="D387" i="6"/>
  <c r="C387" i="6"/>
  <c r="B387" i="6"/>
  <c r="I386" i="6"/>
  <c r="D386" i="6"/>
  <c r="C386" i="6"/>
  <c r="B386" i="6"/>
  <c r="I385" i="6"/>
  <c r="D385" i="6"/>
  <c r="C385" i="6"/>
  <c r="B385" i="6"/>
  <c r="I384" i="6"/>
  <c r="D384" i="6"/>
  <c r="C384" i="6"/>
  <c r="B384" i="6"/>
  <c r="I383" i="6"/>
  <c r="D383" i="6"/>
  <c r="C383" i="6"/>
  <c r="B383" i="6"/>
  <c r="I382" i="6"/>
  <c r="D382" i="6"/>
  <c r="C382" i="6"/>
  <c r="B382" i="6"/>
  <c r="I381" i="6"/>
  <c r="D381" i="6"/>
  <c r="C381" i="6"/>
  <c r="B381" i="6"/>
  <c r="I380" i="6"/>
  <c r="D380" i="6"/>
  <c r="C380" i="6"/>
  <c r="B380" i="6"/>
  <c r="I379" i="6"/>
  <c r="D379" i="6"/>
  <c r="C379" i="6"/>
  <c r="B379" i="6"/>
  <c r="I378" i="6"/>
  <c r="D378" i="6"/>
  <c r="C378" i="6"/>
  <c r="B378" i="6"/>
  <c r="I377" i="6"/>
  <c r="D377" i="6"/>
  <c r="C377" i="6"/>
  <c r="B377" i="6"/>
  <c r="I376" i="6"/>
  <c r="D376" i="6"/>
  <c r="C376" i="6"/>
  <c r="B376" i="6"/>
  <c r="I375" i="6"/>
  <c r="D375" i="6"/>
  <c r="C375" i="6"/>
  <c r="B375" i="6"/>
  <c r="I374" i="6"/>
  <c r="D374" i="6"/>
  <c r="C374" i="6"/>
  <c r="B374" i="6"/>
  <c r="I373" i="6"/>
  <c r="D373" i="6"/>
  <c r="C373" i="6"/>
  <c r="B373" i="6"/>
  <c r="I372" i="6"/>
  <c r="D372" i="6"/>
  <c r="C372" i="6"/>
  <c r="B372" i="6"/>
  <c r="I371" i="6"/>
  <c r="D371" i="6"/>
  <c r="C371" i="6"/>
  <c r="B371" i="6"/>
  <c r="I370" i="6"/>
  <c r="D370" i="6"/>
  <c r="C370" i="6"/>
  <c r="B370" i="6"/>
  <c r="I369" i="6"/>
  <c r="D369" i="6"/>
  <c r="C369" i="6"/>
  <c r="B369" i="6"/>
  <c r="I368" i="6"/>
  <c r="D368" i="6"/>
  <c r="C368" i="6"/>
  <c r="B368" i="6"/>
  <c r="I367" i="6"/>
  <c r="D367" i="6"/>
  <c r="C367" i="6"/>
  <c r="B367" i="6"/>
  <c r="I366" i="6"/>
  <c r="D366" i="6"/>
  <c r="C366" i="6"/>
  <c r="B366" i="6"/>
  <c r="I365" i="6"/>
  <c r="D365" i="6"/>
  <c r="C365" i="6"/>
  <c r="B365" i="6"/>
  <c r="I364" i="6"/>
  <c r="D364" i="6"/>
  <c r="C364" i="6"/>
  <c r="B364" i="6"/>
  <c r="I363" i="6"/>
  <c r="D363" i="6"/>
  <c r="C363" i="6"/>
  <c r="B363" i="6"/>
  <c r="I362" i="6"/>
  <c r="D362" i="6"/>
  <c r="C362" i="6"/>
  <c r="B362" i="6"/>
  <c r="I361" i="6"/>
  <c r="D361" i="6"/>
  <c r="C361" i="6"/>
  <c r="B361" i="6"/>
  <c r="I360" i="6"/>
  <c r="D360" i="6"/>
  <c r="C360" i="6"/>
  <c r="B360" i="6"/>
  <c r="I359" i="6"/>
  <c r="D359" i="6"/>
  <c r="C359" i="6"/>
  <c r="B359" i="6"/>
  <c r="I358" i="6"/>
  <c r="D358" i="6"/>
  <c r="C358" i="6"/>
  <c r="B358" i="6"/>
  <c r="I357" i="6"/>
  <c r="D357" i="6"/>
  <c r="C357" i="6"/>
  <c r="B357" i="6"/>
  <c r="I356" i="6"/>
  <c r="D356" i="6"/>
  <c r="C356" i="6"/>
  <c r="B356" i="6"/>
  <c r="I355" i="6"/>
  <c r="D355" i="6"/>
  <c r="C355" i="6"/>
  <c r="B355" i="6"/>
  <c r="I354" i="6"/>
  <c r="D354" i="6"/>
  <c r="C354" i="6"/>
  <c r="B354" i="6"/>
  <c r="I353" i="6"/>
  <c r="D353" i="6"/>
  <c r="C353" i="6"/>
  <c r="B353" i="6"/>
  <c r="I352" i="6"/>
  <c r="D352" i="6"/>
  <c r="C352" i="6"/>
  <c r="B352" i="6"/>
  <c r="I351" i="6"/>
  <c r="D351" i="6"/>
  <c r="C351" i="6"/>
  <c r="B351" i="6"/>
  <c r="I350" i="6"/>
  <c r="D350" i="6"/>
  <c r="C350" i="6"/>
  <c r="B350" i="6"/>
  <c r="I349" i="6"/>
  <c r="D349" i="6"/>
  <c r="C349" i="6"/>
  <c r="B349" i="6"/>
  <c r="I348" i="6"/>
  <c r="D348" i="6"/>
  <c r="C348" i="6"/>
  <c r="B348" i="6"/>
  <c r="I347" i="6"/>
  <c r="D347" i="6"/>
  <c r="C347" i="6"/>
  <c r="B347" i="6"/>
  <c r="I346" i="6"/>
  <c r="D346" i="6"/>
  <c r="C346" i="6"/>
  <c r="B346" i="6"/>
  <c r="I345" i="6"/>
  <c r="D345" i="6"/>
  <c r="C345" i="6"/>
  <c r="B345" i="6"/>
  <c r="I344" i="6"/>
  <c r="D344" i="6"/>
  <c r="C344" i="6"/>
  <c r="B344" i="6"/>
  <c r="I343" i="6"/>
  <c r="D343" i="6"/>
  <c r="C343" i="6"/>
  <c r="B343" i="6"/>
  <c r="I342" i="6"/>
  <c r="D342" i="6"/>
  <c r="C342" i="6"/>
  <c r="B342" i="6"/>
  <c r="I341" i="6"/>
  <c r="D341" i="6"/>
  <c r="C341" i="6"/>
  <c r="B341" i="6"/>
  <c r="I340" i="6"/>
  <c r="D340" i="6"/>
  <c r="C340" i="6"/>
  <c r="B340" i="6"/>
  <c r="I339" i="6"/>
  <c r="D339" i="6"/>
  <c r="C339" i="6"/>
  <c r="B339" i="6"/>
  <c r="I338" i="6"/>
  <c r="D338" i="6"/>
  <c r="C338" i="6"/>
  <c r="B338" i="6"/>
  <c r="I337" i="6"/>
  <c r="D337" i="6"/>
  <c r="C337" i="6"/>
  <c r="B337" i="6"/>
  <c r="I336" i="6"/>
  <c r="D336" i="6"/>
  <c r="C336" i="6"/>
  <c r="B336" i="6"/>
  <c r="I335" i="6"/>
  <c r="D335" i="6"/>
  <c r="C335" i="6"/>
  <c r="B335" i="6"/>
  <c r="I334" i="6"/>
  <c r="D334" i="6"/>
  <c r="C334" i="6"/>
  <c r="B334" i="6"/>
  <c r="I333" i="6"/>
  <c r="D333" i="6"/>
  <c r="C333" i="6"/>
  <c r="B333" i="6"/>
  <c r="I332" i="6"/>
  <c r="D332" i="6"/>
  <c r="C332" i="6"/>
  <c r="B332" i="6"/>
  <c r="I331" i="6"/>
  <c r="D331" i="6"/>
  <c r="C331" i="6"/>
  <c r="B331" i="6"/>
  <c r="I330" i="6"/>
  <c r="D330" i="6"/>
  <c r="C330" i="6"/>
  <c r="B330" i="6"/>
  <c r="I329" i="6"/>
  <c r="D329" i="6"/>
  <c r="C329" i="6"/>
  <c r="B329" i="6"/>
  <c r="I328" i="6"/>
  <c r="D328" i="6"/>
  <c r="C328" i="6"/>
  <c r="B328" i="6"/>
  <c r="I327" i="6"/>
  <c r="D327" i="6"/>
  <c r="C327" i="6"/>
  <c r="B327" i="6"/>
  <c r="I326" i="6"/>
  <c r="D326" i="6"/>
  <c r="C326" i="6"/>
  <c r="B326" i="6"/>
  <c r="I325" i="6"/>
  <c r="D325" i="6"/>
  <c r="C325" i="6"/>
  <c r="B325" i="6"/>
  <c r="I324" i="6"/>
  <c r="D324" i="6"/>
  <c r="C324" i="6"/>
  <c r="B324" i="6"/>
  <c r="I323" i="6"/>
  <c r="D323" i="6"/>
  <c r="C323" i="6"/>
  <c r="B323" i="6"/>
  <c r="I322" i="6"/>
  <c r="D322" i="6"/>
  <c r="C322" i="6"/>
  <c r="B322" i="6"/>
  <c r="I321" i="6"/>
  <c r="D321" i="6"/>
  <c r="C321" i="6"/>
  <c r="B321" i="6"/>
  <c r="I320" i="6"/>
  <c r="D320" i="6"/>
  <c r="C320" i="6"/>
  <c r="B320" i="6"/>
  <c r="I319" i="6"/>
  <c r="D319" i="6"/>
  <c r="C319" i="6"/>
  <c r="B319" i="6"/>
  <c r="I318" i="6"/>
  <c r="D318" i="6"/>
  <c r="C318" i="6"/>
  <c r="B318" i="6"/>
  <c r="I317" i="6"/>
  <c r="D317" i="6"/>
  <c r="C317" i="6"/>
  <c r="B317" i="6"/>
  <c r="I316" i="6"/>
  <c r="D316" i="6"/>
  <c r="C316" i="6"/>
  <c r="B316" i="6"/>
  <c r="I315" i="6"/>
  <c r="D315" i="6"/>
  <c r="C315" i="6"/>
  <c r="B315" i="6"/>
  <c r="I314" i="6"/>
  <c r="D314" i="6"/>
  <c r="C314" i="6"/>
  <c r="B314" i="6"/>
  <c r="I313" i="6"/>
  <c r="D313" i="6"/>
  <c r="C313" i="6"/>
  <c r="B313" i="6"/>
  <c r="I312" i="6"/>
  <c r="D312" i="6"/>
  <c r="C312" i="6"/>
  <c r="B312" i="6"/>
  <c r="I311" i="6"/>
  <c r="D311" i="6"/>
  <c r="C311" i="6"/>
  <c r="B311" i="6"/>
  <c r="I310" i="6"/>
  <c r="D310" i="6"/>
  <c r="C310" i="6"/>
  <c r="B310" i="6"/>
  <c r="I309" i="6"/>
  <c r="D309" i="6"/>
  <c r="C309" i="6"/>
  <c r="B309" i="6"/>
  <c r="I308" i="6"/>
  <c r="D308" i="6"/>
  <c r="C308" i="6"/>
  <c r="B308" i="6"/>
  <c r="I307" i="6"/>
  <c r="D307" i="6"/>
  <c r="C307" i="6"/>
  <c r="B307" i="6"/>
  <c r="I306" i="6"/>
  <c r="D306" i="6"/>
  <c r="C306" i="6"/>
  <c r="B306" i="6"/>
  <c r="I305" i="6"/>
  <c r="D305" i="6"/>
  <c r="C305" i="6"/>
  <c r="B305" i="6"/>
  <c r="I304" i="6"/>
  <c r="D304" i="6"/>
  <c r="C304" i="6"/>
  <c r="B304" i="6"/>
  <c r="I303" i="6"/>
  <c r="D303" i="6"/>
  <c r="C303" i="6"/>
  <c r="B303" i="6"/>
  <c r="I302" i="6"/>
  <c r="D302" i="6"/>
  <c r="C302" i="6"/>
  <c r="B302" i="6"/>
  <c r="I301" i="6"/>
  <c r="D301" i="6"/>
  <c r="C301" i="6"/>
  <c r="B301" i="6"/>
  <c r="I300" i="6"/>
  <c r="D300" i="6"/>
  <c r="C300" i="6"/>
  <c r="B300" i="6"/>
  <c r="I299" i="6"/>
  <c r="D299" i="6"/>
  <c r="C299" i="6"/>
  <c r="B299" i="6"/>
  <c r="I298" i="6"/>
  <c r="D298" i="6"/>
  <c r="C298" i="6"/>
  <c r="B298" i="6"/>
  <c r="I297" i="6"/>
  <c r="D297" i="6"/>
  <c r="C297" i="6"/>
  <c r="B297" i="6"/>
  <c r="I296" i="6"/>
  <c r="D296" i="6"/>
  <c r="C296" i="6"/>
  <c r="B296" i="6"/>
  <c r="I295" i="6"/>
  <c r="D295" i="6"/>
  <c r="C295" i="6"/>
  <c r="B295" i="6"/>
  <c r="I294" i="6"/>
  <c r="D294" i="6"/>
  <c r="C294" i="6"/>
  <c r="B294" i="6"/>
  <c r="I293" i="6"/>
  <c r="D293" i="6"/>
  <c r="C293" i="6"/>
  <c r="B293" i="6"/>
  <c r="I292" i="6"/>
  <c r="D292" i="6"/>
  <c r="C292" i="6"/>
  <c r="B292" i="6"/>
  <c r="I291" i="6"/>
  <c r="D291" i="6"/>
  <c r="C291" i="6"/>
  <c r="B291" i="6"/>
  <c r="I290" i="6"/>
  <c r="D290" i="6"/>
  <c r="C290" i="6"/>
  <c r="B290" i="6"/>
  <c r="I289" i="6"/>
  <c r="D289" i="6"/>
  <c r="C289" i="6"/>
  <c r="B289" i="6"/>
  <c r="I288" i="6"/>
  <c r="D288" i="6"/>
  <c r="C288" i="6"/>
  <c r="B288" i="6"/>
  <c r="I287" i="6"/>
  <c r="D287" i="6"/>
  <c r="C287" i="6"/>
  <c r="B287" i="6"/>
  <c r="I286" i="6"/>
  <c r="D286" i="6"/>
  <c r="C286" i="6"/>
  <c r="B286" i="6"/>
  <c r="I285" i="6"/>
  <c r="D285" i="6"/>
  <c r="C285" i="6"/>
  <c r="B285" i="6"/>
  <c r="I284" i="6"/>
  <c r="D284" i="6"/>
  <c r="C284" i="6"/>
  <c r="B284" i="6"/>
  <c r="I283" i="6"/>
  <c r="D283" i="6"/>
  <c r="C283" i="6"/>
  <c r="B283" i="6"/>
  <c r="I282" i="6"/>
  <c r="D282" i="6"/>
  <c r="C282" i="6"/>
  <c r="B282" i="6"/>
  <c r="I281" i="6"/>
  <c r="D281" i="6"/>
  <c r="C281" i="6"/>
  <c r="B281" i="6"/>
  <c r="I280" i="6"/>
  <c r="D280" i="6"/>
  <c r="C280" i="6"/>
  <c r="B280" i="6"/>
  <c r="I279" i="6"/>
  <c r="D279" i="6"/>
  <c r="C279" i="6"/>
  <c r="B279" i="6"/>
  <c r="I278" i="6"/>
  <c r="D278" i="6"/>
  <c r="C278" i="6"/>
  <c r="B278" i="6"/>
  <c r="I277" i="6"/>
  <c r="D277" i="6"/>
  <c r="C277" i="6"/>
  <c r="B277" i="6"/>
  <c r="I276" i="6"/>
  <c r="D276" i="6"/>
  <c r="C276" i="6"/>
  <c r="B276" i="6"/>
  <c r="I275" i="6"/>
  <c r="D275" i="6"/>
  <c r="C275" i="6"/>
  <c r="B275" i="6"/>
  <c r="I274" i="6"/>
  <c r="D274" i="6"/>
  <c r="C274" i="6"/>
  <c r="B274" i="6"/>
  <c r="I273" i="6"/>
  <c r="D273" i="6"/>
  <c r="C273" i="6"/>
  <c r="B273" i="6"/>
  <c r="I272" i="6"/>
  <c r="D272" i="6"/>
  <c r="C272" i="6"/>
  <c r="B272" i="6"/>
  <c r="I271" i="6"/>
  <c r="D271" i="6"/>
  <c r="C271" i="6"/>
  <c r="B271" i="6"/>
  <c r="I270" i="6"/>
  <c r="D270" i="6"/>
  <c r="C270" i="6"/>
  <c r="B270" i="6"/>
  <c r="I269" i="6"/>
  <c r="D269" i="6"/>
  <c r="C269" i="6"/>
  <c r="B269" i="6"/>
  <c r="I268" i="6"/>
  <c r="D268" i="6"/>
  <c r="C268" i="6"/>
  <c r="B268" i="6"/>
  <c r="I267" i="6"/>
  <c r="D267" i="6"/>
  <c r="C267" i="6"/>
  <c r="B267" i="6"/>
  <c r="I266" i="6"/>
  <c r="D266" i="6"/>
  <c r="C266" i="6"/>
  <c r="B266" i="6"/>
  <c r="I265" i="6"/>
  <c r="D265" i="6"/>
  <c r="C265" i="6"/>
  <c r="B265" i="6"/>
  <c r="I264" i="6"/>
  <c r="D264" i="6"/>
  <c r="C264" i="6"/>
  <c r="B264" i="6"/>
  <c r="I263" i="6"/>
  <c r="D263" i="6"/>
  <c r="C263" i="6"/>
  <c r="B263" i="6"/>
  <c r="I262" i="6"/>
  <c r="D262" i="6"/>
  <c r="C262" i="6"/>
  <c r="B262" i="6"/>
  <c r="I261" i="6"/>
  <c r="D261" i="6"/>
  <c r="C261" i="6"/>
  <c r="B261" i="6"/>
  <c r="I260" i="6"/>
  <c r="D260" i="6"/>
  <c r="C260" i="6"/>
  <c r="B260" i="6"/>
  <c r="I259" i="6"/>
  <c r="D259" i="6"/>
  <c r="C259" i="6"/>
  <c r="B259" i="6"/>
  <c r="I258" i="6"/>
  <c r="D258" i="6"/>
  <c r="C258" i="6"/>
  <c r="B258" i="6"/>
  <c r="I257" i="6"/>
  <c r="D257" i="6"/>
  <c r="C257" i="6"/>
  <c r="B257" i="6"/>
  <c r="I256" i="6"/>
  <c r="D256" i="6"/>
  <c r="C256" i="6"/>
  <c r="B256" i="6"/>
  <c r="I255" i="6"/>
  <c r="D255" i="6"/>
  <c r="C255" i="6"/>
  <c r="B255" i="6"/>
  <c r="I254" i="6"/>
  <c r="D254" i="6"/>
  <c r="C254" i="6"/>
  <c r="B254" i="6"/>
  <c r="I253" i="6"/>
  <c r="D253" i="6"/>
  <c r="C253" i="6"/>
  <c r="B253" i="6"/>
  <c r="I252" i="6"/>
  <c r="D252" i="6"/>
  <c r="C252" i="6"/>
  <c r="B252" i="6"/>
  <c r="I251" i="6"/>
  <c r="D251" i="6"/>
  <c r="C251" i="6"/>
  <c r="B251" i="6"/>
  <c r="I250" i="6"/>
  <c r="D250" i="6"/>
  <c r="C250" i="6"/>
  <c r="B250" i="6"/>
  <c r="I249" i="6"/>
  <c r="D249" i="6"/>
  <c r="C249" i="6"/>
  <c r="B249" i="6"/>
  <c r="I248" i="6"/>
  <c r="D248" i="6"/>
  <c r="C248" i="6"/>
  <c r="B248" i="6"/>
  <c r="I247" i="6"/>
  <c r="D247" i="6"/>
  <c r="C247" i="6"/>
  <c r="B247" i="6"/>
  <c r="I246" i="6"/>
  <c r="D246" i="6"/>
  <c r="C246" i="6"/>
  <c r="B246" i="6"/>
  <c r="I245" i="6"/>
  <c r="D245" i="6"/>
  <c r="C245" i="6"/>
  <c r="B245" i="6"/>
  <c r="I244" i="6"/>
  <c r="D244" i="6"/>
  <c r="C244" i="6"/>
  <c r="B244" i="6"/>
  <c r="I243" i="6"/>
  <c r="D243" i="6"/>
  <c r="C243" i="6"/>
  <c r="B243" i="6"/>
  <c r="I242" i="6"/>
  <c r="D242" i="6"/>
  <c r="C242" i="6"/>
  <c r="B242" i="6"/>
  <c r="I241" i="6"/>
  <c r="D241" i="6"/>
  <c r="C241" i="6"/>
  <c r="B241" i="6"/>
  <c r="I240" i="6"/>
  <c r="D240" i="6"/>
  <c r="C240" i="6"/>
  <c r="B240" i="6"/>
  <c r="I239" i="6"/>
  <c r="D239" i="6"/>
  <c r="C239" i="6"/>
  <c r="B239" i="6"/>
  <c r="I238" i="6"/>
  <c r="D238" i="6"/>
  <c r="C238" i="6"/>
  <c r="B238" i="6"/>
  <c r="I237" i="6"/>
  <c r="D237" i="6"/>
  <c r="C237" i="6"/>
  <c r="B237" i="6"/>
  <c r="I236" i="6"/>
  <c r="D236" i="6"/>
  <c r="C236" i="6"/>
  <c r="B236" i="6"/>
  <c r="I235" i="6"/>
  <c r="D235" i="6"/>
  <c r="C235" i="6"/>
  <c r="B235" i="6"/>
  <c r="I234" i="6"/>
  <c r="D234" i="6"/>
  <c r="C234" i="6"/>
  <c r="B234" i="6"/>
  <c r="I233" i="6"/>
  <c r="D233" i="6"/>
  <c r="C233" i="6"/>
  <c r="B233" i="6"/>
  <c r="I232" i="6"/>
  <c r="D232" i="6"/>
  <c r="C232" i="6"/>
  <c r="B232" i="6"/>
  <c r="I231" i="6"/>
  <c r="D231" i="6"/>
  <c r="C231" i="6"/>
  <c r="B231" i="6"/>
  <c r="I230" i="6"/>
  <c r="D230" i="6"/>
  <c r="C230" i="6"/>
  <c r="B230" i="6"/>
  <c r="I229" i="6"/>
  <c r="D229" i="6"/>
  <c r="C229" i="6"/>
  <c r="B229" i="6"/>
  <c r="I228" i="6"/>
  <c r="D228" i="6"/>
  <c r="C228" i="6"/>
  <c r="B228" i="6"/>
  <c r="I227" i="6"/>
  <c r="D227" i="6"/>
  <c r="C227" i="6"/>
  <c r="B227" i="6"/>
  <c r="I226" i="6"/>
  <c r="D226" i="6"/>
  <c r="C226" i="6"/>
  <c r="B226" i="6"/>
  <c r="I225" i="6"/>
  <c r="D225" i="6"/>
  <c r="C225" i="6"/>
  <c r="B225" i="6"/>
  <c r="I224" i="6"/>
  <c r="D224" i="6"/>
  <c r="C224" i="6"/>
  <c r="B224" i="6"/>
  <c r="I223" i="6"/>
  <c r="D223" i="6"/>
  <c r="C223" i="6"/>
  <c r="B223" i="6"/>
  <c r="I222" i="6"/>
  <c r="D222" i="6"/>
  <c r="C222" i="6"/>
  <c r="B222" i="6"/>
  <c r="I221" i="6"/>
  <c r="D221" i="6"/>
  <c r="C221" i="6"/>
  <c r="B221" i="6"/>
  <c r="I220" i="6"/>
  <c r="D220" i="6"/>
  <c r="C220" i="6"/>
  <c r="B220" i="6"/>
  <c r="I219" i="6"/>
  <c r="D219" i="6"/>
  <c r="C219" i="6"/>
  <c r="B219" i="6"/>
  <c r="I218" i="6"/>
  <c r="D218" i="6"/>
  <c r="C218" i="6"/>
  <c r="B218" i="6"/>
  <c r="I217" i="6"/>
  <c r="D217" i="6"/>
  <c r="C217" i="6"/>
  <c r="B217" i="6"/>
  <c r="I216" i="6"/>
  <c r="D216" i="6"/>
  <c r="C216" i="6"/>
  <c r="B216" i="6"/>
  <c r="I215" i="6"/>
  <c r="D215" i="6"/>
  <c r="C215" i="6"/>
  <c r="B215" i="6"/>
  <c r="I214" i="6"/>
  <c r="D214" i="6"/>
  <c r="C214" i="6"/>
  <c r="B214" i="6"/>
  <c r="I213" i="6"/>
  <c r="D213" i="6"/>
  <c r="C213" i="6"/>
  <c r="B213" i="6"/>
  <c r="I212" i="6"/>
  <c r="D212" i="6"/>
  <c r="C212" i="6"/>
  <c r="B212" i="6"/>
  <c r="I211" i="6"/>
  <c r="D211" i="6"/>
  <c r="C211" i="6"/>
  <c r="B211" i="6"/>
  <c r="I210" i="6"/>
  <c r="D210" i="6"/>
  <c r="C210" i="6"/>
  <c r="B210" i="6"/>
  <c r="I209" i="6"/>
  <c r="D209" i="6"/>
  <c r="C209" i="6"/>
  <c r="B209" i="6"/>
  <c r="I208" i="6"/>
  <c r="D208" i="6"/>
  <c r="C208" i="6"/>
  <c r="B208" i="6"/>
  <c r="I207" i="6"/>
  <c r="D207" i="6"/>
  <c r="C207" i="6"/>
  <c r="B207" i="6"/>
  <c r="I206" i="6"/>
  <c r="D206" i="6"/>
  <c r="C206" i="6"/>
  <c r="B206" i="6"/>
  <c r="I205" i="6"/>
  <c r="D205" i="6"/>
  <c r="C205" i="6"/>
  <c r="B205" i="6"/>
  <c r="I204" i="6"/>
  <c r="D204" i="6"/>
  <c r="C204" i="6"/>
  <c r="B204" i="6"/>
  <c r="I203" i="6"/>
  <c r="D203" i="6"/>
  <c r="C203" i="6"/>
  <c r="B203" i="6"/>
  <c r="I202" i="6"/>
  <c r="D202" i="6"/>
  <c r="C202" i="6"/>
  <c r="B202" i="6"/>
  <c r="I201" i="6"/>
  <c r="D201" i="6"/>
  <c r="C201" i="6"/>
  <c r="B201" i="6"/>
  <c r="I200" i="6"/>
  <c r="D200" i="6"/>
  <c r="C200" i="6"/>
  <c r="B200" i="6"/>
  <c r="I199" i="6"/>
  <c r="D199" i="6"/>
  <c r="C199" i="6"/>
  <c r="B199" i="6"/>
  <c r="I198" i="6"/>
  <c r="D198" i="6"/>
  <c r="C198" i="6"/>
  <c r="B198" i="6"/>
  <c r="I197" i="6"/>
  <c r="D197" i="6"/>
  <c r="C197" i="6"/>
  <c r="B197" i="6"/>
  <c r="I196" i="6"/>
  <c r="D196" i="6"/>
  <c r="C196" i="6"/>
  <c r="B196" i="6"/>
  <c r="I195" i="6"/>
  <c r="D195" i="6"/>
  <c r="C195" i="6"/>
  <c r="B195" i="6"/>
  <c r="I194" i="6"/>
  <c r="D194" i="6"/>
  <c r="C194" i="6"/>
  <c r="B194" i="6"/>
  <c r="I193" i="6"/>
  <c r="D193" i="6"/>
  <c r="C193" i="6"/>
  <c r="B193" i="6"/>
  <c r="I192" i="6"/>
  <c r="D192" i="6"/>
  <c r="C192" i="6"/>
  <c r="B192" i="6"/>
  <c r="I191" i="6"/>
  <c r="D191" i="6"/>
  <c r="C191" i="6"/>
  <c r="B191" i="6"/>
  <c r="I190" i="6"/>
  <c r="D190" i="6"/>
  <c r="C190" i="6"/>
  <c r="B190" i="6"/>
  <c r="I189" i="6"/>
  <c r="D189" i="6"/>
  <c r="C189" i="6"/>
  <c r="B189" i="6"/>
  <c r="I188" i="6"/>
  <c r="D188" i="6"/>
  <c r="C188" i="6"/>
  <c r="B188" i="6"/>
  <c r="I187" i="6"/>
  <c r="D187" i="6"/>
  <c r="C187" i="6"/>
  <c r="B187" i="6"/>
  <c r="I186" i="6"/>
  <c r="D186" i="6"/>
  <c r="C186" i="6"/>
  <c r="B186" i="6"/>
  <c r="I185" i="6"/>
  <c r="D185" i="6"/>
  <c r="C185" i="6"/>
  <c r="B185" i="6"/>
  <c r="I184" i="6"/>
  <c r="D184" i="6"/>
  <c r="C184" i="6"/>
  <c r="B184" i="6"/>
  <c r="I183" i="6"/>
  <c r="D183" i="6"/>
  <c r="C183" i="6"/>
  <c r="B183" i="6"/>
  <c r="I182" i="6"/>
  <c r="D182" i="6"/>
  <c r="C182" i="6"/>
  <c r="B182" i="6"/>
  <c r="I181" i="6"/>
  <c r="D181" i="6"/>
  <c r="C181" i="6"/>
  <c r="B181" i="6"/>
  <c r="I180" i="6"/>
  <c r="D180" i="6"/>
  <c r="C180" i="6"/>
  <c r="B180" i="6"/>
  <c r="I179" i="6"/>
  <c r="D179" i="6"/>
  <c r="C179" i="6"/>
  <c r="B179" i="6"/>
  <c r="I178" i="6"/>
  <c r="D178" i="6"/>
  <c r="C178" i="6"/>
  <c r="B178" i="6"/>
  <c r="I177" i="6"/>
  <c r="D177" i="6"/>
  <c r="C177" i="6"/>
  <c r="B177" i="6"/>
  <c r="I176" i="6"/>
  <c r="D176" i="6"/>
  <c r="C176" i="6"/>
  <c r="B176" i="6"/>
  <c r="I175" i="6"/>
  <c r="D175" i="6"/>
  <c r="C175" i="6"/>
  <c r="B175" i="6"/>
  <c r="I174" i="6"/>
  <c r="D174" i="6"/>
  <c r="C174" i="6"/>
  <c r="B174" i="6"/>
  <c r="I173" i="6"/>
  <c r="D173" i="6"/>
  <c r="C173" i="6"/>
  <c r="B173" i="6"/>
  <c r="I172" i="6"/>
  <c r="D172" i="6"/>
  <c r="C172" i="6"/>
  <c r="B172" i="6"/>
  <c r="I171" i="6"/>
  <c r="D171" i="6"/>
  <c r="C171" i="6"/>
  <c r="B171" i="6"/>
  <c r="I170" i="6"/>
  <c r="D170" i="6"/>
  <c r="C170" i="6"/>
  <c r="B170" i="6"/>
  <c r="I169" i="6"/>
  <c r="D169" i="6"/>
  <c r="C169" i="6"/>
  <c r="B169" i="6"/>
  <c r="I168" i="6"/>
  <c r="D168" i="6"/>
  <c r="C168" i="6"/>
  <c r="B168" i="6"/>
  <c r="I167" i="6"/>
  <c r="D167" i="6"/>
  <c r="C167" i="6"/>
  <c r="B167" i="6"/>
  <c r="I166" i="6"/>
  <c r="D166" i="6"/>
  <c r="C166" i="6"/>
  <c r="B166" i="6"/>
  <c r="I165" i="6"/>
  <c r="D165" i="6"/>
  <c r="C165" i="6"/>
  <c r="B165" i="6"/>
  <c r="I164" i="6"/>
  <c r="D164" i="6"/>
  <c r="C164" i="6"/>
  <c r="B164" i="6"/>
  <c r="I163" i="6"/>
  <c r="D163" i="6"/>
  <c r="C163" i="6"/>
  <c r="B163" i="6"/>
  <c r="I162" i="6"/>
  <c r="D162" i="6"/>
  <c r="C162" i="6"/>
  <c r="B162" i="6"/>
  <c r="I161" i="6"/>
  <c r="D161" i="6"/>
  <c r="C161" i="6"/>
  <c r="B161" i="6"/>
  <c r="I160" i="6"/>
  <c r="D160" i="6"/>
  <c r="C160" i="6"/>
  <c r="B160" i="6"/>
  <c r="I159" i="6"/>
  <c r="D159" i="6"/>
  <c r="C159" i="6"/>
  <c r="B159" i="6"/>
  <c r="I158" i="6"/>
  <c r="D158" i="6"/>
  <c r="C158" i="6"/>
  <c r="B158" i="6"/>
  <c r="I157" i="6"/>
  <c r="D157" i="6"/>
  <c r="C157" i="6"/>
  <c r="B157" i="6"/>
  <c r="I156" i="6"/>
  <c r="D156" i="6"/>
  <c r="C156" i="6"/>
  <c r="B156" i="6"/>
  <c r="I155" i="6"/>
  <c r="D155" i="6"/>
  <c r="C155" i="6"/>
  <c r="B155" i="6"/>
  <c r="I154" i="6"/>
  <c r="D154" i="6"/>
  <c r="C154" i="6"/>
  <c r="B154" i="6"/>
  <c r="I153" i="6"/>
  <c r="D153" i="6"/>
  <c r="C153" i="6"/>
  <c r="B153" i="6"/>
  <c r="I152" i="6"/>
  <c r="D152" i="6"/>
  <c r="C152" i="6"/>
  <c r="B152" i="6"/>
  <c r="I151" i="6"/>
  <c r="D151" i="6"/>
  <c r="C151" i="6"/>
  <c r="B151" i="6"/>
  <c r="I150" i="6"/>
  <c r="D150" i="6"/>
  <c r="C150" i="6"/>
  <c r="B150" i="6"/>
  <c r="I149" i="6"/>
  <c r="D149" i="6"/>
  <c r="C149" i="6"/>
  <c r="B149" i="6"/>
  <c r="I148" i="6"/>
  <c r="D148" i="6"/>
  <c r="C148" i="6"/>
  <c r="B148" i="6"/>
  <c r="I147" i="6"/>
  <c r="D147" i="6"/>
  <c r="C147" i="6"/>
  <c r="B147" i="6"/>
  <c r="I146" i="6"/>
  <c r="D146" i="6"/>
  <c r="C146" i="6"/>
  <c r="B146" i="6"/>
  <c r="I145" i="6"/>
  <c r="D145" i="6"/>
  <c r="C145" i="6"/>
  <c r="B145" i="6"/>
  <c r="I144" i="6"/>
  <c r="D144" i="6"/>
  <c r="C144" i="6"/>
  <c r="B144" i="6"/>
  <c r="I143" i="6"/>
  <c r="D143" i="6"/>
  <c r="C143" i="6"/>
  <c r="B143" i="6"/>
  <c r="I142" i="6"/>
  <c r="D142" i="6"/>
  <c r="C142" i="6"/>
  <c r="B142" i="6"/>
  <c r="I141" i="6"/>
  <c r="D141" i="6"/>
  <c r="C141" i="6"/>
  <c r="B141" i="6"/>
  <c r="I140" i="6"/>
  <c r="D140" i="6"/>
  <c r="C140" i="6"/>
  <c r="B140" i="6"/>
  <c r="I139" i="6"/>
  <c r="D139" i="6"/>
  <c r="C139" i="6"/>
  <c r="B139" i="6"/>
  <c r="I138" i="6"/>
  <c r="D138" i="6"/>
  <c r="C138" i="6"/>
  <c r="B138" i="6"/>
  <c r="I137" i="6"/>
  <c r="D137" i="6"/>
  <c r="C137" i="6"/>
  <c r="B137" i="6"/>
  <c r="I136" i="6"/>
  <c r="D136" i="6"/>
  <c r="C136" i="6"/>
  <c r="B136" i="6"/>
  <c r="I135" i="6"/>
  <c r="D135" i="6"/>
  <c r="C135" i="6"/>
  <c r="B135" i="6"/>
  <c r="I134" i="6"/>
  <c r="D134" i="6"/>
  <c r="C134" i="6"/>
  <c r="B134" i="6"/>
  <c r="I133" i="6"/>
  <c r="D133" i="6"/>
  <c r="C133" i="6"/>
  <c r="B133" i="6"/>
  <c r="I132" i="6"/>
  <c r="D132" i="6"/>
  <c r="C132" i="6"/>
  <c r="B132" i="6"/>
  <c r="I131" i="6"/>
  <c r="D131" i="6"/>
  <c r="C131" i="6"/>
  <c r="B131" i="6"/>
  <c r="I130" i="6"/>
  <c r="D130" i="6"/>
  <c r="C130" i="6"/>
  <c r="B130" i="6"/>
  <c r="I129" i="6"/>
  <c r="D129" i="6"/>
  <c r="C129" i="6"/>
  <c r="B129" i="6"/>
  <c r="I128" i="6"/>
  <c r="D128" i="6"/>
  <c r="C128" i="6"/>
  <c r="B128" i="6"/>
  <c r="I127" i="6"/>
  <c r="D127" i="6"/>
  <c r="C127" i="6"/>
  <c r="B127" i="6"/>
  <c r="I126" i="6"/>
  <c r="D126" i="6"/>
  <c r="C126" i="6"/>
  <c r="B126" i="6"/>
  <c r="I125" i="6"/>
  <c r="D125" i="6"/>
  <c r="C125" i="6"/>
  <c r="B125" i="6"/>
  <c r="I124" i="6"/>
  <c r="D124" i="6"/>
  <c r="C124" i="6"/>
  <c r="B124" i="6"/>
  <c r="I123" i="6"/>
  <c r="D123" i="6"/>
  <c r="C123" i="6"/>
  <c r="B123" i="6"/>
  <c r="I122" i="6"/>
  <c r="D122" i="6"/>
  <c r="C122" i="6"/>
  <c r="B122" i="6"/>
  <c r="I121" i="6"/>
  <c r="D121" i="6"/>
  <c r="C121" i="6"/>
  <c r="B121" i="6"/>
  <c r="I120" i="6"/>
  <c r="D120" i="6"/>
  <c r="C120" i="6"/>
  <c r="B120" i="6"/>
  <c r="I119" i="6"/>
  <c r="D119" i="6"/>
  <c r="C119" i="6"/>
  <c r="B119" i="6"/>
  <c r="I118" i="6"/>
  <c r="D118" i="6"/>
  <c r="C118" i="6"/>
  <c r="B118" i="6"/>
  <c r="I117" i="6"/>
  <c r="D117" i="6"/>
  <c r="C117" i="6"/>
  <c r="B117" i="6"/>
  <c r="I116" i="6"/>
  <c r="D116" i="6"/>
  <c r="C116" i="6"/>
  <c r="B116" i="6"/>
  <c r="I115" i="6"/>
  <c r="D115" i="6"/>
  <c r="C115" i="6"/>
  <c r="B115" i="6"/>
  <c r="I114" i="6"/>
  <c r="D114" i="6"/>
  <c r="C114" i="6"/>
  <c r="B114" i="6"/>
  <c r="I113" i="6"/>
  <c r="D113" i="6"/>
  <c r="C113" i="6"/>
  <c r="B113" i="6"/>
  <c r="I112" i="6"/>
  <c r="D112" i="6"/>
  <c r="C112" i="6"/>
  <c r="B112" i="6"/>
  <c r="I111" i="6"/>
  <c r="D111" i="6"/>
  <c r="C111" i="6"/>
  <c r="B111" i="6"/>
  <c r="I110" i="6"/>
  <c r="D110" i="6"/>
  <c r="C110" i="6"/>
  <c r="B110" i="6"/>
  <c r="I109" i="6"/>
  <c r="D109" i="6"/>
  <c r="C109" i="6"/>
  <c r="B109" i="6"/>
  <c r="I108" i="6"/>
  <c r="D108" i="6"/>
  <c r="C108" i="6"/>
  <c r="B108" i="6"/>
  <c r="I107" i="6"/>
  <c r="D107" i="6"/>
  <c r="C107" i="6"/>
  <c r="B107" i="6"/>
  <c r="I106" i="6"/>
  <c r="D106" i="6"/>
  <c r="C106" i="6"/>
  <c r="B106" i="6"/>
  <c r="I105" i="6"/>
  <c r="D105" i="6"/>
  <c r="C105" i="6"/>
  <c r="B105" i="6"/>
  <c r="I104" i="6"/>
  <c r="D104" i="6"/>
  <c r="C104" i="6"/>
  <c r="B104" i="6"/>
  <c r="I103" i="6"/>
  <c r="D103" i="6"/>
  <c r="C103" i="6"/>
  <c r="B103" i="6"/>
  <c r="I102" i="6"/>
  <c r="D102" i="6"/>
  <c r="C102" i="6"/>
  <c r="B102" i="6"/>
  <c r="I101" i="6"/>
  <c r="D101" i="6"/>
  <c r="C101" i="6"/>
  <c r="B101" i="6"/>
  <c r="I100" i="6"/>
  <c r="D100" i="6"/>
  <c r="C100" i="6"/>
  <c r="B100" i="6"/>
  <c r="I99" i="6"/>
  <c r="D99" i="6"/>
  <c r="C99" i="6"/>
  <c r="B99" i="6"/>
  <c r="I98" i="6"/>
  <c r="D98" i="6"/>
  <c r="C98" i="6"/>
  <c r="B98" i="6"/>
  <c r="I97" i="6"/>
  <c r="D97" i="6"/>
  <c r="C97" i="6"/>
  <c r="B97" i="6"/>
  <c r="I96" i="6"/>
  <c r="D96" i="6"/>
  <c r="C96" i="6"/>
  <c r="B96" i="6"/>
  <c r="I95" i="6"/>
  <c r="D95" i="6"/>
  <c r="C95" i="6"/>
  <c r="B95" i="6"/>
  <c r="I94" i="6"/>
  <c r="D94" i="6"/>
  <c r="C94" i="6"/>
  <c r="B94" i="6"/>
  <c r="I93" i="6"/>
  <c r="D93" i="6"/>
  <c r="C93" i="6"/>
  <c r="B93" i="6"/>
  <c r="I92" i="6"/>
  <c r="D92" i="6"/>
  <c r="C92" i="6"/>
  <c r="B92" i="6"/>
  <c r="I91" i="6"/>
  <c r="D91" i="6"/>
  <c r="C91" i="6"/>
  <c r="B91" i="6"/>
  <c r="I90" i="6"/>
  <c r="D90" i="6"/>
  <c r="C90" i="6"/>
  <c r="B90" i="6"/>
  <c r="I89" i="6"/>
  <c r="D89" i="6"/>
  <c r="C89" i="6"/>
  <c r="B89" i="6"/>
  <c r="I88" i="6"/>
  <c r="D88" i="6"/>
  <c r="C88" i="6"/>
  <c r="B88" i="6"/>
  <c r="I87" i="6"/>
  <c r="D87" i="6"/>
  <c r="C87" i="6"/>
  <c r="B87" i="6"/>
  <c r="I86" i="6"/>
  <c r="D86" i="6"/>
  <c r="C86" i="6"/>
  <c r="B86" i="6"/>
  <c r="I85" i="6"/>
  <c r="D85" i="6"/>
  <c r="C85" i="6"/>
  <c r="B85" i="6"/>
  <c r="I84" i="6"/>
  <c r="D84" i="6"/>
  <c r="C84" i="6"/>
  <c r="B84" i="6"/>
  <c r="I83" i="6"/>
  <c r="D83" i="6"/>
  <c r="C83" i="6"/>
  <c r="B83" i="6"/>
  <c r="I82" i="6"/>
  <c r="D82" i="6"/>
  <c r="C82" i="6"/>
  <c r="B82" i="6"/>
  <c r="I81" i="6"/>
  <c r="D81" i="6"/>
  <c r="C81" i="6"/>
  <c r="B81" i="6"/>
  <c r="I80" i="6"/>
  <c r="D80" i="6"/>
  <c r="C80" i="6"/>
  <c r="B80" i="6"/>
  <c r="I79" i="6"/>
  <c r="D79" i="6"/>
  <c r="C79" i="6"/>
  <c r="B79" i="6"/>
  <c r="I78" i="6"/>
  <c r="D78" i="6"/>
  <c r="C78" i="6"/>
  <c r="B78" i="6"/>
  <c r="I77" i="6"/>
  <c r="D77" i="6"/>
  <c r="C77" i="6"/>
  <c r="B77" i="6"/>
  <c r="I76" i="6"/>
  <c r="D76" i="6"/>
  <c r="C76" i="6"/>
  <c r="B76" i="6"/>
  <c r="I75" i="6"/>
  <c r="D75" i="6"/>
  <c r="C75" i="6"/>
  <c r="B75" i="6"/>
  <c r="I74" i="6"/>
  <c r="D74" i="6"/>
  <c r="C74" i="6"/>
  <c r="B74" i="6"/>
  <c r="I73" i="6"/>
  <c r="D73" i="6"/>
  <c r="C73" i="6"/>
  <c r="B73" i="6"/>
  <c r="I72" i="6"/>
  <c r="D72" i="6"/>
  <c r="C72" i="6"/>
  <c r="B72" i="6"/>
  <c r="I71" i="6"/>
  <c r="D71" i="6"/>
  <c r="C71" i="6"/>
  <c r="B71" i="6"/>
  <c r="I70" i="6"/>
  <c r="D70" i="6"/>
  <c r="C70" i="6"/>
  <c r="B70" i="6"/>
  <c r="I536" i="6"/>
  <c r="D536" i="6"/>
  <c r="C536" i="6"/>
  <c r="B536" i="6"/>
  <c r="I535" i="6"/>
  <c r="D535" i="6"/>
  <c r="C535" i="6"/>
  <c r="B535" i="6"/>
  <c r="I534" i="6"/>
  <c r="D534" i="6"/>
  <c r="C534" i="6"/>
  <c r="B534" i="6"/>
  <c r="I533" i="6"/>
  <c r="D533" i="6"/>
  <c r="C533" i="6"/>
  <c r="B533" i="6"/>
  <c r="I532" i="6"/>
  <c r="D532" i="6"/>
  <c r="C532" i="6"/>
  <c r="B532" i="6"/>
  <c r="I531" i="6"/>
  <c r="D531" i="6"/>
  <c r="C531" i="6"/>
  <c r="B531" i="6"/>
  <c r="I530" i="6"/>
  <c r="D530" i="6"/>
  <c r="C530" i="6"/>
  <c r="B530" i="6"/>
  <c r="I529" i="6"/>
  <c r="D529" i="6"/>
  <c r="C529" i="6"/>
  <c r="B529" i="6"/>
  <c r="I528" i="6"/>
  <c r="D528" i="6"/>
  <c r="C528" i="6"/>
  <c r="B528" i="6"/>
  <c r="I527" i="6"/>
  <c r="D527" i="6"/>
  <c r="C527" i="6"/>
  <c r="B527" i="6"/>
  <c r="I526" i="6"/>
  <c r="D526" i="6"/>
  <c r="C526" i="6"/>
  <c r="B526" i="6"/>
  <c r="I525" i="6"/>
  <c r="D525" i="6"/>
  <c r="C525" i="6"/>
  <c r="B525" i="6"/>
  <c r="I524" i="6"/>
  <c r="D524" i="6"/>
  <c r="C524" i="6"/>
  <c r="B524" i="6"/>
  <c r="I523" i="6"/>
  <c r="D523" i="6"/>
  <c r="C523" i="6"/>
  <c r="B523" i="6"/>
  <c r="I522" i="6"/>
  <c r="D522" i="6"/>
  <c r="C522" i="6"/>
  <c r="B522" i="6"/>
  <c r="I521" i="6"/>
  <c r="D521" i="6"/>
  <c r="C521" i="6"/>
  <c r="B521" i="6"/>
  <c r="I520" i="6"/>
  <c r="D520" i="6"/>
  <c r="C520" i="6"/>
  <c r="B520" i="6"/>
  <c r="I519" i="6"/>
  <c r="D519" i="6"/>
  <c r="C519" i="6"/>
  <c r="B519" i="6"/>
  <c r="I518" i="6"/>
  <c r="D518" i="6"/>
  <c r="C518" i="6"/>
  <c r="B518" i="6"/>
  <c r="I517" i="6"/>
  <c r="D517" i="6"/>
  <c r="C517" i="6"/>
  <c r="B517" i="6"/>
  <c r="I516" i="6"/>
  <c r="D516" i="6"/>
  <c r="C516" i="6"/>
  <c r="B516" i="6"/>
  <c r="I515" i="6"/>
  <c r="D515" i="6"/>
  <c r="C515" i="6"/>
  <c r="B515" i="6"/>
  <c r="I514" i="6"/>
  <c r="D514" i="6"/>
  <c r="C514" i="6"/>
  <c r="B514" i="6"/>
  <c r="I513" i="6"/>
  <c r="D513" i="6"/>
  <c r="C513" i="6"/>
  <c r="B513" i="6"/>
  <c r="I512" i="6"/>
  <c r="D512" i="6"/>
  <c r="C512" i="6"/>
  <c r="B512" i="6"/>
  <c r="I511" i="6"/>
  <c r="D511" i="6"/>
  <c r="C511" i="6"/>
  <c r="B511" i="6"/>
  <c r="I510" i="6"/>
  <c r="D510" i="6"/>
  <c r="C510" i="6"/>
  <c r="B510" i="6"/>
  <c r="I509" i="6"/>
  <c r="D509" i="6"/>
  <c r="C509" i="6"/>
  <c r="B509" i="6"/>
  <c r="I508" i="6"/>
  <c r="D508" i="6"/>
  <c r="C508" i="6"/>
  <c r="B508" i="6"/>
  <c r="I507" i="6"/>
  <c r="D507" i="6"/>
  <c r="C507" i="6"/>
  <c r="B507" i="6"/>
  <c r="I506" i="6"/>
  <c r="D506" i="6"/>
  <c r="C506" i="6"/>
  <c r="B506" i="6"/>
  <c r="I505" i="6"/>
  <c r="D505" i="6"/>
  <c r="C505" i="6"/>
  <c r="B505" i="6"/>
  <c r="I504" i="6"/>
  <c r="D504" i="6"/>
  <c r="C504" i="6"/>
  <c r="B504" i="6"/>
  <c r="I503" i="6"/>
  <c r="D503" i="6"/>
  <c r="C503" i="6"/>
  <c r="B503" i="6"/>
  <c r="I502" i="6"/>
  <c r="D502" i="6"/>
  <c r="C502" i="6"/>
  <c r="B502" i="6"/>
  <c r="I501" i="6"/>
  <c r="D501" i="6"/>
  <c r="C501" i="6"/>
  <c r="B501" i="6"/>
  <c r="I500" i="6"/>
  <c r="D500" i="6"/>
  <c r="C500" i="6"/>
  <c r="B500" i="6"/>
  <c r="I499" i="6"/>
  <c r="D499" i="6"/>
  <c r="C499" i="6"/>
  <c r="B499" i="6"/>
  <c r="I498" i="6"/>
  <c r="D498" i="6"/>
  <c r="C498" i="6"/>
  <c r="B498" i="6"/>
  <c r="I497" i="6"/>
  <c r="D497" i="6"/>
  <c r="C497" i="6"/>
  <c r="B497" i="6"/>
  <c r="I496" i="6"/>
  <c r="D496" i="6"/>
  <c r="C496" i="6"/>
  <c r="B496" i="6"/>
  <c r="I495" i="6"/>
  <c r="D495" i="6"/>
  <c r="C495" i="6"/>
  <c r="B495" i="6"/>
  <c r="I494" i="6"/>
  <c r="D494" i="6"/>
  <c r="C494" i="6"/>
  <c r="B494" i="6"/>
  <c r="I493" i="6"/>
  <c r="D493" i="6"/>
  <c r="C493" i="6"/>
  <c r="B493" i="6"/>
  <c r="I492" i="6"/>
  <c r="D492" i="6"/>
  <c r="C492" i="6"/>
  <c r="B492" i="6"/>
  <c r="I491" i="6"/>
  <c r="D491" i="6"/>
  <c r="C491" i="6"/>
  <c r="B491" i="6"/>
  <c r="I490" i="6"/>
  <c r="D490" i="6"/>
  <c r="C490" i="6"/>
  <c r="B490" i="6"/>
  <c r="I489" i="6"/>
  <c r="D489" i="6"/>
  <c r="C489" i="6"/>
  <c r="B489" i="6"/>
  <c r="I488" i="6"/>
  <c r="D488" i="6"/>
  <c r="C488" i="6"/>
  <c r="B488" i="6"/>
  <c r="I487" i="6"/>
  <c r="D487" i="6"/>
  <c r="C487" i="6"/>
  <c r="B487" i="6"/>
  <c r="I486" i="6"/>
  <c r="D486" i="6"/>
  <c r="C486" i="6"/>
  <c r="B486" i="6"/>
  <c r="I485" i="6"/>
  <c r="D485" i="6"/>
  <c r="C485" i="6"/>
  <c r="B485" i="6"/>
  <c r="I484" i="6"/>
  <c r="D484" i="6"/>
  <c r="C484" i="6"/>
  <c r="B484" i="6"/>
  <c r="I483" i="6"/>
  <c r="D483" i="6"/>
  <c r="C483" i="6"/>
  <c r="B483" i="6"/>
  <c r="I482" i="6"/>
  <c r="D482" i="6"/>
  <c r="C482" i="6"/>
  <c r="B482" i="6"/>
  <c r="I481" i="6"/>
  <c r="D481" i="6"/>
  <c r="C481" i="6"/>
  <c r="B481" i="6"/>
  <c r="I480" i="6"/>
  <c r="D480" i="6"/>
  <c r="C480" i="6"/>
  <c r="B480" i="6"/>
  <c r="I479" i="6"/>
  <c r="D479" i="6"/>
  <c r="C479" i="6"/>
  <c r="B479" i="6"/>
  <c r="I478" i="6"/>
  <c r="D478" i="6"/>
  <c r="C478" i="6"/>
  <c r="B478" i="6"/>
  <c r="I477" i="6"/>
  <c r="D477" i="6"/>
  <c r="C477" i="6"/>
  <c r="B477" i="6"/>
  <c r="I476" i="6"/>
  <c r="D476" i="6"/>
  <c r="C476" i="6"/>
  <c r="B476" i="6"/>
  <c r="I475" i="6"/>
  <c r="D475" i="6"/>
  <c r="C475" i="6"/>
  <c r="B475" i="6"/>
  <c r="I474" i="6"/>
  <c r="D474" i="6"/>
  <c r="C474" i="6"/>
  <c r="B474" i="6"/>
  <c r="I473" i="6"/>
  <c r="D473" i="6"/>
  <c r="C473" i="6"/>
  <c r="B473" i="6"/>
  <c r="I472" i="6"/>
  <c r="D472" i="6"/>
  <c r="C472" i="6"/>
  <c r="B472" i="6"/>
  <c r="I471" i="6"/>
  <c r="D471" i="6"/>
  <c r="C471" i="6"/>
  <c r="B471" i="6"/>
  <c r="I470" i="6"/>
  <c r="D470" i="6"/>
  <c r="C470" i="6"/>
  <c r="B470" i="6"/>
  <c r="I469" i="6"/>
  <c r="D469" i="6"/>
  <c r="C469" i="6"/>
  <c r="B469" i="6"/>
  <c r="I468" i="6"/>
  <c r="D468" i="6"/>
  <c r="C468" i="6"/>
  <c r="B468" i="6"/>
  <c r="I467" i="6"/>
  <c r="D467" i="6"/>
  <c r="C467" i="6"/>
  <c r="B467" i="6"/>
  <c r="I466" i="6"/>
  <c r="D466" i="6"/>
  <c r="C466" i="6"/>
  <c r="B466" i="6"/>
  <c r="I465" i="6"/>
  <c r="D465" i="6"/>
  <c r="C465" i="6"/>
  <c r="B465" i="6"/>
  <c r="I464" i="6"/>
  <c r="D464" i="6"/>
  <c r="C464" i="6"/>
  <c r="B464" i="6"/>
  <c r="I463" i="6"/>
  <c r="D463" i="6"/>
  <c r="C463" i="6"/>
  <c r="B463" i="6"/>
  <c r="I462" i="6"/>
  <c r="D462" i="6"/>
  <c r="C462" i="6"/>
  <c r="B462" i="6"/>
  <c r="I461" i="6"/>
  <c r="D461" i="6"/>
  <c r="C461" i="6"/>
  <c r="B461" i="6"/>
  <c r="I460" i="6"/>
  <c r="D460" i="6"/>
  <c r="C460" i="6"/>
  <c r="B460" i="6"/>
  <c r="I459" i="6"/>
  <c r="D459" i="6"/>
  <c r="C459" i="6"/>
  <c r="B459" i="6"/>
  <c r="I458" i="6"/>
  <c r="D458" i="6"/>
  <c r="C458" i="6"/>
  <c r="B458" i="6"/>
  <c r="I457" i="6"/>
  <c r="D457" i="6"/>
  <c r="C457" i="6"/>
  <c r="B457" i="6"/>
  <c r="I456" i="6"/>
  <c r="D456" i="6"/>
  <c r="C456" i="6"/>
  <c r="B456" i="6"/>
  <c r="I455" i="6"/>
  <c r="D455" i="6"/>
  <c r="C455" i="6"/>
  <c r="B455" i="6"/>
  <c r="I454" i="6"/>
  <c r="D454" i="6"/>
  <c r="C454" i="6"/>
  <c r="B454" i="6"/>
  <c r="I453" i="6"/>
  <c r="D453" i="6"/>
  <c r="C453" i="6"/>
  <c r="B453" i="6"/>
  <c r="I452" i="6"/>
  <c r="D452" i="6"/>
  <c r="C452" i="6"/>
  <c r="B452" i="6"/>
  <c r="I451" i="6"/>
  <c r="D451" i="6"/>
  <c r="C451" i="6"/>
  <c r="B451" i="6"/>
  <c r="I450" i="6"/>
  <c r="D450" i="6"/>
  <c r="C450" i="6"/>
  <c r="B450" i="6"/>
  <c r="I449" i="6"/>
  <c r="D449" i="6"/>
  <c r="C449" i="6"/>
  <c r="B449" i="6"/>
  <c r="I448" i="6"/>
  <c r="D448" i="6"/>
  <c r="C448" i="6"/>
  <c r="B448" i="6"/>
  <c r="I447" i="6"/>
  <c r="D447" i="6"/>
  <c r="C447" i="6"/>
  <c r="B447" i="6"/>
  <c r="I446" i="6"/>
  <c r="D446" i="6"/>
  <c r="C446" i="6"/>
  <c r="B446" i="6"/>
  <c r="I445" i="6"/>
  <c r="D445" i="6"/>
  <c r="C445" i="6"/>
  <c r="B445" i="6"/>
  <c r="I444" i="6"/>
  <c r="D444" i="6"/>
  <c r="C444" i="6"/>
  <c r="B444" i="6"/>
  <c r="I443" i="6"/>
  <c r="D443" i="6"/>
  <c r="C443" i="6"/>
  <c r="B443" i="6"/>
  <c r="I442" i="6"/>
  <c r="D442" i="6"/>
  <c r="C442" i="6"/>
  <c r="B442" i="6"/>
  <c r="I441" i="6"/>
  <c r="D441" i="6"/>
  <c r="C441" i="6"/>
  <c r="B441" i="6"/>
  <c r="I440" i="6"/>
  <c r="D440" i="6"/>
  <c r="C440" i="6"/>
  <c r="B440" i="6"/>
  <c r="I439" i="6"/>
  <c r="D439" i="6"/>
  <c r="C439" i="6"/>
  <c r="B439" i="6"/>
  <c r="I438" i="6"/>
  <c r="D438" i="6"/>
  <c r="C438" i="6"/>
  <c r="B438" i="6"/>
  <c r="I69" i="6"/>
  <c r="D69" i="6"/>
  <c r="C69" i="6"/>
  <c r="B69" i="6"/>
  <c r="I68" i="6"/>
  <c r="D68" i="6"/>
  <c r="C68" i="6"/>
  <c r="B68" i="6"/>
  <c r="I67" i="6"/>
  <c r="D67" i="6"/>
  <c r="C67" i="6"/>
  <c r="B67" i="6"/>
  <c r="I66" i="6"/>
  <c r="D66" i="6"/>
  <c r="C66" i="6"/>
  <c r="B66" i="6"/>
  <c r="I65" i="6"/>
  <c r="D65" i="6"/>
  <c r="C65" i="6"/>
  <c r="B65" i="6"/>
  <c r="I64" i="6"/>
  <c r="D64" i="6"/>
  <c r="C64" i="6"/>
  <c r="B64" i="6"/>
  <c r="I63" i="6"/>
  <c r="D63" i="6"/>
  <c r="C63" i="6"/>
  <c r="B63" i="6"/>
  <c r="I62" i="6"/>
  <c r="D62" i="6"/>
  <c r="C62" i="6"/>
  <c r="B62" i="6"/>
  <c r="I61" i="6"/>
  <c r="D61" i="6"/>
  <c r="C61" i="6"/>
  <c r="B61" i="6"/>
  <c r="I60" i="6"/>
  <c r="D60" i="6"/>
  <c r="C60" i="6"/>
  <c r="B60" i="6"/>
  <c r="I59" i="6"/>
  <c r="D59" i="6"/>
  <c r="C59" i="6"/>
  <c r="B59" i="6"/>
  <c r="I58" i="6"/>
  <c r="D58" i="6"/>
  <c r="C58" i="6"/>
  <c r="B58" i="6"/>
  <c r="I57" i="6"/>
  <c r="D57" i="6"/>
  <c r="C57" i="6"/>
  <c r="B57" i="6"/>
  <c r="I56" i="6"/>
  <c r="D56" i="6"/>
  <c r="C56" i="6"/>
  <c r="B56" i="6"/>
  <c r="I55" i="6"/>
  <c r="D55" i="6"/>
  <c r="C55" i="6"/>
  <c r="B55" i="6"/>
  <c r="I54" i="6"/>
  <c r="D54" i="6"/>
  <c r="C54" i="6"/>
  <c r="B54" i="6"/>
  <c r="I53" i="6"/>
  <c r="D53" i="6"/>
  <c r="C53" i="6"/>
  <c r="B53" i="6"/>
  <c r="I52" i="6"/>
  <c r="D52" i="6"/>
  <c r="C52" i="6"/>
  <c r="B52" i="6"/>
  <c r="I51" i="6"/>
  <c r="D51" i="6"/>
  <c r="C51" i="6"/>
  <c r="B51" i="6"/>
  <c r="I50" i="6"/>
  <c r="D50" i="6"/>
  <c r="C50" i="6"/>
  <c r="B50" i="6"/>
  <c r="I49" i="6"/>
  <c r="D49" i="6"/>
  <c r="C49" i="6"/>
  <c r="B49" i="6"/>
  <c r="I48" i="6"/>
  <c r="D48" i="6"/>
  <c r="C48" i="6"/>
  <c r="B48" i="6"/>
  <c r="I47" i="6"/>
  <c r="D47" i="6"/>
  <c r="C47" i="6"/>
  <c r="B47" i="6"/>
  <c r="I46" i="6"/>
  <c r="D46" i="6"/>
  <c r="C46" i="6"/>
  <c r="B46" i="6"/>
  <c r="I45" i="6"/>
  <c r="D45" i="6"/>
  <c r="C45" i="6"/>
  <c r="B45" i="6"/>
  <c r="I44" i="6"/>
  <c r="D44" i="6"/>
  <c r="C44" i="6"/>
  <c r="B44" i="6"/>
  <c r="I43" i="6"/>
  <c r="D43" i="6"/>
  <c r="C43" i="6"/>
  <c r="B43" i="6"/>
  <c r="I42" i="6"/>
  <c r="D42" i="6"/>
  <c r="C42" i="6"/>
  <c r="B42" i="6"/>
  <c r="I41" i="6"/>
  <c r="D41" i="6"/>
  <c r="C41" i="6"/>
  <c r="B41" i="6"/>
  <c r="I40" i="6"/>
  <c r="D40" i="6"/>
  <c r="C40" i="6"/>
  <c r="B40" i="6"/>
  <c r="I39" i="6"/>
  <c r="D39" i="6"/>
  <c r="C39" i="6"/>
  <c r="B39" i="6"/>
  <c r="I38" i="6"/>
  <c r="D38" i="6"/>
  <c r="C38" i="6"/>
  <c r="B38" i="6"/>
  <c r="I37" i="6"/>
  <c r="D37" i="6"/>
  <c r="C37" i="6"/>
  <c r="B37" i="6"/>
  <c r="I36" i="6"/>
  <c r="D36" i="6"/>
  <c r="C36" i="6"/>
  <c r="B36" i="6"/>
  <c r="I35" i="6"/>
  <c r="D35" i="6"/>
  <c r="C35" i="6"/>
  <c r="B35" i="6"/>
  <c r="I34" i="6"/>
  <c r="D34" i="6"/>
  <c r="C34" i="6"/>
  <c r="B34" i="6"/>
  <c r="I33" i="6"/>
  <c r="D33" i="6"/>
  <c r="C33" i="6"/>
  <c r="B33" i="6"/>
  <c r="I32" i="6"/>
  <c r="D32" i="6"/>
  <c r="C32" i="6"/>
  <c r="B32" i="6"/>
  <c r="I31" i="6"/>
  <c r="D31" i="6"/>
  <c r="C31" i="6"/>
  <c r="B31" i="6"/>
  <c r="I30" i="6"/>
  <c r="D30" i="6"/>
  <c r="C30" i="6"/>
  <c r="B30" i="6"/>
  <c r="I29" i="6"/>
  <c r="D29" i="6"/>
  <c r="C29" i="6"/>
  <c r="B29" i="6"/>
  <c r="I28" i="6"/>
  <c r="D28" i="6"/>
  <c r="C28" i="6"/>
  <c r="B28" i="6"/>
  <c r="I27" i="6"/>
  <c r="D27" i="6"/>
  <c r="C27" i="6"/>
  <c r="B27" i="6"/>
  <c r="I26" i="6"/>
  <c r="D26" i="6"/>
  <c r="C26" i="6"/>
  <c r="B26" i="6"/>
  <c r="I25" i="6"/>
  <c r="D25" i="6"/>
  <c r="C25" i="6"/>
  <c r="B25" i="6"/>
  <c r="I24" i="6"/>
  <c r="D24" i="6"/>
  <c r="C24" i="6"/>
  <c r="B24" i="6"/>
  <c r="I23" i="6"/>
  <c r="D23" i="6"/>
  <c r="C23" i="6"/>
  <c r="B23" i="6"/>
  <c r="I22" i="6"/>
  <c r="D22" i="6"/>
  <c r="C22" i="6"/>
  <c r="B22" i="6"/>
  <c r="I21" i="6"/>
  <c r="D21" i="6"/>
  <c r="C21" i="6"/>
  <c r="B21" i="6"/>
  <c r="I20" i="6"/>
  <c r="D20" i="6"/>
  <c r="C20" i="6"/>
  <c r="B20" i="6"/>
  <c r="I19" i="6"/>
  <c r="D19" i="6"/>
  <c r="C19" i="6"/>
  <c r="B19" i="6"/>
  <c r="I18" i="6"/>
  <c r="D18" i="6"/>
  <c r="C18" i="6"/>
  <c r="B18" i="6"/>
  <c r="I17" i="6"/>
  <c r="D17" i="6"/>
  <c r="C17" i="6"/>
  <c r="B17" i="6"/>
  <c r="I16" i="6"/>
  <c r="D16" i="6"/>
  <c r="C16" i="6"/>
  <c r="B16" i="6"/>
  <c r="I15" i="6"/>
  <c r="D15" i="6"/>
  <c r="C15" i="6"/>
  <c r="B15" i="6"/>
  <c r="I14" i="6"/>
  <c r="D14" i="6"/>
  <c r="C14" i="6"/>
  <c r="B14" i="6"/>
  <c r="I13" i="6"/>
  <c r="D13" i="6"/>
  <c r="C13" i="6"/>
  <c r="B13" i="6"/>
  <c r="I12" i="6"/>
  <c r="D12" i="6"/>
  <c r="C12" i="6"/>
  <c r="B12" i="6"/>
  <c r="I11" i="6"/>
  <c r="D11" i="6"/>
  <c r="C11" i="6"/>
  <c r="B11" i="6"/>
  <c r="I10" i="6"/>
  <c r="D10" i="6"/>
  <c r="C10" i="6"/>
  <c r="B10" i="6"/>
  <c r="I9" i="6"/>
  <c r="D9" i="6"/>
  <c r="C9" i="6"/>
  <c r="B9" i="6"/>
  <c r="I8" i="6"/>
  <c r="D8" i="6"/>
  <c r="C8" i="6"/>
  <c r="B8" i="6"/>
  <c r="I7" i="6"/>
  <c r="D7" i="6"/>
  <c r="C7" i="6"/>
  <c r="B7" i="6"/>
  <c r="I6" i="6"/>
  <c r="D6" i="6"/>
  <c r="C6" i="6"/>
  <c r="B6" i="6"/>
  <c r="I5" i="6"/>
  <c r="D5" i="6"/>
  <c r="C5" i="6"/>
  <c r="B5" i="6"/>
  <c r="I4" i="6"/>
  <c r="D4" i="6"/>
  <c r="C4" i="6"/>
  <c r="B4" i="6"/>
  <c r="I3" i="6"/>
  <c r="D3" i="6"/>
  <c r="C3" i="6"/>
  <c r="B3" i="6"/>
  <c r="I2" i="6"/>
  <c r="D2" i="6"/>
  <c r="C2" i="6"/>
  <c r="B2" i="6"/>
  <c r="I656" i="6"/>
  <c r="D656" i="6"/>
  <c r="C656" i="6"/>
  <c r="B656" i="6"/>
  <c r="I648" i="6"/>
  <c r="D648" i="6"/>
  <c r="C648" i="6"/>
  <c r="B648" i="6"/>
  <c r="I640" i="6"/>
  <c r="D640" i="6"/>
  <c r="C640" i="6"/>
  <c r="B640" i="6"/>
  <c r="I632" i="6"/>
  <c r="D632" i="6"/>
  <c r="C632" i="6"/>
  <c r="B632" i="6"/>
  <c r="I624" i="6"/>
  <c r="D624" i="6"/>
  <c r="C624" i="6"/>
  <c r="B624" i="6"/>
  <c r="I616" i="6"/>
  <c r="D616" i="6"/>
  <c r="C616" i="6"/>
  <c r="B616" i="6"/>
  <c r="I608" i="6"/>
  <c r="D608" i="6"/>
  <c r="C608" i="6"/>
  <c r="B608" i="6"/>
  <c r="I600" i="6"/>
  <c r="D600" i="6"/>
  <c r="C600" i="6"/>
  <c r="B600" i="6"/>
  <c r="I592" i="6"/>
  <c r="D592" i="6"/>
  <c r="C592" i="6"/>
  <c r="B592" i="6"/>
  <c r="I584" i="6"/>
  <c r="D584" i="6"/>
  <c r="C584" i="6"/>
  <c r="B584" i="6"/>
  <c r="I576" i="6"/>
  <c r="D576" i="6"/>
  <c r="C576" i="6"/>
  <c r="B576" i="6"/>
  <c r="I568" i="6"/>
  <c r="D568" i="6"/>
  <c r="C568" i="6"/>
  <c r="B568" i="6"/>
  <c r="I560" i="6"/>
  <c r="D560" i="6"/>
  <c r="C560" i="6"/>
  <c r="B560" i="6"/>
  <c r="I552" i="6"/>
  <c r="D552" i="6"/>
  <c r="C552" i="6"/>
  <c r="B552" i="6"/>
  <c r="I544" i="6"/>
  <c r="D544" i="6"/>
  <c r="C544" i="6"/>
  <c r="B544" i="6"/>
  <c r="I586" i="6"/>
  <c r="D586" i="6"/>
  <c r="C586" i="6"/>
  <c r="B586" i="6"/>
  <c r="I574" i="6"/>
  <c r="D574" i="6"/>
  <c r="C574" i="6"/>
  <c r="B574" i="6"/>
  <c r="I582" i="6"/>
  <c r="D582" i="6"/>
  <c r="C582" i="6"/>
  <c r="B582" i="6"/>
  <c r="I654" i="6"/>
  <c r="D654" i="6"/>
  <c r="C654" i="6"/>
  <c r="B654" i="6"/>
  <c r="I650" i="6"/>
  <c r="D650" i="6"/>
  <c r="C650" i="6"/>
  <c r="B650" i="6"/>
  <c r="I606" i="6"/>
  <c r="D606" i="6"/>
  <c r="C606" i="6"/>
  <c r="B606" i="6"/>
  <c r="I594" i="6"/>
  <c r="D594" i="6"/>
  <c r="C594" i="6"/>
  <c r="B594" i="6"/>
  <c r="I614" i="6"/>
  <c r="D614" i="6"/>
  <c r="C614" i="6"/>
  <c r="B614" i="6"/>
  <c r="I602" i="6"/>
  <c r="D602" i="6"/>
  <c r="C602" i="6"/>
  <c r="B602" i="6"/>
  <c r="I658" i="6"/>
  <c r="D658" i="6"/>
  <c r="C658" i="6"/>
  <c r="B658" i="6"/>
  <c r="I562" i="6"/>
  <c r="D562" i="6"/>
  <c r="C562" i="6"/>
  <c r="B562" i="6"/>
  <c r="I558" i="6"/>
  <c r="D558" i="6"/>
  <c r="C558" i="6"/>
  <c r="B558" i="6"/>
  <c r="I598" i="6"/>
  <c r="D598" i="6"/>
  <c r="C598" i="6"/>
  <c r="B598" i="6"/>
  <c r="I630" i="6"/>
  <c r="D630" i="6"/>
  <c r="C630" i="6"/>
  <c r="B630" i="6"/>
  <c r="I546" i="6"/>
  <c r="D546" i="6"/>
  <c r="C546" i="6"/>
  <c r="B546" i="6"/>
  <c r="I554" i="6"/>
  <c r="D554" i="6"/>
  <c r="C554" i="6"/>
  <c r="B554" i="6"/>
  <c r="I573" i="6"/>
  <c r="D573" i="6"/>
  <c r="C573" i="6"/>
  <c r="B573" i="6"/>
  <c r="I646" i="6"/>
  <c r="D646" i="6"/>
  <c r="C646" i="6"/>
  <c r="B646" i="6"/>
  <c r="I613" i="6"/>
  <c r="D613" i="6"/>
  <c r="C613" i="6"/>
  <c r="B613" i="6"/>
  <c r="I585" i="6"/>
  <c r="D585" i="6"/>
  <c r="C585" i="6"/>
  <c r="B585" i="6"/>
  <c r="I572" i="6"/>
  <c r="D572" i="6"/>
  <c r="C572" i="6"/>
  <c r="B572" i="6"/>
  <c r="I645" i="6"/>
  <c r="D645" i="6"/>
  <c r="C645" i="6"/>
  <c r="B645" i="6"/>
  <c r="I578" i="6"/>
  <c r="D578" i="6"/>
  <c r="C578" i="6"/>
  <c r="B578" i="6"/>
  <c r="I653" i="6"/>
  <c r="D653" i="6"/>
  <c r="C653" i="6"/>
  <c r="B653" i="6"/>
  <c r="I634" i="6"/>
  <c r="D634" i="6"/>
  <c r="C634" i="6"/>
  <c r="B634" i="6"/>
  <c r="I588" i="6"/>
  <c r="D588" i="6"/>
  <c r="C588" i="6"/>
  <c r="B588" i="6"/>
  <c r="I587" i="6"/>
  <c r="D587" i="6"/>
  <c r="C587" i="6"/>
  <c r="B587" i="6"/>
  <c r="I610" i="6"/>
  <c r="D610" i="6"/>
  <c r="C610" i="6"/>
  <c r="B610" i="6"/>
  <c r="I626" i="6"/>
  <c r="D626" i="6"/>
  <c r="C626" i="6"/>
  <c r="B626" i="6"/>
  <c r="I570" i="6"/>
  <c r="D570" i="6"/>
  <c r="C570" i="6"/>
  <c r="B570" i="6"/>
  <c r="I571" i="6"/>
  <c r="D571" i="6"/>
  <c r="C571" i="6"/>
  <c r="B571" i="6"/>
  <c r="I605" i="6"/>
  <c r="D605" i="6"/>
  <c r="C605" i="6"/>
  <c r="B605" i="6"/>
  <c r="I575" i="6"/>
  <c r="D575" i="6"/>
  <c r="C575" i="6"/>
  <c r="B575" i="6"/>
  <c r="I644" i="6"/>
  <c r="D644" i="6"/>
  <c r="C644" i="6"/>
  <c r="B644" i="6"/>
  <c r="I583" i="6"/>
  <c r="D583" i="6"/>
  <c r="C583" i="6"/>
  <c r="B583" i="6"/>
  <c r="I638" i="6"/>
  <c r="D638" i="6"/>
  <c r="C638" i="6"/>
  <c r="B638" i="6"/>
  <c r="I569" i="6"/>
  <c r="D569" i="6"/>
  <c r="C569" i="6"/>
  <c r="B569" i="6"/>
  <c r="I607" i="6"/>
  <c r="D607" i="6"/>
  <c r="C607" i="6"/>
  <c r="B607" i="6"/>
  <c r="I642" i="6"/>
  <c r="D642" i="6"/>
  <c r="C642" i="6"/>
  <c r="B642" i="6"/>
  <c r="I622" i="6"/>
  <c r="D622" i="6"/>
  <c r="C622" i="6"/>
  <c r="B622" i="6"/>
  <c r="I612" i="6"/>
  <c r="D612" i="6"/>
  <c r="C612" i="6"/>
  <c r="B612" i="6"/>
  <c r="I628" i="6"/>
  <c r="D628" i="6"/>
  <c r="C628" i="6"/>
  <c r="B628" i="6"/>
  <c r="I580" i="6"/>
  <c r="D580" i="6"/>
  <c r="C580" i="6"/>
  <c r="B580" i="6"/>
  <c r="I567" i="6"/>
  <c r="D567" i="6"/>
  <c r="C567" i="6"/>
  <c r="B567" i="6"/>
  <c r="I623" i="6"/>
  <c r="D623" i="6"/>
  <c r="C623" i="6"/>
  <c r="B623" i="6"/>
  <c r="I577" i="6"/>
  <c r="D577" i="6"/>
  <c r="C577" i="6"/>
  <c r="B577" i="6"/>
  <c r="I579" i="6"/>
  <c r="D579" i="6"/>
  <c r="C579" i="6"/>
  <c r="B579" i="6"/>
  <c r="I652" i="6"/>
  <c r="D652" i="6"/>
  <c r="C652" i="6"/>
  <c r="B652" i="6"/>
  <c r="I542" i="6"/>
  <c r="D542" i="6"/>
  <c r="C542" i="6"/>
  <c r="B542" i="6"/>
  <c r="I543" i="6"/>
  <c r="D543" i="6"/>
  <c r="C543" i="6"/>
  <c r="B543" i="6"/>
  <c r="I647" i="6"/>
  <c r="D647" i="6"/>
  <c r="C647" i="6"/>
  <c r="B647" i="6"/>
  <c r="I631" i="6"/>
  <c r="D631" i="6"/>
  <c r="C631" i="6"/>
  <c r="B631" i="6"/>
  <c r="I540" i="6"/>
  <c r="D540" i="6"/>
  <c r="C540" i="6"/>
  <c r="B540" i="6"/>
  <c r="I643" i="6"/>
  <c r="D643" i="6"/>
  <c r="C643" i="6"/>
  <c r="B643" i="6"/>
  <c r="I590" i="6"/>
  <c r="D590" i="6"/>
  <c r="C590" i="6"/>
  <c r="B590" i="6"/>
  <c r="I561" i="6"/>
  <c r="D561" i="6"/>
  <c r="C561" i="6"/>
  <c r="B561" i="6"/>
  <c r="I641" i="6"/>
  <c r="D641" i="6"/>
  <c r="C641" i="6"/>
  <c r="B641" i="6"/>
  <c r="I615" i="6"/>
  <c r="D615" i="6"/>
  <c r="C615" i="6"/>
  <c r="B615" i="6"/>
  <c r="I639" i="6"/>
  <c r="D639" i="6"/>
  <c r="C639" i="6"/>
  <c r="B639" i="6"/>
  <c r="I649" i="6"/>
  <c r="D649" i="6"/>
  <c r="C649" i="6"/>
  <c r="B649" i="6"/>
  <c r="I564" i="6"/>
  <c r="D564" i="6"/>
  <c r="C564" i="6"/>
  <c r="B564" i="6"/>
  <c r="I559" i="6"/>
  <c r="D559" i="6"/>
  <c r="C559" i="6"/>
  <c r="B559" i="6"/>
  <c r="I557" i="6"/>
  <c r="D557" i="6"/>
  <c r="C557" i="6"/>
  <c r="B557" i="6"/>
  <c r="I609" i="6"/>
  <c r="D609" i="6"/>
  <c r="C609" i="6"/>
  <c r="B609" i="6"/>
  <c r="I604" i="6"/>
  <c r="D604" i="6"/>
  <c r="C604" i="6"/>
  <c r="B604" i="6"/>
  <c r="I591" i="6"/>
  <c r="D591" i="6"/>
  <c r="C591" i="6"/>
  <c r="B591" i="6"/>
  <c r="I551" i="6"/>
  <c r="D551" i="6"/>
  <c r="C551" i="6"/>
  <c r="B551" i="6"/>
  <c r="I548" i="6"/>
  <c r="D548" i="6"/>
  <c r="C548" i="6"/>
  <c r="B548" i="6"/>
  <c r="I589" i="6"/>
  <c r="D589" i="6"/>
  <c r="C589" i="6"/>
  <c r="B589" i="6"/>
  <c r="I636" i="6"/>
  <c r="D636" i="6"/>
  <c r="C636" i="6"/>
  <c r="B636" i="6"/>
  <c r="I620" i="6"/>
  <c r="D620" i="6"/>
  <c r="C620" i="6"/>
  <c r="B620" i="6"/>
  <c r="I629" i="6"/>
  <c r="D629" i="6"/>
  <c r="C629" i="6"/>
  <c r="B629" i="6"/>
  <c r="I651" i="6"/>
  <c r="D651" i="6"/>
  <c r="C651" i="6"/>
  <c r="B651" i="6"/>
  <c r="I596" i="6"/>
  <c r="D596" i="6"/>
  <c r="C596" i="6"/>
  <c r="B596" i="6"/>
  <c r="I655" i="6"/>
  <c r="D655" i="6"/>
  <c r="C655" i="6"/>
  <c r="B655" i="6"/>
  <c r="I603" i="6"/>
  <c r="D603" i="6"/>
  <c r="C603" i="6"/>
  <c r="B603" i="6"/>
  <c r="I633" i="6"/>
  <c r="D633" i="6"/>
  <c r="C633" i="6"/>
  <c r="B633" i="6"/>
  <c r="I618" i="6"/>
  <c r="D618" i="6"/>
  <c r="C618" i="6"/>
  <c r="B618" i="6"/>
  <c r="I599" i="6"/>
  <c r="D599" i="6"/>
  <c r="C599" i="6"/>
  <c r="B599" i="6"/>
  <c r="I539" i="6"/>
  <c r="D539" i="6"/>
  <c r="C539" i="6"/>
  <c r="B539" i="6"/>
  <c r="I541" i="6"/>
  <c r="D541" i="6"/>
  <c r="C541" i="6"/>
  <c r="B541" i="6"/>
  <c r="I581" i="6"/>
  <c r="D581" i="6"/>
  <c r="C581" i="6"/>
  <c r="B581" i="6"/>
  <c r="I635" i="6"/>
  <c r="D635" i="6"/>
  <c r="C635" i="6"/>
  <c r="B635" i="6"/>
  <c r="I595" i="6"/>
  <c r="D595" i="6"/>
  <c r="C595" i="6"/>
  <c r="B595" i="6"/>
  <c r="I637" i="6"/>
  <c r="D637" i="6"/>
  <c r="C637" i="6"/>
  <c r="B637" i="6"/>
  <c r="I611" i="6"/>
  <c r="D611" i="6"/>
  <c r="C611" i="6"/>
  <c r="B611" i="6"/>
  <c r="I556" i="6"/>
  <c r="D556" i="6"/>
  <c r="C556" i="6"/>
  <c r="B556" i="6"/>
  <c r="I563" i="6"/>
  <c r="D563" i="6"/>
  <c r="C563" i="6"/>
  <c r="B563" i="6"/>
  <c r="I538" i="6"/>
  <c r="D538" i="6"/>
  <c r="C538" i="6"/>
  <c r="B538" i="6"/>
  <c r="I550" i="6"/>
  <c r="D550" i="6"/>
  <c r="C550" i="6"/>
  <c r="B550" i="6"/>
  <c r="I545" i="6"/>
  <c r="D545" i="6"/>
  <c r="C545" i="6"/>
  <c r="B545" i="6"/>
  <c r="I537" i="6"/>
  <c r="D537" i="6"/>
  <c r="C537" i="6"/>
  <c r="B537" i="6"/>
  <c r="I553" i="6"/>
  <c r="D553" i="6"/>
  <c r="C553" i="6"/>
  <c r="B553" i="6"/>
  <c r="I601" i="6"/>
  <c r="D601" i="6"/>
  <c r="C601" i="6"/>
  <c r="B601" i="6"/>
  <c r="I566" i="6"/>
  <c r="D566" i="6"/>
  <c r="C566" i="6"/>
  <c r="B566" i="6"/>
  <c r="I593" i="6"/>
  <c r="D593" i="6"/>
  <c r="C593" i="6"/>
  <c r="B593" i="6"/>
  <c r="I627" i="6"/>
  <c r="D627" i="6"/>
  <c r="C627" i="6"/>
  <c r="B627" i="6"/>
  <c r="I625" i="6"/>
  <c r="D625" i="6"/>
  <c r="C625" i="6"/>
  <c r="B625" i="6"/>
  <c r="I565" i="6"/>
  <c r="D565" i="6"/>
  <c r="C565" i="6"/>
  <c r="B565" i="6"/>
  <c r="I619" i="6"/>
  <c r="D619" i="6"/>
  <c r="C619" i="6"/>
  <c r="B619" i="6"/>
  <c r="I555" i="6"/>
  <c r="D555" i="6"/>
  <c r="C555" i="6"/>
  <c r="B555" i="6"/>
  <c r="I617" i="6"/>
  <c r="D617" i="6"/>
  <c r="C617" i="6"/>
  <c r="B617" i="6"/>
  <c r="I549" i="6"/>
  <c r="D549" i="6"/>
  <c r="C549" i="6"/>
  <c r="B549" i="6"/>
  <c r="I547" i="6"/>
  <c r="D547" i="6"/>
  <c r="C547" i="6"/>
  <c r="B547" i="6"/>
  <c r="I621" i="6"/>
  <c r="D621" i="6"/>
  <c r="C621" i="6"/>
  <c r="B621" i="6"/>
  <c r="I657" i="6"/>
  <c r="D657" i="6"/>
  <c r="C657" i="6"/>
  <c r="B657" i="6"/>
  <c r="I597" i="6"/>
  <c r="D597" i="6"/>
  <c r="C597" i="6"/>
  <c r="B597" i="6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656" i="4"/>
  <c r="P648" i="4"/>
  <c r="P640" i="4"/>
  <c r="P632" i="4"/>
  <c r="P624" i="4"/>
  <c r="P616" i="4"/>
  <c r="P608" i="4"/>
  <c r="P600" i="4"/>
  <c r="P592" i="4"/>
  <c r="P584" i="4"/>
  <c r="P576" i="4"/>
  <c r="P568" i="4"/>
  <c r="P560" i="4"/>
  <c r="P552" i="4"/>
  <c r="P544" i="4"/>
  <c r="P586" i="4"/>
  <c r="P574" i="4"/>
  <c r="P582" i="4"/>
  <c r="P654" i="4"/>
  <c r="P650" i="4"/>
  <c r="P606" i="4"/>
  <c r="P594" i="4"/>
  <c r="P614" i="4"/>
  <c r="P602" i="4"/>
  <c r="P658" i="4"/>
  <c r="P562" i="4"/>
  <c r="P558" i="4"/>
  <c r="P598" i="4"/>
  <c r="P630" i="4"/>
  <c r="P546" i="4"/>
  <c r="P554" i="4"/>
  <c r="P573" i="4"/>
  <c r="P646" i="4"/>
  <c r="P613" i="4"/>
  <c r="P585" i="4"/>
  <c r="P572" i="4"/>
  <c r="P645" i="4"/>
  <c r="P578" i="4"/>
  <c r="P653" i="4"/>
  <c r="P634" i="4"/>
  <c r="P588" i="4"/>
  <c r="P587" i="4"/>
  <c r="P610" i="4"/>
  <c r="P626" i="4"/>
  <c r="P570" i="4"/>
  <c r="P571" i="4"/>
  <c r="P605" i="4"/>
  <c r="P575" i="4"/>
  <c r="P644" i="4"/>
  <c r="P583" i="4"/>
  <c r="P638" i="4"/>
  <c r="P569" i="4"/>
  <c r="P607" i="4"/>
  <c r="P642" i="4"/>
  <c r="P622" i="4"/>
  <c r="P612" i="4"/>
  <c r="P628" i="4"/>
  <c r="P580" i="4"/>
  <c r="P567" i="4"/>
  <c r="P623" i="4"/>
  <c r="P577" i="4"/>
  <c r="P579" i="4"/>
  <c r="P652" i="4"/>
  <c r="P542" i="4"/>
  <c r="P543" i="4"/>
  <c r="P647" i="4"/>
  <c r="P631" i="4"/>
  <c r="P540" i="4"/>
  <c r="P643" i="4"/>
  <c r="P590" i="4"/>
  <c r="P561" i="4"/>
  <c r="P641" i="4"/>
  <c r="P615" i="4"/>
  <c r="P639" i="4"/>
  <c r="P649" i="4"/>
  <c r="P564" i="4"/>
  <c r="P559" i="4"/>
  <c r="P557" i="4"/>
  <c r="P609" i="4"/>
  <c r="P604" i="4"/>
  <c r="P591" i="4"/>
  <c r="P551" i="4"/>
  <c r="P548" i="4"/>
  <c r="P589" i="4"/>
  <c r="P636" i="4"/>
  <c r="P620" i="4"/>
  <c r="P629" i="4"/>
  <c r="P651" i="4"/>
  <c r="P596" i="4"/>
  <c r="P655" i="4"/>
  <c r="P603" i="4"/>
  <c r="P633" i="4"/>
  <c r="P618" i="4"/>
  <c r="P599" i="4"/>
  <c r="P539" i="4"/>
  <c r="P541" i="4"/>
  <c r="P581" i="4"/>
  <c r="P635" i="4"/>
  <c r="P595" i="4"/>
  <c r="P637" i="4"/>
  <c r="P611" i="4"/>
  <c r="P556" i="4"/>
  <c r="P563" i="4"/>
  <c r="P538" i="4"/>
  <c r="P550" i="4"/>
  <c r="P545" i="4"/>
  <c r="P537" i="4"/>
  <c r="P553" i="4"/>
  <c r="P601" i="4"/>
  <c r="P566" i="4"/>
  <c r="P593" i="4"/>
  <c r="P627" i="4"/>
  <c r="P625" i="4"/>
  <c r="P565" i="4"/>
  <c r="P619" i="4"/>
  <c r="P555" i="4"/>
  <c r="P617" i="4"/>
  <c r="P549" i="4"/>
  <c r="P547" i="4"/>
  <c r="P621" i="4"/>
  <c r="P657" i="4"/>
  <c r="P597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R816" i="4" s="1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R752" i="4" s="1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R688" i="4" s="1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437" i="4"/>
  <c r="Q436" i="4"/>
  <c r="Q435" i="4"/>
  <c r="Q434" i="4"/>
  <c r="Q433" i="4"/>
  <c r="Q432" i="4"/>
  <c r="Q431" i="4"/>
  <c r="Q430" i="4"/>
  <c r="Q429" i="4"/>
  <c r="Q428" i="4"/>
  <c r="Q427" i="4"/>
  <c r="R427" i="4" s="1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R403" i="4" s="1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R363" i="4" s="1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R299" i="4" s="1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R235" i="4" s="1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R171" i="4" s="1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R107" i="4" s="1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R510" i="4" s="1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656" i="4"/>
  <c r="Q648" i="4"/>
  <c r="Q640" i="4"/>
  <c r="Q632" i="4"/>
  <c r="Q624" i="4"/>
  <c r="Q616" i="4"/>
  <c r="Q608" i="4"/>
  <c r="Q600" i="4"/>
  <c r="Q592" i="4"/>
  <c r="Q584" i="4"/>
  <c r="Q576" i="4"/>
  <c r="Q568" i="4"/>
  <c r="Q560" i="4"/>
  <c r="Q552" i="4"/>
  <c r="Q544" i="4"/>
  <c r="Q586" i="4"/>
  <c r="Q574" i="4"/>
  <c r="Q582" i="4"/>
  <c r="Q654" i="4"/>
  <c r="Q650" i="4"/>
  <c r="Q606" i="4"/>
  <c r="Q594" i="4"/>
  <c r="Q614" i="4"/>
  <c r="Q602" i="4"/>
  <c r="Q658" i="4"/>
  <c r="Q562" i="4"/>
  <c r="Q558" i="4"/>
  <c r="Q598" i="4"/>
  <c r="Q630" i="4"/>
  <c r="Q546" i="4"/>
  <c r="Q554" i="4"/>
  <c r="Q573" i="4"/>
  <c r="Q646" i="4"/>
  <c r="Q613" i="4"/>
  <c r="Q585" i="4"/>
  <c r="Q572" i="4"/>
  <c r="Q645" i="4"/>
  <c r="Q578" i="4"/>
  <c r="Q653" i="4"/>
  <c r="Q634" i="4"/>
  <c r="Q588" i="4"/>
  <c r="Q587" i="4"/>
  <c r="Q610" i="4"/>
  <c r="Q626" i="4"/>
  <c r="Q570" i="4"/>
  <c r="Q571" i="4"/>
  <c r="Q605" i="4"/>
  <c r="Q575" i="4"/>
  <c r="Q644" i="4"/>
  <c r="Q583" i="4"/>
  <c r="Q638" i="4"/>
  <c r="Q569" i="4"/>
  <c r="Q607" i="4"/>
  <c r="Q642" i="4"/>
  <c r="Q622" i="4"/>
  <c r="Q612" i="4"/>
  <c r="Q628" i="4"/>
  <c r="Q580" i="4"/>
  <c r="Q567" i="4"/>
  <c r="Q623" i="4"/>
  <c r="Q577" i="4"/>
  <c r="Q579" i="4"/>
  <c r="Q652" i="4"/>
  <c r="Q542" i="4"/>
  <c r="Q543" i="4"/>
  <c r="Q647" i="4"/>
  <c r="Q631" i="4"/>
  <c r="Q540" i="4"/>
  <c r="Q643" i="4"/>
  <c r="Q590" i="4"/>
  <c r="Q561" i="4"/>
  <c r="Q641" i="4"/>
  <c r="Q615" i="4"/>
  <c r="Q639" i="4"/>
  <c r="Q649" i="4"/>
  <c r="Q564" i="4"/>
  <c r="Q559" i="4"/>
  <c r="Q557" i="4"/>
  <c r="Q609" i="4"/>
  <c r="Q604" i="4"/>
  <c r="Q591" i="4"/>
  <c r="Q551" i="4"/>
  <c r="Q548" i="4"/>
  <c r="Q589" i="4"/>
  <c r="Q636" i="4"/>
  <c r="Q620" i="4"/>
  <c r="Q629" i="4"/>
  <c r="Q651" i="4"/>
  <c r="Q596" i="4"/>
  <c r="Q655" i="4"/>
  <c r="Q603" i="4"/>
  <c r="Q633" i="4"/>
  <c r="Q618" i="4"/>
  <c r="Q599" i="4"/>
  <c r="Q539" i="4"/>
  <c r="Q541" i="4"/>
  <c r="Q581" i="4"/>
  <c r="Q635" i="4"/>
  <c r="Q595" i="4"/>
  <c r="Q637" i="4"/>
  <c r="Q611" i="4"/>
  <c r="Q556" i="4"/>
  <c r="Q563" i="4"/>
  <c r="Q538" i="4"/>
  <c r="Q550" i="4"/>
  <c r="Q545" i="4"/>
  <c r="Q537" i="4"/>
  <c r="Q553" i="4"/>
  <c r="Q601" i="4"/>
  <c r="Q566" i="4"/>
  <c r="Q593" i="4"/>
  <c r="Q627" i="4"/>
  <c r="Q625" i="4"/>
  <c r="Q565" i="4"/>
  <c r="Q619" i="4"/>
  <c r="Q555" i="4"/>
  <c r="Q617" i="4"/>
  <c r="Q549" i="4"/>
  <c r="Q547" i="4"/>
  <c r="Q621" i="4"/>
  <c r="Q657" i="4"/>
  <c r="Q597" i="4"/>
  <c r="N537" i="4"/>
  <c r="N543" i="4"/>
  <c r="N548" i="4"/>
  <c r="N550" i="4"/>
  <c r="N559" i="4"/>
  <c r="N561" i="4"/>
  <c r="N567" i="4"/>
  <c r="N581" i="4"/>
  <c r="N585" i="4"/>
  <c r="N591" i="4"/>
  <c r="N593" i="4"/>
  <c r="N596" i="4"/>
  <c r="N601" i="4"/>
  <c r="N605" i="4"/>
  <c r="N607" i="4"/>
  <c r="N610" i="4"/>
  <c r="N615" i="4"/>
  <c r="N618" i="4"/>
  <c r="N622" i="4"/>
  <c r="N628" i="4"/>
  <c r="N629" i="4"/>
  <c r="N631" i="4"/>
  <c r="N636" i="4"/>
  <c r="N638" i="4"/>
  <c r="N643" i="4"/>
  <c r="N646" i="4"/>
  <c r="N649" i="4"/>
  <c r="N653" i="4"/>
  <c r="N657" i="4"/>
  <c r="N658" i="4"/>
  <c r="N656" i="4"/>
  <c r="N654" i="4"/>
  <c r="N652" i="4"/>
  <c r="N645" i="4"/>
  <c r="N644" i="4"/>
  <c r="N640" i="4"/>
  <c r="N630" i="4"/>
  <c r="N625" i="4"/>
  <c r="N624" i="4"/>
  <c r="N619" i="4"/>
  <c r="N617" i="4"/>
  <c r="N614" i="4"/>
  <c r="N611" i="4"/>
  <c r="N609" i="4"/>
  <c r="N608" i="4"/>
  <c r="N606" i="4"/>
  <c r="N603" i="4"/>
  <c r="N595" i="4"/>
  <c r="N592" i="4"/>
  <c r="N588" i="4"/>
  <c r="N577" i="4"/>
  <c r="N576" i="4"/>
  <c r="N574" i="4"/>
  <c r="N570" i="4"/>
  <c r="N563" i="4"/>
  <c r="N560" i="4"/>
  <c r="N558" i="4"/>
  <c r="N554" i="4"/>
  <c r="N547" i="4"/>
  <c r="N544" i="4"/>
  <c r="N539" i="4"/>
  <c r="I842" i="4"/>
  <c r="D842" i="4"/>
  <c r="C842" i="4"/>
  <c r="B842" i="4"/>
  <c r="I841" i="4"/>
  <c r="D841" i="4"/>
  <c r="C841" i="4"/>
  <c r="B841" i="4"/>
  <c r="I840" i="4"/>
  <c r="D840" i="4"/>
  <c r="C840" i="4"/>
  <c r="B840" i="4"/>
  <c r="I839" i="4"/>
  <c r="D839" i="4"/>
  <c r="C839" i="4"/>
  <c r="B839" i="4"/>
  <c r="I838" i="4"/>
  <c r="D838" i="4"/>
  <c r="C838" i="4"/>
  <c r="B838" i="4"/>
  <c r="I837" i="4"/>
  <c r="D837" i="4"/>
  <c r="C837" i="4"/>
  <c r="B837" i="4"/>
  <c r="I836" i="4"/>
  <c r="D836" i="4"/>
  <c r="C836" i="4"/>
  <c r="B836" i="4"/>
  <c r="I835" i="4"/>
  <c r="D835" i="4"/>
  <c r="C835" i="4"/>
  <c r="B835" i="4"/>
  <c r="I834" i="4"/>
  <c r="D834" i="4"/>
  <c r="C834" i="4"/>
  <c r="B834" i="4"/>
  <c r="I833" i="4"/>
  <c r="D833" i="4"/>
  <c r="C833" i="4"/>
  <c r="B833" i="4"/>
  <c r="I832" i="4"/>
  <c r="D832" i="4"/>
  <c r="C832" i="4"/>
  <c r="B832" i="4"/>
  <c r="I831" i="4"/>
  <c r="D831" i="4"/>
  <c r="C831" i="4"/>
  <c r="B831" i="4"/>
  <c r="I830" i="4"/>
  <c r="D830" i="4"/>
  <c r="C830" i="4"/>
  <c r="B830" i="4"/>
  <c r="I829" i="4"/>
  <c r="D829" i="4"/>
  <c r="C829" i="4"/>
  <c r="B829" i="4"/>
  <c r="I828" i="4"/>
  <c r="D828" i="4"/>
  <c r="C828" i="4"/>
  <c r="B828" i="4"/>
  <c r="I827" i="4"/>
  <c r="D827" i="4"/>
  <c r="C827" i="4"/>
  <c r="B827" i="4"/>
  <c r="I826" i="4"/>
  <c r="D826" i="4"/>
  <c r="C826" i="4"/>
  <c r="B826" i="4"/>
  <c r="I825" i="4"/>
  <c r="D825" i="4"/>
  <c r="C825" i="4"/>
  <c r="B825" i="4"/>
  <c r="I824" i="4"/>
  <c r="D824" i="4"/>
  <c r="C824" i="4"/>
  <c r="B824" i="4"/>
  <c r="I823" i="4"/>
  <c r="D823" i="4"/>
  <c r="C823" i="4"/>
  <c r="B823" i="4"/>
  <c r="I822" i="4"/>
  <c r="D822" i="4"/>
  <c r="C822" i="4"/>
  <c r="B822" i="4"/>
  <c r="I821" i="4"/>
  <c r="D821" i="4"/>
  <c r="C821" i="4"/>
  <c r="B821" i="4"/>
  <c r="I820" i="4"/>
  <c r="D820" i="4"/>
  <c r="C820" i="4"/>
  <c r="B820" i="4"/>
  <c r="I819" i="4"/>
  <c r="D819" i="4"/>
  <c r="C819" i="4"/>
  <c r="B819" i="4"/>
  <c r="I818" i="4"/>
  <c r="D818" i="4"/>
  <c r="C818" i="4"/>
  <c r="B818" i="4"/>
  <c r="I817" i="4"/>
  <c r="D817" i="4"/>
  <c r="C817" i="4"/>
  <c r="B817" i="4"/>
  <c r="I816" i="4"/>
  <c r="D816" i="4"/>
  <c r="C816" i="4"/>
  <c r="B816" i="4"/>
  <c r="I815" i="4"/>
  <c r="D815" i="4"/>
  <c r="C815" i="4"/>
  <c r="B815" i="4"/>
  <c r="I814" i="4"/>
  <c r="D814" i="4"/>
  <c r="C814" i="4"/>
  <c r="B814" i="4"/>
  <c r="I813" i="4"/>
  <c r="D813" i="4"/>
  <c r="C813" i="4"/>
  <c r="B813" i="4"/>
  <c r="I812" i="4"/>
  <c r="D812" i="4"/>
  <c r="C812" i="4"/>
  <c r="B812" i="4"/>
  <c r="I811" i="4"/>
  <c r="D811" i="4"/>
  <c r="C811" i="4"/>
  <c r="B811" i="4"/>
  <c r="I810" i="4"/>
  <c r="D810" i="4"/>
  <c r="C810" i="4"/>
  <c r="B810" i="4"/>
  <c r="I809" i="4"/>
  <c r="D809" i="4"/>
  <c r="C809" i="4"/>
  <c r="B809" i="4"/>
  <c r="I808" i="4"/>
  <c r="D808" i="4"/>
  <c r="C808" i="4"/>
  <c r="B808" i="4"/>
  <c r="I807" i="4"/>
  <c r="D807" i="4"/>
  <c r="C807" i="4"/>
  <c r="B807" i="4"/>
  <c r="I806" i="4"/>
  <c r="D806" i="4"/>
  <c r="C806" i="4"/>
  <c r="B806" i="4"/>
  <c r="I805" i="4"/>
  <c r="D805" i="4"/>
  <c r="C805" i="4"/>
  <c r="B805" i="4"/>
  <c r="I804" i="4"/>
  <c r="D804" i="4"/>
  <c r="C804" i="4"/>
  <c r="B804" i="4"/>
  <c r="I803" i="4"/>
  <c r="D803" i="4"/>
  <c r="C803" i="4"/>
  <c r="B803" i="4"/>
  <c r="I802" i="4"/>
  <c r="D802" i="4"/>
  <c r="C802" i="4"/>
  <c r="B802" i="4"/>
  <c r="I801" i="4"/>
  <c r="D801" i="4"/>
  <c r="C801" i="4"/>
  <c r="B801" i="4"/>
  <c r="I800" i="4"/>
  <c r="D800" i="4"/>
  <c r="C800" i="4"/>
  <c r="B800" i="4"/>
  <c r="I799" i="4"/>
  <c r="D799" i="4"/>
  <c r="C799" i="4"/>
  <c r="B799" i="4"/>
  <c r="I798" i="4"/>
  <c r="D798" i="4"/>
  <c r="C798" i="4"/>
  <c r="B798" i="4"/>
  <c r="I797" i="4"/>
  <c r="D797" i="4"/>
  <c r="C797" i="4"/>
  <c r="B797" i="4"/>
  <c r="I796" i="4"/>
  <c r="D796" i="4"/>
  <c r="C796" i="4"/>
  <c r="B796" i="4"/>
  <c r="I795" i="4"/>
  <c r="D795" i="4"/>
  <c r="C795" i="4"/>
  <c r="B795" i="4"/>
  <c r="I794" i="4"/>
  <c r="D794" i="4"/>
  <c r="C794" i="4"/>
  <c r="B794" i="4"/>
  <c r="I793" i="4"/>
  <c r="D793" i="4"/>
  <c r="C793" i="4"/>
  <c r="B793" i="4"/>
  <c r="I792" i="4"/>
  <c r="D792" i="4"/>
  <c r="C792" i="4"/>
  <c r="B792" i="4"/>
  <c r="I791" i="4"/>
  <c r="D791" i="4"/>
  <c r="C791" i="4"/>
  <c r="B791" i="4"/>
  <c r="I790" i="4"/>
  <c r="D790" i="4"/>
  <c r="C790" i="4"/>
  <c r="B790" i="4"/>
  <c r="I789" i="4"/>
  <c r="D789" i="4"/>
  <c r="C789" i="4"/>
  <c r="B789" i="4"/>
  <c r="I788" i="4"/>
  <c r="D788" i="4"/>
  <c r="C788" i="4"/>
  <c r="B788" i="4"/>
  <c r="I787" i="4"/>
  <c r="D787" i="4"/>
  <c r="C787" i="4"/>
  <c r="B787" i="4"/>
  <c r="I786" i="4"/>
  <c r="D786" i="4"/>
  <c r="C786" i="4"/>
  <c r="B786" i="4"/>
  <c r="I785" i="4"/>
  <c r="D785" i="4"/>
  <c r="C785" i="4"/>
  <c r="B785" i="4"/>
  <c r="I784" i="4"/>
  <c r="D784" i="4"/>
  <c r="C784" i="4"/>
  <c r="B784" i="4"/>
  <c r="I783" i="4"/>
  <c r="D783" i="4"/>
  <c r="C783" i="4"/>
  <c r="B783" i="4"/>
  <c r="I782" i="4"/>
  <c r="D782" i="4"/>
  <c r="C782" i="4"/>
  <c r="B782" i="4"/>
  <c r="I781" i="4"/>
  <c r="D781" i="4"/>
  <c r="C781" i="4"/>
  <c r="B781" i="4"/>
  <c r="I780" i="4"/>
  <c r="D780" i="4"/>
  <c r="C780" i="4"/>
  <c r="B780" i="4"/>
  <c r="I779" i="4"/>
  <c r="D779" i="4"/>
  <c r="C779" i="4"/>
  <c r="B779" i="4"/>
  <c r="I778" i="4"/>
  <c r="D778" i="4"/>
  <c r="C778" i="4"/>
  <c r="B778" i="4"/>
  <c r="I777" i="4"/>
  <c r="D777" i="4"/>
  <c r="C777" i="4"/>
  <c r="B777" i="4"/>
  <c r="I776" i="4"/>
  <c r="D776" i="4"/>
  <c r="C776" i="4"/>
  <c r="B776" i="4"/>
  <c r="I775" i="4"/>
  <c r="D775" i="4"/>
  <c r="C775" i="4"/>
  <c r="B775" i="4"/>
  <c r="I774" i="4"/>
  <c r="D774" i="4"/>
  <c r="C774" i="4"/>
  <c r="B774" i="4"/>
  <c r="I773" i="4"/>
  <c r="D773" i="4"/>
  <c r="C773" i="4"/>
  <c r="B773" i="4"/>
  <c r="I772" i="4"/>
  <c r="D772" i="4"/>
  <c r="C772" i="4"/>
  <c r="B772" i="4"/>
  <c r="I771" i="4"/>
  <c r="D771" i="4"/>
  <c r="C771" i="4"/>
  <c r="B771" i="4"/>
  <c r="I770" i="4"/>
  <c r="D770" i="4"/>
  <c r="C770" i="4"/>
  <c r="B770" i="4"/>
  <c r="I769" i="4"/>
  <c r="D769" i="4"/>
  <c r="C769" i="4"/>
  <c r="B769" i="4"/>
  <c r="I768" i="4"/>
  <c r="D768" i="4"/>
  <c r="C768" i="4"/>
  <c r="B768" i="4"/>
  <c r="I767" i="4"/>
  <c r="D767" i="4"/>
  <c r="C767" i="4"/>
  <c r="B767" i="4"/>
  <c r="I766" i="4"/>
  <c r="D766" i="4"/>
  <c r="C766" i="4"/>
  <c r="B766" i="4"/>
  <c r="I765" i="4"/>
  <c r="D765" i="4"/>
  <c r="C765" i="4"/>
  <c r="B765" i="4"/>
  <c r="I764" i="4"/>
  <c r="D764" i="4"/>
  <c r="C764" i="4"/>
  <c r="B764" i="4"/>
  <c r="I763" i="4"/>
  <c r="D763" i="4"/>
  <c r="C763" i="4"/>
  <c r="B763" i="4"/>
  <c r="I762" i="4"/>
  <c r="D762" i="4"/>
  <c r="C762" i="4"/>
  <c r="B762" i="4"/>
  <c r="I761" i="4"/>
  <c r="D761" i="4"/>
  <c r="C761" i="4"/>
  <c r="B761" i="4"/>
  <c r="I760" i="4"/>
  <c r="D760" i="4"/>
  <c r="C760" i="4"/>
  <c r="B760" i="4"/>
  <c r="I759" i="4"/>
  <c r="D759" i="4"/>
  <c r="C759" i="4"/>
  <c r="B759" i="4"/>
  <c r="I758" i="4"/>
  <c r="D758" i="4"/>
  <c r="C758" i="4"/>
  <c r="B758" i="4"/>
  <c r="I757" i="4"/>
  <c r="D757" i="4"/>
  <c r="C757" i="4"/>
  <c r="B757" i="4"/>
  <c r="I756" i="4"/>
  <c r="D756" i="4"/>
  <c r="C756" i="4"/>
  <c r="B756" i="4"/>
  <c r="I755" i="4"/>
  <c r="D755" i="4"/>
  <c r="C755" i="4"/>
  <c r="B755" i="4"/>
  <c r="I754" i="4"/>
  <c r="D754" i="4"/>
  <c r="C754" i="4"/>
  <c r="B754" i="4"/>
  <c r="I753" i="4"/>
  <c r="D753" i="4"/>
  <c r="C753" i="4"/>
  <c r="B753" i="4"/>
  <c r="I752" i="4"/>
  <c r="D752" i="4"/>
  <c r="C752" i="4"/>
  <c r="B752" i="4"/>
  <c r="I751" i="4"/>
  <c r="D751" i="4"/>
  <c r="C751" i="4"/>
  <c r="B751" i="4"/>
  <c r="I750" i="4"/>
  <c r="D750" i="4"/>
  <c r="C750" i="4"/>
  <c r="B750" i="4"/>
  <c r="I749" i="4"/>
  <c r="D749" i="4"/>
  <c r="C749" i="4"/>
  <c r="B749" i="4"/>
  <c r="I748" i="4"/>
  <c r="D748" i="4"/>
  <c r="C748" i="4"/>
  <c r="B748" i="4"/>
  <c r="I747" i="4"/>
  <c r="D747" i="4"/>
  <c r="C747" i="4"/>
  <c r="B747" i="4"/>
  <c r="I746" i="4"/>
  <c r="D746" i="4"/>
  <c r="C746" i="4"/>
  <c r="B746" i="4"/>
  <c r="I745" i="4"/>
  <c r="D745" i="4"/>
  <c r="C745" i="4"/>
  <c r="B745" i="4"/>
  <c r="I744" i="4"/>
  <c r="D744" i="4"/>
  <c r="C744" i="4"/>
  <c r="B744" i="4"/>
  <c r="I743" i="4"/>
  <c r="D743" i="4"/>
  <c r="C743" i="4"/>
  <c r="B743" i="4"/>
  <c r="I742" i="4"/>
  <c r="D742" i="4"/>
  <c r="C742" i="4"/>
  <c r="B742" i="4"/>
  <c r="I741" i="4"/>
  <c r="D741" i="4"/>
  <c r="C741" i="4"/>
  <c r="B741" i="4"/>
  <c r="I740" i="4"/>
  <c r="D740" i="4"/>
  <c r="C740" i="4"/>
  <c r="B740" i="4"/>
  <c r="I739" i="4"/>
  <c r="D739" i="4"/>
  <c r="C739" i="4"/>
  <c r="B739" i="4"/>
  <c r="I738" i="4"/>
  <c r="D738" i="4"/>
  <c r="C738" i="4"/>
  <c r="B738" i="4"/>
  <c r="I737" i="4"/>
  <c r="D737" i="4"/>
  <c r="C737" i="4"/>
  <c r="B737" i="4"/>
  <c r="I736" i="4"/>
  <c r="D736" i="4"/>
  <c r="C736" i="4"/>
  <c r="B736" i="4"/>
  <c r="I735" i="4"/>
  <c r="D735" i="4"/>
  <c r="C735" i="4"/>
  <c r="B735" i="4"/>
  <c r="I734" i="4"/>
  <c r="D734" i="4"/>
  <c r="C734" i="4"/>
  <c r="B734" i="4"/>
  <c r="I733" i="4"/>
  <c r="D733" i="4"/>
  <c r="C733" i="4"/>
  <c r="B733" i="4"/>
  <c r="I732" i="4"/>
  <c r="D732" i="4"/>
  <c r="C732" i="4"/>
  <c r="B732" i="4"/>
  <c r="I731" i="4"/>
  <c r="D731" i="4"/>
  <c r="C731" i="4"/>
  <c r="B731" i="4"/>
  <c r="I730" i="4"/>
  <c r="D730" i="4"/>
  <c r="C730" i="4"/>
  <c r="B730" i="4"/>
  <c r="I729" i="4"/>
  <c r="D729" i="4"/>
  <c r="C729" i="4"/>
  <c r="B729" i="4"/>
  <c r="I728" i="4"/>
  <c r="D728" i="4"/>
  <c r="C728" i="4"/>
  <c r="B728" i="4"/>
  <c r="I727" i="4"/>
  <c r="D727" i="4"/>
  <c r="C727" i="4"/>
  <c r="B727" i="4"/>
  <c r="I726" i="4"/>
  <c r="D726" i="4"/>
  <c r="C726" i="4"/>
  <c r="B726" i="4"/>
  <c r="I725" i="4"/>
  <c r="D725" i="4"/>
  <c r="C725" i="4"/>
  <c r="B725" i="4"/>
  <c r="I724" i="4"/>
  <c r="D724" i="4"/>
  <c r="C724" i="4"/>
  <c r="B724" i="4"/>
  <c r="I723" i="4"/>
  <c r="D723" i="4"/>
  <c r="C723" i="4"/>
  <c r="B723" i="4"/>
  <c r="I722" i="4"/>
  <c r="D722" i="4"/>
  <c r="C722" i="4"/>
  <c r="B722" i="4"/>
  <c r="I721" i="4"/>
  <c r="D721" i="4"/>
  <c r="C721" i="4"/>
  <c r="B721" i="4"/>
  <c r="I720" i="4"/>
  <c r="D720" i="4"/>
  <c r="C720" i="4"/>
  <c r="B720" i="4"/>
  <c r="I719" i="4"/>
  <c r="D719" i="4"/>
  <c r="C719" i="4"/>
  <c r="B719" i="4"/>
  <c r="I718" i="4"/>
  <c r="D718" i="4"/>
  <c r="C718" i="4"/>
  <c r="B718" i="4"/>
  <c r="I717" i="4"/>
  <c r="D717" i="4"/>
  <c r="C717" i="4"/>
  <c r="B717" i="4"/>
  <c r="I716" i="4"/>
  <c r="D716" i="4"/>
  <c r="C716" i="4"/>
  <c r="B716" i="4"/>
  <c r="I715" i="4"/>
  <c r="D715" i="4"/>
  <c r="C715" i="4"/>
  <c r="B715" i="4"/>
  <c r="I714" i="4"/>
  <c r="D714" i="4"/>
  <c r="C714" i="4"/>
  <c r="B714" i="4"/>
  <c r="I713" i="4"/>
  <c r="D713" i="4"/>
  <c r="C713" i="4"/>
  <c r="B713" i="4"/>
  <c r="I712" i="4"/>
  <c r="D712" i="4"/>
  <c r="C712" i="4"/>
  <c r="B712" i="4"/>
  <c r="I711" i="4"/>
  <c r="D711" i="4"/>
  <c r="C711" i="4"/>
  <c r="B711" i="4"/>
  <c r="I710" i="4"/>
  <c r="D710" i="4"/>
  <c r="C710" i="4"/>
  <c r="B710" i="4"/>
  <c r="I709" i="4"/>
  <c r="D709" i="4"/>
  <c r="C709" i="4"/>
  <c r="B709" i="4"/>
  <c r="I708" i="4"/>
  <c r="D708" i="4"/>
  <c r="C708" i="4"/>
  <c r="B708" i="4"/>
  <c r="I707" i="4"/>
  <c r="D707" i="4"/>
  <c r="C707" i="4"/>
  <c r="B707" i="4"/>
  <c r="I706" i="4"/>
  <c r="D706" i="4"/>
  <c r="C706" i="4"/>
  <c r="B706" i="4"/>
  <c r="I705" i="4"/>
  <c r="D705" i="4"/>
  <c r="C705" i="4"/>
  <c r="B705" i="4"/>
  <c r="I704" i="4"/>
  <c r="D704" i="4"/>
  <c r="C704" i="4"/>
  <c r="B704" i="4"/>
  <c r="I703" i="4"/>
  <c r="D703" i="4"/>
  <c r="C703" i="4"/>
  <c r="B703" i="4"/>
  <c r="I702" i="4"/>
  <c r="D702" i="4"/>
  <c r="C702" i="4"/>
  <c r="B702" i="4"/>
  <c r="I701" i="4"/>
  <c r="D701" i="4"/>
  <c r="C701" i="4"/>
  <c r="B701" i="4"/>
  <c r="I700" i="4"/>
  <c r="D700" i="4"/>
  <c r="C700" i="4"/>
  <c r="B700" i="4"/>
  <c r="I699" i="4"/>
  <c r="D699" i="4"/>
  <c r="C699" i="4"/>
  <c r="B699" i="4"/>
  <c r="I698" i="4"/>
  <c r="D698" i="4"/>
  <c r="C698" i="4"/>
  <c r="B698" i="4"/>
  <c r="I697" i="4"/>
  <c r="D697" i="4"/>
  <c r="C697" i="4"/>
  <c r="B697" i="4"/>
  <c r="I696" i="4"/>
  <c r="D696" i="4"/>
  <c r="C696" i="4"/>
  <c r="B696" i="4"/>
  <c r="I695" i="4"/>
  <c r="D695" i="4"/>
  <c r="C695" i="4"/>
  <c r="B695" i="4"/>
  <c r="I694" i="4"/>
  <c r="D694" i="4"/>
  <c r="C694" i="4"/>
  <c r="B694" i="4"/>
  <c r="I693" i="4"/>
  <c r="D693" i="4"/>
  <c r="C693" i="4"/>
  <c r="B693" i="4"/>
  <c r="I692" i="4"/>
  <c r="D692" i="4"/>
  <c r="C692" i="4"/>
  <c r="B692" i="4"/>
  <c r="I691" i="4"/>
  <c r="D691" i="4"/>
  <c r="C691" i="4"/>
  <c r="B691" i="4"/>
  <c r="I690" i="4"/>
  <c r="D690" i="4"/>
  <c r="C690" i="4"/>
  <c r="B690" i="4"/>
  <c r="I689" i="4"/>
  <c r="D689" i="4"/>
  <c r="C689" i="4"/>
  <c r="B689" i="4"/>
  <c r="I688" i="4"/>
  <c r="D688" i="4"/>
  <c r="C688" i="4"/>
  <c r="B688" i="4"/>
  <c r="I687" i="4"/>
  <c r="D687" i="4"/>
  <c r="C687" i="4"/>
  <c r="B687" i="4"/>
  <c r="I686" i="4"/>
  <c r="D686" i="4"/>
  <c r="C686" i="4"/>
  <c r="B686" i="4"/>
  <c r="I685" i="4"/>
  <c r="D685" i="4"/>
  <c r="C685" i="4"/>
  <c r="B685" i="4"/>
  <c r="I684" i="4"/>
  <c r="D684" i="4"/>
  <c r="C684" i="4"/>
  <c r="B684" i="4"/>
  <c r="I683" i="4"/>
  <c r="D683" i="4"/>
  <c r="C683" i="4"/>
  <c r="B683" i="4"/>
  <c r="I682" i="4"/>
  <c r="D682" i="4"/>
  <c r="C682" i="4"/>
  <c r="B682" i="4"/>
  <c r="I681" i="4"/>
  <c r="D681" i="4"/>
  <c r="C681" i="4"/>
  <c r="B681" i="4"/>
  <c r="I680" i="4"/>
  <c r="D680" i="4"/>
  <c r="C680" i="4"/>
  <c r="B680" i="4"/>
  <c r="I679" i="4"/>
  <c r="D679" i="4"/>
  <c r="C679" i="4"/>
  <c r="B679" i="4"/>
  <c r="I678" i="4"/>
  <c r="D678" i="4"/>
  <c r="C678" i="4"/>
  <c r="B678" i="4"/>
  <c r="I677" i="4"/>
  <c r="D677" i="4"/>
  <c r="C677" i="4"/>
  <c r="B677" i="4"/>
  <c r="I676" i="4"/>
  <c r="D676" i="4"/>
  <c r="C676" i="4"/>
  <c r="B676" i="4"/>
  <c r="I675" i="4"/>
  <c r="D675" i="4"/>
  <c r="C675" i="4"/>
  <c r="B675" i="4"/>
  <c r="I674" i="4"/>
  <c r="D674" i="4"/>
  <c r="C674" i="4"/>
  <c r="B674" i="4"/>
  <c r="I673" i="4"/>
  <c r="D673" i="4"/>
  <c r="C673" i="4"/>
  <c r="B673" i="4"/>
  <c r="I672" i="4"/>
  <c r="D672" i="4"/>
  <c r="C672" i="4"/>
  <c r="B672" i="4"/>
  <c r="I671" i="4"/>
  <c r="D671" i="4"/>
  <c r="C671" i="4"/>
  <c r="B671" i="4"/>
  <c r="I670" i="4"/>
  <c r="D670" i="4"/>
  <c r="C670" i="4"/>
  <c r="B670" i="4"/>
  <c r="I669" i="4"/>
  <c r="D669" i="4"/>
  <c r="C669" i="4"/>
  <c r="B669" i="4"/>
  <c r="I668" i="4"/>
  <c r="D668" i="4"/>
  <c r="C668" i="4"/>
  <c r="B668" i="4"/>
  <c r="I667" i="4"/>
  <c r="D667" i="4"/>
  <c r="C667" i="4"/>
  <c r="B667" i="4"/>
  <c r="I666" i="4"/>
  <c r="D666" i="4"/>
  <c r="C666" i="4"/>
  <c r="B666" i="4"/>
  <c r="I665" i="4"/>
  <c r="D665" i="4"/>
  <c r="C665" i="4"/>
  <c r="B665" i="4"/>
  <c r="I664" i="4"/>
  <c r="D664" i="4"/>
  <c r="C664" i="4"/>
  <c r="B664" i="4"/>
  <c r="I663" i="4"/>
  <c r="D663" i="4"/>
  <c r="C663" i="4"/>
  <c r="B663" i="4"/>
  <c r="I662" i="4"/>
  <c r="D662" i="4"/>
  <c r="C662" i="4"/>
  <c r="B662" i="4"/>
  <c r="I661" i="4"/>
  <c r="D661" i="4"/>
  <c r="C661" i="4"/>
  <c r="B661" i="4"/>
  <c r="I660" i="4"/>
  <c r="D660" i="4"/>
  <c r="C660" i="4"/>
  <c r="B660" i="4"/>
  <c r="I659" i="4"/>
  <c r="D659" i="4"/>
  <c r="C659" i="4"/>
  <c r="B659" i="4"/>
  <c r="I658" i="4"/>
  <c r="D658" i="4"/>
  <c r="C658" i="4"/>
  <c r="B658" i="4"/>
  <c r="I657" i="4"/>
  <c r="D657" i="4"/>
  <c r="C657" i="4"/>
  <c r="B657" i="4"/>
  <c r="I656" i="4"/>
  <c r="D656" i="4"/>
  <c r="C656" i="4"/>
  <c r="B656" i="4"/>
  <c r="I655" i="4"/>
  <c r="D655" i="4"/>
  <c r="C655" i="4"/>
  <c r="B655" i="4"/>
  <c r="I654" i="4"/>
  <c r="D654" i="4"/>
  <c r="C654" i="4"/>
  <c r="B654" i="4"/>
  <c r="I653" i="4"/>
  <c r="D653" i="4"/>
  <c r="C653" i="4"/>
  <c r="B653" i="4"/>
  <c r="I652" i="4"/>
  <c r="D652" i="4"/>
  <c r="C652" i="4"/>
  <c r="B652" i="4"/>
  <c r="I651" i="4"/>
  <c r="D651" i="4"/>
  <c r="C651" i="4"/>
  <c r="B651" i="4"/>
  <c r="I650" i="4"/>
  <c r="D650" i="4"/>
  <c r="C650" i="4"/>
  <c r="B650" i="4"/>
  <c r="I649" i="4"/>
  <c r="D649" i="4"/>
  <c r="C649" i="4"/>
  <c r="B649" i="4"/>
  <c r="I648" i="4"/>
  <c r="D648" i="4"/>
  <c r="C648" i="4"/>
  <c r="B648" i="4"/>
  <c r="I647" i="4"/>
  <c r="D647" i="4"/>
  <c r="C647" i="4"/>
  <c r="B647" i="4"/>
  <c r="I645" i="4"/>
  <c r="D645" i="4"/>
  <c r="C645" i="4"/>
  <c r="B645" i="4"/>
  <c r="I646" i="4"/>
  <c r="D646" i="4"/>
  <c r="C646" i="4"/>
  <c r="B646" i="4"/>
  <c r="I644" i="4"/>
  <c r="D644" i="4"/>
  <c r="C644" i="4"/>
  <c r="B644" i="4"/>
  <c r="I643" i="4"/>
  <c r="D643" i="4"/>
  <c r="C643" i="4"/>
  <c r="B643" i="4"/>
  <c r="I641" i="4"/>
  <c r="D641" i="4"/>
  <c r="C641" i="4"/>
  <c r="B641" i="4"/>
  <c r="I642" i="4"/>
  <c r="D642" i="4"/>
  <c r="C642" i="4"/>
  <c r="B642" i="4"/>
  <c r="I640" i="4"/>
  <c r="D640" i="4"/>
  <c r="C640" i="4"/>
  <c r="B640" i="4"/>
  <c r="I639" i="4"/>
  <c r="D639" i="4"/>
  <c r="C639" i="4"/>
  <c r="B639" i="4"/>
  <c r="I637" i="4"/>
  <c r="D637" i="4"/>
  <c r="C637" i="4"/>
  <c r="B637" i="4"/>
  <c r="I638" i="4"/>
  <c r="D638" i="4"/>
  <c r="C638" i="4"/>
  <c r="B638" i="4"/>
  <c r="I635" i="4"/>
  <c r="D635" i="4"/>
  <c r="C635" i="4"/>
  <c r="B635" i="4"/>
  <c r="I636" i="4"/>
  <c r="D636" i="4"/>
  <c r="C636" i="4"/>
  <c r="B636" i="4"/>
  <c r="I633" i="4"/>
  <c r="D633" i="4"/>
  <c r="C633" i="4"/>
  <c r="B633" i="4"/>
  <c r="I634" i="4"/>
  <c r="D634" i="4"/>
  <c r="C634" i="4"/>
  <c r="B634" i="4"/>
  <c r="I632" i="4"/>
  <c r="D632" i="4"/>
  <c r="C632" i="4"/>
  <c r="B632" i="4"/>
  <c r="I631" i="4"/>
  <c r="D631" i="4"/>
  <c r="C631" i="4"/>
  <c r="B631" i="4"/>
  <c r="I630" i="4"/>
  <c r="D630" i="4"/>
  <c r="C630" i="4"/>
  <c r="B630" i="4"/>
  <c r="I629" i="4"/>
  <c r="D629" i="4"/>
  <c r="C629" i="4"/>
  <c r="B629" i="4"/>
  <c r="I627" i="4"/>
  <c r="D627" i="4"/>
  <c r="C627" i="4"/>
  <c r="B627" i="4"/>
  <c r="I628" i="4"/>
  <c r="D628" i="4"/>
  <c r="C628" i="4"/>
  <c r="B628" i="4"/>
  <c r="I625" i="4"/>
  <c r="D625" i="4"/>
  <c r="C625" i="4"/>
  <c r="B625" i="4"/>
  <c r="I626" i="4"/>
  <c r="D626" i="4"/>
  <c r="C626" i="4"/>
  <c r="B626" i="4"/>
  <c r="I624" i="4"/>
  <c r="D624" i="4"/>
  <c r="C624" i="4"/>
  <c r="B624" i="4"/>
  <c r="I623" i="4"/>
  <c r="D623" i="4"/>
  <c r="C623" i="4"/>
  <c r="B623" i="4"/>
  <c r="I621" i="4"/>
  <c r="D621" i="4"/>
  <c r="C621" i="4"/>
  <c r="B621" i="4"/>
  <c r="I622" i="4"/>
  <c r="D622" i="4"/>
  <c r="C622" i="4"/>
  <c r="B622" i="4"/>
  <c r="I619" i="4"/>
  <c r="D619" i="4"/>
  <c r="C619" i="4"/>
  <c r="B619" i="4"/>
  <c r="I620" i="4"/>
  <c r="D620" i="4"/>
  <c r="C620" i="4"/>
  <c r="B620" i="4"/>
  <c r="I617" i="4"/>
  <c r="D617" i="4"/>
  <c r="C617" i="4"/>
  <c r="B617" i="4"/>
  <c r="I618" i="4"/>
  <c r="D618" i="4"/>
  <c r="C618" i="4"/>
  <c r="B618" i="4"/>
  <c r="I616" i="4"/>
  <c r="D616" i="4"/>
  <c r="C616" i="4"/>
  <c r="B616" i="4"/>
  <c r="I615" i="4"/>
  <c r="D615" i="4"/>
  <c r="C615" i="4"/>
  <c r="B615" i="4"/>
  <c r="I614" i="4"/>
  <c r="D614" i="4"/>
  <c r="C614" i="4"/>
  <c r="B614" i="4"/>
  <c r="I613" i="4"/>
  <c r="D613" i="4"/>
  <c r="C613" i="4"/>
  <c r="B613" i="4"/>
  <c r="I611" i="4"/>
  <c r="D611" i="4"/>
  <c r="C611" i="4"/>
  <c r="B611" i="4"/>
  <c r="I612" i="4"/>
  <c r="D612" i="4"/>
  <c r="C612" i="4"/>
  <c r="B612" i="4"/>
  <c r="I609" i="4"/>
  <c r="D609" i="4"/>
  <c r="C609" i="4"/>
  <c r="B609" i="4"/>
  <c r="I610" i="4"/>
  <c r="D610" i="4"/>
  <c r="C610" i="4"/>
  <c r="B610" i="4"/>
  <c r="I608" i="4"/>
  <c r="D608" i="4"/>
  <c r="C608" i="4"/>
  <c r="B608" i="4"/>
  <c r="I607" i="4"/>
  <c r="D607" i="4"/>
  <c r="C607" i="4"/>
  <c r="B607" i="4"/>
  <c r="I606" i="4"/>
  <c r="D606" i="4"/>
  <c r="C606" i="4"/>
  <c r="B606" i="4"/>
  <c r="I605" i="4"/>
  <c r="D605" i="4"/>
  <c r="C605" i="4"/>
  <c r="B605" i="4"/>
  <c r="I603" i="4"/>
  <c r="D603" i="4"/>
  <c r="C603" i="4"/>
  <c r="B603" i="4"/>
  <c r="I604" i="4"/>
  <c r="D604" i="4"/>
  <c r="C604" i="4"/>
  <c r="B604" i="4"/>
  <c r="I602" i="4"/>
  <c r="D602" i="4"/>
  <c r="C602" i="4"/>
  <c r="B602" i="4"/>
  <c r="I601" i="4"/>
  <c r="D601" i="4"/>
  <c r="C601" i="4"/>
  <c r="B601" i="4"/>
  <c r="I600" i="4"/>
  <c r="D600" i="4"/>
  <c r="C600" i="4"/>
  <c r="B600" i="4"/>
  <c r="I599" i="4"/>
  <c r="D599" i="4"/>
  <c r="C599" i="4"/>
  <c r="B599" i="4"/>
  <c r="I598" i="4"/>
  <c r="D598" i="4"/>
  <c r="C598" i="4"/>
  <c r="B598" i="4"/>
  <c r="I597" i="4"/>
  <c r="D597" i="4"/>
  <c r="C597" i="4"/>
  <c r="B597" i="4"/>
  <c r="I595" i="4"/>
  <c r="D595" i="4"/>
  <c r="C595" i="4"/>
  <c r="B595" i="4"/>
  <c r="I596" i="4"/>
  <c r="D596" i="4"/>
  <c r="C596" i="4"/>
  <c r="B596" i="4"/>
  <c r="I594" i="4"/>
  <c r="D594" i="4"/>
  <c r="C594" i="4"/>
  <c r="B594" i="4"/>
  <c r="I593" i="4"/>
  <c r="D593" i="4"/>
  <c r="C593" i="4"/>
  <c r="B593" i="4"/>
  <c r="I592" i="4"/>
  <c r="D592" i="4"/>
  <c r="C592" i="4"/>
  <c r="B592" i="4"/>
  <c r="I591" i="4"/>
  <c r="D591" i="4"/>
  <c r="C591" i="4"/>
  <c r="B591" i="4"/>
  <c r="I589" i="4"/>
  <c r="D589" i="4"/>
  <c r="C589" i="4"/>
  <c r="B589" i="4"/>
  <c r="I590" i="4"/>
  <c r="D590" i="4"/>
  <c r="C590" i="4"/>
  <c r="B590" i="4"/>
  <c r="I588" i="4"/>
  <c r="D588" i="4"/>
  <c r="C588" i="4"/>
  <c r="B588" i="4"/>
  <c r="I587" i="4"/>
  <c r="D587" i="4"/>
  <c r="C587" i="4"/>
  <c r="B587" i="4"/>
  <c r="I586" i="4"/>
  <c r="D586" i="4"/>
  <c r="C586" i="4"/>
  <c r="B586" i="4"/>
  <c r="I585" i="4"/>
  <c r="D585" i="4"/>
  <c r="C585" i="4"/>
  <c r="B585" i="4"/>
  <c r="I584" i="4"/>
  <c r="D584" i="4"/>
  <c r="C584" i="4"/>
  <c r="B584" i="4"/>
  <c r="I583" i="4"/>
  <c r="D583" i="4"/>
  <c r="C583" i="4"/>
  <c r="B583" i="4"/>
  <c r="I582" i="4"/>
  <c r="D582" i="4"/>
  <c r="C582" i="4"/>
  <c r="B582" i="4"/>
  <c r="I581" i="4"/>
  <c r="D581" i="4"/>
  <c r="C581" i="4"/>
  <c r="B581" i="4"/>
  <c r="I579" i="4"/>
  <c r="D579" i="4"/>
  <c r="C579" i="4"/>
  <c r="B579" i="4"/>
  <c r="I580" i="4"/>
  <c r="D580" i="4"/>
  <c r="C580" i="4"/>
  <c r="B580" i="4"/>
  <c r="I577" i="4"/>
  <c r="D577" i="4"/>
  <c r="C577" i="4"/>
  <c r="B577" i="4"/>
  <c r="I578" i="4"/>
  <c r="D578" i="4"/>
  <c r="C578" i="4"/>
  <c r="B578" i="4"/>
  <c r="I576" i="4"/>
  <c r="D576" i="4"/>
  <c r="C576" i="4"/>
  <c r="B576" i="4"/>
  <c r="I575" i="4"/>
  <c r="D575" i="4"/>
  <c r="C575" i="4"/>
  <c r="B575" i="4"/>
  <c r="I574" i="4"/>
  <c r="D574" i="4"/>
  <c r="C574" i="4"/>
  <c r="B574" i="4"/>
  <c r="I573" i="4"/>
  <c r="D573" i="4"/>
  <c r="C573" i="4"/>
  <c r="B573" i="4"/>
  <c r="I571" i="4"/>
  <c r="D571" i="4"/>
  <c r="C571" i="4"/>
  <c r="B571" i="4"/>
  <c r="I572" i="4"/>
  <c r="D572" i="4"/>
  <c r="C572" i="4"/>
  <c r="B572" i="4"/>
  <c r="I570" i="4"/>
  <c r="D570" i="4"/>
  <c r="C570" i="4"/>
  <c r="B570" i="4"/>
  <c r="I569" i="4"/>
  <c r="D569" i="4"/>
  <c r="C569" i="4"/>
  <c r="B569" i="4"/>
  <c r="I568" i="4"/>
  <c r="D568" i="4"/>
  <c r="C568" i="4"/>
  <c r="B568" i="4"/>
  <c r="I567" i="4"/>
  <c r="D567" i="4"/>
  <c r="C567" i="4"/>
  <c r="B567" i="4"/>
  <c r="I566" i="4"/>
  <c r="D566" i="4"/>
  <c r="C566" i="4"/>
  <c r="B566" i="4"/>
  <c r="I565" i="4"/>
  <c r="D565" i="4"/>
  <c r="C565" i="4"/>
  <c r="B565" i="4"/>
  <c r="I563" i="4"/>
  <c r="D563" i="4"/>
  <c r="C563" i="4"/>
  <c r="B563" i="4"/>
  <c r="I564" i="4"/>
  <c r="D564" i="4"/>
  <c r="C564" i="4"/>
  <c r="B564" i="4"/>
  <c r="I562" i="4"/>
  <c r="D562" i="4"/>
  <c r="C562" i="4"/>
  <c r="B562" i="4"/>
  <c r="I561" i="4"/>
  <c r="D561" i="4"/>
  <c r="C561" i="4"/>
  <c r="B561" i="4"/>
  <c r="I560" i="4"/>
  <c r="D560" i="4"/>
  <c r="C560" i="4"/>
  <c r="B560" i="4"/>
  <c r="I559" i="4"/>
  <c r="D559" i="4"/>
  <c r="C559" i="4"/>
  <c r="B559" i="4"/>
  <c r="I558" i="4"/>
  <c r="D558" i="4"/>
  <c r="C558" i="4"/>
  <c r="B558" i="4"/>
  <c r="I557" i="4"/>
  <c r="D557" i="4"/>
  <c r="C557" i="4"/>
  <c r="B557" i="4"/>
  <c r="I555" i="4"/>
  <c r="D555" i="4"/>
  <c r="C555" i="4"/>
  <c r="B555" i="4"/>
  <c r="I556" i="4"/>
  <c r="D556" i="4"/>
  <c r="C556" i="4"/>
  <c r="B556" i="4"/>
  <c r="I554" i="4"/>
  <c r="D554" i="4"/>
  <c r="C554" i="4"/>
  <c r="B554" i="4"/>
  <c r="I553" i="4"/>
  <c r="D553" i="4"/>
  <c r="C553" i="4"/>
  <c r="B553" i="4"/>
  <c r="I552" i="4"/>
  <c r="D552" i="4"/>
  <c r="C552" i="4"/>
  <c r="B552" i="4"/>
  <c r="I551" i="4"/>
  <c r="D551" i="4"/>
  <c r="C551" i="4"/>
  <c r="B551" i="4"/>
  <c r="I549" i="4"/>
  <c r="D549" i="4"/>
  <c r="C549" i="4"/>
  <c r="B549" i="4"/>
  <c r="I550" i="4"/>
  <c r="D550" i="4"/>
  <c r="C550" i="4"/>
  <c r="B550" i="4"/>
  <c r="I547" i="4"/>
  <c r="D547" i="4"/>
  <c r="C547" i="4"/>
  <c r="B547" i="4"/>
  <c r="I548" i="4"/>
  <c r="D548" i="4"/>
  <c r="C548" i="4"/>
  <c r="B548" i="4"/>
  <c r="I546" i="4"/>
  <c r="D546" i="4"/>
  <c r="C546" i="4"/>
  <c r="B546" i="4"/>
  <c r="I545" i="4"/>
  <c r="D545" i="4"/>
  <c r="C545" i="4"/>
  <c r="B545" i="4"/>
  <c r="I544" i="4"/>
  <c r="D544" i="4"/>
  <c r="C544" i="4"/>
  <c r="B544" i="4"/>
  <c r="I543" i="4"/>
  <c r="D543" i="4"/>
  <c r="C543" i="4"/>
  <c r="B543" i="4"/>
  <c r="I541" i="4"/>
  <c r="D541" i="4"/>
  <c r="C541" i="4"/>
  <c r="B541" i="4"/>
  <c r="I542" i="4"/>
  <c r="D542" i="4"/>
  <c r="C542" i="4"/>
  <c r="B542" i="4"/>
  <c r="I539" i="4"/>
  <c r="D539" i="4"/>
  <c r="C539" i="4"/>
  <c r="B539" i="4"/>
  <c r="I540" i="4"/>
  <c r="D540" i="4"/>
  <c r="C540" i="4"/>
  <c r="B540" i="4"/>
  <c r="I538" i="4"/>
  <c r="D538" i="4"/>
  <c r="C538" i="4"/>
  <c r="B538" i="4"/>
  <c r="I537" i="4"/>
  <c r="D537" i="4"/>
  <c r="C537" i="4"/>
  <c r="B537" i="4"/>
  <c r="I536" i="4"/>
  <c r="D536" i="4"/>
  <c r="C536" i="4"/>
  <c r="B536" i="4"/>
  <c r="I535" i="4"/>
  <c r="D535" i="4"/>
  <c r="C535" i="4"/>
  <c r="B535" i="4"/>
  <c r="I534" i="4"/>
  <c r="D534" i="4"/>
  <c r="C534" i="4"/>
  <c r="B534" i="4"/>
  <c r="I533" i="4"/>
  <c r="D533" i="4"/>
  <c r="C533" i="4"/>
  <c r="B533" i="4"/>
  <c r="I532" i="4"/>
  <c r="D532" i="4"/>
  <c r="C532" i="4"/>
  <c r="B532" i="4"/>
  <c r="I531" i="4"/>
  <c r="D531" i="4"/>
  <c r="C531" i="4"/>
  <c r="B531" i="4"/>
  <c r="I530" i="4"/>
  <c r="D530" i="4"/>
  <c r="C530" i="4"/>
  <c r="B530" i="4"/>
  <c r="I529" i="4"/>
  <c r="D529" i="4"/>
  <c r="C529" i="4"/>
  <c r="B529" i="4"/>
  <c r="I528" i="4"/>
  <c r="D528" i="4"/>
  <c r="C528" i="4"/>
  <c r="B528" i="4"/>
  <c r="I527" i="4"/>
  <c r="D527" i="4"/>
  <c r="C527" i="4"/>
  <c r="B527" i="4"/>
  <c r="I526" i="4"/>
  <c r="D526" i="4"/>
  <c r="C526" i="4"/>
  <c r="B526" i="4"/>
  <c r="I525" i="4"/>
  <c r="D525" i="4"/>
  <c r="C525" i="4"/>
  <c r="B525" i="4"/>
  <c r="I524" i="4"/>
  <c r="D524" i="4"/>
  <c r="C524" i="4"/>
  <c r="B524" i="4"/>
  <c r="I523" i="4"/>
  <c r="D523" i="4"/>
  <c r="C523" i="4"/>
  <c r="B523" i="4"/>
  <c r="I522" i="4"/>
  <c r="D522" i="4"/>
  <c r="C522" i="4"/>
  <c r="B522" i="4"/>
  <c r="I521" i="4"/>
  <c r="D521" i="4"/>
  <c r="C521" i="4"/>
  <c r="B521" i="4"/>
  <c r="I520" i="4"/>
  <c r="D520" i="4"/>
  <c r="C520" i="4"/>
  <c r="B520" i="4"/>
  <c r="I519" i="4"/>
  <c r="D519" i="4"/>
  <c r="C519" i="4"/>
  <c r="B519" i="4"/>
  <c r="I518" i="4"/>
  <c r="D518" i="4"/>
  <c r="C518" i="4"/>
  <c r="B518" i="4"/>
  <c r="I517" i="4"/>
  <c r="D517" i="4"/>
  <c r="C517" i="4"/>
  <c r="B517" i="4"/>
  <c r="I516" i="4"/>
  <c r="D516" i="4"/>
  <c r="C516" i="4"/>
  <c r="B516" i="4"/>
  <c r="I515" i="4"/>
  <c r="D515" i="4"/>
  <c r="C515" i="4"/>
  <c r="B515" i="4"/>
  <c r="I514" i="4"/>
  <c r="D514" i="4"/>
  <c r="C514" i="4"/>
  <c r="B514" i="4"/>
  <c r="I513" i="4"/>
  <c r="D513" i="4"/>
  <c r="C513" i="4"/>
  <c r="B513" i="4"/>
  <c r="I512" i="4"/>
  <c r="D512" i="4"/>
  <c r="C512" i="4"/>
  <c r="B512" i="4"/>
  <c r="I511" i="4"/>
  <c r="D511" i="4"/>
  <c r="C511" i="4"/>
  <c r="B511" i="4"/>
  <c r="I510" i="4"/>
  <c r="D510" i="4"/>
  <c r="C510" i="4"/>
  <c r="B510" i="4"/>
  <c r="I509" i="4"/>
  <c r="D509" i="4"/>
  <c r="C509" i="4"/>
  <c r="B509" i="4"/>
  <c r="I508" i="4"/>
  <c r="D508" i="4"/>
  <c r="C508" i="4"/>
  <c r="B508" i="4"/>
  <c r="I507" i="4"/>
  <c r="D507" i="4"/>
  <c r="C507" i="4"/>
  <c r="B507" i="4"/>
  <c r="I506" i="4"/>
  <c r="D506" i="4"/>
  <c r="C506" i="4"/>
  <c r="B506" i="4"/>
  <c r="I505" i="4"/>
  <c r="D505" i="4"/>
  <c r="C505" i="4"/>
  <c r="B505" i="4"/>
  <c r="I504" i="4"/>
  <c r="D504" i="4"/>
  <c r="C504" i="4"/>
  <c r="B504" i="4"/>
  <c r="I503" i="4"/>
  <c r="D503" i="4"/>
  <c r="C503" i="4"/>
  <c r="B503" i="4"/>
  <c r="I502" i="4"/>
  <c r="D502" i="4"/>
  <c r="C502" i="4"/>
  <c r="B502" i="4"/>
  <c r="I501" i="4"/>
  <c r="D501" i="4"/>
  <c r="C501" i="4"/>
  <c r="B501" i="4"/>
  <c r="I500" i="4"/>
  <c r="D500" i="4"/>
  <c r="C500" i="4"/>
  <c r="B500" i="4"/>
  <c r="I499" i="4"/>
  <c r="D499" i="4"/>
  <c r="C499" i="4"/>
  <c r="B499" i="4"/>
  <c r="I498" i="4"/>
  <c r="D498" i="4"/>
  <c r="C498" i="4"/>
  <c r="B498" i="4"/>
  <c r="I497" i="4"/>
  <c r="D497" i="4"/>
  <c r="C497" i="4"/>
  <c r="B497" i="4"/>
  <c r="I496" i="4"/>
  <c r="D496" i="4"/>
  <c r="C496" i="4"/>
  <c r="B496" i="4"/>
  <c r="I495" i="4"/>
  <c r="D495" i="4"/>
  <c r="C495" i="4"/>
  <c r="B495" i="4"/>
  <c r="I494" i="4"/>
  <c r="D494" i="4"/>
  <c r="C494" i="4"/>
  <c r="B494" i="4"/>
  <c r="I493" i="4"/>
  <c r="D493" i="4"/>
  <c r="C493" i="4"/>
  <c r="B493" i="4"/>
  <c r="I492" i="4"/>
  <c r="D492" i="4"/>
  <c r="C492" i="4"/>
  <c r="B492" i="4"/>
  <c r="I491" i="4"/>
  <c r="D491" i="4"/>
  <c r="C491" i="4"/>
  <c r="B491" i="4"/>
  <c r="I490" i="4"/>
  <c r="D490" i="4"/>
  <c r="C490" i="4"/>
  <c r="B490" i="4"/>
  <c r="I489" i="4"/>
  <c r="D489" i="4"/>
  <c r="C489" i="4"/>
  <c r="B489" i="4"/>
  <c r="I488" i="4"/>
  <c r="D488" i="4"/>
  <c r="C488" i="4"/>
  <c r="B488" i="4"/>
  <c r="I487" i="4"/>
  <c r="D487" i="4"/>
  <c r="C487" i="4"/>
  <c r="B487" i="4"/>
  <c r="I486" i="4"/>
  <c r="D486" i="4"/>
  <c r="C486" i="4"/>
  <c r="B486" i="4"/>
  <c r="I485" i="4"/>
  <c r="D485" i="4"/>
  <c r="C485" i="4"/>
  <c r="B485" i="4"/>
  <c r="I484" i="4"/>
  <c r="D484" i="4"/>
  <c r="C484" i="4"/>
  <c r="B484" i="4"/>
  <c r="I483" i="4"/>
  <c r="D483" i="4"/>
  <c r="C483" i="4"/>
  <c r="B483" i="4"/>
  <c r="I482" i="4"/>
  <c r="D482" i="4"/>
  <c r="C482" i="4"/>
  <c r="B482" i="4"/>
  <c r="I481" i="4"/>
  <c r="D481" i="4"/>
  <c r="C481" i="4"/>
  <c r="B481" i="4"/>
  <c r="I480" i="4"/>
  <c r="D480" i="4"/>
  <c r="C480" i="4"/>
  <c r="B480" i="4"/>
  <c r="I479" i="4"/>
  <c r="D479" i="4"/>
  <c r="C479" i="4"/>
  <c r="B479" i="4"/>
  <c r="I478" i="4"/>
  <c r="D478" i="4"/>
  <c r="C478" i="4"/>
  <c r="B478" i="4"/>
  <c r="I477" i="4"/>
  <c r="D477" i="4"/>
  <c r="C477" i="4"/>
  <c r="B477" i="4"/>
  <c r="I476" i="4"/>
  <c r="D476" i="4"/>
  <c r="C476" i="4"/>
  <c r="B476" i="4"/>
  <c r="I475" i="4"/>
  <c r="D475" i="4"/>
  <c r="C475" i="4"/>
  <c r="B475" i="4"/>
  <c r="I474" i="4"/>
  <c r="D474" i="4"/>
  <c r="C474" i="4"/>
  <c r="B474" i="4"/>
  <c r="I473" i="4"/>
  <c r="D473" i="4"/>
  <c r="C473" i="4"/>
  <c r="B473" i="4"/>
  <c r="I472" i="4"/>
  <c r="D472" i="4"/>
  <c r="C472" i="4"/>
  <c r="B472" i="4"/>
  <c r="I471" i="4"/>
  <c r="D471" i="4"/>
  <c r="C471" i="4"/>
  <c r="B471" i="4"/>
  <c r="I470" i="4"/>
  <c r="D470" i="4"/>
  <c r="C470" i="4"/>
  <c r="B470" i="4"/>
  <c r="I469" i="4"/>
  <c r="D469" i="4"/>
  <c r="C469" i="4"/>
  <c r="B469" i="4"/>
  <c r="I468" i="4"/>
  <c r="D468" i="4"/>
  <c r="C468" i="4"/>
  <c r="B468" i="4"/>
  <c r="I467" i="4"/>
  <c r="D467" i="4"/>
  <c r="C467" i="4"/>
  <c r="B467" i="4"/>
  <c r="I466" i="4"/>
  <c r="D466" i="4"/>
  <c r="C466" i="4"/>
  <c r="B466" i="4"/>
  <c r="I465" i="4"/>
  <c r="D465" i="4"/>
  <c r="C465" i="4"/>
  <c r="B465" i="4"/>
  <c r="I464" i="4"/>
  <c r="D464" i="4"/>
  <c r="C464" i="4"/>
  <c r="B464" i="4"/>
  <c r="I463" i="4"/>
  <c r="D463" i="4"/>
  <c r="C463" i="4"/>
  <c r="B463" i="4"/>
  <c r="I462" i="4"/>
  <c r="D462" i="4"/>
  <c r="C462" i="4"/>
  <c r="B462" i="4"/>
  <c r="I461" i="4"/>
  <c r="D461" i="4"/>
  <c r="C461" i="4"/>
  <c r="B461" i="4"/>
  <c r="I460" i="4"/>
  <c r="D460" i="4"/>
  <c r="C460" i="4"/>
  <c r="B460" i="4"/>
  <c r="I459" i="4"/>
  <c r="D459" i="4"/>
  <c r="C459" i="4"/>
  <c r="B459" i="4"/>
  <c r="I458" i="4"/>
  <c r="D458" i="4"/>
  <c r="C458" i="4"/>
  <c r="B458" i="4"/>
  <c r="I457" i="4"/>
  <c r="D457" i="4"/>
  <c r="C457" i="4"/>
  <c r="B457" i="4"/>
  <c r="I456" i="4"/>
  <c r="D456" i="4"/>
  <c r="C456" i="4"/>
  <c r="B456" i="4"/>
  <c r="I455" i="4"/>
  <c r="D455" i="4"/>
  <c r="C455" i="4"/>
  <c r="B455" i="4"/>
  <c r="I454" i="4"/>
  <c r="D454" i="4"/>
  <c r="C454" i="4"/>
  <c r="B454" i="4"/>
  <c r="I453" i="4"/>
  <c r="D453" i="4"/>
  <c r="C453" i="4"/>
  <c r="B453" i="4"/>
  <c r="I452" i="4"/>
  <c r="D452" i="4"/>
  <c r="C452" i="4"/>
  <c r="B452" i="4"/>
  <c r="I451" i="4"/>
  <c r="D451" i="4"/>
  <c r="C451" i="4"/>
  <c r="B451" i="4"/>
  <c r="I450" i="4"/>
  <c r="D450" i="4"/>
  <c r="C450" i="4"/>
  <c r="B450" i="4"/>
  <c r="I449" i="4"/>
  <c r="D449" i="4"/>
  <c r="C449" i="4"/>
  <c r="B449" i="4"/>
  <c r="I448" i="4"/>
  <c r="D448" i="4"/>
  <c r="C448" i="4"/>
  <c r="B448" i="4"/>
  <c r="I447" i="4"/>
  <c r="D447" i="4"/>
  <c r="C447" i="4"/>
  <c r="B447" i="4"/>
  <c r="I446" i="4"/>
  <c r="D446" i="4"/>
  <c r="C446" i="4"/>
  <c r="B446" i="4"/>
  <c r="I445" i="4"/>
  <c r="D445" i="4"/>
  <c r="C445" i="4"/>
  <c r="B445" i="4"/>
  <c r="I444" i="4"/>
  <c r="D444" i="4"/>
  <c r="C444" i="4"/>
  <c r="B444" i="4"/>
  <c r="I443" i="4"/>
  <c r="D443" i="4"/>
  <c r="C443" i="4"/>
  <c r="B443" i="4"/>
  <c r="I442" i="4"/>
  <c r="D442" i="4"/>
  <c r="C442" i="4"/>
  <c r="B442" i="4"/>
  <c r="I441" i="4"/>
  <c r="D441" i="4"/>
  <c r="C441" i="4"/>
  <c r="B441" i="4"/>
  <c r="I440" i="4"/>
  <c r="D440" i="4"/>
  <c r="C440" i="4"/>
  <c r="B440" i="4"/>
  <c r="I439" i="4"/>
  <c r="D439" i="4"/>
  <c r="C439" i="4"/>
  <c r="B439" i="4"/>
  <c r="I438" i="4"/>
  <c r="D438" i="4"/>
  <c r="C438" i="4"/>
  <c r="B438" i="4"/>
  <c r="I437" i="4"/>
  <c r="D437" i="4"/>
  <c r="C437" i="4"/>
  <c r="B437" i="4"/>
  <c r="I435" i="4"/>
  <c r="D435" i="4"/>
  <c r="C435" i="4"/>
  <c r="B435" i="4"/>
  <c r="I433" i="4"/>
  <c r="D433" i="4"/>
  <c r="C433" i="4"/>
  <c r="B433" i="4"/>
  <c r="I431" i="4"/>
  <c r="D431" i="4"/>
  <c r="C431" i="4"/>
  <c r="B431" i="4"/>
  <c r="I429" i="4"/>
  <c r="D429" i="4"/>
  <c r="C429" i="4"/>
  <c r="B429" i="4"/>
  <c r="I427" i="4"/>
  <c r="D427" i="4"/>
  <c r="C427" i="4"/>
  <c r="B427" i="4"/>
  <c r="I425" i="4"/>
  <c r="D425" i="4"/>
  <c r="C425" i="4"/>
  <c r="B425" i="4"/>
  <c r="I423" i="4"/>
  <c r="D423" i="4"/>
  <c r="C423" i="4"/>
  <c r="B423" i="4"/>
  <c r="I421" i="4"/>
  <c r="D421" i="4"/>
  <c r="C421" i="4"/>
  <c r="B421" i="4"/>
  <c r="I419" i="4"/>
  <c r="D419" i="4"/>
  <c r="C419" i="4"/>
  <c r="B419" i="4"/>
  <c r="I417" i="4"/>
  <c r="D417" i="4"/>
  <c r="C417" i="4"/>
  <c r="B417" i="4"/>
  <c r="I415" i="4"/>
  <c r="D415" i="4"/>
  <c r="C415" i="4"/>
  <c r="B415" i="4"/>
  <c r="I413" i="4"/>
  <c r="D413" i="4"/>
  <c r="C413" i="4"/>
  <c r="B413" i="4"/>
  <c r="I411" i="4"/>
  <c r="D411" i="4"/>
  <c r="C411" i="4"/>
  <c r="B411" i="4"/>
  <c r="I409" i="4"/>
  <c r="D409" i="4"/>
  <c r="C409" i="4"/>
  <c r="B409" i="4"/>
  <c r="I407" i="4"/>
  <c r="D407" i="4"/>
  <c r="C407" i="4"/>
  <c r="B407" i="4"/>
  <c r="I405" i="4"/>
  <c r="D405" i="4"/>
  <c r="C405" i="4"/>
  <c r="B405" i="4"/>
  <c r="I403" i="4"/>
  <c r="D403" i="4"/>
  <c r="C403" i="4"/>
  <c r="B403" i="4"/>
  <c r="I401" i="4"/>
  <c r="D401" i="4"/>
  <c r="C401" i="4"/>
  <c r="B401" i="4"/>
  <c r="I399" i="4"/>
  <c r="D399" i="4"/>
  <c r="C399" i="4"/>
  <c r="B399" i="4"/>
  <c r="I397" i="4"/>
  <c r="D397" i="4"/>
  <c r="C397" i="4"/>
  <c r="B397" i="4"/>
  <c r="I395" i="4"/>
  <c r="D395" i="4"/>
  <c r="C395" i="4"/>
  <c r="B395" i="4"/>
  <c r="I393" i="4"/>
  <c r="D393" i="4"/>
  <c r="C393" i="4"/>
  <c r="B393" i="4"/>
  <c r="I391" i="4"/>
  <c r="D391" i="4"/>
  <c r="C391" i="4"/>
  <c r="B391" i="4"/>
  <c r="I389" i="4"/>
  <c r="D389" i="4"/>
  <c r="C389" i="4"/>
  <c r="B389" i="4"/>
  <c r="I387" i="4"/>
  <c r="D387" i="4"/>
  <c r="C387" i="4"/>
  <c r="B387" i="4"/>
  <c r="I385" i="4"/>
  <c r="D385" i="4"/>
  <c r="C385" i="4"/>
  <c r="B385" i="4"/>
  <c r="I383" i="4"/>
  <c r="D383" i="4"/>
  <c r="C383" i="4"/>
  <c r="B383" i="4"/>
  <c r="I381" i="4"/>
  <c r="D381" i="4"/>
  <c r="C381" i="4"/>
  <c r="B381" i="4"/>
  <c r="I379" i="4"/>
  <c r="D379" i="4"/>
  <c r="C379" i="4"/>
  <c r="B379" i="4"/>
  <c r="I377" i="4"/>
  <c r="D377" i="4"/>
  <c r="C377" i="4"/>
  <c r="B377" i="4"/>
  <c r="I375" i="4"/>
  <c r="D375" i="4"/>
  <c r="C375" i="4"/>
  <c r="B375" i="4"/>
  <c r="I373" i="4"/>
  <c r="D373" i="4"/>
  <c r="C373" i="4"/>
  <c r="B373" i="4"/>
  <c r="I371" i="4"/>
  <c r="D371" i="4"/>
  <c r="C371" i="4"/>
  <c r="B371" i="4"/>
  <c r="I369" i="4"/>
  <c r="D369" i="4"/>
  <c r="C369" i="4"/>
  <c r="B369" i="4"/>
  <c r="I367" i="4"/>
  <c r="D367" i="4"/>
  <c r="C367" i="4"/>
  <c r="B367" i="4"/>
  <c r="I365" i="4"/>
  <c r="D365" i="4"/>
  <c r="C365" i="4"/>
  <c r="B365" i="4"/>
  <c r="I363" i="4"/>
  <c r="D363" i="4"/>
  <c r="C363" i="4"/>
  <c r="B363" i="4"/>
  <c r="I361" i="4"/>
  <c r="D361" i="4"/>
  <c r="C361" i="4"/>
  <c r="B361" i="4"/>
  <c r="I359" i="4"/>
  <c r="D359" i="4"/>
  <c r="C359" i="4"/>
  <c r="B359" i="4"/>
  <c r="I357" i="4"/>
  <c r="D357" i="4"/>
  <c r="C357" i="4"/>
  <c r="B357" i="4"/>
  <c r="I355" i="4"/>
  <c r="D355" i="4"/>
  <c r="C355" i="4"/>
  <c r="B355" i="4"/>
  <c r="I353" i="4"/>
  <c r="D353" i="4"/>
  <c r="C353" i="4"/>
  <c r="B353" i="4"/>
  <c r="I351" i="4"/>
  <c r="D351" i="4"/>
  <c r="C351" i="4"/>
  <c r="B351" i="4"/>
  <c r="I349" i="4"/>
  <c r="D349" i="4"/>
  <c r="C349" i="4"/>
  <c r="B349" i="4"/>
  <c r="I347" i="4"/>
  <c r="D347" i="4"/>
  <c r="C347" i="4"/>
  <c r="B347" i="4"/>
  <c r="I345" i="4"/>
  <c r="D345" i="4"/>
  <c r="C345" i="4"/>
  <c r="B345" i="4"/>
  <c r="I343" i="4"/>
  <c r="D343" i="4"/>
  <c r="C343" i="4"/>
  <c r="B343" i="4"/>
  <c r="I341" i="4"/>
  <c r="D341" i="4"/>
  <c r="C341" i="4"/>
  <c r="B341" i="4"/>
  <c r="I339" i="4"/>
  <c r="D339" i="4"/>
  <c r="C339" i="4"/>
  <c r="B339" i="4"/>
  <c r="I337" i="4"/>
  <c r="D337" i="4"/>
  <c r="C337" i="4"/>
  <c r="B337" i="4"/>
  <c r="I335" i="4"/>
  <c r="D335" i="4"/>
  <c r="C335" i="4"/>
  <c r="B335" i="4"/>
  <c r="I333" i="4"/>
  <c r="D333" i="4"/>
  <c r="C333" i="4"/>
  <c r="B333" i="4"/>
  <c r="I331" i="4"/>
  <c r="D331" i="4"/>
  <c r="C331" i="4"/>
  <c r="B331" i="4"/>
  <c r="I329" i="4"/>
  <c r="D329" i="4"/>
  <c r="C329" i="4"/>
  <c r="B329" i="4"/>
  <c r="I327" i="4"/>
  <c r="D327" i="4"/>
  <c r="C327" i="4"/>
  <c r="B327" i="4"/>
  <c r="I325" i="4"/>
  <c r="D325" i="4"/>
  <c r="C325" i="4"/>
  <c r="B325" i="4"/>
  <c r="I323" i="4"/>
  <c r="D323" i="4"/>
  <c r="C323" i="4"/>
  <c r="B323" i="4"/>
  <c r="I321" i="4"/>
  <c r="D321" i="4"/>
  <c r="C321" i="4"/>
  <c r="B321" i="4"/>
  <c r="I319" i="4"/>
  <c r="D319" i="4"/>
  <c r="C319" i="4"/>
  <c r="B319" i="4"/>
  <c r="I317" i="4"/>
  <c r="D317" i="4"/>
  <c r="C317" i="4"/>
  <c r="B317" i="4"/>
  <c r="I315" i="4"/>
  <c r="D315" i="4"/>
  <c r="C315" i="4"/>
  <c r="B315" i="4"/>
  <c r="I313" i="4"/>
  <c r="D313" i="4"/>
  <c r="C313" i="4"/>
  <c r="B313" i="4"/>
  <c r="I311" i="4"/>
  <c r="D311" i="4"/>
  <c r="C311" i="4"/>
  <c r="B311" i="4"/>
  <c r="I309" i="4"/>
  <c r="D309" i="4"/>
  <c r="C309" i="4"/>
  <c r="B309" i="4"/>
  <c r="I307" i="4"/>
  <c r="D307" i="4"/>
  <c r="C307" i="4"/>
  <c r="B307" i="4"/>
  <c r="I305" i="4"/>
  <c r="D305" i="4"/>
  <c r="C305" i="4"/>
  <c r="B305" i="4"/>
  <c r="I303" i="4"/>
  <c r="D303" i="4"/>
  <c r="C303" i="4"/>
  <c r="B303" i="4"/>
  <c r="I301" i="4"/>
  <c r="D301" i="4"/>
  <c r="C301" i="4"/>
  <c r="B301" i="4"/>
  <c r="I299" i="4"/>
  <c r="D299" i="4"/>
  <c r="C299" i="4"/>
  <c r="B299" i="4"/>
  <c r="I297" i="4"/>
  <c r="D297" i="4"/>
  <c r="C297" i="4"/>
  <c r="B297" i="4"/>
  <c r="I295" i="4"/>
  <c r="D295" i="4"/>
  <c r="C295" i="4"/>
  <c r="B295" i="4"/>
  <c r="I293" i="4"/>
  <c r="D293" i="4"/>
  <c r="C293" i="4"/>
  <c r="B293" i="4"/>
  <c r="I291" i="4"/>
  <c r="D291" i="4"/>
  <c r="C291" i="4"/>
  <c r="B291" i="4"/>
  <c r="I289" i="4"/>
  <c r="D289" i="4"/>
  <c r="C289" i="4"/>
  <c r="B289" i="4"/>
  <c r="I287" i="4"/>
  <c r="D287" i="4"/>
  <c r="C287" i="4"/>
  <c r="B287" i="4"/>
  <c r="I285" i="4"/>
  <c r="D285" i="4"/>
  <c r="C285" i="4"/>
  <c r="B285" i="4"/>
  <c r="I283" i="4"/>
  <c r="D283" i="4"/>
  <c r="C283" i="4"/>
  <c r="B283" i="4"/>
  <c r="I281" i="4"/>
  <c r="D281" i="4"/>
  <c r="C281" i="4"/>
  <c r="B281" i="4"/>
  <c r="I279" i="4"/>
  <c r="D279" i="4"/>
  <c r="C279" i="4"/>
  <c r="B279" i="4"/>
  <c r="I277" i="4"/>
  <c r="D277" i="4"/>
  <c r="C277" i="4"/>
  <c r="B277" i="4"/>
  <c r="I275" i="4"/>
  <c r="D275" i="4"/>
  <c r="C275" i="4"/>
  <c r="B275" i="4"/>
  <c r="I273" i="4"/>
  <c r="D273" i="4"/>
  <c r="C273" i="4"/>
  <c r="B273" i="4"/>
  <c r="I271" i="4"/>
  <c r="D271" i="4"/>
  <c r="C271" i="4"/>
  <c r="B271" i="4"/>
  <c r="I269" i="4"/>
  <c r="D269" i="4"/>
  <c r="C269" i="4"/>
  <c r="B269" i="4"/>
  <c r="I267" i="4"/>
  <c r="D267" i="4"/>
  <c r="C267" i="4"/>
  <c r="B267" i="4"/>
  <c r="I265" i="4"/>
  <c r="D265" i="4"/>
  <c r="C265" i="4"/>
  <c r="B265" i="4"/>
  <c r="I263" i="4"/>
  <c r="D263" i="4"/>
  <c r="C263" i="4"/>
  <c r="B263" i="4"/>
  <c r="I261" i="4"/>
  <c r="D261" i="4"/>
  <c r="C261" i="4"/>
  <c r="B261" i="4"/>
  <c r="I259" i="4"/>
  <c r="D259" i="4"/>
  <c r="C259" i="4"/>
  <c r="B259" i="4"/>
  <c r="I257" i="4"/>
  <c r="D257" i="4"/>
  <c r="C257" i="4"/>
  <c r="B257" i="4"/>
  <c r="I255" i="4"/>
  <c r="D255" i="4"/>
  <c r="C255" i="4"/>
  <c r="B255" i="4"/>
  <c r="I253" i="4"/>
  <c r="D253" i="4"/>
  <c r="C253" i="4"/>
  <c r="B253" i="4"/>
  <c r="I251" i="4"/>
  <c r="D251" i="4"/>
  <c r="C251" i="4"/>
  <c r="B251" i="4"/>
  <c r="I249" i="4"/>
  <c r="D249" i="4"/>
  <c r="C249" i="4"/>
  <c r="B249" i="4"/>
  <c r="I247" i="4"/>
  <c r="D247" i="4"/>
  <c r="C247" i="4"/>
  <c r="B247" i="4"/>
  <c r="I245" i="4"/>
  <c r="D245" i="4"/>
  <c r="C245" i="4"/>
  <c r="B245" i="4"/>
  <c r="I243" i="4"/>
  <c r="D243" i="4"/>
  <c r="C243" i="4"/>
  <c r="B243" i="4"/>
  <c r="I241" i="4"/>
  <c r="D241" i="4"/>
  <c r="C241" i="4"/>
  <c r="B241" i="4"/>
  <c r="I239" i="4"/>
  <c r="D239" i="4"/>
  <c r="C239" i="4"/>
  <c r="B239" i="4"/>
  <c r="I237" i="4"/>
  <c r="D237" i="4"/>
  <c r="C237" i="4"/>
  <c r="B237" i="4"/>
  <c r="I235" i="4"/>
  <c r="D235" i="4"/>
  <c r="C235" i="4"/>
  <c r="B235" i="4"/>
  <c r="I233" i="4"/>
  <c r="D233" i="4"/>
  <c r="C233" i="4"/>
  <c r="B233" i="4"/>
  <c r="I231" i="4"/>
  <c r="D231" i="4"/>
  <c r="C231" i="4"/>
  <c r="B231" i="4"/>
  <c r="I229" i="4"/>
  <c r="D229" i="4"/>
  <c r="C229" i="4"/>
  <c r="B229" i="4"/>
  <c r="I227" i="4"/>
  <c r="D227" i="4"/>
  <c r="C227" i="4"/>
  <c r="B227" i="4"/>
  <c r="I225" i="4"/>
  <c r="D225" i="4"/>
  <c r="C225" i="4"/>
  <c r="B225" i="4"/>
  <c r="I223" i="4"/>
  <c r="D223" i="4"/>
  <c r="C223" i="4"/>
  <c r="B223" i="4"/>
  <c r="I221" i="4"/>
  <c r="D221" i="4"/>
  <c r="C221" i="4"/>
  <c r="B221" i="4"/>
  <c r="I219" i="4"/>
  <c r="D219" i="4"/>
  <c r="C219" i="4"/>
  <c r="B219" i="4"/>
  <c r="I217" i="4"/>
  <c r="D217" i="4"/>
  <c r="C217" i="4"/>
  <c r="B217" i="4"/>
  <c r="I215" i="4"/>
  <c r="D215" i="4"/>
  <c r="C215" i="4"/>
  <c r="B215" i="4"/>
  <c r="I213" i="4"/>
  <c r="D213" i="4"/>
  <c r="C213" i="4"/>
  <c r="B213" i="4"/>
  <c r="I211" i="4"/>
  <c r="D211" i="4"/>
  <c r="C211" i="4"/>
  <c r="B211" i="4"/>
  <c r="I209" i="4"/>
  <c r="D209" i="4"/>
  <c r="C209" i="4"/>
  <c r="B209" i="4"/>
  <c r="I207" i="4"/>
  <c r="D207" i="4"/>
  <c r="C207" i="4"/>
  <c r="B207" i="4"/>
  <c r="I205" i="4"/>
  <c r="D205" i="4"/>
  <c r="C205" i="4"/>
  <c r="B205" i="4"/>
  <c r="I203" i="4"/>
  <c r="D203" i="4"/>
  <c r="C203" i="4"/>
  <c r="B203" i="4"/>
  <c r="I201" i="4"/>
  <c r="D201" i="4"/>
  <c r="C201" i="4"/>
  <c r="B201" i="4"/>
  <c r="I199" i="4"/>
  <c r="D199" i="4"/>
  <c r="C199" i="4"/>
  <c r="B199" i="4"/>
  <c r="I197" i="4"/>
  <c r="D197" i="4"/>
  <c r="C197" i="4"/>
  <c r="B197" i="4"/>
  <c r="I195" i="4"/>
  <c r="D195" i="4"/>
  <c r="C195" i="4"/>
  <c r="B195" i="4"/>
  <c r="I193" i="4"/>
  <c r="D193" i="4"/>
  <c r="C193" i="4"/>
  <c r="B193" i="4"/>
  <c r="I191" i="4"/>
  <c r="D191" i="4"/>
  <c r="C191" i="4"/>
  <c r="B191" i="4"/>
  <c r="I189" i="4"/>
  <c r="D189" i="4"/>
  <c r="C189" i="4"/>
  <c r="B189" i="4"/>
  <c r="I187" i="4"/>
  <c r="D187" i="4"/>
  <c r="C187" i="4"/>
  <c r="B187" i="4"/>
  <c r="I185" i="4"/>
  <c r="D185" i="4"/>
  <c r="C185" i="4"/>
  <c r="B185" i="4"/>
  <c r="I183" i="4"/>
  <c r="D183" i="4"/>
  <c r="C183" i="4"/>
  <c r="B183" i="4"/>
  <c r="I181" i="4"/>
  <c r="D181" i="4"/>
  <c r="C181" i="4"/>
  <c r="B181" i="4"/>
  <c r="I179" i="4"/>
  <c r="D179" i="4"/>
  <c r="C179" i="4"/>
  <c r="B179" i="4"/>
  <c r="I177" i="4"/>
  <c r="D177" i="4"/>
  <c r="C177" i="4"/>
  <c r="B177" i="4"/>
  <c r="I175" i="4"/>
  <c r="D175" i="4"/>
  <c r="C175" i="4"/>
  <c r="B175" i="4"/>
  <c r="I173" i="4"/>
  <c r="D173" i="4"/>
  <c r="C173" i="4"/>
  <c r="B173" i="4"/>
  <c r="I171" i="4"/>
  <c r="D171" i="4"/>
  <c r="C171" i="4"/>
  <c r="B171" i="4"/>
  <c r="I169" i="4"/>
  <c r="D169" i="4"/>
  <c r="C169" i="4"/>
  <c r="B169" i="4"/>
  <c r="I167" i="4"/>
  <c r="D167" i="4"/>
  <c r="C167" i="4"/>
  <c r="B167" i="4"/>
  <c r="I165" i="4"/>
  <c r="D165" i="4"/>
  <c r="C165" i="4"/>
  <c r="B165" i="4"/>
  <c r="I163" i="4"/>
  <c r="D163" i="4"/>
  <c r="C163" i="4"/>
  <c r="B163" i="4"/>
  <c r="I161" i="4"/>
  <c r="D161" i="4"/>
  <c r="C161" i="4"/>
  <c r="B161" i="4"/>
  <c r="I159" i="4"/>
  <c r="D159" i="4"/>
  <c r="C159" i="4"/>
  <c r="B159" i="4"/>
  <c r="I157" i="4"/>
  <c r="D157" i="4"/>
  <c r="C157" i="4"/>
  <c r="B157" i="4"/>
  <c r="I155" i="4"/>
  <c r="D155" i="4"/>
  <c r="C155" i="4"/>
  <c r="B155" i="4"/>
  <c r="I153" i="4"/>
  <c r="D153" i="4"/>
  <c r="C153" i="4"/>
  <c r="B153" i="4"/>
  <c r="I151" i="4"/>
  <c r="D151" i="4"/>
  <c r="C151" i="4"/>
  <c r="B151" i="4"/>
  <c r="I149" i="4"/>
  <c r="D149" i="4"/>
  <c r="C149" i="4"/>
  <c r="B149" i="4"/>
  <c r="I147" i="4"/>
  <c r="D147" i="4"/>
  <c r="C147" i="4"/>
  <c r="B147" i="4"/>
  <c r="I145" i="4"/>
  <c r="D145" i="4"/>
  <c r="C145" i="4"/>
  <c r="B145" i="4"/>
  <c r="I143" i="4"/>
  <c r="D143" i="4"/>
  <c r="C143" i="4"/>
  <c r="B143" i="4"/>
  <c r="I141" i="4"/>
  <c r="D141" i="4"/>
  <c r="C141" i="4"/>
  <c r="B141" i="4"/>
  <c r="I139" i="4"/>
  <c r="D139" i="4"/>
  <c r="C139" i="4"/>
  <c r="B139" i="4"/>
  <c r="I137" i="4"/>
  <c r="D137" i="4"/>
  <c r="C137" i="4"/>
  <c r="B137" i="4"/>
  <c r="I135" i="4"/>
  <c r="D135" i="4"/>
  <c r="C135" i="4"/>
  <c r="B135" i="4"/>
  <c r="I133" i="4"/>
  <c r="D133" i="4"/>
  <c r="C133" i="4"/>
  <c r="B133" i="4"/>
  <c r="I131" i="4"/>
  <c r="D131" i="4"/>
  <c r="C131" i="4"/>
  <c r="B131" i="4"/>
  <c r="I129" i="4"/>
  <c r="D129" i="4"/>
  <c r="C129" i="4"/>
  <c r="B129" i="4"/>
  <c r="I127" i="4"/>
  <c r="D127" i="4"/>
  <c r="C127" i="4"/>
  <c r="B127" i="4"/>
  <c r="I125" i="4"/>
  <c r="D125" i="4"/>
  <c r="C125" i="4"/>
  <c r="B125" i="4"/>
  <c r="I123" i="4"/>
  <c r="D123" i="4"/>
  <c r="C123" i="4"/>
  <c r="B123" i="4"/>
  <c r="I121" i="4"/>
  <c r="D121" i="4"/>
  <c r="C121" i="4"/>
  <c r="B121" i="4"/>
  <c r="I119" i="4"/>
  <c r="D119" i="4"/>
  <c r="C119" i="4"/>
  <c r="B119" i="4"/>
  <c r="I117" i="4"/>
  <c r="D117" i="4"/>
  <c r="C117" i="4"/>
  <c r="B117" i="4"/>
  <c r="I115" i="4"/>
  <c r="D115" i="4"/>
  <c r="C115" i="4"/>
  <c r="B115" i="4"/>
  <c r="I113" i="4"/>
  <c r="D113" i="4"/>
  <c r="C113" i="4"/>
  <c r="B113" i="4"/>
  <c r="I111" i="4"/>
  <c r="D111" i="4"/>
  <c r="C111" i="4"/>
  <c r="B111" i="4"/>
  <c r="I109" i="4"/>
  <c r="D109" i="4"/>
  <c r="C109" i="4"/>
  <c r="B109" i="4"/>
  <c r="I107" i="4"/>
  <c r="D107" i="4"/>
  <c r="C107" i="4"/>
  <c r="B107" i="4"/>
  <c r="I105" i="4"/>
  <c r="D105" i="4"/>
  <c r="C105" i="4"/>
  <c r="B105" i="4"/>
  <c r="I103" i="4"/>
  <c r="D103" i="4"/>
  <c r="C103" i="4"/>
  <c r="B103" i="4"/>
  <c r="I101" i="4"/>
  <c r="D101" i="4"/>
  <c r="C101" i="4"/>
  <c r="B101" i="4"/>
  <c r="I99" i="4"/>
  <c r="D99" i="4"/>
  <c r="C99" i="4"/>
  <c r="B99" i="4"/>
  <c r="I97" i="4"/>
  <c r="D97" i="4"/>
  <c r="C97" i="4"/>
  <c r="B97" i="4"/>
  <c r="I95" i="4"/>
  <c r="D95" i="4"/>
  <c r="C95" i="4"/>
  <c r="B95" i="4"/>
  <c r="I93" i="4"/>
  <c r="D93" i="4"/>
  <c r="C93" i="4"/>
  <c r="B93" i="4"/>
  <c r="I91" i="4"/>
  <c r="D91" i="4"/>
  <c r="C91" i="4"/>
  <c r="B91" i="4"/>
  <c r="I89" i="4"/>
  <c r="D89" i="4"/>
  <c r="C89" i="4"/>
  <c r="B89" i="4"/>
  <c r="I87" i="4"/>
  <c r="D87" i="4"/>
  <c r="C87" i="4"/>
  <c r="B87" i="4"/>
  <c r="I85" i="4"/>
  <c r="D85" i="4"/>
  <c r="C85" i="4"/>
  <c r="B85" i="4"/>
  <c r="I83" i="4"/>
  <c r="D83" i="4"/>
  <c r="C83" i="4"/>
  <c r="B83" i="4"/>
  <c r="I81" i="4"/>
  <c r="D81" i="4"/>
  <c r="C81" i="4"/>
  <c r="B81" i="4"/>
  <c r="I79" i="4"/>
  <c r="D79" i="4"/>
  <c r="C79" i="4"/>
  <c r="B79" i="4"/>
  <c r="I77" i="4"/>
  <c r="D77" i="4"/>
  <c r="C77" i="4"/>
  <c r="B77" i="4"/>
  <c r="I75" i="4"/>
  <c r="D75" i="4"/>
  <c r="C75" i="4"/>
  <c r="B75" i="4"/>
  <c r="I73" i="4"/>
  <c r="D73" i="4"/>
  <c r="C73" i="4"/>
  <c r="B73" i="4"/>
  <c r="I71" i="4"/>
  <c r="D71" i="4"/>
  <c r="C71" i="4"/>
  <c r="B71" i="4"/>
  <c r="I69" i="4"/>
  <c r="D69" i="4"/>
  <c r="C69" i="4"/>
  <c r="B69" i="4"/>
  <c r="I68" i="4"/>
  <c r="D68" i="4"/>
  <c r="C68" i="4"/>
  <c r="B68" i="4"/>
  <c r="I67" i="4"/>
  <c r="D67" i="4"/>
  <c r="C67" i="4"/>
  <c r="B67" i="4"/>
  <c r="I66" i="4"/>
  <c r="D66" i="4"/>
  <c r="C66" i="4"/>
  <c r="B66" i="4"/>
  <c r="I65" i="4"/>
  <c r="D65" i="4"/>
  <c r="C65" i="4"/>
  <c r="B65" i="4"/>
  <c r="I64" i="4"/>
  <c r="D64" i="4"/>
  <c r="C64" i="4"/>
  <c r="B64" i="4"/>
  <c r="I63" i="4"/>
  <c r="D63" i="4"/>
  <c r="C63" i="4"/>
  <c r="B63" i="4"/>
  <c r="I62" i="4"/>
  <c r="D62" i="4"/>
  <c r="C62" i="4"/>
  <c r="B62" i="4"/>
  <c r="I61" i="4"/>
  <c r="D61" i="4"/>
  <c r="C61" i="4"/>
  <c r="B61" i="4"/>
  <c r="I60" i="4"/>
  <c r="D60" i="4"/>
  <c r="C60" i="4"/>
  <c r="B60" i="4"/>
  <c r="I59" i="4"/>
  <c r="D59" i="4"/>
  <c r="C59" i="4"/>
  <c r="B59" i="4"/>
  <c r="I58" i="4"/>
  <c r="D58" i="4"/>
  <c r="C58" i="4"/>
  <c r="B58" i="4"/>
  <c r="I57" i="4"/>
  <c r="D57" i="4"/>
  <c r="C57" i="4"/>
  <c r="B57" i="4"/>
  <c r="I56" i="4"/>
  <c r="D56" i="4"/>
  <c r="C56" i="4"/>
  <c r="B56" i="4"/>
  <c r="I55" i="4"/>
  <c r="D55" i="4"/>
  <c r="C55" i="4"/>
  <c r="B55" i="4"/>
  <c r="I54" i="4"/>
  <c r="D54" i="4"/>
  <c r="C54" i="4"/>
  <c r="B54" i="4"/>
  <c r="I53" i="4"/>
  <c r="D53" i="4"/>
  <c r="C53" i="4"/>
  <c r="B53" i="4"/>
  <c r="I52" i="4"/>
  <c r="D52" i="4"/>
  <c r="C52" i="4"/>
  <c r="B52" i="4"/>
  <c r="I51" i="4"/>
  <c r="D51" i="4"/>
  <c r="C51" i="4"/>
  <c r="B51" i="4"/>
  <c r="I50" i="4"/>
  <c r="D50" i="4"/>
  <c r="C50" i="4"/>
  <c r="B50" i="4"/>
  <c r="I49" i="4"/>
  <c r="D49" i="4"/>
  <c r="C49" i="4"/>
  <c r="B49" i="4"/>
  <c r="I48" i="4"/>
  <c r="D48" i="4"/>
  <c r="C48" i="4"/>
  <c r="B48" i="4"/>
  <c r="I47" i="4"/>
  <c r="D47" i="4"/>
  <c r="C47" i="4"/>
  <c r="B47" i="4"/>
  <c r="I46" i="4"/>
  <c r="D46" i="4"/>
  <c r="C46" i="4"/>
  <c r="B46" i="4"/>
  <c r="I45" i="4"/>
  <c r="D45" i="4"/>
  <c r="C45" i="4"/>
  <c r="B45" i="4"/>
  <c r="I44" i="4"/>
  <c r="D44" i="4"/>
  <c r="C44" i="4"/>
  <c r="B44" i="4"/>
  <c r="I43" i="4"/>
  <c r="D43" i="4"/>
  <c r="C43" i="4"/>
  <c r="B43" i="4"/>
  <c r="I42" i="4"/>
  <c r="D42" i="4"/>
  <c r="C42" i="4"/>
  <c r="B42" i="4"/>
  <c r="I41" i="4"/>
  <c r="D41" i="4"/>
  <c r="C41" i="4"/>
  <c r="B41" i="4"/>
  <c r="I40" i="4"/>
  <c r="D40" i="4"/>
  <c r="C40" i="4"/>
  <c r="B40" i="4"/>
  <c r="I39" i="4"/>
  <c r="D39" i="4"/>
  <c r="C39" i="4"/>
  <c r="B39" i="4"/>
  <c r="I38" i="4"/>
  <c r="D38" i="4"/>
  <c r="C38" i="4"/>
  <c r="B38" i="4"/>
  <c r="I37" i="4"/>
  <c r="D37" i="4"/>
  <c r="C37" i="4"/>
  <c r="B37" i="4"/>
  <c r="I36" i="4"/>
  <c r="D36" i="4"/>
  <c r="C36" i="4"/>
  <c r="B36" i="4"/>
  <c r="I35" i="4"/>
  <c r="D35" i="4"/>
  <c r="C35" i="4"/>
  <c r="B35" i="4"/>
  <c r="I34" i="4"/>
  <c r="D34" i="4"/>
  <c r="C34" i="4"/>
  <c r="B34" i="4"/>
  <c r="I33" i="4"/>
  <c r="D33" i="4"/>
  <c r="C33" i="4"/>
  <c r="B33" i="4"/>
  <c r="I32" i="4"/>
  <c r="D32" i="4"/>
  <c r="C32" i="4"/>
  <c r="B32" i="4"/>
  <c r="I31" i="4"/>
  <c r="D31" i="4"/>
  <c r="C31" i="4"/>
  <c r="B31" i="4"/>
  <c r="I30" i="4"/>
  <c r="D30" i="4"/>
  <c r="C30" i="4"/>
  <c r="B30" i="4"/>
  <c r="I29" i="4"/>
  <c r="D29" i="4"/>
  <c r="C29" i="4"/>
  <c r="B29" i="4"/>
  <c r="I28" i="4"/>
  <c r="D28" i="4"/>
  <c r="C28" i="4"/>
  <c r="B28" i="4"/>
  <c r="I27" i="4"/>
  <c r="D27" i="4"/>
  <c r="C27" i="4"/>
  <c r="B27" i="4"/>
  <c r="I26" i="4"/>
  <c r="D26" i="4"/>
  <c r="C26" i="4"/>
  <c r="B26" i="4"/>
  <c r="I25" i="4"/>
  <c r="D25" i="4"/>
  <c r="C25" i="4"/>
  <c r="B25" i="4"/>
  <c r="I24" i="4"/>
  <c r="D24" i="4"/>
  <c r="C24" i="4"/>
  <c r="B24" i="4"/>
  <c r="I23" i="4"/>
  <c r="D23" i="4"/>
  <c r="C23" i="4"/>
  <c r="B23" i="4"/>
  <c r="I22" i="4"/>
  <c r="D22" i="4"/>
  <c r="C22" i="4"/>
  <c r="B22" i="4"/>
  <c r="I21" i="4"/>
  <c r="D21" i="4"/>
  <c r="C21" i="4"/>
  <c r="B21" i="4"/>
  <c r="I20" i="4"/>
  <c r="D20" i="4"/>
  <c r="C20" i="4"/>
  <c r="B20" i="4"/>
  <c r="I19" i="4"/>
  <c r="D19" i="4"/>
  <c r="C19" i="4"/>
  <c r="B19" i="4"/>
  <c r="I18" i="4"/>
  <c r="D18" i="4"/>
  <c r="C18" i="4"/>
  <c r="B18" i="4"/>
  <c r="I17" i="4"/>
  <c r="D17" i="4"/>
  <c r="C17" i="4"/>
  <c r="B17" i="4"/>
  <c r="I16" i="4"/>
  <c r="D16" i="4"/>
  <c r="C16" i="4"/>
  <c r="B16" i="4"/>
  <c r="I15" i="4"/>
  <c r="D15" i="4"/>
  <c r="C15" i="4"/>
  <c r="B15" i="4"/>
  <c r="I14" i="4"/>
  <c r="D14" i="4"/>
  <c r="C14" i="4"/>
  <c r="B14" i="4"/>
  <c r="I13" i="4"/>
  <c r="D13" i="4"/>
  <c r="C13" i="4"/>
  <c r="B13" i="4"/>
  <c r="I12" i="4"/>
  <c r="D12" i="4"/>
  <c r="C12" i="4"/>
  <c r="B12" i="4"/>
  <c r="I11" i="4"/>
  <c r="D11" i="4"/>
  <c r="C11" i="4"/>
  <c r="B11" i="4"/>
  <c r="I10" i="4"/>
  <c r="D10" i="4"/>
  <c r="C10" i="4"/>
  <c r="B10" i="4"/>
  <c r="I9" i="4"/>
  <c r="D9" i="4"/>
  <c r="C9" i="4"/>
  <c r="B9" i="4"/>
  <c r="I8" i="4"/>
  <c r="D8" i="4"/>
  <c r="C8" i="4"/>
  <c r="B8" i="4"/>
  <c r="I7" i="4"/>
  <c r="D7" i="4"/>
  <c r="C7" i="4"/>
  <c r="B7" i="4"/>
  <c r="I6" i="4"/>
  <c r="D6" i="4"/>
  <c r="C6" i="4"/>
  <c r="B6" i="4"/>
  <c r="I5" i="4"/>
  <c r="D5" i="4"/>
  <c r="C5" i="4"/>
  <c r="B5" i="4"/>
  <c r="I4" i="4"/>
  <c r="D4" i="4"/>
  <c r="C4" i="4"/>
  <c r="B4" i="4"/>
  <c r="I3" i="4"/>
  <c r="D3" i="4"/>
  <c r="C3" i="4"/>
  <c r="B3" i="4"/>
  <c r="I2" i="4"/>
  <c r="D2" i="4"/>
  <c r="C2" i="4"/>
  <c r="B2" i="4"/>
  <c r="I436" i="4"/>
  <c r="D436" i="4"/>
  <c r="C436" i="4"/>
  <c r="B436" i="4"/>
  <c r="I434" i="4"/>
  <c r="D434" i="4"/>
  <c r="C434" i="4"/>
  <c r="B434" i="4"/>
  <c r="I432" i="4"/>
  <c r="D432" i="4"/>
  <c r="C432" i="4"/>
  <c r="B432" i="4"/>
  <c r="I430" i="4"/>
  <c r="D430" i="4"/>
  <c r="C430" i="4"/>
  <c r="B430" i="4"/>
  <c r="I428" i="4"/>
  <c r="D428" i="4"/>
  <c r="C428" i="4"/>
  <c r="B428" i="4"/>
  <c r="I426" i="4"/>
  <c r="D426" i="4"/>
  <c r="C426" i="4"/>
  <c r="B426" i="4"/>
  <c r="I424" i="4"/>
  <c r="D424" i="4"/>
  <c r="C424" i="4"/>
  <c r="B424" i="4"/>
  <c r="I422" i="4"/>
  <c r="D422" i="4"/>
  <c r="C422" i="4"/>
  <c r="B422" i="4"/>
  <c r="I420" i="4"/>
  <c r="D420" i="4"/>
  <c r="C420" i="4"/>
  <c r="B420" i="4"/>
  <c r="I418" i="4"/>
  <c r="D418" i="4"/>
  <c r="C418" i="4"/>
  <c r="B418" i="4"/>
  <c r="I416" i="4"/>
  <c r="D416" i="4"/>
  <c r="C416" i="4"/>
  <c r="B416" i="4"/>
  <c r="I414" i="4"/>
  <c r="D414" i="4"/>
  <c r="C414" i="4"/>
  <c r="B414" i="4"/>
  <c r="I412" i="4"/>
  <c r="D412" i="4"/>
  <c r="C412" i="4"/>
  <c r="B412" i="4"/>
  <c r="I410" i="4"/>
  <c r="D410" i="4"/>
  <c r="C410" i="4"/>
  <c r="B410" i="4"/>
  <c r="I408" i="4"/>
  <c r="D408" i="4"/>
  <c r="C408" i="4"/>
  <c r="B408" i="4"/>
  <c r="I406" i="4"/>
  <c r="D406" i="4"/>
  <c r="C406" i="4"/>
  <c r="B406" i="4"/>
  <c r="I404" i="4"/>
  <c r="D404" i="4"/>
  <c r="C404" i="4"/>
  <c r="B404" i="4"/>
  <c r="I402" i="4"/>
  <c r="D402" i="4"/>
  <c r="C402" i="4"/>
  <c r="B402" i="4"/>
  <c r="I400" i="4"/>
  <c r="D400" i="4"/>
  <c r="C400" i="4"/>
  <c r="B400" i="4"/>
  <c r="I398" i="4"/>
  <c r="D398" i="4"/>
  <c r="C398" i="4"/>
  <c r="B398" i="4"/>
  <c r="I396" i="4"/>
  <c r="D396" i="4"/>
  <c r="C396" i="4"/>
  <c r="B396" i="4"/>
  <c r="I394" i="4"/>
  <c r="D394" i="4"/>
  <c r="C394" i="4"/>
  <c r="B394" i="4"/>
  <c r="I392" i="4"/>
  <c r="D392" i="4"/>
  <c r="C392" i="4"/>
  <c r="B392" i="4"/>
  <c r="I390" i="4"/>
  <c r="D390" i="4"/>
  <c r="C390" i="4"/>
  <c r="B390" i="4"/>
  <c r="I388" i="4"/>
  <c r="D388" i="4"/>
  <c r="C388" i="4"/>
  <c r="B388" i="4"/>
  <c r="I386" i="4"/>
  <c r="D386" i="4"/>
  <c r="C386" i="4"/>
  <c r="B386" i="4"/>
  <c r="I384" i="4"/>
  <c r="D384" i="4"/>
  <c r="C384" i="4"/>
  <c r="B384" i="4"/>
  <c r="I382" i="4"/>
  <c r="D382" i="4"/>
  <c r="C382" i="4"/>
  <c r="B382" i="4"/>
  <c r="I380" i="4"/>
  <c r="D380" i="4"/>
  <c r="C380" i="4"/>
  <c r="B380" i="4"/>
  <c r="I378" i="4"/>
  <c r="D378" i="4"/>
  <c r="C378" i="4"/>
  <c r="B378" i="4"/>
  <c r="I376" i="4"/>
  <c r="D376" i="4"/>
  <c r="C376" i="4"/>
  <c r="B376" i="4"/>
  <c r="I374" i="4"/>
  <c r="D374" i="4"/>
  <c r="C374" i="4"/>
  <c r="B374" i="4"/>
  <c r="I372" i="4"/>
  <c r="D372" i="4"/>
  <c r="C372" i="4"/>
  <c r="B372" i="4"/>
  <c r="I370" i="4"/>
  <c r="D370" i="4"/>
  <c r="C370" i="4"/>
  <c r="B370" i="4"/>
  <c r="I368" i="4"/>
  <c r="D368" i="4"/>
  <c r="C368" i="4"/>
  <c r="B368" i="4"/>
  <c r="I366" i="4"/>
  <c r="D366" i="4"/>
  <c r="C366" i="4"/>
  <c r="B366" i="4"/>
  <c r="I364" i="4"/>
  <c r="D364" i="4"/>
  <c r="C364" i="4"/>
  <c r="B364" i="4"/>
  <c r="I362" i="4"/>
  <c r="D362" i="4"/>
  <c r="C362" i="4"/>
  <c r="B362" i="4"/>
  <c r="I360" i="4"/>
  <c r="D360" i="4"/>
  <c r="C360" i="4"/>
  <c r="B360" i="4"/>
  <c r="I358" i="4"/>
  <c r="D358" i="4"/>
  <c r="C358" i="4"/>
  <c r="B358" i="4"/>
  <c r="I356" i="4"/>
  <c r="D356" i="4"/>
  <c r="C356" i="4"/>
  <c r="B356" i="4"/>
  <c r="I354" i="4"/>
  <c r="D354" i="4"/>
  <c r="C354" i="4"/>
  <c r="B354" i="4"/>
  <c r="I352" i="4"/>
  <c r="D352" i="4"/>
  <c r="C352" i="4"/>
  <c r="B352" i="4"/>
  <c r="I350" i="4"/>
  <c r="D350" i="4"/>
  <c r="C350" i="4"/>
  <c r="B350" i="4"/>
  <c r="I348" i="4"/>
  <c r="D348" i="4"/>
  <c r="C348" i="4"/>
  <c r="B348" i="4"/>
  <c r="I346" i="4"/>
  <c r="D346" i="4"/>
  <c r="C346" i="4"/>
  <c r="B346" i="4"/>
  <c r="I344" i="4"/>
  <c r="D344" i="4"/>
  <c r="C344" i="4"/>
  <c r="B344" i="4"/>
  <c r="I342" i="4"/>
  <c r="D342" i="4"/>
  <c r="C342" i="4"/>
  <c r="B342" i="4"/>
  <c r="I340" i="4"/>
  <c r="D340" i="4"/>
  <c r="C340" i="4"/>
  <c r="B340" i="4"/>
  <c r="I338" i="4"/>
  <c r="D338" i="4"/>
  <c r="C338" i="4"/>
  <c r="B338" i="4"/>
  <c r="I336" i="4"/>
  <c r="D336" i="4"/>
  <c r="C336" i="4"/>
  <c r="B336" i="4"/>
  <c r="I334" i="4"/>
  <c r="D334" i="4"/>
  <c r="C334" i="4"/>
  <c r="B334" i="4"/>
  <c r="I332" i="4"/>
  <c r="D332" i="4"/>
  <c r="C332" i="4"/>
  <c r="B332" i="4"/>
  <c r="I330" i="4"/>
  <c r="D330" i="4"/>
  <c r="C330" i="4"/>
  <c r="B330" i="4"/>
  <c r="I328" i="4"/>
  <c r="D328" i="4"/>
  <c r="C328" i="4"/>
  <c r="B328" i="4"/>
  <c r="I326" i="4"/>
  <c r="D326" i="4"/>
  <c r="C326" i="4"/>
  <c r="B326" i="4"/>
  <c r="I324" i="4"/>
  <c r="D324" i="4"/>
  <c r="C324" i="4"/>
  <c r="B324" i="4"/>
  <c r="I322" i="4"/>
  <c r="D322" i="4"/>
  <c r="C322" i="4"/>
  <c r="B322" i="4"/>
  <c r="I320" i="4"/>
  <c r="D320" i="4"/>
  <c r="C320" i="4"/>
  <c r="B320" i="4"/>
  <c r="I318" i="4"/>
  <c r="D318" i="4"/>
  <c r="C318" i="4"/>
  <c r="B318" i="4"/>
  <c r="I316" i="4"/>
  <c r="D316" i="4"/>
  <c r="C316" i="4"/>
  <c r="B316" i="4"/>
  <c r="I314" i="4"/>
  <c r="D314" i="4"/>
  <c r="C314" i="4"/>
  <c r="B314" i="4"/>
  <c r="I312" i="4"/>
  <c r="D312" i="4"/>
  <c r="C312" i="4"/>
  <c r="B312" i="4"/>
  <c r="I310" i="4"/>
  <c r="D310" i="4"/>
  <c r="C310" i="4"/>
  <c r="B310" i="4"/>
  <c r="I308" i="4"/>
  <c r="D308" i="4"/>
  <c r="C308" i="4"/>
  <c r="B308" i="4"/>
  <c r="I306" i="4"/>
  <c r="D306" i="4"/>
  <c r="C306" i="4"/>
  <c r="B306" i="4"/>
  <c r="I304" i="4"/>
  <c r="D304" i="4"/>
  <c r="C304" i="4"/>
  <c r="B304" i="4"/>
  <c r="I302" i="4"/>
  <c r="D302" i="4"/>
  <c r="C302" i="4"/>
  <c r="B302" i="4"/>
  <c r="I300" i="4"/>
  <c r="D300" i="4"/>
  <c r="C300" i="4"/>
  <c r="B300" i="4"/>
  <c r="I298" i="4"/>
  <c r="D298" i="4"/>
  <c r="C298" i="4"/>
  <c r="B298" i="4"/>
  <c r="I296" i="4"/>
  <c r="D296" i="4"/>
  <c r="C296" i="4"/>
  <c r="B296" i="4"/>
  <c r="I294" i="4"/>
  <c r="D294" i="4"/>
  <c r="C294" i="4"/>
  <c r="B294" i="4"/>
  <c r="I292" i="4"/>
  <c r="D292" i="4"/>
  <c r="C292" i="4"/>
  <c r="B292" i="4"/>
  <c r="I290" i="4"/>
  <c r="D290" i="4"/>
  <c r="C290" i="4"/>
  <c r="B290" i="4"/>
  <c r="I288" i="4"/>
  <c r="D288" i="4"/>
  <c r="C288" i="4"/>
  <c r="B288" i="4"/>
  <c r="I286" i="4"/>
  <c r="D286" i="4"/>
  <c r="C286" i="4"/>
  <c r="B286" i="4"/>
  <c r="I284" i="4"/>
  <c r="D284" i="4"/>
  <c r="C284" i="4"/>
  <c r="B284" i="4"/>
  <c r="I282" i="4"/>
  <c r="D282" i="4"/>
  <c r="C282" i="4"/>
  <c r="B282" i="4"/>
  <c r="I280" i="4"/>
  <c r="D280" i="4"/>
  <c r="C280" i="4"/>
  <c r="B280" i="4"/>
  <c r="I278" i="4"/>
  <c r="D278" i="4"/>
  <c r="C278" i="4"/>
  <c r="B278" i="4"/>
  <c r="I276" i="4"/>
  <c r="D276" i="4"/>
  <c r="C276" i="4"/>
  <c r="B276" i="4"/>
  <c r="I274" i="4"/>
  <c r="D274" i="4"/>
  <c r="C274" i="4"/>
  <c r="B274" i="4"/>
  <c r="I272" i="4"/>
  <c r="D272" i="4"/>
  <c r="C272" i="4"/>
  <c r="B272" i="4"/>
  <c r="I270" i="4"/>
  <c r="D270" i="4"/>
  <c r="C270" i="4"/>
  <c r="B270" i="4"/>
  <c r="I268" i="4"/>
  <c r="D268" i="4"/>
  <c r="C268" i="4"/>
  <c r="B268" i="4"/>
  <c r="I266" i="4"/>
  <c r="D266" i="4"/>
  <c r="C266" i="4"/>
  <c r="B266" i="4"/>
  <c r="I264" i="4"/>
  <c r="D264" i="4"/>
  <c r="C264" i="4"/>
  <c r="B264" i="4"/>
  <c r="I262" i="4"/>
  <c r="D262" i="4"/>
  <c r="C262" i="4"/>
  <c r="B262" i="4"/>
  <c r="I260" i="4"/>
  <c r="D260" i="4"/>
  <c r="C260" i="4"/>
  <c r="B260" i="4"/>
  <c r="I258" i="4"/>
  <c r="D258" i="4"/>
  <c r="C258" i="4"/>
  <c r="B258" i="4"/>
  <c r="I256" i="4"/>
  <c r="D256" i="4"/>
  <c r="C256" i="4"/>
  <c r="B256" i="4"/>
  <c r="I254" i="4"/>
  <c r="D254" i="4"/>
  <c r="C254" i="4"/>
  <c r="B254" i="4"/>
  <c r="I252" i="4"/>
  <c r="D252" i="4"/>
  <c r="C252" i="4"/>
  <c r="B252" i="4"/>
  <c r="I250" i="4"/>
  <c r="D250" i="4"/>
  <c r="C250" i="4"/>
  <c r="B250" i="4"/>
  <c r="I248" i="4"/>
  <c r="D248" i="4"/>
  <c r="C248" i="4"/>
  <c r="B248" i="4"/>
  <c r="I246" i="4"/>
  <c r="D246" i="4"/>
  <c r="C246" i="4"/>
  <c r="B246" i="4"/>
  <c r="I244" i="4"/>
  <c r="D244" i="4"/>
  <c r="C244" i="4"/>
  <c r="B244" i="4"/>
  <c r="I242" i="4"/>
  <c r="D242" i="4"/>
  <c r="C242" i="4"/>
  <c r="B242" i="4"/>
  <c r="I240" i="4"/>
  <c r="D240" i="4"/>
  <c r="C240" i="4"/>
  <c r="B240" i="4"/>
  <c r="I238" i="4"/>
  <c r="D238" i="4"/>
  <c r="C238" i="4"/>
  <c r="B238" i="4"/>
  <c r="I236" i="4"/>
  <c r="D236" i="4"/>
  <c r="C236" i="4"/>
  <c r="B236" i="4"/>
  <c r="I234" i="4"/>
  <c r="D234" i="4"/>
  <c r="C234" i="4"/>
  <c r="B234" i="4"/>
  <c r="I232" i="4"/>
  <c r="D232" i="4"/>
  <c r="C232" i="4"/>
  <c r="B232" i="4"/>
  <c r="I230" i="4"/>
  <c r="D230" i="4"/>
  <c r="C230" i="4"/>
  <c r="B230" i="4"/>
  <c r="I228" i="4"/>
  <c r="D228" i="4"/>
  <c r="C228" i="4"/>
  <c r="B228" i="4"/>
  <c r="I226" i="4"/>
  <c r="D226" i="4"/>
  <c r="C226" i="4"/>
  <c r="B226" i="4"/>
  <c r="I224" i="4"/>
  <c r="D224" i="4"/>
  <c r="C224" i="4"/>
  <c r="B224" i="4"/>
  <c r="I222" i="4"/>
  <c r="D222" i="4"/>
  <c r="C222" i="4"/>
  <c r="B222" i="4"/>
  <c r="I220" i="4"/>
  <c r="D220" i="4"/>
  <c r="C220" i="4"/>
  <c r="B220" i="4"/>
  <c r="I218" i="4"/>
  <c r="D218" i="4"/>
  <c r="C218" i="4"/>
  <c r="B218" i="4"/>
  <c r="I216" i="4"/>
  <c r="D216" i="4"/>
  <c r="C216" i="4"/>
  <c r="B216" i="4"/>
  <c r="I214" i="4"/>
  <c r="D214" i="4"/>
  <c r="C214" i="4"/>
  <c r="B214" i="4"/>
  <c r="I212" i="4"/>
  <c r="D212" i="4"/>
  <c r="C212" i="4"/>
  <c r="B212" i="4"/>
  <c r="I210" i="4"/>
  <c r="D210" i="4"/>
  <c r="C210" i="4"/>
  <c r="B210" i="4"/>
  <c r="I208" i="4"/>
  <c r="D208" i="4"/>
  <c r="C208" i="4"/>
  <c r="B208" i="4"/>
  <c r="I206" i="4"/>
  <c r="D206" i="4"/>
  <c r="C206" i="4"/>
  <c r="B206" i="4"/>
  <c r="I204" i="4"/>
  <c r="D204" i="4"/>
  <c r="C204" i="4"/>
  <c r="B204" i="4"/>
  <c r="I202" i="4"/>
  <c r="D202" i="4"/>
  <c r="C202" i="4"/>
  <c r="B202" i="4"/>
  <c r="I200" i="4"/>
  <c r="D200" i="4"/>
  <c r="C200" i="4"/>
  <c r="B200" i="4"/>
  <c r="I198" i="4"/>
  <c r="D198" i="4"/>
  <c r="C198" i="4"/>
  <c r="B198" i="4"/>
  <c r="I196" i="4"/>
  <c r="D196" i="4"/>
  <c r="C196" i="4"/>
  <c r="B196" i="4"/>
  <c r="I194" i="4"/>
  <c r="D194" i="4"/>
  <c r="C194" i="4"/>
  <c r="B194" i="4"/>
  <c r="I192" i="4"/>
  <c r="D192" i="4"/>
  <c r="C192" i="4"/>
  <c r="B192" i="4"/>
  <c r="I190" i="4"/>
  <c r="D190" i="4"/>
  <c r="C190" i="4"/>
  <c r="B190" i="4"/>
  <c r="I188" i="4"/>
  <c r="D188" i="4"/>
  <c r="C188" i="4"/>
  <c r="B188" i="4"/>
  <c r="I186" i="4"/>
  <c r="D186" i="4"/>
  <c r="C186" i="4"/>
  <c r="B186" i="4"/>
  <c r="I184" i="4"/>
  <c r="D184" i="4"/>
  <c r="C184" i="4"/>
  <c r="B184" i="4"/>
  <c r="I182" i="4"/>
  <c r="D182" i="4"/>
  <c r="C182" i="4"/>
  <c r="B182" i="4"/>
  <c r="I180" i="4"/>
  <c r="D180" i="4"/>
  <c r="C180" i="4"/>
  <c r="B180" i="4"/>
  <c r="I178" i="4"/>
  <c r="D178" i="4"/>
  <c r="C178" i="4"/>
  <c r="B178" i="4"/>
  <c r="I176" i="4"/>
  <c r="D176" i="4"/>
  <c r="C176" i="4"/>
  <c r="B176" i="4"/>
  <c r="I174" i="4"/>
  <c r="D174" i="4"/>
  <c r="C174" i="4"/>
  <c r="B174" i="4"/>
  <c r="I172" i="4"/>
  <c r="D172" i="4"/>
  <c r="C172" i="4"/>
  <c r="B172" i="4"/>
  <c r="I170" i="4"/>
  <c r="D170" i="4"/>
  <c r="C170" i="4"/>
  <c r="B170" i="4"/>
  <c r="I168" i="4"/>
  <c r="D168" i="4"/>
  <c r="C168" i="4"/>
  <c r="B168" i="4"/>
  <c r="I166" i="4"/>
  <c r="D166" i="4"/>
  <c r="C166" i="4"/>
  <c r="B166" i="4"/>
  <c r="I164" i="4"/>
  <c r="D164" i="4"/>
  <c r="C164" i="4"/>
  <c r="B164" i="4"/>
  <c r="I162" i="4"/>
  <c r="D162" i="4"/>
  <c r="C162" i="4"/>
  <c r="B162" i="4"/>
  <c r="I160" i="4"/>
  <c r="D160" i="4"/>
  <c r="C160" i="4"/>
  <c r="B160" i="4"/>
  <c r="I158" i="4"/>
  <c r="D158" i="4"/>
  <c r="C158" i="4"/>
  <c r="B158" i="4"/>
  <c r="I156" i="4"/>
  <c r="D156" i="4"/>
  <c r="C156" i="4"/>
  <c r="B156" i="4"/>
  <c r="I154" i="4"/>
  <c r="D154" i="4"/>
  <c r="C154" i="4"/>
  <c r="B154" i="4"/>
  <c r="I152" i="4"/>
  <c r="D152" i="4"/>
  <c r="C152" i="4"/>
  <c r="B152" i="4"/>
  <c r="I150" i="4"/>
  <c r="D150" i="4"/>
  <c r="C150" i="4"/>
  <c r="B150" i="4"/>
  <c r="I148" i="4"/>
  <c r="D148" i="4"/>
  <c r="C148" i="4"/>
  <c r="B148" i="4"/>
  <c r="I146" i="4"/>
  <c r="D146" i="4"/>
  <c r="C146" i="4"/>
  <c r="B146" i="4"/>
  <c r="I144" i="4"/>
  <c r="D144" i="4"/>
  <c r="C144" i="4"/>
  <c r="B144" i="4"/>
  <c r="I142" i="4"/>
  <c r="D142" i="4"/>
  <c r="C142" i="4"/>
  <c r="B142" i="4"/>
  <c r="I140" i="4"/>
  <c r="D140" i="4"/>
  <c r="C140" i="4"/>
  <c r="B140" i="4"/>
  <c r="I138" i="4"/>
  <c r="D138" i="4"/>
  <c r="C138" i="4"/>
  <c r="B138" i="4"/>
  <c r="I136" i="4"/>
  <c r="D136" i="4"/>
  <c r="C136" i="4"/>
  <c r="B136" i="4"/>
  <c r="I134" i="4"/>
  <c r="D134" i="4"/>
  <c r="C134" i="4"/>
  <c r="B134" i="4"/>
  <c r="I132" i="4"/>
  <c r="D132" i="4"/>
  <c r="C132" i="4"/>
  <c r="B132" i="4"/>
  <c r="I130" i="4"/>
  <c r="D130" i="4"/>
  <c r="C130" i="4"/>
  <c r="B130" i="4"/>
  <c r="I128" i="4"/>
  <c r="D128" i="4"/>
  <c r="C128" i="4"/>
  <c r="B128" i="4"/>
  <c r="I126" i="4"/>
  <c r="D126" i="4"/>
  <c r="C126" i="4"/>
  <c r="B126" i="4"/>
  <c r="I124" i="4"/>
  <c r="D124" i="4"/>
  <c r="C124" i="4"/>
  <c r="B124" i="4"/>
  <c r="I122" i="4"/>
  <c r="D122" i="4"/>
  <c r="C122" i="4"/>
  <c r="B122" i="4"/>
  <c r="I120" i="4"/>
  <c r="D120" i="4"/>
  <c r="C120" i="4"/>
  <c r="B120" i="4"/>
  <c r="I118" i="4"/>
  <c r="D118" i="4"/>
  <c r="C118" i="4"/>
  <c r="B118" i="4"/>
  <c r="I116" i="4"/>
  <c r="D116" i="4"/>
  <c r="C116" i="4"/>
  <c r="B116" i="4"/>
  <c r="I114" i="4"/>
  <c r="D114" i="4"/>
  <c r="C114" i="4"/>
  <c r="B114" i="4"/>
  <c r="I112" i="4"/>
  <c r="D112" i="4"/>
  <c r="C112" i="4"/>
  <c r="B112" i="4"/>
  <c r="I110" i="4"/>
  <c r="D110" i="4"/>
  <c r="C110" i="4"/>
  <c r="B110" i="4"/>
  <c r="I108" i="4"/>
  <c r="D108" i="4"/>
  <c r="C108" i="4"/>
  <c r="B108" i="4"/>
  <c r="I106" i="4"/>
  <c r="D106" i="4"/>
  <c r="C106" i="4"/>
  <c r="B106" i="4"/>
  <c r="I104" i="4"/>
  <c r="D104" i="4"/>
  <c r="C104" i="4"/>
  <c r="B104" i="4"/>
  <c r="I102" i="4"/>
  <c r="D102" i="4"/>
  <c r="C102" i="4"/>
  <c r="B102" i="4"/>
  <c r="I100" i="4"/>
  <c r="D100" i="4"/>
  <c r="C100" i="4"/>
  <c r="B100" i="4"/>
  <c r="I98" i="4"/>
  <c r="D98" i="4"/>
  <c r="C98" i="4"/>
  <c r="B98" i="4"/>
  <c r="I96" i="4"/>
  <c r="D96" i="4"/>
  <c r="C96" i="4"/>
  <c r="B96" i="4"/>
  <c r="I94" i="4"/>
  <c r="D94" i="4"/>
  <c r="C94" i="4"/>
  <c r="B94" i="4"/>
  <c r="I92" i="4"/>
  <c r="D92" i="4"/>
  <c r="C92" i="4"/>
  <c r="B92" i="4"/>
  <c r="I90" i="4"/>
  <c r="D90" i="4"/>
  <c r="C90" i="4"/>
  <c r="B90" i="4"/>
  <c r="I88" i="4"/>
  <c r="D88" i="4"/>
  <c r="C88" i="4"/>
  <c r="B88" i="4"/>
  <c r="I86" i="4"/>
  <c r="D86" i="4"/>
  <c r="C86" i="4"/>
  <c r="B86" i="4"/>
  <c r="I84" i="4"/>
  <c r="D84" i="4"/>
  <c r="C84" i="4"/>
  <c r="B84" i="4"/>
  <c r="I82" i="4"/>
  <c r="D82" i="4"/>
  <c r="C82" i="4"/>
  <c r="B82" i="4"/>
  <c r="I80" i="4"/>
  <c r="D80" i="4"/>
  <c r="C80" i="4"/>
  <c r="B80" i="4"/>
  <c r="I78" i="4"/>
  <c r="D78" i="4"/>
  <c r="C78" i="4"/>
  <c r="B78" i="4"/>
  <c r="I76" i="4"/>
  <c r="D76" i="4"/>
  <c r="C76" i="4"/>
  <c r="B76" i="4"/>
  <c r="I74" i="4"/>
  <c r="D74" i="4"/>
  <c r="C74" i="4"/>
  <c r="B74" i="4"/>
  <c r="I72" i="4"/>
  <c r="D72" i="4"/>
  <c r="C72" i="4"/>
  <c r="B72" i="4"/>
  <c r="I70" i="4"/>
  <c r="D70" i="4"/>
  <c r="C70" i="4"/>
  <c r="B70" i="4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R460" i="4" l="1"/>
  <c r="R524" i="4"/>
  <c r="R121" i="4"/>
  <c r="R161" i="4"/>
  <c r="R185" i="4"/>
  <c r="R225" i="4"/>
  <c r="R249" i="4"/>
  <c r="R289" i="4"/>
  <c r="R313" i="4"/>
  <c r="R353" i="4"/>
  <c r="R377" i="4"/>
  <c r="R417" i="4"/>
  <c r="R662" i="4"/>
  <c r="R702" i="4"/>
  <c r="R726" i="4"/>
  <c r="R493" i="4"/>
  <c r="R501" i="4"/>
  <c r="R509" i="4"/>
  <c r="R517" i="4"/>
  <c r="R533" i="4"/>
  <c r="R74" i="4"/>
  <c r="R90" i="4"/>
  <c r="R98" i="4"/>
  <c r="R106" i="4"/>
  <c r="R114" i="4"/>
  <c r="R130" i="4"/>
  <c r="R138" i="4"/>
  <c r="R154" i="4"/>
  <c r="R162" i="4"/>
  <c r="R170" i="4"/>
  <c r="R178" i="4"/>
  <c r="R194" i="4"/>
  <c r="R202" i="4"/>
  <c r="R218" i="4"/>
  <c r="R226" i="4"/>
  <c r="R234" i="4"/>
  <c r="R242" i="4"/>
  <c r="R258" i="4"/>
  <c r="R266" i="4"/>
  <c r="R282" i="4"/>
  <c r="R290" i="4"/>
  <c r="R298" i="4"/>
  <c r="R306" i="4"/>
  <c r="R322" i="4"/>
  <c r="R330" i="4"/>
  <c r="R346" i="4"/>
  <c r="R354" i="4"/>
  <c r="R362" i="4"/>
  <c r="R370" i="4"/>
  <c r="R386" i="4"/>
  <c r="R394" i="4"/>
  <c r="R402" i="4"/>
  <c r="R410" i="4"/>
  <c r="R418" i="4"/>
  <c r="R426" i="4"/>
  <c r="R434" i="4"/>
  <c r="R671" i="4"/>
  <c r="R679" i="4"/>
  <c r="R687" i="4"/>
  <c r="R695" i="4"/>
  <c r="R703" i="4"/>
  <c r="R711" i="4"/>
  <c r="R719" i="4"/>
  <c r="R675" i="4"/>
  <c r="R739" i="4"/>
  <c r="R735" i="4"/>
  <c r="R743" i="4"/>
  <c r="R751" i="4"/>
  <c r="R759" i="4"/>
  <c r="R767" i="4"/>
  <c r="R775" i="4"/>
  <c r="R783" i="4"/>
  <c r="R446" i="4"/>
  <c r="R712" i="4"/>
  <c r="R768" i="4"/>
  <c r="R784" i="4"/>
  <c r="R800" i="4"/>
  <c r="R597" i="4"/>
  <c r="R565" i="4"/>
  <c r="R545" i="4"/>
  <c r="R635" i="4"/>
  <c r="R655" i="4"/>
  <c r="R551" i="4"/>
  <c r="R639" i="4"/>
  <c r="R647" i="4"/>
  <c r="R580" i="4"/>
  <c r="R583" i="4"/>
  <c r="R587" i="4"/>
  <c r="R613" i="4"/>
  <c r="R562" i="4"/>
  <c r="R582" i="4"/>
  <c r="R584" i="4"/>
  <c r="R648" i="4"/>
  <c r="R8" i="4"/>
  <c r="R16" i="4"/>
  <c r="R24" i="4"/>
  <c r="R32" i="4"/>
  <c r="R657" i="4"/>
  <c r="R596" i="4"/>
  <c r="R543" i="4"/>
  <c r="R628" i="4"/>
  <c r="R658" i="4"/>
  <c r="R656" i="4"/>
  <c r="R9" i="4"/>
  <c r="R95" i="4"/>
  <c r="R287" i="4"/>
  <c r="R351" i="4"/>
  <c r="R53" i="4"/>
  <c r="R485" i="4"/>
  <c r="R525" i="4"/>
  <c r="R82" i="4"/>
  <c r="R122" i="4"/>
  <c r="R146" i="4"/>
  <c r="R186" i="4"/>
  <c r="R210" i="4"/>
  <c r="R250" i="4"/>
  <c r="R274" i="4"/>
  <c r="R314" i="4"/>
  <c r="R338" i="4"/>
  <c r="R378" i="4"/>
  <c r="R663" i="4"/>
  <c r="R727" i="4"/>
  <c r="R791" i="4"/>
  <c r="R799" i="4"/>
  <c r="R807" i="4"/>
  <c r="R815" i="4"/>
  <c r="R823" i="4"/>
  <c r="R831" i="4"/>
  <c r="R720" i="4"/>
  <c r="R728" i="4"/>
  <c r="R736" i="4"/>
  <c r="R744" i="4"/>
  <c r="R760" i="4"/>
  <c r="R776" i="4"/>
  <c r="R792" i="4"/>
  <c r="R808" i="4"/>
  <c r="R619" i="4"/>
  <c r="R537" i="4"/>
  <c r="R595" i="4"/>
  <c r="R603" i="4"/>
  <c r="R548" i="4"/>
  <c r="R649" i="4"/>
  <c r="R631" i="4"/>
  <c r="R567" i="4"/>
  <c r="R638" i="4"/>
  <c r="R610" i="4"/>
  <c r="R585" i="4"/>
  <c r="R558" i="4"/>
  <c r="R654" i="4"/>
  <c r="R576" i="4"/>
  <c r="R640" i="4"/>
  <c r="R7" i="4"/>
  <c r="R41" i="4"/>
  <c r="R198" i="4"/>
  <c r="R40" i="4"/>
  <c r="R390" i="4"/>
  <c r="R625" i="4"/>
  <c r="R550" i="4"/>
  <c r="R581" i="4"/>
  <c r="R591" i="4"/>
  <c r="R615" i="4"/>
  <c r="R644" i="4"/>
  <c r="R588" i="4"/>
  <c r="R646" i="4"/>
  <c r="R574" i="4"/>
  <c r="R592" i="4"/>
  <c r="R17" i="4"/>
  <c r="R25" i="4"/>
  <c r="R33" i="4"/>
  <c r="R49" i="4"/>
  <c r="R57" i="4"/>
  <c r="R65" i="4"/>
  <c r="R441" i="4"/>
  <c r="R449" i="4"/>
  <c r="R457" i="4"/>
  <c r="R465" i="4"/>
  <c r="R473" i="4"/>
  <c r="R481" i="4"/>
  <c r="R489" i="4"/>
  <c r="R497" i="4"/>
  <c r="R505" i="4"/>
  <c r="R513" i="4"/>
  <c r="R521" i="4"/>
  <c r="R529" i="4"/>
  <c r="R70" i="4"/>
  <c r="R78" i="4"/>
  <c r="R86" i="4"/>
  <c r="R94" i="4"/>
  <c r="R102" i="4"/>
  <c r="R110" i="4"/>
  <c r="R118" i="4"/>
  <c r="R126" i="4"/>
  <c r="R134" i="4"/>
  <c r="R142" i="4"/>
  <c r="R150" i="4"/>
  <c r="R158" i="4"/>
  <c r="R166" i="4"/>
  <c r="R174" i="4"/>
  <c r="R182" i="4"/>
  <c r="R190" i="4"/>
  <c r="R206" i="4"/>
  <c r="R214" i="4"/>
  <c r="R222" i="4"/>
  <c r="R230" i="4"/>
  <c r="R238" i="4"/>
  <c r="R246" i="4"/>
  <c r="R254" i="4"/>
  <c r="R262" i="4"/>
  <c r="R270" i="4"/>
  <c r="R278" i="4"/>
  <c r="R286" i="4"/>
  <c r="R294" i="4"/>
  <c r="R302" i="4"/>
  <c r="R310" i="4"/>
  <c r="R318" i="4"/>
  <c r="R326" i="4"/>
  <c r="R334" i="4"/>
  <c r="R342" i="4"/>
  <c r="R350" i="4"/>
  <c r="R358" i="4"/>
  <c r="R366" i="4"/>
  <c r="R374" i="4"/>
  <c r="R382" i="4"/>
  <c r="R398" i="4"/>
  <c r="R406" i="4"/>
  <c r="R414" i="4"/>
  <c r="R422" i="4"/>
  <c r="R430" i="4"/>
  <c r="R659" i="4"/>
  <c r="R667" i="4"/>
  <c r="R683" i="4"/>
  <c r="R691" i="4"/>
  <c r="R699" i="4"/>
  <c r="R707" i="4"/>
  <c r="R715" i="4"/>
  <c r="R723" i="4"/>
  <c r="R731" i="4"/>
  <c r="R621" i="4"/>
  <c r="R627" i="4"/>
  <c r="R538" i="4"/>
  <c r="R541" i="4"/>
  <c r="R651" i="4"/>
  <c r="R604" i="4"/>
  <c r="R641" i="4"/>
  <c r="R542" i="4"/>
  <c r="R612" i="4"/>
  <c r="R575" i="4"/>
  <c r="R634" i="4"/>
  <c r="R573" i="4"/>
  <c r="R602" i="4"/>
  <c r="R586" i="4"/>
  <c r="R600" i="4"/>
  <c r="R2" i="4"/>
  <c r="R10" i="4"/>
  <c r="R18" i="4"/>
  <c r="R26" i="4"/>
  <c r="R34" i="4"/>
  <c r="R42" i="4"/>
  <c r="R50" i="4"/>
  <c r="R58" i="4"/>
  <c r="R66" i="4"/>
  <c r="R442" i="4"/>
  <c r="R450" i="4"/>
  <c r="R458" i="4"/>
  <c r="R466" i="4"/>
  <c r="R474" i="4"/>
  <c r="R482" i="4"/>
  <c r="R490" i="4"/>
  <c r="R498" i="4"/>
  <c r="R506" i="4"/>
  <c r="R514" i="4"/>
  <c r="R522" i="4"/>
  <c r="R530" i="4"/>
  <c r="R71" i="4"/>
  <c r="R79" i="4"/>
  <c r="R87" i="4"/>
  <c r="R103" i="4"/>
  <c r="R111" i="4"/>
  <c r="R119" i="4"/>
  <c r="R127" i="4"/>
  <c r="R135" i="4"/>
  <c r="R143" i="4"/>
  <c r="R151" i="4"/>
  <c r="R159" i="4"/>
  <c r="R167" i="4"/>
  <c r="R175" i="4"/>
  <c r="R183" i="4"/>
  <c r="R191" i="4"/>
  <c r="R199" i="4"/>
  <c r="R207" i="4"/>
  <c r="R215" i="4"/>
  <c r="R223" i="4"/>
  <c r="R231" i="4"/>
  <c r="R239" i="4"/>
  <c r="R247" i="4"/>
  <c r="R255" i="4"/>
  <c r="R263" i="4"/>
  <c r="R271" i="4"/>
  <c r="R279" i="4"/>
  <c r="R295" i="4"/>
  <c r="R303" i="4"/>
  <c r="R311" i="4"/>
  <c r="R319" i="4"/>
  <c r="R327" i="4"/>
  <c r="R335" i="4"/>
  <c r="R343" i="4"/>
  <c r="R359" i="4"/>
  <c r="R367" i="4"/>
  <c r="R375" i="4"/>
  <c r="R383" i="4"/>
  <c r="R391" i="4"/>
  <c r="R399" i="4"/>
  <c r="R407" i="4"/>
  <c r="R415" i="4"/>
  <c r="R423" i="4"/>
  <c r="R700" i="4"/>
  <c r="R547" i="4"/>
  <c r="R593" i="4"/>
  <c r="R563" i="4"/>
  <c r="R539" i="4"/>
  <c r="R629" i="4"/>
  <c r="R609" i="4"/>
  <c r="R561" i="4"/>
  <c r="R652" i="4"/>
  <c r="R622" i="4"/>
  <c r="R605" i="4"/>
  <c r="R653" i="4"/>
  <c r="R554" i="4"/>
  <c r="R614" i="4"/>
  <c r="R544" i="4"/>
  <c r="R608" i="4"/>
  <c r="R3" i="4"/>
  <c r="R11" i="4"/>
  <c r="R19" i="4"/>
  <c r="R27" i="4"/>
  <c r="R35" i="4"/>
  <c r="R43" i="4"/>
  <c r="R51" i="4"/>
  <c r="R59" i="4"/>
  <c r="R67" i="4"/>
  <c r="R443" i="4"/>
  <c r="R451" i="4"/>
  <c r="R459" i="4"/>
  <c r="R467" i="4"/>
  <c r="R475" i="4"/>
  <c r="R483" i="4"/>
  <c r="R491" i="4"/>
  <c r="R499" i="4"/>
  <c r="R507" i="4"/>
  <c r="R515" i="4"/>
  <c r="R523" i="4"/>
  <c r="R531" i="4"/>
  <c r="R72" i="4"/>
  <c r="R80" i="4"/>
  <c r="R88" i="4"/>
  <c r="R96" i="4"/>
  <c r="R104" i="4"/>
  <c r="R112" i="4"/>
  <c r="R120" i="4"/>
  <c r="R128" i="4"/>
  <c r="R136" i="4"/>
  <c r="R144" i="4"/>
  <c r="R152" i="4"/>
  <c r="R160" i="4"/>
  <c r="R168" i="4"/>
  <c r="R176" i="4"/>
  <c r="R184" i="4"/>
  <c r="R192" i="4"/>
  <c r="R200" i="4"/>
  <c r="R208" i="4"/>
  <c r="R216" i="4"/>
  <c r="R224" i="4"/>
  <c r="R232" i="4"/>
  <c r="R549" i="4"/>
  <c r="R566" i="4"/>
  <c r="R556" i="4"/>
  <c r="R599" i="4"/>
  <c r="R620" i="4"/>
  <c r="R557" i="4"/>
  <c r="R590" i="4"/>
  <c r="R579" i="4"/>
  <c r="R642" i="4"/>
  <c r="R571" i="4"/>
  <c r="R578" i="4"/>
  <c r="R546" i="4"/>
  <c r="R617" i="4"/>
  <c r="R601" i="4"/>
  <c r="R611" i="4"/>
  <c r="R618" i="4"/>
  <c r="R636" i="4"/>
  <c r="R559" i="4"/>
  <c r="R643" i="4"/>
  <c r="R577" i="4"/>
  <c r="R607" i="4"/>
  <c r="R570" i="4"/>
  <c r="R645" i="4"/>
  <c r="R630" i="4"/>
  <c r="R606" i="4"/>
  <c r="R560" i="4"/>
  <c r="R624" i="4"/>
  <c r="R5" i="4"/>
  <c r="R13" i="4"/>
  <c r="R21" i="4"/>
  <c r="R29" i="4"/>
  <c r="R37" i="4"/>
  <c r="R45" i="4"/>
  <c r="R61" i="4"/>
  <c r="R69" i="4"/>
  <c r="R445" i="4"/>
  <c r="R453" i="4"/>
  <c r="R461" i="4"/>
  <c r="R469" i="4"/>
  <c r="R477" i="4"/>
  <c r="R555" i="4"/>
  <c r="R553" i="4"/>
  <c r="R637" i="4"/>
  <c r="R633" i="4"/>
  <c r="R589" i="4"/>
  <c r="R564" i="4"/>
  <c r="R540" i="4"/>
  <c r="R15" i="4"/>
  <c r="R23" i="4"/>
  <c r="R31" i="4"/>
  <c r="R39" i="4"/>
  <c r="R47" i="4"/>
  <c r="R55" i="4"/>
  <c r="R63" i="4"/>
  <c r="R439" i="4"/>
  <c r="R447" i="4"/>
  <c r="R455" i="4"/>
  <c r="R463" i="4"/>
  <c r="R471" i="4"/>
  <c r="R479" i="4"/>
  <c r="R487" i="4"/>
  <c r="R495" i="4"/>
  <c r="R503" i="4"/>
  <c r="R511" i="4"/>
  <c r="R519" i="4"/>
  <c r="R527" i="4"/>
  <c r="R535" i="4"/>
  <c r="R76" i="4"/>
  <c r="R84" i="4"/>
  <c r="R92" i="4"/>
  <c r="R100" i="4"/>
  <c r="R108" i="4"/>
  <c r="R116" i="4"/>
  <c r="R124" i="4"/>
  <c r="R132" i="4"/>
  <c r="R140" i="4"/>
  <c r="R148" i="4"/>
  <c r="R156" i="4"/>
  <c r="R164" i="4"/>
  <c r="R172" i="4"/>
  <c r="R180" i="4"/>
  <c r="R188" i="4"/>
  <c r="R196" i="4"/>
  <c r="R204" i="4"/>
  <c r="R212" i="4"/>
  <c r="R220" i="4"/>
  <c r="R228" i="4"/>
  <c r="R236" i="4"/>
  <c r="R244" i="4"/>
  <c r="R252" i="4"/>
  <c r="R260" i="4"/>
  <c r="R268" i="4"/>
  <c r="R276" i="4"/>
  <c r="R284" i="4"/>
  <c r="R292" i="4"/>
  <c r="R300" i="4"/>
  <c r="R308" i="4"/>
  <c r="R316" i="4"/>
  <c r="R324" i="4"/>
  <c r="R332" i="4"/>
  <c r="R340" i="4"/>
  <c r="R348" i="4"/>
  <c r="R356" i="4"/>
  <c r="R364" i="4"/>
  <c r="R431" i="4"/>
  <c r="R660" i="4"/>
  <c r="R668" i="4"/>
  <c r="R676" i="4"/>
  <c r="R684" i="4"/>
  <c r="R692" i="4"/>
  <c r="R708" i="4"/>
  <c r="R716" i="4"/>
  <c r="R724" i="4"/>
  <c r="R732" i="4"/>
  <c r="R740" i="4"/>
  <c r="R748" i="4"/>
  <c r="R756" i="4"/>
  <c r="R764" i="4"/>
  <c r="R772" i="4"/>
  <c r="R780" i="4"/>
  <c r="R788" i="4"/>
  <c r="R796" i="4"/>
  <c r="R804" i="4"/>
  <c r="R812" i="4"/>
  <c r="R820" i="4"/>
  <c r="R828" i="4"/>
  <c r="R836" i="4"/>
  <c r="R240" i="4"/>
  <c r="R248" i="4"/>
  <c r="R256" i="4"/>
  <c r="R264" i="4"/>
  <c r="R272" i="4"/>
  <c r="R280" i="4"/>
  <c r="R288" i="4"/>
  <c r="R296" i="4"/>
  <c r="R304" i="4"/>
  <c r="R312" i="4"/>
  <c r="R320" i="4"/>
  <c r="R328" i="4"/>
  <c r="R336" i="4"/>
  <c r="R344" i="4"/>
  <c r="R352" i="4"/>
  <c r="R360" i="4"/>
  <c r="R368" i="4"/>
  <c r="R376" i="4"/>
  <c r="R384" i="4"/>
  <c r="R392" i="4"/>
  <c r="R400" i="4"/>
  <c r="R408" i="4"/>
  <c r="R416" i="4"/>
  <c r="R424" i="4"/>
  <c r="R432" i="4"/>
  <c r="R661" i="4"/>
  <c r="R669" i="4"/>
  <c r="R677" i="4"/>
  <c r="R685" i="4"/>
  <c r="R693" i="4"/>
  <c r="R701" i="4"/>
  <c r="R709" i="4"/>
  <c r="R717" i="4"/>
  <c r="R725" i="4"/>
  <c r="R594" i="4"/>
  <c r="R552" i="4"/>
  <c r="R616" i="4"/>
  <c r="R4" i="4"/>
  <c r="R12" i="4"/>
  <c r="R20" i="4"/>
  <c r="R28" i="4"/>
  <c r="R36" i="4"/>
  <c r="R44" i="4"/>
  <c r="R52" i="4"/>
  <c r="R60" i="4"/>
  <c r="R68" i="4"/>
  <c r="R444" i="4"/>
  <c r="R452" i="4"/>
  <c r="R468" i="4"/>
  <c r="R476" i="4"/>
  <c r="R484" i="4"/>
  <c r="R492" i="4"/>
  <c r="R500" i="4"/>
  <c r="R508" i="4"/>
  <c r="R516" i="4"/>
  <c r="R532" i="4"/>
  <c r="R73" i="4"/>
  <c r="R81" i="4"/>
  <c r="R89" i="4"/>
  <c r="R97" i="4"/>
  <c r="R105" i="4"/>
  <c r="R113" i="4"/>
  <c r="R129" i="4"/>
  <c r="R137" i="4"/>
  <c r="R145" i="4"/>
  <c r="R153" i="4"/>
  <c r="R169" i="4"/>
  <c r="R177" i="4"/>
  <c r="R193" i="4"/>
  <c r="R201" i="4"/>
  <c r="R209" i="4"/>
  <c r="R217" i="4"/>
  <c r="R233" i="4"/>
  <c r="R241" i="4"/>
  <c r="R257" i="4"/>
  <c r="R265" i="4"/>
  <c r="R273" i="4"/>
  <c r="R281" i="4"/>
  <c r="R297" i="4"/>
  <c r="R305" i="4"/>
  <c r="R321" i="4"/>
  <c r="R329" i="4"/>
  <c r="R337" i="4"/>
  <c r="R345" i="4"/>
  <c r="R361" i="4"/>
  <c r="R369" i="4"/>
  <c r="R385" i="4"/>
  <c r="R393" i="4"/>
  <c r="R401" i="4"/>
  <c r="R409" i="4"/>
  <c r="R425" i="4"/>
  <c r="R433" i="4"/>
  <c r="R670" i="4"/>
  <c r="R678" i="4"/>
  <c r="R686" i="4"/>
  <c r="R694" i="4"/>
  <c r="R710" i="4"/>
  <c r="R718" i="4"/>
  <c r="R734" i="4"/>
  <c r="R742" i="4"/>
  <c r="R750" i="4"/>
  <c r="R758" i="4"/>
  <c r="R766" i="4"/>
  <c r="R774" i="4"/>
  <c r="R782" i="4"/>
  <c r="R790" i="4"/>
  <c r="R798" i="4"/>
  <c r="R806" i="4"/>
  <c r="R814" i="4"/>
  <c r="R822" i="4"/>
  <c r="R830" i="4"/>
  <c r="R623" i="4"/>
  <c r="R569" i="4"/>
  <c r="R626" i="4"/>
  <c r="R572" i="4"/>
  <c r="R598" i="4"/>
  <c r="R650" i="4"/>
  <c r="R568" i="4"/>
  <c r="R632" i="4"/>
  <c r="R6" i="4"/>
  <c r="R14" i="4"/>
  <c r="R22" i="4"/>
  <c r="R30" i="4"/>
  <c r="R38" i="4"/>
  <c r="R46" i="4"/>
  <c r="R54" i="4"/>
  <c r="R62" i="4"/>
  <c r="R438" i="4"/>
  <c r="R454" i="4"/>
  <c r="R462" i="4"/>
  <c r="R470" i="4"/>
  <c r="R478" i="4"/>
  <c r="R486" i="4"/>
  <c r="R494" i="4"/>
  <c r="R502" i="4"/>
  <c r="R518" i="4"/>
  <c r="R526" i="4"/>
  <c r="R534" i="4"/>
  <c r="R75" i="4"/>
  <c r="R83" i="4"/>
  <c r="R91" i="4"/>
  <c r="R99" i="4"/>
  <c r="R115" i="4"/>
  <c r="R123" i="4"/>
  <c r="R131" i="4"/>
  <c r="R139" i="4"/>
  <c r="R147" i="4"/>
  <c r="R155" i="4"/>
  <c r="R163" i="4"/>
  <c r="R179" i="4"/>
  <c r="R187" i="4"/>
  <c r="R195" i="4"/>
  <c r="R203" i="4"/>
  <c r="R211" i="4"/>
  <c r="R219" i="4"/>
  <c r="R227" i="4"/>
  <c r="R243" i="4"/>
  <c r="R251" i="4"/>
  <c r="R259" i="4"/>
  <c r="R267" i="4"/>
  <c r="R275" i="4"/>
  <c r="R283" i="4"/>
  <c r="R291" i="4"/>
  <c r="R307" i="4"/>
  <c r="R315" i="4"/>
  <c r="R323" i="4"/>
  <c r="R331" i="4"/>
  <c r="R339" i="4"/>
  <c r="R347" i="4"/>
  <c r="R355" i="4"/>
  <c r="R371" i="4"/>
  <c r="R379" i="4"/>
  <c r="R387" i="4"/>
  <c r="R395" i="4"/>
  <c r="R411" i="4"/>
  <c r="R419" i="4"/>
  <c r="R435" i="4"/>
  <c r="R664" i="4"/>
  <c r="R672" i="4"/>
  <c r="R680" i="4"/>
  <c r="R696" i="4"/>
  <c r="R704" i="4"/>
  <c r="R372" i="4"/>
  <c r="R380" i="4"/>
  <c r="R388" i="4"/>
  <c r="R396" i="4"/>
  <c r="R404" i="4"/>
  <c r="R412" i="4"/>
  <c r="R420" i="4"/>
  <c r="R428" i="4"/>
  <c r="R436" i="4"/>
  <c r="R665" i="4"/>
  <c r="R673" i="4"/>
  <c r="R681" i="4"/>
  <c r="R689" i="4"/>
  <c r="R697" i="4"/>
  <c r="R705" i="4"/>
  <c r="R713" i="4"/>
  <c r="R721" i="4"/>
  <c r="R729" i="4"/>
  <c r="R737" i="4"/>
  <c r="R745" i="4"/>
  <c r="R753" i="4"/>
  <c r="R761" i="4"/>
  <c r="R769" i="4"/>
  <c r="R777" i="4"/>
  <c r="R733" i="4"/>
  <c r="R741" i="4"/>
  <c r="R749" i="4"/>
  <c r="R757" i="4"/>
  <c r="R765" i="4"/>
  <c r="R773" i="4"/>
  <c r="R781" i="4"/>
  <c r="R789" i="4"/>
  <c r="R797" i="4"/>
  <c r="R805" i="4"/>
  <c r="R813" i="4"/>
  <c r="R821" i="4"/>
  <c r="R829" i="4"/>
  <c r="R837" i="4"/>
  <c r="R838" i="4"/>
  <c r="R839" i="4"/>
  <c r="R824" i="4"/>
  <c r="R832" i="4"/>
  <c r="R840" i="4"/>
  <c r="R785" i="4"/>
  <c r="R793" i="4"/>
  <c r="R801" i="4"/>
  <c r="R809" i="4"/>
  <c r="R817" i="4"/>
  <c r="R825" i="4"/>
  <c r="R833" i="4"/>
  <c r="R841" i="4"/>
  <c r="R48" i="4"/>
  <c r="R56" i="4"/>
  <c r="R64" i="4"/>
  <c r="R440" i="4"/>
  <c r="R448" i="4"/>
  <c r="R456" i="4"/>
  <c r="R464" i="4"/>
  <c r="R472" i="4"/>
  <c r="R480" i="4"/>
  <c r="R488" i="4"/>
  <c r="R496" i="4"/>
  <c r="R504" i="4"/>
  <c r="R512" i="4"/>
  <c r="R520" i="4"/>
  <c r="R528" i="4"/>
  <c r="R536" i="4"/>
  <c r="R77" i="4"/>
  <c r="R85" i="4"/>
  <c r="R93" i="4"/>
  <c r="R101" i="4"/>
  <c r="R109" i="4"/>
  <c r="R117" i="4"/>
  <c r="R125" i="4"/>
  <c r="R133" i="4"/>
  <c r="R141" i="4"/>
  <c r="R149" i="4"/>
  <c r="R157" i="4"/>
  <c r="R165" i="4"/>
  <c r="R173" i="4"/>
  <c r="R181" i="4"/>
  <c r="R189" i="4"/>
  <c r="R197" i="4"/>
  <c r="R205" i="4"/>
  <c r="R213" i="4"/>
  <c r="R221" i="4"/>
  <c r="R229" i="4"/>
  <c r="R237" i="4"/>
  <c r="R245" i="4"/>
  <c r="R253" i="4"/>
  <c r="R261" i="4"/>
  <c r="R269" i="4"/>
  <c r="R277" i="4"/>
  <c r="R285" i="4"/>
  <c r="R293" i="4"/>
  <c r="R301" i="4"/>
  <c r="R309" i="4"/>
  <c r="R317" i="4"/>
  <c r="R325" i="4"/>
  <c r="R333" i="4"/>
  <c r="R341" i="4"/>
  <c r="R349" i="4"/>
  <c r="R357" i="4"/>
  <c r="R365" i="4"/>
  <c r="R373" i="4"/>
  <c r="R381" i="4"/>
  <c r="R389" i="4"/>
  <c r="R397" i="4"/>
  <c r="R405" i="4"/>
  <c r="R413" i="4"/>
  <c r="R421" i="4"/>
  <c r="R429" i="4"/>
  <c r="R437" i="4"/>
  <c r="R666" i="4"/>
  <c r="R674" i="4"/>
  <c r="R682" i="4"/>
  <c r="R690" i="4"/>
  <c r="R698" i="4"/>
  <c r="R706" i="4"/>
  <c r="R714" i="4"/>
  <c r="R722" i="4"/>
  <c r="R730" i="4"/>
  <c r="R738" i="4"/>
  <c r="R746" i="4"/>
  <c r="R754" i="4"/>
  <c r="R762" i="4"/>
  <c r="R770" i="4"/>
  <c r="R778" i="4"/>
  <c r="R786" i="4"/>
  <c r="R794" i="4"/>
  <c r="R802" i="4"/>
  <c r="R810" i="4"/>
  <c r="R818" i="4"/>
  <c r="R826" i="4"/>
  <c r="R834" i="4"/>
  <c r="R842" i="4"/>
  <c r="R747" i="4"/>
  <c r="R755" i="4"/>
  <c r="R763" i="4"/>
  <c r="R771" i="4"/>
  <c r="R779" i="4"/>
  <c r="R787" i="4"/>
  <c r="R795" i="4"/>
  <c r="R803" i="4"/>
  <c r="R811" i="4"/>
  <c r="R819" i="4"/>
  <c r="R827" i="4"/>
  <c r="R8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tc={645FFAB2-254B-4154-9E7E-E0B64C00E57E}</author>
  </authors>
  <commentList>
    <comment ref="M1" authorId="0" shapeId="0" xr:uid="{645FFAB2-254B-4154-9E7E-E0B64C00E57E}">
      <text>
        <t>[Threaded comment]
Your version of Excel allows you to read this threaded comment; however, any edits to it will get removed if the file is opened in a newer version of Excel. Learn more: https://go.microsoft.com/fwlink/?linkid=870924
Comment:
    일사량 합계로 보기 이전에, 중복 순별데이터로 인해 평균값 산출 후 합계를 도출하기 위해 만든 column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tc={EFA0382B-A1F6-4DDD-A7E4-36D920A0EC07}</author>
  </authors>
  <commentList>
    <comment ref="N1" authorId="0" shapeId="0" xr:uid="{EFA0382B-A1F6-4DDD-A7E4-36D920A0EC07}">
      <text>
        <t>[Threaded comment]
Your version of Excel allows you to read this threaded comment; however, any edits to it will get removed if the file is opened in a newer version of Excel. Learn more: https://go.microsoft.com/fwlink/?linkid=870924
Comment:
    일사량 합계로 보기 이전에, 중복 순별데이터로 인해 평균값 산출 후 합계를 도출하기 위해 만든 column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tc={C33FE20E-DDF8-4553-83D9-DE108B8BB314}</author>
  </authors>
  <commentList>
    <comment ref="L2" authorId="0" shapeId="0" xr:uid="{C33FE20E-DDF8-4553-83D9-DE108B8BB314}">
      <text>
        <t>[Threaded comment]
Your version of Excel allows you to read this threaded comment; however, any edits to it will get removed if the file is opened in a newer version of Excel. Learn more: https://go.microsoft.com/fwlink/?linkid=870924
Comment:
    합계:일사량(평균)
2017년도와 2018년도에 결측값이 존재함.
결측값 처리 어떻게 하면 좋을지 논의 필요</t>
      </text>
    </comment>
  </commentList>
</comments>
</file>

<file path=xl/sharedStrings.xml><?xml version="1.0" encoding="utf-8"?>
<sst xmlns="http://schemas.openxmlformats.org/spreadsheetml/2006/main" count="3852" uniqueCount="345">
  <si>
    <t>날짜</t>
  </si>
  <si>
    <t>일사량</t>
  </si>
  <si>
    <t>기간별조회</t>
  </si>
  <si>
    <t>(년-월 순)</t>
  </si>
  <si>
    <t>( MJ/㎡ )</t>
  </si>
  <si>
    <t>평균기온</t>
  </si>
  <si>
    <t>최고기온</t>
  </si>
  <si>
    <t>최저기온</t>
  </si>
  <si>
    <t>습도</t>
  </si>
  <si>
    <t>풍향</t>
  </si>
  <si>
    <t>풍속</t>
  </si>
  <si>
    <t>강수량</t>
  </si>
  <si>
    <t>일조시간</t>
  </si>
  <si>
    <t>2017-01 상순</t>
  </si>
  <si>
    <t>( ℃ )</t>
  </si>
  <si>
    <t>( % )</t>
  </si>
  <si>
    <t>(방향)</t>
  </si>
  <si>
    <t>( m/s )</t>
  </si>
  <si>
    <t>( mm )</t>
  </si>
  <si>
    <t>( hr:mm )</t>
  </si>
  <si>
    <t>2017-01 중순</t>
  </si>
  <si>
    <t>평균</t>
  </si>
  <si>
    <t>-</t>
  </si>
  <si>
    <t>2017-01 하순</t>
  </si>
  <si>
    <t>최대</t>
  </si>
  <si>
    <t>2017-02 상순</t>
  </si>
  <si>
    <t>최저</t>
  </si>
  <si>
    <t>2017-02 중순</t>
  </si>
  <si>
    <t>합계</t>
  </si>
  <si>
    <t>2017-02 하순</t>
  </si>
  <si>
    <t>2018-01 상순</t>
  </si>
  <si>
    <t>남서</t>
  </si>
  <si>
    <t>남남서</t>
  </si>
  <si>
    <t>2017-03 상순</t>
  </si>
  <si>
    <t>2018-01 중순</t>
  </si>
  <si>
    <t>2017-03 중순</t>
  </si>
  <si>
    <t>2018-01 하순</t>
  </si>
  <si>
    <t>2017-03 하순</t>
  </si>
  <si>
    <t>2018-02 상순</t>
  </si>
  <si>
    <t>2017-04 상순</t>
  </si>
  <si>
    <t>2018-02 중순</t>
  </si>
  <si>
    <t>서남서</t>
  </si>
  <si>
    <t>2017-04 중순</t>
  </si>
  <si>
    <t>2018-02 하순</t>
  </si>
  <si>
    <t>2017-04 하순</t>
  </si>
  <si>
    <t>2018-03 상순</t>
  </si>
  <si>
    <t>남남동</t>
  </si>
  <si>
    <t>2017-05 상순</t>
  </si>
  <si>
    <t>2018-03 중순</t>
  </si>
  <si>
    <t>남</t>
  </si>
  <si>
    <t>2017-05 중순</t>
  </si>
  <si>
    <t>2018-03 하순</t>
  </si>
  <si>
    <t>2017-05 하순</t>
  </si>
  <si>
    <t>2018-04 상순</t>
  </si>
  <si>
    <t>2017-06 상순</t>
  </si>
  <si>
    <t>2018-04 중순</t>
  </si>
  <si>
    <t>2017-06 중순</t>
  </si>
  <si>
    <t>2018-04 하순</t>
  </si>
  <si>
    <t>2017-06 하순</t>
  </si>
  <si>
    <t>2018-05 상순</t>
  </si>
  <si>
    <t>2017-07 상순</t>
  </si>
  <si>
    <t>2018-05 중순</t>
  </si>
  <si>
    <t>2017-07 중순</t>
  </si>
  <si>
    <t>2018-05 하순</t>
  </si>
  <si>
    <t>2017-07 하순</t>
  </si>
  <si>
    <t>2018-06 상순</t>
  </si>
  <si>
    <t>2017-08 상순</t>
  </si>
  <si>
    <t>2018-06 중순</t>
  </si>
  <si>
    <t>남동</t>
  </si>
  <si>
    <t>2017-08 중순</t>
  </si>
  <si>
    <t>2018-06 하순</t>
  </si>
  <si>
    <t>2017-08 하순</t>
  </si>
  <si>
    <t>2018-07 상순</t>
  </si>
  <si>
    <t>2017-09 상순</t>
  </si>
  <si>
    <t>2018-07 중순</t>
  </si>
  <si>
    <t>2017-09 중순</t>
  </si>
  <si>
    <t>2018-07 하순</t>
  </si>
  <si>
    <t>2017-09 하순</t>
  </si>
  <si>
    <t>2018-08 상순</t>
  </si>
  <si>
    <t>2017-10 상순</t>
  </si>
  <si>
    <t>2018-08 중순</t>
  </si>
  <si>
    <t>동남동</t>
  </si>
  <si>
    <t>2017-10 중순</t>
  </si>
  <si>
    <t>2018-08 하순</t>
  </si>
  <si>
    <t>2017-10 하순</t>
  </si>
  <si>
    <t>2018-09 상순</t>
  </si>
  <si>
    <t>2017-11 상순</t>
  </si>
  <si>
    <t>2018-09 중순</t>
  </si>
  <si>
    <t>2017-11 중순</t>
  </si>
  <si>
    <t>2018-09 하순</t>
  </si>
  <si>
    <t>2017-11 하순</t>
  </si>
  <si>
    <t>2018-10 상순</t>
  </si>
  <si>
    <t>2017-12 상순</t>
  </si>
  <si>
    <t>2018-10 중순</t>
  </si>
  <si>
    <t>2017-12 중순</t>
  </si>
  <si>
    <t>2018-10 하순</t>
  </si>
  <si>
    <t>2017-12 하순</t>
  </si>
  <si>
    <t>2018-11 상순</t>
  </si>
  <si>
    <t>2018-11 중순</t>
  </si>
  <si>
    <t>2018-11 하순</t>
  </si>
  <si>
    <t>2018-12 상순</t>
  </si>
  <si>
    <t>2018-12 중순</t>
  </si>
  <si>
    <t>2018-12 하순</t>
  </si>
  <si>
    <t>지역</t>
    <phoneticPr fontId="4" type="noConversion"/>
  </si>
  <si>
    <t>연도</t>
    <phoneticPr fontId="4" type="noConversion"/>
  </si>
  <si>
    <t>월</t>
    <phoneticPr fontId="4" type="noConversion"/>
  </si>
  <si>
    <t>순별</t>
    <phoneticPr fontId="4" type="noConversion"/>
  </si>
  <si>
    <t>날짜</t>
    <phoneticPr fontId="4" type="noConversion"/>
  </si>
  <si>
    <t>일교차</t>
    <phoneticPr fontId="4" type="noConversion"/>
  </si>
  <si>
    <t>일사량(평균)</t>
    <phoneticPr fontId="4" type="noConversion"/>
  </si>
  <si>
    <t>일조시간</t>
    <phoneticPr fontId="4" type="noConversion"/>
  </si>
  <si>
    <t>군위</t>
    <phoneticPr fontId="4" type="noConversion"/>
  </si>
  <si>
    <t>2019-01 상순</t>
  </si>
  <si>
    <t>2019-01 중순</t>
  </si>
  <si>
    <t>2019-01 하순</t>
  </si>
  <si>
    <t>2019-02 상순</t>
  </si>
  <si>
    <t>2019-02 중순</t>
  </si>
  <si>
    <t>2019-02 하순</t>
  </si>
  <si>
    <t>2019-03 상순</t>
  </si>
  <si>
    <t>2019-03 중순</t>
  </si>
  <si>
    <t>2019-03 하순</t>
  </si>
  <si>
    <t>2019-04 상순</t>
  </si>
  <si>
    <t>2019-04 중순</t>
  </si>
  <si>
    <t>2019-04 하순</t>
  </si>
  <si>
    <t>2019-05 상순</t>
  </si>
  <si>
    <t>2019-05 중순</t>
  </si>
  <si>
    <t>2019-05 하순</t>
  </si>
  <si>
    <t>2019-06 상순</t>
  </si>
  <si>
    <t>2019-06 중순</t>
  </si>
  <si>
    <t>2019-06 하순</t>
  </si>
  <si>
    <t>2019-07 상순</t>
  </si>
  <si>
    <t>2019-07 중순</t>
  </si>
  <si>
    <t>2019-07 하순</t>
  </si>
  <si>
    <t>2019-08 상순</t>
  </si>
  <si>
    <t>2019-08 중순</t>
  </si>
  <si>
    <t>2019-08 하순</t>
  </si>
  <si>
    <t>2019-09 상순</t>
  </si>
  <si>
    <t>2019-09 중순</t>
  </si>
  <si>
    <t>2019-09 하순</t>
  </si>
  <si>
    <t>2019-10 상순</t>
  </si>
  <si>
    <t>2019-10 중순</t>
  </si>
  <si>
    <t>2019-10 하순</t>
  </si>
  <si>
    <t>2019-11 상순</t>
  </si>
  <si>
    <t>2019-11 중순</t>
  </si>
  <si>
    <t>2019-11 하순</t>
  </si>
  <si>
    <t>2019-12 상순</t>
  </si>
  <si>
    <t>2019-12 중순</t>
  </si>
  <si>
    <t>2019-12 하순</t>
  </si>
  <si>
    <t>2020-01 상순</t>
  </si>
  <si>
    <t>2020-01 중순</t>
  </si>
  <si>
    <t>2020-01 하순</t>
  </si>
  <si>
    <t>2020-02 상순</t>
  </si>
  <si>
    <t>2020-02 중순</t>
  </si>
  <si>
    <t>2020-02 하순</t>
  </si>
  <si>
    <t>2020-03 상순</t>
  </si>
  <si>
    <t>2020-03 중순</t>
  </si>
  <si>
    <t>2020-03 하순</t>
  </si>
  <si>
    <t>2020-04 상순</t>
  </si>
  <si>
    <t>2020-04 중순</t>
  </si>
  <si>
    <t>2020-04 하순</t>
  </si>
  <si>
    <t>2020-05 상순</t>
  </si>
  <si>
    <t>2020-05 중순</t>
  </si>
  <si>
    <t>2020-05 하순</t>
  </si>
  <si>
    <t>2020-06 상순</t>
  </si>
  <si>
    <t>2020-06 중순</t>
  </si>
  <si>
    <t>2020-06 하순</t>
  </si>
  <si>
    <t>2020-07 상순</t>
  </si>
  <si>
    <t>2020-07 중순</t>
  </si>
  <si>
    <t>2020-07 하순</t>
  </si>
  <si>
    <t>2020-08 상순</t>
  </si>
  <si>
    <t>2020-08 중순</t>
  </si>
  <si>
    <t>2020-08 하순</t>
  </si>
  <si>
    <t>2020-09 상순</t>
  </si>
  <si>
    <t>2020-09 중순</t>
  </si>
  <si>
    <t>2020-09 하순</t>
  </si>
  <si>
    <t>2020-10 상순</t>
  </si>
  <si>
    <t>2020-10 중순</t>
  </si>
  <si>
    <t>2020-10 하순</t>
  </si>
  <si>
    <t>2020-11 상순</t>
  </si>
  <si>
    <t>2020-11 중순</t>
  </si>
  <si>
    <t>2020-11 하순</t>
  </si>
  <si>
    <t>2020-12 상순</t>
  </si>
  <si>
    <t>2020-12 중순</t>
  </si>
  <si>
    <t>2020-12 하순</t>
  </si>
  <si>
    <t>2021-01 상순</t>
  </si>
  <si>
    <t>2021-01 중순</t>
  </si>
  <si>
    <t>2021-01 하순</t>
  </si>
  <si>
    <t>2021-02 상순</t>
  </si>
  <si>
    <t>2021-02 중순</t>
  </si>
  <si>
    <t>2021-02 하순</t>
  </si>
  <si>
    <t>2021-03 상순</t>
  </si>
  <si>
    <t>2021-03 중순</t>
  </si>
  <si>
    <t>2021-03 하순</t>
  </si>
  <si>
    <t>2021-04 상순</t>
  </si>
  <si>
    <t>2021-04 중순</t>
  </si>
  <si>
    <t>2021-04 하순</t>
  </si>
  <si>
    <t>2021-05 상순</t>
  </si>
  <si>
    <t>2021-05 중순</t>
  </si>
  <si>
    <t>2021-05 하순</t>
  </si>
  <si>
    <t>2021-06 상순</t>
  </si>
  <si>
    <t>2021-06 중순</t>
  </si>
  <si>
    <t>2021-06 하순</t>
  </si>
  <si>
    <t>2021-07 상순</t>
  </si>
  <si>
    <t>2021-07 중순</t>
  </si>
  <si>
    <t>2021-07 하순</t>
  </si>
  <si>
    <t>2021-08 상순</t>
  </si>
  <si>
    <t>2021-08 중순</t>
  </si>
  <si>
    <t>2021-08 하순</t>
  </si>
  <si>
    <t>2021-09 상순</t>
  </si>
  <si>
    <t>2021-09 중순</t>
  </si>
  <si>
    <t>2021-09 하순</t>
  </si>
  <si>
    <t>2021-10 상순</t>
  </si>
  <si>
    <t>2021-10 중순</t>
  </si>
  <si>
    <t>2021-10 하순</t>
  </si>
  <si>
    <t>2021-11 상순</t>
  </si>
  <si>
    <t>2021-11 중순</t>
  </si>
  <si>
    <t>2021-11 하순</t>
  </si>
  <si>
    <t>2021-12 상순</t>
  </si>
  <si>
    <t>2021-12 중순</t>
  </si>
  <si>
    <t>2021-12 하순</t>
  </si>
  <si>
    <t>2022-01 상순</t>
  </si>
  <si>
    <t>2022-01 중순</t>
  </si>
  <si>
    <t>2022-01 하순</t>
  </si>
  <si>
    <t>2022-02 상순</t>
  </si>
  <si>
    <t>2022-02 중순</t>
  </si>
  <si>
    <t>2022-02 하순</t>
  </si>
  <si>
    <t>2022-03 상순</t>
  </si>
  <si>
    <t>2022-03 중순</t>
  </si>
  <si>
    <t>2022-03 하순</t>
  </si>
  <si>
    <t>2022-04 상순</t>
  </si>
  <si>
    <t>2022-04 중순</t>
  </si>
  <si>
    <t>2022-04 하순</t>
  </si>
  <si>
    <t>2022-05 상순</t>
  </si>
  <si>
    <t>2022-05 중순</t>
  </si>
  <si>
    <t>2022-05 하순</t>
  </si>
  <si>
    <t>2022-06 상순</t>
  </si>
  <si>
    <t>2022-06 중순</t>
  </si>
  <si>
    <t>2022-06 하순</t>
  </si>
  <si>
    <t>2022-07 상순</t>
  </si>
  <si>
    <t>2022-07 중순</t>
  </si>
  <si>
    <t>2022-07 하순</t>
  </si>
  <si>
    <t>2022-08 상순</t>
  </si>
  <si>
    <t>2022-08 중순</t>
  </si>
  <si>
    <t>2022-08 하순</t>
  </si>
  <si>
    <t>2022-09 상순</t>
  </si>
  <si>
    <t>2022-09 중순</t>
  </si>
  <si>
    <t>2022-09 하순</t>
  </si>
  <si>
    <t>2022-10 상순</t>
  </si>
  <si>
    <t>2022-10 중순</t>
  </si>
  <si>
    <t>2022-10 하순</t>
  </si>
  <si>
    <t>2022-11 상순</t>
  </si>
  <si>
    <t>2022-11 중순</t>
  </si>
  <si>
    <t>2022-11 하순</t>
  </si>
  <si>
    <t>2022-12 상순</t>
  </si>
  <si>
    <t>2022-12 중순</t>
  </si>
  <si>
    <t>2022-12 하순</t>
  </si>
  <si>
    <t>2023-01 상순</t>
  </si>
  <si>
    <t>2023-01 중순</t>
  </si>
  <si>
    <t>2023-01 하순</t>
  </si>
  <si>
    <t>2023-02 상순</t>
  </si>
  <si>
    <t>2023-02 중순</t>
  </si>
  <si>
    <t>2023-02 하순</t>
  </si>
  <si>
    <t>2023-03 상순</t>
  </si>
  <si>
    <t>2023-03 중순</t>
  </si>
  <si>
    <t>2023-03 하순</t>
  </si>
  <si>
    <t>2023-04 상순</t>
  </si>
  <si>
    <t>2023-04 중순</t>
  </si>
  <si>
    <t>2023-04 하순</t>
  </si>
  <si>
    <t>2023-05 상순</t>
  </si>
  <si>
    <t>2023-05 중순</t>
  </si>
  <si>
    <t>2023-05 하순</t>
  </si>
  <si>
    <t>2023-06 상순</t>
  </si>
  <si>
    <t>2023-06 중순</t>
  </si>
  <si>
    <t>2023-06 하순</t>
  </si>
  <si>
    <t>2023-07 상순</t>
  </si>
  <si>
    <t>2023-07 중순</t>
  </si>
  <si>
    <t>2023-07 하순</t>
  </si>
  <si>
    <t>2023-08 상순</t>
  </si>
  <si>
    <t>2023-08 중순</t>
  </si>
  <si>
    <t>2023-08 하순</t>
  </si>
  <si>
    <t>2023-09 상순</t>
  </si>
  <si>
    <t>2023-09 중순</t>
  </si>
  <si>
    <t>2023-09 하순</t>
  </si>
  <si>
    <t>2023-10 상순</t>
  </si>
  <si>
    <t>2023-10 중순</t>
  </si>
  <si>
    <t>2023-10 하순</t>
  </si>
  <si>
    <t>2023-11 상순</t>
  </si>
  <si>
    <t>2023-11 중순</t>
  </si>
  <si>
    <t>2023-11 하순</t>
  </si>
  <si>
    <t>2023-12 상순</t>
  </si>
  <si>
    <t>2023-12 중순</t>
  </si>
  <si>
    <t>2023-12 하순</t>
  </si>
  <si>
    <t>포천</t>
    <phoneticPr fontId="4" type="noConversion"/>
  </si>
  <si>
    <t>포천</t>
  </si>
  <si>
    <t>일사량(원본)</t>
    <phoneticPr fontId="4" type="noConversion"/>
  </si>
  <si>
    <t>hour</t>
    <phoneticPr fontId="4" type="noConversion"/>
  </si>
  <si>
    <t>min</t>
    <phoneticPr fontId="4" type="noConversion"/>
  </si>
  <si>
    <t>10:20:00</t>
  </si>
  <si>
    <t>17:03:00</t>
  </si>
  <si>
    <t>14:37:00</t>
  </si>
  <si>
    <t>18:10:00</t>
  </si>
  <si>
    <t>21:50:00</t>
  </si>
  <si>
    <t>22:14:00</t>
  </si>
  <si>
    <t>지역</t>
  </si>
  <si>
    <t>연도</t>
    <phoneticPr fontId="5" type="noConversion"/>
  </si>
  <si>
    <t>수확일자</t>
  </si>
  <si>
    <t>경도평균</t>
    <phoneticPr fontId="5" type="noConversion"/>
  </si>
  <si>
    <t>당도</t>
  </si>
  <si>
    <t>산도(%)</t>
  </si>
  <si>
    <t>군위</t>
  </si>
  <si>
    <t>청송</t>
  </si>
  <si>
    <t>영주</t>
  </si>
  <si>
    <t>장수</t>
  </si>
  <si>
    <t>거창</t>
  </si>
  <si>
    <t>충주</t>
  </si>
  <si>
    <t>화성</t>
  </si>
  <si>
    <t>완주</t>
  </si>
  <si>
    <t>완주2</t>
  </si>
  <si>
    <t>남해</t>
  </si>
  <si>
    <t>김제</t>
  </si>
  <si>
    <t>춘천</t>
  </si>
  <si>
    <t>연도</t>
  </si>
  <si>
    <t>월</t>
  </si>
  <si>
    <t>순별</t>
  </si>
  <si>
    <t>평균 : 평균기온</t>
  </si>
  <si>
    <t>평균 : 최고기온</t>
  </si>
  <si>
    <t>평균 : 최저기온</t>
  </si>
  <si>
    <t>평균 : 일교차</t>
  </si>
  <si>
    <t>평균 : 습도</t>
  </si>
  <si>
    <t>평균 : 풍속</t>
  </si>
  <si>
    <t>평균 : 강수량</t>
  </si>
  <si>
    <t>합계 : 일사량(평균)</t>
  </si>
  <si>
    <t>합계 : 일조시간2</t>
  </si>
  <si>
    <t>2017</t>
  </si>
  <si>
    <t>2018</t>
  </si>
  <si>
    <t>2019</t>
  </si>
  <si>
    <t>2020</t>
  </si>
  <si>
    <t>2021</t>
  </si>
  <si>
    <t>2022</t>
  </si>
  <si>
    <t>2023</t>
  </si>
  <si>
    <t>평균 : 경도평균</t>
  </si>
  <si>
    <t>평균 : 당도</t>
  </si>
  <si>
    <t>평균 : 산도(%)</t>
  </si>
  <si>
    <t>총합계</t>
  </si>
  <si>
    <t>일교차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</si>
</sst>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[$-409]h:mm:ss\ AM/PM;@"/>
    <numFmt numFmtId="178" formatCode="0.0"/>
    <numFmt numFmtId="179" formatCode="_-* #,##0.0_-;\-* #,##0.0_-;_-* &quot;-&quot;_-;_-@_-"/>
  </numFmts>
  <fonts count="1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0"/>
      <color rgb="FF000000"/>
      <name val="Calibri"/>
      <charset val="1"/>
    </font>
    <font>
      <sz val="10"/>
      <color rgb="FF000000"/>
      <name val="Calibri"/>
    </font>
    <font>
      <sz val="11"/>
      <color rgb="FFFF0000"/>
      <name val="맑은 고딕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F6F6"/>
        <bgColor rgb="FF000000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76" fontId="3" fillId="0" borderId="0" xfId="1" applyNumberFormat="1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176" fontId="2" fillId="0" borderId="0" xfId="1" applyNumberFormat="1">
      <alignment vertical="center"/>
    </xf>
    <xf numFmtId="0" fontId="0" fillId="0" borderId="0" xfId="0" pivotButton="1"/>
    <xf numFmtId="0" fontId="6" fillId="2" borderId="2" xfId="0" applyFont="1" applyFill="1" applyBorder="1"/>
    <xf numFmtId="2" fontId="0" fillId="0" borderId="0" xfId="0" applyNumberFormat="1"/>
    <xf numFmtId="0" fontId="1" fillId="0" borderId="1" xfId="0" applyFont="1" applyBorder="1" applyAlignment="1">
      <alignment vertical="top"/>
    </xf>
    <xf numFmtId="2" fontId="6" fillId="0" borderId="2" xfId="0" applyNumberFormat="1" applyFont="1" applyBorder="1"/>
    <xf numFmtId="0" fontId="7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7" fontId="1" fillId="3" borderId="3" xfId="0" applyNumberFormat="1" applyFont="1" applyFill="1" applyBorder="1" applyAlignment="1">
      <alignment horizontal="center" vertical="top"/>
    </xf>
    <xf numFmtId="2" fontId="8" fillId="0" borderId="1" xfId="0" applyNumberFormat="1" applyFont="1" applyBorder="1" applyAlignment="1">
      <alignment horizontal="center" vertical="top"/>
    </xf>
    <xf numFmtId="178" fontId="0" fillId="0" borderId="1" xfId="0" applyNumberFormat="1" applyBorder="1" applyAlignment="1">
      <alignment horizontal="center"/>
    </xf>
    <xf numFmtId="179" fontId="0" fillId="0" borderId="0" xfId="0" applyNumberFormat="1"/>
    <xf numFmtId="0" fontId="9" fillId="5" borderId="4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176" fontId="11" fillId="0" borderId="0" xfId="0" applyNumberFormat="1" applyFont="1"/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3" fillId="0" borderId="0" xfId="0" applyFont="1"/>
    <xf numFmtId="0" fontId="12" fillId="6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wrapText="1"/>
    </xf>
    <xf numFmtId="46" fontId="14" fillId="0" borderId="4" xfId="0" applyNumberFormat="1" applyFont="1" applyBorder="1" applyAlignment="1">
      <alignment wrapText="1"/>
    </xf>
  </cellXfs>
  <cellStyles count="2">
    <cellStyle name="표준" xfId="0" builtinId="0"/>
    <cellStyle name="표준 2" xfId="1" xr:uid="{33B0A011-3869-43CE-B1A5-10263B9E1902}"/>
  </cellStyles>
  <dxfs count="3">
    <dxf>
      <numFmt numFmtId="2" formatCode="0.00"/>
    </dxf>
    <dxf>
      <numFmt numFmtId="179" formatCode="_-* #,##0.0_-;\-* #,##0.0_-;_-* &quot;-&quot;_-;_-@_-"/>
    </dxf>
    <dxf>
      <font>
        <b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문정 장" id="{35ACDDD4-C231-4BC2-B767-89D4317F007D}" userId="4baf8d7b499b2d5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0.408264814818" createdVersion="8" refreshedVersion="8" minRefreshableVersion="3" recordCount="60" xr:uid="{FCE02F86-D854-42C3-B4A6-5782C0169B57}">
  <cacheSource type="worksheet">
    <worksheetSource ref="A1:F61" sheet="홍로_원본"/>
  </cacheSource>
  <cacheFields count="6">
    <cacheField name="지역" numFmtId="0">
      <sharedItems count="13">
        <s v="군위"/>
        <s v="청송"/>
        <s v="영주"/>
        <s v="장수"/>
        <s v="거창"/>
        <s v="충주"/>
        <s v="포천"/>
        <s v="화성"/>
        <s v="완주"/>
        <s v="완주2"/>
        <s v="남해"/>
        <s v="김제"/>
        <s v="춘천"/>
      </sharedItems>
    </cacheField>
    <cacheField name="연도" numFmtId="0">
      <sharedItems containsSemiMixedTypes="0" containsString="0" containsNumber="1" containsInteger="1" minValue="2017" maxValue="2023" count="7">
        <n v="2023"/>
        <n v="2022"/>
        <n v="2021"/>
        <n v="2020"/>
        <n v="2019"/>
        <n v="2018"/>
        <n v="2017"/>
      </sharedItems>
    </cacheField>
    <cacheField name="수확일자" numFmtId="14">
      <sharedItems containsSemiMixedTypes="0" containsNonDate="0" containsDate="1" containsString="0" minDate="2017-09-06T00:00:00" maxDate="2023-09-21T00:00:00"/>
    </cacheField>
    <cacheField name="경도평균" numFmtId="176">
      <sharedItems containsSemiMixedTypes="0" containsString="0" containsNumber="1" minValue="32.1" maxValue="68.099999999999994"/>
    </cacheField>
    <cacheField name="당도" numFmtId="176">
      <sharedItems containsSemiMixedTypes="0" containsString="0" containsNumber="1" minValue="11" maxValue="20.2"/>
    </cacheField>
    <cacheField name="산도(%)" numFmtId="176">
      <sharedItems containsSemiMixedTypes="0" containsString="0" containsNumber="1" minValue="0.19" maxValue="0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0.80657789352" createdVersion="8" refreshedVersion="8" minRefreshableVersion="3" recordCount="841" xr:uid="{FD4D1FC3-10AD-44B9-AD3A-47F6D911A802}">
  <cacheSource type="worksheet">
    <worksheetSource ref="A1:R842" sheet="기후_원본"/>
  </cacheSource>
  <cacheFields count="18">
    <cacheField name="지역" numFmtId="0">
      <sharedItems count="2">
        <s v="포천"/>
        <s v="군위"/>
      </sharedItems>
    </cacheField>
    <cacheField name="연도" numFmtId="0">
      <sharedItems count="7">
        <s v="2020"/>
        <s v="2021"/>
        <s v="2019"/>
        <s v="2017"/>
        <s v="2018"/>
        <s v="2022"/>
        <s v="2023"/>
      </sharedItems>
    </cacheField>
    <cacheField name="월" numFmtId="0">
      <sharedItems count="12">
        <s v="08"/>
        <s v="06"/>
        <s v="12"/>
        <s v="11"/>
        <s v="01"/>
        <s v="02"/>
        <s v="07"/>
        <s v="10"/>
        <s v="05"/>
        <s v="09"/>
        <s v="04"/>
        <s v="03"/>
      </sharedItems>
    </cacheField>
    <cacheField name="순별" numFmtId="0">
      <sharedItems count="3">
        <s v="상순"/>
        <s v="하순"/>
        <s v="중순"/>
      </sharedItems>
    </cacheField>
    <cacheField name="날짜" numFmtId="0">
      <sharedItems/>
    </cacheField>
    <cacheField name="평균기온" numFmtId="176">
      <sharedItems containsSemiMixedTypes="0" containsString="0" containsNumber="1" minValue="-11.4" maxValue="29.7"/>
    </cacheField>
    <cacheField name="최고기온" numFmtId="176">
      <sharedItems containsSemiMixedTypes="0" containsString="0" containsNumber="1" minValue="-7.9" maxValue="31.6"/>
    </cacheField>
    <cacheField name="최저기온" numFmtId="176">
      <sharedItems containsSemiMixedTypes="0" containsString="0" containsNumber="1" minValue="-40.9" maxValue="23.5"/>
    </cacheField>
    <cacheField name="일교차" numFmtId="176">
      <sharedItems containsSemiMixedTypes="0" containsString="0" containsNumber="1" minValue="4.8000000000000007" maxValue="66.7"/>
    </cacheField>
    <cacheField name="습도" numFmtId="176">
      <sharedItems containsString="0" containsBlank="1" containsNumber="1" minValue="35.5" maxValue="97.2"/>
    </cacheField>
    <cacheField name="풍속" numFmtId="176">
      <sharedItems containsSemiMixedTypes="0" containsString="0" containsNumber="1" minValue="0" maxValue="4.2"/>
    </cacheField>
    <cacheField name="강수량" numFmtId="176">
      <sharedItems containsSemiMixedTypes="0" containsString="0" containsNumber="1" minValue="0" maxValue="736.5"/>
    </cacheField>
    <cacheField name="일사량(원본)" numFmtId="176">
      <sharedItems containsString="0" containsBlank="1" containsNumber="1" minValue="26.5" maxValue="280"/>
    </cacheField>
    <cacheField name="일사량(평균)" numFmtId="176">
      <sharedItems containsBlank="1" containsMixedTypes="1" containsNumber="1" minValue="26.5" maxValue="280"/>
    </cacheField>
    <cacheField name="일조시간" numFmtId="177">
      <sharedItems containsDate="1" containsBlank="1" containsMixedTypes="1" minDate="1899-12-31T00:44:00" maxDate="1900-01-04T11:48:00"/>
    </cacheField>
    <cacheField name="hour" numFmtId="2">
      <sharedItems containsSemiMixedTypes="0" containsString="0" containsNumber="1" containsInteger="1" minValue="0" maxValue="12"/>
    </cacheField>
    <cacheField name="min" numFmtId="178">
      <sharedItems containsSemiMixedTypes="0" containsString="0" containsNumber="1" containsInteger="1" minValue="0" maxValue="59"/>
    </cacheField>
    <cacheField name="일조시간2" numFmtId="178">
      <sharedItems containsSemiMixedTypes="0" containsString="0" containsNumber="1" minValue="0" maxValue="12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d v="2023-09-04T00:00:00"/>
    <n v="62.4"/>
    <n v="14.8"/>
    <n v="0.22"/>
  </r>
  <r>
    <x v="1"/>
    <x v="0"/>
    <d v="2023-09-04T00:00:00"/>
    <n v="66.3"/>
    <n v="14.6"/>
    <n v="0.24"/>
  </r>
  <r>
    <x v="2"/>
    <x v="0"/>
    <d v="2023-08-25T00:00:00"/>
    <n v="58.7"/>
    <n v="11.4"/>
    <n v="0.3"/>
  </r>
  <r>
    <x v="3"/>
    <x v="0"/>
    <d v="2023-08-31T00:00:00"/>
    <n v="67.2"/>
    <n v="11.9"/>
    <n v="0.28999999999999998"/>
  </r>
  <r>
    <x v="4"/>
    <x v="0"/>
    <d v="2023-09-04T00:00:00"/>
    <n v="68.099999999999994"/>
    <n v="13.4"/>
    <n v="0.27"/>
  </r>
  <r>
    <x v="5"/>
    <x v="0"/>
    <d v="2023-09-04T00:00:00"/>
    <n v="66.7"/>
    <n v="13.8"/>
    <n v="0.22"/>
  </r>
  <r>
    <x v="6"/>
    <x v="0"/>
    <d v="2023-09-20T00:00:00"/>
    <n v="65.3"/>
    <n v="14.5"/>
    <n v="0.19"/>
  </r>
  <r>
    <x v="7"/>
    <x v="0"/>
    <d v="2023-09-20T00:00:00"/>
    <n v="59.1"/>
    <n v="12.5"/>
    <n v="0.19"/>
  </r>
  <r>
    <x v="8"/>
    <x v="0"/>
    <d v="2023-09-02T00:00:00"/>
    <n v="67.900000000000006"/>
    <n v="20.2"/>
    <n v="0.23"/>
  </r>
  <r>
    <x v="9"/>
    <x v="0"/>
    <d v="2023-08-30T00:00:00"/>
    <n v="43.7"/>
    <n v="12.1"/>
    <n v="0.28999999999999998"/>
  </r>
  <r>
    <x v="0"/>
    <x v="1"/>
    <d v="2022-08-30T00:00:00"/>
    <n v="54.7"/>
    <n v="13.9"/>
    <n v="0.27"/>
  </r>
  <r>
    <x v="1"/>
    <x v="1"/>
    <d v="2022-08-29T00:00:00"/>
    <n v="59.7"/>
    <n v="13.8"/>
    <n v="0.25"/>
  </r>
  <r>
    <x v="2"/>
    <x v="1"/>
    <d v="2022-08-29T00:00:00"/>
    <n v="57.5"/>
    <n v="12.6"/>
    <n v="0.33"/>
  </r>
  <r>
    <x v="3"/>
    <x v="1"/>
    <d v="2022-08-19T00:00:00"/>
    <n v="60.8"/>
    <n v="11.2"/>
    <n v="0.46"/>
  </r>
  <r>
    <x v="4"/>
    <x v="1"/>
    <d v="2022-08-29T00:00:00"/>
    <n v="54.3"/>
    <n v="11.6"/>
    <n v="0.27"/>
  </r>
  <r>
    <x v="5"/>
    <x v="1"/>
    <d v="2022-08-29T00:00:00"/>
    <n v="54.7"/>
    <n v="11.6"/>
    <n v="0.3"/>
  </r>
  <r>
    <x v="6"/>
    <x v="1"/>
    <d v="2022-09-07T00:00:00"/>
    <n v="39.799999999999997"/>
    <n v="14.1"/>
    <n v="0.21"/>
  </r>
  <r>
    <x v="7"/>
    <x v="1"/>
    <d v="2022-09-02T00:00:00"/>
    <n v="37.299999999999997"/>
    <n v="12.5"/>
    <n v="0.24"/>
  </r>
  <r>
    <x v="8"/>
    <x v="1"/>
    <d v="2022-09-02T00:00:00"/>
    <n v="37.9"/>
    <n v="13.4"/>
    <n v="0.26"/>
  </r>
  <r>
    <x v="9"/>
    <x v="1"/>
    <d v="2022-09-01T00:00:00"/>
    <n v="38.4"/>
    <n v="13.4"/>
    <n v="0.25"/>
  </r>
  <r>
    <x v="0"/>
    <x v="2"/>
    <d v="2021-08-26T00:00:00"/>
    <n v="56"/>
    <n v="13.4"/>
    <n v="0.22"/>
  </r>
  <r>
    <x v="1"/>
    <x v="2"/>
    <d v="2021-08-30T00:00:00"/>
    <n v="56.8"/>
    <n v="14.2"/>
    <n v="0.22"/>
  </r>
  <r>
    <x v="2"/>
    <x v="2"/>
    <d v="2021-08-30T00:00:00"/>
    <n v="52.6"/>
    <n v="12.2"/>
    <n v="0.24"/>
  </r>
  <r>
    <x v="3"/>
    <x v="2"/>
    <d v="2021-08-30T00:00:00"/>
    <n v="52.6"/>
    <n v="12"/>
    <n v="0.31"/>
  </r>
  <r>
    <x v="4"/>
    <x v="2"/>
    <d v="2021-09-03T00:00:00"/>
    <n v="51.4"/>
    <n v="11.2"/>
    <n v="0.34"/>
  </r>
  <r>
    <x v="5"/>
    <x v="2"/>
    <d v="2021-08-31T00:00:00"/>
    <n v="56.8"/>
    <n v="14.2"/>
    <n v="0.27"/>
  </r>
  <r>
    <x v="6"/>
    <x v="2"/>
    <d v="2021-09-09T00:00:00"/>
    <n v="37.700000000000003"/>
    <n v="14"/>
    <n v="0.21"/>
  </r>
  <r>
    <x v="7"/>
    <x v="2"/>
    <d v="2021-09-09T00:00:00"/>
    <n v="38"/>
    <n v="12.6"/>
    <n v="0.22"/>
  </r>
  <r>
    <x v="8"/>
    <x v="2"/>
    <d v="2021-09-03T00:00:00"/>
    <n v="41.3"/>
    <n v="15"/>
    <n v="0.23"/>
  </r>
  <r>
    <x v="9"/>
    <x v="2"/>
    <d v="2021-09-07T00:00:00"/>
    <n v="41.1"/>
    <n v="14.5"/>
    <n v="0.22"/>
  </r>
  <r>
    <x v="0"/>
    <x v="3"/>
    <d v="2020-09-02T00:00:00"/>
    <n v="58"/>
    <n v="14.5"/>
    <n v="0.23"/>
  </r>
  <r>
    <x v="1"/>
    <x v="3"/>
    <d v="2020-09-04T00:00:00"/>
    <n v="59.5"/>
    <n v="13.4"/>
    <n v="0.31"/>
  </r>
  <r>
    <x v="2"/>
    <x v="3"/>
    <d v="2020-09-01T00:00:00"/>
    <n v="57.5"/>
    <n v="13.5"/>
    <n v="0.3"/>
  </r>
  <r>
    <x v="3"/>
    <x v="3"/>
    <d v="2020-09-04T00:00:00"/>
    <n v="56.9"/>
    <n v="13"/>
    <n v="0.34"/>
  </r>
  <r>
    <x v="4"/>
    <x v="3"/>
    <d v="2020-09-04T00:00:00"/>
    <n v="56.2"/>
    <n v="11"/>
    <n v="0.31"/>
  </r>
  <r>
    <x v="5"/>
    <x v="3"/>
    <d v="2020-09-01T00:00:00"/>
    <n v="58.9"/>
    <n v="13.3"/>
    <n v="0.28999999999999998"/>
  </r>
  <r>
    <x v="6"/>
    <x v="3"/>
    <d v="2020-09-25T00:00:00"/>
    <n v="39.700000000000003"/>
    <n v="15"/>
    <n v="0.25"/>
  </r>
  <r>
    <x v="7"/>
    <x v="3"/>
    <d v="2020-09-23T00:00:00"/>
    <n v="33.5"/>
    <n v="12.7"/>
    <n v="0.25"/>
  </r>
  <r>
    <x v="8"/>
    <x v="3"/>
    <d v="2020-09-08T00:00:00"/>
    <n v="39.299999999999997"/>
    <n v="14.5"/>
    <n v="0.28000000000000003"/>
  </r>
  <r>
    <x v="0"/>
    <x v="4"/>
    <d v="2019-09-06T00:00:00"/>
    <n v="60.1"/>
    <n v="14"/>
    <n v="0.23"/>
  </r>
  <r>
    <x v="1"/>
    <x v="4"/>
    <d v="2019-09-06T00:00:00"/>
    <n v="62.9"/>
    <n v="14.8"/>
    <n v="0.27"/>
  </r>
  <r>
    <x v="2"/>
    <x v="4"/>
    <d v="2019-09-06T00:00:00"/>
    <n v="59.7"/>
    <n v="13.8"/>
    <n v="0.25"/>
  </r>
  <r>
    <x v="3"/>
    <x v="4"/>
    <d v="2019-09-06T00:00:00"/>
    <n v="62.2"/>
    <n v="12.2"/>
    <n v="0.32"/>
  </r>
  <r>
    <x v="4"/>
    <x v="4"/>
    <d v="2019-09-06T00:00:00"/>
    <n v="60.9"/>
    <n v="11.4"/>
    <n v="0.28999999999999998"/>
  </r>
  <r>
    <x v="6"/>
    <x v="4"/>
    <d v="2019-09-19T00:00:00"/>
    <n v="40.9"/>
    <n v="13"/>
    <n v="0.32"/>
  </r>
  <r>
    <x v="7"/>
    <x v="4"/>
    <d v="2019-09-10T00:00:00"/>
    <n v="38.1"/>
    <n v="14.1"/>
    <n v="0.28999999999999998"/>
  </r>
  <r>
    <x v="10"/>
    <x v="4"/>
    <d v="2019-08-26T00:00:00"/>
    <n v="46.1"/>
    <n v="13.8"/>
    <n v="0.25"/>
  </r>
  <r>
    <x v="8"/>
    <x v="4"/>
    <d v="2019-09-03T00:00:00"/>
    <n v="41.2"/>
    <n v="13.6"/>
    <n v="0.37"/>
  </r>
  <r>
    <x v="0"/>
    <x v="5"/>
    <d v="2018-09-05T00:00:00"/>
    <n v="37.700000000000003"/>
    <n v="15.6"/>
    <n v="0.23"/>
  </r>
  <r>
    <x v="2"/>
    <x v="5"/>
    <d v="2018-09-07T00:00:00"/>
    <n v="57.7"/>
    <n v="13.3"/>
    <n v="0.21"/>
  </r>
  <r>
    <x v="5"/>
    <x v="5"/>
    <d v="2018-09-11T00:00:00"/>
    <n v="36.5"/>
    <n v="15.1"/>
    <n v="0.23"/>
  </r>
  <r>
    <x v="6"/>
    <x v="5"/>
    <d v="2018-09-14T00:00:00"/>
    <n v="36.200000000000003"/>
    <n v="13.3"/>
    <n v="0.22"/>
  </r>
  <r>
    <x v="7"/>
    <x v="5"/>
    <d v="2018-09-11T00:00:00"/>
    <n v="36.700000000000003"/>
    <n v="14.7"/>
    <n v="0.27"/>
  </r>
  <r>
    <x v="11"/>
    <x v="5"/>
    <d v="2018-09-10T00:00:00"/>
    <n v="32.1"/>
    <n v="16.100000000000001"/>
    <n v="0.26"/>
  </r>
  <r>
    <x v="10"/>
    <x v="5"/>
    <d v="2018-08-29T00:00:00"/>
    <n v="54.7"/>
    <n v="15.1"/>
    <n v="0.21"/>
  </r>
  <r>
    <x v="12"/>
    <x v="5"/>
    <d v="2018-09-12T00:00:00"/>
    <n v="35.4"/>
    <n v="13.8"/>
    <n v="0.23"/>
  </r>
  <r>
    <x v="8"/>
    <x v="5"/>
    <d v="2018-09-05T00:00:00"/>
    <n v="43"/>
    <n v="15.3"/>
    <n v="0.28000000000000003"/>
  </r>
  <r>
    <x v="0"/>
    <x v="6"/>
    <d v="2017-09-06T00:00:00"/>
    <n v="38"/>
    <n v="15.2"/>
    <n v="0.19"/>
  </r>
  <r>
    <x v="5"/>
    <x v="6"/>
    <d v="2017-09-06T00:00:00"/>
    <n v="33.799999999999997"/>
    <n v="13.6"/>
    <n v="0.19"/>
  </r>
  <r>
    <x v="6"/>
    <x v="6"/>
    <d v="2017-09-17T00:00:00"/>
    <n v="37.6"/>
    <n v="13.2"/>
    <n v="0.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x v="0"/>
    <x v="0"/>
    <x v="0"/>
    <s v="2020-08 상순"/>
    <n v="24.7"/>
    <n v="26"/>
    <n v="20.8"/>
    <n v="5.1999999999999993"/>
    <n v="97.2"/>
    <n v="0"/>
    <n v="591"/>
    <n v="35.4"/>
    <s v=""/>
    <d v="1899-12-31T19:35:00"/>
    <n v="7"/>
    <n v="35"/>
    <n v="7.583333333333333"/>
  </r>
  <r>
    <x v="0"/>
    <x v="1"/>
    <x v="1"/>
    <x v="0"/>
    <s v="2021-06 상순"/>
    <n v="20.3"/>
    <n v="25.4"/>
    <n v="-40.9"/>
    <n v="66.3"/>
    <n v="78.900000000000006"/>
    <n v="0.3"/>
    <n v="18.5"/>
    <n v="62"/>
    <n v="69.7"/>
    <d v="1900-01-01T22:08:00"/>
    <n v="10"/>
    <n v="8"/>
    <n v="10.133333333333333"/>
  </r>
  <r>
    <x v="0"/>
    <x v="0"/>
    <x v="2"/>
    <x v="0"/>
    <s v="2020-12 상순"/>
    <n v="-1.8"/>
    <n v="1.6"/>
    <n v="-10.8"/>
    <n v="12.4"/>
    <n v="67.2"/>
    <n v="0.5"/>
    <n v="0"/>
    <n v="77.400000000000006"/>
    <s v=""/>
    <m/>
    <n v="0"/>
    <n v="0"/>
    <n v="0"/>
  </r>
  <r>
    <x v="0"/>
    <x v="2"/>
    <x v="3"/>
    <x v="1"/>
    <s v="2019-11 하순"/>
    <n v="2"/>
    <n v="6"/>
    <n v="-8.4"/>
    <n v="14.4"/>
    <n v="76.7"/>
    <n v="0.3"/>
    <n v="2.5"/>
    <n v="79.7"/>
    <n v="76.550000000000011"/>
    <m/>
    <n v="0"/>
    <n v="0"/>
    <n v="0"/>
  </r>
  <r>
    <x v="0"/>
    <x v="2"/>
    <x v="2"/>
    <x v="0"/>
    <s v="2019-12 상순"/>
    <n v="-2.4"/>
    <n v="4.9000000000000004"/>
    <n v="-16.600000000000001"/>
    <n v="21.5"/>
    <n v="71.400000000000006"/>
    <n v="0.6"/>
    <n v="7.5"/>
    <n v="73.400000000000006"/>
    <s v=""/>
    <m/>
    <n v="0"/>
    <n v="0"/>
    <n v="0"/>
  </r>
  <r>
    <x v="0"/>
    <x v="0"/>
    <x v="3"/>
    <x v="2"/>
    <s v="2020-11 중순"/>
    <n v="8"/>
    <n v="15.4"/>
    <n v="-4.2"/>
    <n v="19.600000000000001"/>
    <n v="77.2"/>
    <n v="0.7"/>
    <n v="79.5"/>
    <n v="77"/>
    <n v="67.55"/>
    <m/>
    <n v="0"/>
    <n v="0"/>
    <n v="0"/>
  </r>
  <r>
    <x v="0"/>
    <x v="0"/>
    <x v="4"/>
    <x v="0"/>
    <s v="2020-01 상순"/>
    <n v="-1.8"/>
    <n v="3.8"/>
    <n v="-11.1"/>
    <n v="14.899999999999999"/>
    <n v="79.7"/>
    <n v="0.6"/>
    <n v="76.5"/>
    <n v="58.1"/>
    <s v=""/>
    <m/>
    <n v="0"/>
    <n v="0"/>
    <n v="0"/>
  </r>
  <r>
    <x v="0"/>
    <x v="0"/>
    <x v="3"/>
    <x v="1"/>
    <s v="2020-11 하순"/>
    <n v="-0.2"/>
    <n v="4.7"/>
    <n v="-9.5"/>
    <n v="14.2"/>
    <n v="74"/>
    <n v="0.4"/>
    <n v="4"/>
    <n v="80.3"/>
    <n v="84.6"/>
    <m/>
    <n v="0"/>
    <n v="0"/>
    <n v="0"/>
  </r>
  <r>
    <x v="0"/>
    <x v="0"/>
    <x v="5"/>
    <x v="1"/>
    <s v="2020-02 하순"/>
    <n v="3.7"/>
    <n v="5.3"/>
    <n v="-6.4"/>
    <n v="11.7"/>
    <n v="75.3"/>
    <n v="0.2"/>
    <n v="27"/>
    <n v="88.9"/>
    <s v=""/>
    <d v="1900-01-01T10:13:00"/>
    <n v="10"/>
    <n v="13"/>
    <n v="10.216666666666667"/>
  </r>
  <r>
    <x v="0"/>
    <x v="0"/>
    <x v="2"/>
    <x v="1"/>
    <s v="2020-12 하순"/>
    <n v="-2.8"/>
    <n v="3.3"/>
    <n v="-16.899999999999999"/>
    <n v="20.2"/>
    <n v="65.7"/>
    <n v="1"/>
    <n v="0.5"/>
    <n v="83.8"/>
    <n v="90.1"/>
    <m/>
    <n v="0"/>
    <n v="0"/>
    <n v="0"/>
  </r>
  <r>
    <x v="0"/>
    <x v="1"/>
    <x v="4"/>
    <x v="0"/>
    <s v="2021-01 상순"/>
    <n v="-11.4"/>
    <n v="-7.9"/>
    <n v="-22"/>
    <n v="14.1"/>
    <n v="54.8"/>
    <n v="0.9"/>
    <n v="0"/>
    <n v="96.4"/>
    <s v=""/>
    <m/>
    <n v="0"/>
    <n v="0"/>
    <n v="0"/>
  </r>
  <r>
    <x v="0"/>
    <x v="0"/>
    <x v="6"/>
    <x v="2"/>
    <s v="2020-07 중순"/>
    <n v="22.8"/>
    <n v="25"/>
    <n v="16.399999999999999"/>
    <n v="8.6000000000000014"/>
    <n v="84.4"/>
    <n v="0"/>
    <n v="60"/>
    <n v="93.3"/>
    <n v="88.3"/>
    <d v="1900-01-02T04:39:00"/>
    <n v="4"/>
    <n v="39"/>
    <n v="4.6500000000000004"/>
  </r>
  <r>
    <x v="0"/>
    <x v="0"/>
    <x v="5"/>
    <x v="1"/>
    <s v="2020-02 하순"/>
    <n v="3.1"/>
    <n v="4.7"/>
    <n v="-6.1"/>
    <n v="10.8"/>
    <n v="75.900000000000006"/>
    <n v="1.2"/>
    <n v="28"/>
    <n v="83.3"/>
    <s v=""/>
    <m/>
    <n v="0"/>
    <n v="0"/>
    <n v="0"/>
  </r>
  <r>
    <x v="0"/>
    <x v="0"/>
    <x v="0"/>
    <x v="1"/>
    <s v="2020-08 하순"/>
    <n v="26"/>
    <n v="29.3"/>
    <n v="20.2"/>
    <n v="9.1000000000000014"/>
    <n v="89.1"/>
    <n v="0"/>
    <n v="65.5"/>
    <n v="97.3"/>
    <n v="99.65"/>
    <d v="1900-01-03T02:48:00"/>
    <n v="2"/>
    <n v="48"/>
    <n v="2.8"/>
  </r>
  <r>
    <x v="0"/>
    <x v="2"/>
    <x v="2"/>
    <x v="1"/>
    <s v="2019-12 하순"/>
    <n v="-1.1000000000000001"/>
    <n v="2.1"/>
    <n v="-11.6"/>
    <n v="13.7"/>
    <n v="71.7"/>
    <n v="0.2"/>
    <n v="3"/>
    <n v="102"/>
    <s v=""/>
    <d v="1900-01-01T11:54:00"/>
    <n v="11"/>
    <n v="54"/>
    <n v="11.9"/>
  </r>
  <r>
    <x v="0"/>
    <x v="2"/>
    <x v="7"/>
    <x v="0"/>
    <s v="2019-10 상순"/>
    <n v="16.399999999999999"/>
    <n v="21"/>
    <n v="2.7"/>
    <n v="18.3"/>
    <n v="85.2"/>
    <n v="0.3"/>
    <n v="32.5"/>
    <n v="105"/>
    <n v="105.55"/>
    <d v="1900-01-01T21:03:00"/>
    <n v="9"/>
    <n v="3"/>
    <n v="9.0500000000000007"/>
  </r>
  <r>
    <x v="0"/>
    <x v="2"/>
    <x v="3"/>
    <x v="2"/>
    <s v="2019-11 중순"/>
    <n v="3.5"/>
    <n v="9.6999999999999993"/>
    <n v="-8.4"/>
    <n v="18.100000000000001"/>
    <n v="74"/>
    <n v="0.6"/>
    <n v="52.5"/>
    <n v="106.1"/>
    <s v=""/>
    <d v="1900-01-01T12:40:00"/>
    <n v="12"/>
    <n v="40"/>
    <n v="12.666666666666666"/>
  </r>
  <r>
    <x v="0"/>
    <x v="2"/>
    <x v="2"/>
    <x v="0"/>
    <s v="2019-12 상순"/>
    <n v="-1.4"/>
    <n v="7.1"/>
    <n v="-15"/>
    <n v="22.1"/>
    <n v="64.7"/>
    <n v="0.5"/>
    <n v="0.5"/>
    <n v="107.9"/>
    <n v="100.35"/>
    <d v="1900-01-01T08:15:00"/>
    <n v="8"/>
    <n v="15"/>
    <n v="8.25"/>
  </r>
  <r>
    <x v="0"/>
    <x v="2"/>
    <x v="7"/>
    <x v="0"/>
    <s v="2019-10 상순"/>
    <n v="14.9"/>
    <n v="20.100000000000001"/>
    <n v="0.6"/>
    <n v="19.5"/>
    <n v="84.5"/>
    <n v="0.8"/>
    <n v="32"/>
    <n v="92.8"/>
    <s v=""/>
    <m/>
    <n v="0"/>
    <n v="0"/>
    <n v="0"/>
  </r>
  <r>
    <x v="0"/>
    <x v="0"/>
    <x v="5"/>
    <x v="2"/>
    <s v="2020-02 중순"/>
    <n v="0.9"/>
    <n v="7.4"/>
    <n v="-13"/>
    <n v="20.399999999999999"/>
    <n v="75.8"/>
    <n v="0.7"/>
    <n v="17.5"/>
    <n v="104.5"/>
    <n v="89.9"/>
    <m/>
    <n v="0"/>
    <n v="0"/>
    <n v="0"/>
  </r>
  <r>
    <x v="0"/>
    <x v="0"/>
    <x v="4"/>
    <x v="0"/>
    <s v="2020-01 상순"/>
    <n v="-1.1000000000000001"/>
    <n v="3"/>
    <n v="-8.8000000000000007"/>
    <n v="11.8"/>
    <n v="68.2"/>
    <n v="0.1"/>
    <n v="0"/>
    <n v="75.3"/>
    <s v=""/>
    <d v="1899-12-31T20:14:00"/>
    <n v="8"/>
    <n v="14"/>
    <n v="8.2333333333333325"/>
  </r>
  <r>
    <x v="0"/>
    <x v="0"/>
    <x v="7"/>
    <x v="2"/>
    <s v="2020-10 중순"/>
    <n v="9.6"/>
    <n v="13.1"/>
    <n v="-0.6"/>
    <n v="13.7"/>
    <n v="79"/>
    <n v="0.2"/>
    <n v="0"/>
    <n v="125.5"/>
    <n v="117.2"/>
    <m/>
    <n v="0"/>
    <n v="0"/>
    <n v="0"/>
  </r>
  <r>
    <x v="0"/>
    <x v="1"/>
    <x v="5"/>
    <x v="1"/>
    <s v="2021-02 하순"/>
    <n v="2.6"/>
    <n v="8.1"/>
    <n v="-9.6999999999999993"/>
    <n v="17.799999999999997"/>
    <n v="54.6"/>
    <n v="0.9"/>
    <n v="0"/>
    <n v="108.9"/>
    <s v=""/>
    <m/>
    <n v="0"/>
    <n v="0"/>
    <n v="0"/>
  </r>
  <r>
    <x v="0"/>
    <x v="0"/>
    <x v="6"/>
    <x v="1"/>
    <s v="2020-07 하순"/>
    <n v="22.9"/>
    <n v="25.3"/>
    <n v="17.899999999999999"/>
    <n v="7.4000000000000021"/>
    <n v="82.9"/>
    <n v="1.1000000000000001"/>
    <n v="90.5"/>
    <n v="131"/>
    <n v="123.05"/>
    <m/>
    <n v="0"/>
    <n v="0"/>
    <n v="0"/>
  </r>
  <r>
    <x v="0"/>
    <x v="1"/>
    <x v="5"/>
    <x v="2"/>
    <s v="2021-02 중순"/>
    <n v="-0.6"/>
    <n v="7.5"/>
    <n v="-13.4"/>
    <n v="20.9"/>
    <n v="59.4"/>
    <n v="1.2"/>
    <n v="1"/>
    <n v="115.1"/>
    <s v=""/>
    <m/>
    <n v="0"/>
    <n v="0"/>
    <n v="0"/>
  </r>
  <r>
    <x v="0"/>
    <x v="0"/>
    <x v="8"/>
    <x v="2"/>
    <s v="2020-05 중순"/>
    <n v="15.5"/>
    <n v="19.399999999999999"/>
    <n v="5.0999999999999996"/>
    <n v="14.299999999999999"/>
    <n v="76.5"/>
    <n v="0.2"/>
    <n v="62.5"/>
    <n v="128.30000000000001"/>
    <n v="126.4"/>
    <d v="1900-01-02T20:45:00"/>
    <n v="8"/>
    <n v="45"/>
    <n v="8.75"/>
  </r>
  <r>
    <x v="0"/>
    <x v="2"/>
    <x v="7"/>
    <x v="1"/>
    <s v="2019-10 하순"/>
    <n v="11.3"/>
    <n v="15.5"/>
    <n v="-2.2000000000000002"/>
    <n v="17.7"/>
    <n v="76"/>
    <n v="0.7"/>
    <n v="2"/>
    <n v="124.5"/>
    <s v=""/>
    <m/>
    <n v="0"/>
    <n v="0"/>
    <n v="0"/>
  </r>
  <r>
    <x v="0"/>
    <x v="2"/>
    <x v="7"/>
    <x v="2"/>
    <s v="2019-10 중순"/>
    <n v="12.7"/>
    <n v="15.4"/>
    <n v="2.1"/>
    <n v="13.3"/>
    <n v="77"/>
    <n v="0.6"/>
    <n v="0"/>
    <n v="150.9"/>
    <n v="110.65"/>
    <m/>
    <n v="0"/>
    <n v="0"/>
    <n v="0"/>
  </r>
  <r>
    <x v="0"/>
    <x v="0"/>
    <x v="0"/>
    <x v="2"/>
    <s v="2020-08 중순"/>
    <n v="26.7"/>
    <n v="27.6"/>
    <n v="21.5"/>
    <n v="6.1000000000000014"/>
    <n v="91.2"/>
    <n v="0"/>
    <n v="65.5"/>
    <n v="70.400000000000006"/>
    <s v=""/>
    <d v="1900-01-02T05:43:00"/>
    <n v="5"/>
    <n v="43"/>
    <n v="5.7166666666666668"/>
  </r>
  <r>
    <x v="0"/>
    <x v="0"/>
    <x v="3"/>
    <x v="2"/>
    <s v="2020-11 중순"/>
    <n v="8.9"/>
    <n v="16.2"/>
    <n v="-3"/>
    <n v="19.2"/>
    <n v="75.099999999999994"/>
    <n v="0.1"/>
    <n v="87.5"/>
    <n v="133.80000000000001"/>
    <n v="119.85000000000001"/>
    <d v="1900-01-02T03:14:00"/>
    <n v="3"/>
    <n v="14"/>
    <n v="3.2333333333333334"/>
  </r>
  <r>
    <x v="0"/>
    <x v="1"/>
    <x v="5"/>
    <x v="0"/>
    <s v="2021-02 상순"/>
    <n v="-1.1000000000000001"/>
    <n v="5.6"/>
    <n v="-13.5"/>
    <n v="19.100000000000001"/>
    <n v="62.9"/>
    <n v="1.7"/>
    <n v="4.5"/>
    <n v="105.9"/>
    <s v=""/>
    <m/>
    <n v="0"/>
    <n v="0"/>
    <n v="0"/>
  </r>
  <r>
    <x v="0"/>
    <x v="0"/>
    <x v="9"/>
    <x v="0"/>
    <s v="2020-09 상순"/>
    <n v="20.7"/>
    <n v="24.9"/>
    <n v="13.8"/>
    <n v="11.099999999999998"/>
    <n v="87.6"/>
    <n v="1.2"/>
    <n v="147"/>
    <n v="110.4"/>
    <n v="140.65"/>
    <m/>
    <n v="0"/>
    <n v="0"/>
    <n v="0"/>
  </r>
  <r>
    <x v="0"/>
    <x v="1"/>
    <x v="8"/>
    <x v="1"/>
    <s v="2021-05 하순"/>
    <n v="16.399999999999999"/>
    <n v="19.2"/>
    <n v="7"/>
    <n v="12.2"/>
    <n v="79"/>
    <n v="0.2"/>
    <n v="121"/>
    <n v="170.9"/>
    <s v=""/>
    <d v="1900-01-03T04:56:00"/>
    <n v="4"/>
    <n v="56"/>
    <n v="4.9333333333333336"/>
  </r>
  <r>
    <x v="0"/>
    <x v="0"/>
    <x v="6"/>
    <x v="1"/>
    <s v="2020-07 하순"/>
    <n v="23.6"/>
    <n v="25.5"/>
    <n v="17.7"/>
    <n v="7.8000000000000007"/>
    <n v="86.9"/>
    <n v="0"/>
    <n v="103"/>
    <n v="79.099999999999994"/>
    <n v="154.05000000000001"/>
    <d v="1900-01-02T21:05:00"/>
    <n v="9"/>
    <n v="5"/>
    <n v="9.0833333333333339"/>
  </r>
  <r>
    <x v="0"/>
    <x v="1"/>
    <x v="8"/>
    <x v="0"/>
    <s v="2021-05 상순"/>
    <n v="12.6"/>
    <n v="14.6"/>
    <n v="3"/>
    <n v="11.6"/>
    <n v="70.2"/>
    <n v="0.5"/>
    <n v="75.5"/>
    <n v="229"/>
    <s v=""/>
    <d v="1900-01-03T19:20:00"/>
    <n v="7"/>
    <n v="20"/>
    <n v="7.333333333333333"/>
  </r>
  <r>
    <x v="0"/>
    <x v="1"/>
    <x v="4"/>
    <x v="2"/>
    <s v="2021-01 중순"/>
    <n v="-5.5"/>
    <n v="1.6"/>
    <n v="-17.899999999999999"/>
    <n v="19.5"/>
    <n v="66"/>
    <n v="0.3"/>
    <n v="1"/>
    <n v="144.5"/>
    <n v="156.1"/>
    <d v="1900-01-02T12:07:00"/>
    <n v="12"/>
    <n v="7"/>
    <n v="12.116666666666667"/>
  </r>
  <r>
    <x v="0"/>
    <x v="0"/>
    <x v="3"/>
    <x v="1"/>
    <s v="2020-11 하순"/>
    <n v="0.2"/>
    <n v="5.2"/>
    <n v="-9.1999999999999993"/>
    <n v="14.399999999999999"/>
    <n v="72.3"/>
    <n v="0.3"/>
    <n v="0.5"/>
    <n v="167.7"/>
    <s v=""/>
    <d v="1900-01-02T10:49:00"/>
    <n v="10"/>
    <n v="49"/>
    <n v="10.816666666666666"/>
  </r>
  <r>
    <x v="0"/>
    <x v="1"/>
    <x v="5"/>
    <x v="2"/>
    <s v="2021-02 중순"/>
    <n v="-0.1"/>
    <n v="7.9"/>
    <n v="-12.4"/>
    <n v="20.3"/>
    <n v="56.7"/>
    <n v="0.7"/>
    <n v="0.5"/>
    <n v="187.6"/>
    <n v="163.64999999999998"/>
    <d v="1900-01-02T23:25:00"/>
    <n v="11"/>
    <n v="25"/>
    <n v="11.416666666666666"/>
  </r>
  <r>
    <x v="0"/>
    <x v="0"/>
    <x v="1"/>
    <x v="1"/>
    <s v="2020-06 하순"/>
    <n v="22.3"/>
    <n v="26.1"/>
    <n v="15.8"/>
    <n v="10.3"/>
    <n v="78.8"/>
    <n v="0.8"/>
    <n v="100.5"/>
    <n v="139.69999999999999"/>
    <s v=""/>
    <m/>
    <n v="0"/>
    <n v="0"/>
    <n v="0"/>
  </r>
  <r>
    <x v="0"/>
    <x v="2"/>
    <x v="3"/>
    <x v="1"/>
    <s v="2019-11 하순"/>
    <n v="3.4"/>
    <n v="7.6"/>
    <n v="-6.5"/>
    <n v="14.1"/>
    <n v="66.900000000000006"/>
    <n v="0.6"/>
    <n v="2"/>
    <n v="119.9"/>
    <n v="111.30000000000001"/>
    <d v="1900-01-02T08:43:00"/>
    <n v="8"/>
    <n v="43"/>
    <n v="8.7166666666666668"/>
  </r>
  <r>
    <x v="0"/>
    <x v="2"/>
    <x v="2"/>
    <x v="2"/>
    <s v="2019-12 중순"/>
    <n v="1"/>
    <n v="7.4"/>
    <n v="-8.6"/>
    <n v="16"/>
    <n v="70.099999999999994"/>
    <n v="0.4"/>
    <n v="14.5"/>
    <n v="102.7"/>
    <s v=""/>
    <d v="1900-01-01T11:14:00"/>
    <n v="11"/>
    <n v="14"/>
    <n v="11.233333333333333"/>
  </r>
  <r>
    <x v="0"/>
    <x v="0"/>
    <x v="6"/>
    <x v="0"/>
    <s v="2020-07 상순"/>
    <n v="23.7"/>
    <n v="26"/>
    <n v="16.5"/>
    <n v="9.5"/>
    <n v="78.8"/>
    <n v="0.1"/>
    <n v="17.5"/>
    <n v="181.6"/>
    <n v="149.9"/>
    <d v="1900-01-03T20:02:00"/>
    <n v="8"/>
    <n v="2"/>
    <n v="8.0333333333333332"/>
  </r>
  <r>
    <x v="0"/>
    <x v="0"/>
    <x v="9"/>
    <x v="0"/>
    <s v="2020-09 상순"/>
    <n v="21.6"/>
    <n v="25.8"/>
    <n v="15.4"/>
    <n v="10.4"/>
    <n v="86.5"/>
    <n v="0.1"/>
    <n v="120.5"/>
    <n v="118.2"/>
    <s v=""/>
    <d v="1900-01-02T14:00:00"/>
    <n v="2"/>
    <n v="0"/>
    <n v="2"/>
  </r>
  <r>
    <x v="0"/>
    <x v="0"/>
    <x v="7"/>
    <x v="0"/>
    <s v="2020-10 상순"/>
    <n v="13.6"/>
    <n v="17.600000000000001"/>
    <n v="2"/>
    <n v="15.600000000000001"/>
    <n v="75.400000000000006"/>
    <n v="0.6"/>
    <n v="3.5"/>
    <n v="150.1"/>
    <n v="149.85"/>
    <m/>
    <n v="0"/>
    <n v="0"/>
    <n v="0"/>
  </r>
  <r>
    <x v="0"/>
    <x v="0"/>
    <x v="4"/>
    <x v="2"/>
    <s v="2020-01 중순"/>
    <n v="-3.6"/>
    <n v="-1.1000000000000001"/>
    <n v="-11.9"/>
    <n v="10.8"/>
    <n v="67.5"/>
    <n v="0.3"/>
    <n v="0"/>
    <n v="149.6"/>
    <s v=""/>
    <d v="1900-01-02T13:08:00"/>
    <n v="1"/>
    <n v="8"/>
    <n v="1.1333333333333333"/>
  </r>
  <r>
    <x v="0"/>
    <x v="0"/>
    <x v="4"/>
    <x v="1"/>
    <s v="2020-01 하순"/>
    <n v="1.9"/>
    <n v="6.3"/>
    <n v="-10.6"/>
    <n v="16.899999999999999"/>
    <n v="64.099999999999994"/>
    <n v="0.4"/>
    <n v="0"/>
    <n v="118.3"/>
    <n v="115.25"/>
    <d v="1900-01-02T09:36:00"/>
    <n v="9"/>
    <n v="36"/>
    <n v="9.6"/>
  </r>
  <r>
    <x v="0"/>
    <x v="0"/>
    <x v="5"/>
    <x v="2"/>
    <s v="2020-02 중순"/>
    <n v="1.5"/>
    <n v="8"/>
    <n v="-13.6"/>
    <n v="21.6"/>
    <n v="76.7"/>
    <n v="0.1"/>
    <n v="10.5"/>
    <n v="112.2"/>
    <s v=""/>
    <d v="1900-01-01T19:47:00"/>
    <n v="7"/>
    <n v="47"/>
    <n v="7.7833333333333332"/>
  </r>
  <r>
    <x v="0"/>
    <x v="1"/>
    <x v="10"/>
    <x v="1"/>
    <s v="2021-04 하순"/>
    <n v="15.1"/>
    <n v="20.2"/>
    <n v="5.6"/>
    <n v="14.6"/>
    <n v="59.9"/>
    <n v="0.4"/>
    <n v="20.5"/>
    <n v="150.9"/>
    <n v="172.5"/>
    <d v="1900-01-03T09:06:00"/>
    <n v="9"/>
    <n v="6"/>
    <n v="9.1"/>
  </r>
  <r>
    <x v="0"/>
    <x v="1"/>
    <x v="11"/>
    <x v="0"/>
    <s v="2021-03 상순"/>
    <n v="3.5"/>
    <n v="6.3"/>
    <n v="-6.1"/>
    <n v="12.399999999999999"/>
    <n v="72.599999999999994"/>
    <n v="0.4"/>
    <n v="51"/>
    <n v="194.1"/>
    <s v=""/>
    <d v="1900-01-03T04:46:00"/>
    <n v="4"/>
    <n v="46"/>
    <n v="4.7666666666666666"/>
  </r>
  <r>
    <x v="0"/>
    <x v="0"/>
    <x v="3"/>
    <x v="0"/>
    <s v="2020-11 상순"/>
    <n v="7"/>
    <n v="14"/>
    <n v="-5.8"/>
    <n v="19.8"/>
    <n v="59.3"/>
    <n v="0.5"/>
    <n v="2"/>
    <n v="201.9"/>
    <n v="172.65"/>
    <d v="1900-01-03T00:38:00"/>
    <n v="0"/>
    <n v="38"/>
    <n v="0.6333333333333333"/>
  </r>
  <r>
    <x v="0"/>
    <x v="1"/>
    <x v="11"/>
    <x v="2"/>
    <s v="2021-03 중순"/>
    <n v="7.7"/>
    <n v="12"/>
    <n v="-3.6"/>
    <n v="15.6"/>
    <n v="66.5"/>
    <n v="0.9"/>
    <n v="5.5"/>
    <n v="143.4"/>
    <s v=""/>
    <m/>
    <n v="0"/>
    <n v="0"/>
    <n v="0"/>
  </r>
  <r>
    <x v="0"/>
    <x v="0"/>
    <x v="5"/>
    <x v="0"/>
    <s v="2020-02 상순"/>
    <n v="-3.5"/>
    <n v="0.6"/>
    <n v="-16.7"/>
    <n v="17.3"/>
    <n v="61.3"/>
    <n v="0.4"/>
    <n v="0.5"/>
    <n v="155.19999999999999"/>
    <n v="155.89999999999998"/>
    <d v="1900-01-02T13:34:00"/>
    <n v="1"/>
    <n v="34"/>
    <n v="1.5666666666666667"/>
  </r>
  <r>
    <x v="0"/>
    <x v="0"/>
    <x v="1"/>
    <x v="1"/>
    <s v="2020-06 하순"/>
    <n v="23.2"/>
    <n v="26.9"/>
    <n v="16.899999999999999"/>
    <n v="10"/>
    <n v="80.2"/>
    <n v="0.1"/>
    <n v="78"/>
    <n v="156.6"/>
    <s v=""/>
    <d v="1900-01-03T00:54:00"/>
    <n v="0"/>
    <n v="54"/>
    <n v="0.9"/>
  </r>
  <r>
    <x v="0"/>
    <x v="1"/>
    <x v="11"/>
    <x v="1"/>
    <s v="2021-03 하순"/>
    <n v="8.8000000000000007"/>
    <n v="11.6"/>
    <n v="-2.5"/>
    <n v="14.1"/>
    <n v="63.8"/>
    <n v="0.6"/>
    <n v="32"/>
    <n v="211"/>
    <n v="183.6"/>
    <d v="1900-01-03T17:52:00"/>
    <n v="5"/>
    <n v="52"/>
    <n v="5.8666666666666671"/>
  </r>
  <r>
    <x v="0"/>
    <x v="2"/>
    <x v="7"/>
    <x v="2"/>
    <s v="2019-10 중순"/>
    <n v="13.6"/>
    <n v="16.3"/>
    <n v="4.5999999999999996"/>
    <n v="11.700000000000001"/>
    <n v="80.400000000000006"/>
    <n v="0.2"/>
    <n v="0"/>
    <n v="156.19999999999999"/>
    <s v=""/>
    <d v="1900-01-02T05:50:00"/>
    <n v="5"/>
    <n v="50"/>
    <n v="5.833333333333333"/>
  </r>
  <r>
    <x v="0"/>
    <x v="1"/>
    <x v="4"/>
    <x v="1"/>
    <s v="2021-01 하순"/>
    <n v="0.1"/>
    <n v="4.9000000000000004"/>
    <n v="-13.8"/>
    <n v="18.700000000000003"/>
    <n v="68.900000000000006"/>
    <n v="0.4"/>
    <n v="2.5"/>
    <n v="177.3"/>
    <n v="200.9"/>
    <d v="1900-01-02T20:56:00"/>
    <n v="8"/>
    <n v="56"/>
    <n v="8.9333333333333336"/>
  </r>
  <r>
    <x v="0"/>
    <x v="1"/>
    <x v="10"/>
    <x v="2"/>
    <s v="2021-04 중순"/>
    <n v="10.3"/>
    <n v="13.9"/>
    <n v="-0.9"/>
    <n v="14.8"/>
    <n v="64.400000000000006"/>
    <n v="0.5"/>
    <n v="42.5"/>
    <n v="224.5"/>
    <s v=""/>
    <d v="1900-01-03T19:08:00"/>
    <n v="7"/>
    <n v="8"/>
    <n v="7.1333333333333337"/>
  </r>
  <r>
    <x v="0"/>
    <x v="2"/>
    <x v="3"/>
    <x v="0"/>
    <s v="2019-11 상순"/>
    <n v="8"/>
    <n v="12.3"/>
    <n v="-4.0999999999999996"/>
    <n v="16.399999999999999"/>
    <n v="73.3"/>
    <n v="0.3"/>
    <n v="6"/>
    <n v="154.4"/>
    <n v="161.15"/>
    <d v="1900-01-02T17:23:00"/>
    <n v="5"/>
    <n v="23"/>
    <n v="5.3833333333333337"/>
  </r>
  <r>
    <x v="0"/>
    <x v="2"/>
    <x v="7"/>
    <x v="1"/>
    <s v="2019-10 하순"/>
    <n v="12.1"/>
    <n v="16.5"/>
    <n v="-0.6"/>
    <n v="17.100000000000001"/>
    <n v="76.5"/>
    <n v="0.4"/>
    <n v="6.5"/>
    <n v="167.9"/>
    <s v=""/>
    <d v="1900-01-02T22:58:00"/>
    <n v="10"/>
    <n v="58"/>
    <n v="10.966666666666667"/>
  </r>
  <r>
    <x v="0"/>
    <x v="1"/>
    <x v="8"/>
    <x v="0"/>
    <s v="2021-05 상순"/>
    <n v="12.1"/>
    <n v="14"/>
    <n v="2.2999999999999998"/>
    <n v="11.7"/>
    <n v="69"/>
    <n v="1.3"/>
    <n v="42.5"/>
    <n v="168.9"/>
    <n v="154.9"/>
    <m/>
    <n v="0"/>
    <n v="0"/>
    <n v="0"/>
  </r>
  <r>
    <x v="0"/>
    <x v="0"/>
    <x v="8"/>
    <x v="0"/>
    <s v="2020-05 상순"/>
    <n v="17.7"/>
    <n v="21"/>
    <n v="7.4"/>
    <n v="13.6"/>
    <n v="69.8"/>
    <n v="1"/>
    <n v="55.5"/>
    <n v="140.9"/>
    <s v=""/>
    <m/>
    <n v="0"/>
    <n v="0"/>
    <n v="0"/>
  </r>
  <r>
    <x v="0"/>
    <x v="0"/>
    <x v="10"/>
    <x v="1"/>
    <s v="2020-04 하순"/>
    <n v="9.6"/>
    <n v="13.6"/>
    <n v="-1.4"/>
    <n v="15"/>
    <n v="51.5"/>
    <n v="2"/>
    <n v="1"/>
    <n v="194.9"/>
    <n v="194.4"/>
    <m/>
    <n v="0"/>
    <n v="0"/>
    <n v="0"/>
  </r>
  <r>
    <x v="0"/>
    <x v="0"/>
    <x v="2"/>
    <x v="2"/>
    <s v="2020-12 중순"/>
    <n v="-6.3"/>
    <n v="1"/>
    <n v="-18.600000000000001"/>
    <n v="19.600000000000001"/>
    <n v="59.2"/>
    <n v="0.4"/>
    <n v="1.5"/>
    <n v="193.9"/>
    <s v=""/>
    <d v="1900-01-02T09:04:00"/>
    <n v="9"/>
    <n v="4"/>
    <n v="9.0666666666666664"/>
  </r>
  <r>
    <x v="0"/>
    <x v="0"/>
    <x v="11"/>
    <x v="0"/>
    <s v="2020-03 상순"/>
    <n v="3.7"/>
    <n v="7.9"/>
    <n v="-6.9"/>
    <n v="14.8"/>
    <n v="65.7"/>
    <n v="0.4"/>
    <n v="7"/>
    <n v="117.5"/>
    <n v="129.30000000000001"/>
    <d v="1900-01-02T10:26:00"/>
    <n v="10"/>
    <n v="26"/>
    <n v="10.433333333333334"/>
  </r>
  <r>
    <x v="0"/>
    <x v="0"/>
    <x v="8"/>
    <x v="0"/>
    <s v="2020-05 상순"/>
    <n v="18.2"/>
    <n v="21.6"/>
    <n v="7.6"/>
    <n v="14.000000000000002"/>
    <n v="72.8"/>
    <n v="0.2"/>
    <n v="41"/>
    <n v="141.1"/>
    <s v=""/>
    <d v="1900-01-02T17:40:00"/>
    <n v="5"/>
    <n v="40"/>
    <n v="5.666666666666667"/>
  </r>
  <r>
    <x v="0"/>
    <x v="1"/>
    <x v="4"/>
    <x v="0"/>
    <s v="2021-01 상순"/>
    <n v="-11"/>
    <n v="-7"/>
    <n v="-22.2"/>
    <n v="15.2"/>
    <n v="53"/>
    <n v="0.5"/>
    <n v="0.5"/>
    <n v="211.8"/>
    <n v="191.9"/>
    <d v="1900-01-02T17:15:00"/>
    <n v="5"/>
    <n v="15"/>
    <n v="5.25"/>
  </r>
  <r>
    <x v="0"/>
    <x v="0"/>
    <x v="7"/>
    <x v="2"/>
    <s v="2020-10 중순"/>
    <n v="10.6"/>
    <n v="14.3"/>
    <n v="0.8"/>
    <n v="13.5"/>
    <n v="75.7"/>
    <n v="0.2"/>
    <n v="0"/>
    <n v="172"/>
    <s v=""/>
    <d v="1900-01-03T02:53:00"/>
    <n v="2"/>
    <n v="53"/>
    <n v="2.8833333333333333"/>
  </r>
  <r>
    <x v="0"/>
    <x v="0"/>
    <x v="2"/>
    <x v="0"/>
    <s v="2020-12 상순"/>
    <n v="-1.2"/>
    <n v="2.6"/>
    <n v="-10.199999999999999"/>
    <n v="12.799999999999999"/>
    <n v="61.2"/>
    <n v="0.4"/>
    <n v="0"/>
    <n v="176"/>
    <n v="176.55"/>
    <d v="1900-01-02T13:11:00"/>
    <n v="1"/>
    <n v="11"/>
    <n v="1.1833333333333333"/>
  </r>
  <r>
    <x v="0"/>
    <x v="1"/>
    <x v="11"/>
    <x v="2"/>
    <s v="2021-03 중순"/>
    <n v="8.6"/>
    <n v="13.4"/>
    <n v="-2.8"/>
    <n v="16.2"/>
    <n v="62.7"/>
    <n v="0.5"/>
    <n v="1.5"/>
    <n v="177.1"/>
    <s v=""/>
    <d v="1900-01-03T12:51:00"/>
    <n v="12"/>
    <n v="51"/>
    <n v="12.85"/>
  </r>
  <r>
    <x v="0"/>
    <x v="0"/>
    <x v="9"/>
    <x v="1"/>
    <s v="2020-09 하순"/>
    <n v="17.2"/>
    <n v="18.5"/>
    <n v="8.9"/>
    <n v="9.6"/>
    <n v="77.400000000000006"/>
    <n v="0.2"/>
    <n v="0"/>
    <n v="189.3"/>
    <n v="184.25"/>
    <d v="1900-01-03T15:39:00"/>
    <n v="3"/>
    <n v="39"/>
    <n v="3.65"/>
  </r>
  <r>
    <x v="0"/>
    <x v="0"/>
    <x v="11"/>
    <x v="2"/>
    <s v="2020-03 중순"/>
    <n v="4.3"/>
    <n v="9"/>
    <n v="-6.7"/>
    <n v="15.7"/>
    <n v="56.4"/>
    <n v="0.8"/>
    <n v="0"/>
    <n v="179.2"/>
    <s v=""/>
    <d v="1900-01-02T23:46:00"/>
    <n v="11"/>
    <n v="46"/>
    <n v="11.766666666666667"/>
  </r>
  <r>
    <x v="0"/>
    <x v="1"/>
    <x v="5"/>
    <x v="1"/>
    <s v="2021-02 하순"/>
    <n v="3.5"/>
    <n v="8.3000000000000007"/>
    <n v="-8.1"/>
    <n v="16.399999999999999"/>
    <n v="49.1"/>
    <n v="0.7"/>
    <n v="0"/>
    <n v="180.5"/>
    <n v="195.95"/>
    <d v="1900-01-02T12:28:00"/>
    <n v="12"/>
    <n v="28"/>
    <n v="12.466666666666667"/>
  </r>
  <r>
    <x v="0"/>
    <x v="0"/>
    <x v="8"/>
    <x v="1"/>
    <s v="2020-05 하순"/>
    <n v="18.100000000000001"/>
    <n v="21.6"/>
    <n v="7.6"/>
    <n v="14.000000000000002"/>
    <n v="76.2"/>
    <n v="0.2"/>
    <n v="28"/>
    <n v="211.4"/>
    <s v=""/>
    <d v="1900-01-04T05:44:00"/>
    <n v="5"/>
    <n v="44"/>
    <n v="5.7333333333333334"/>
  </r>
  <r>
    <x v="0"/>
    <x v="1"/>
    <x v="11"/>
    <x v="1"/>
    <s v="2021-03 하순"/>
    <n v="8.3000000000000007"/>
    <n v="10.6"/>
    <n v="-1.7"/>
    <n v="12.299999999999999"/>
    <n v="65"/>
    <n v="1.4"/>
    <n v="39"/>
    <n v="180.8"/>
    <n v="160.75"/>
    <m/>
    <n v="0"/>
    <n v="0"/>
    <n v="0"/>
  </r>
  <r>
    <x v="0"/>
    <x v="0"/>
    <x v="10"/>
    <x v="2"/>
    <s v="2020-04 중순"/>
    <n v="10.6"/>
    <n v="14.8"/>
    <n v="-0.4"/>
    <n v="15.200000000000001"/>
    <n v="61.6"/>
    <n v="0.5"/>
    <n v="9"/>
    <n v="140.69999999999999"/>
    <s v=""/>
    <d v="1900-01-02T17:34:00"/>
    <n v="5"/>
    <n v="34"/>
    <n v="5.5666666666666664"/>
  </r>
  <r>
    <x v="0"/>
    <x v="0"/>
    <x v="9"/>
    <x v="2"/>
    <s v="2020-09 중순"/>
    <n v="19.5"/>
    <n v="21.7"/>
    <n v="9.5"/>
    <n v="12.2"/>
    <n v="82"/>
    <n v="0.1"/>
    <n v="9"/>
    <n v="183.2"/>
    <n v="197.1"/>
    <d v="1900-01-03T05:26:00"/>
    <n v="5"/>
    <n v="26"/>
    <n v="5.4333333333333336"/>
  </r>
  <r>
    <x v="0"/>
    <x v="0"/>
    <x v="11"/>
    <x v="1"/>
    <s v="2020-03 하순"/>
    <n v="8.6999999999999993"/>
    <n v="11.8"/>
    <n v="-5.7"/>
    <n v="17.5"/>
    <n v="49.7"/>
    <n v="0.9"/>
    <n v="1"/>
    <n v="211"/>
    <s v=""/>
    <m/>
    <n v="0"/>
    <n v="0"/>
    <n v="0"/>
  </r>
  <r>
    <x v="0"/>
    <x v="0"/>
    <x v="11"/>
    <x v="2"/>
    <s v="2020-03 중순"/>
    <n v="3.9"/>
    <n v="8.8000000000000007"/>
    <n v="-8.4"/>
    <n v="17.200000000000003"/>
    <n v="58"/>
    <n v="1.9"/>
    <n v="1.5"/>
    <n v="156.4"/>
    <n v="172.60000000000002"/>
    <m/>
    <n v="0"/>
    <n v="0"/>
    <n v="0"/>
  </r>
  <r>
    <x v="0"/>
    <x v="0"/>
    <x v="2"/>
    <x v="1"/>
    <s v="2020-12 하순"/>
    <n v="-2.4"/>
    <n v="4"/>
    <n v="-17.600000000000001"/>
    <n v="21.6"/>
    <n v="65.7"/>
    <n v="0.4"/>
    <n v="0"/>
    <n v="188.8"/>
    <s v=""/>
    <d v="1900-01-02T20:36:00"/>
    <n v="8"/>
    <n v="36"/>
    <n v="8.6"/>
  </r>
  <r>
    <x v="0"/>
    <x v="0"/>
    <x v="7"/>
    <x v="0"/>
    <s v="2020-10 상순"/>
    <n v="14.5"/>
    <n v="18.5"/>
    <n v="3.1"/>
    <n v="15.4"/>
    <n v="74.5"/>
    <n v="0.2"/>
    <n v="0"/>
    <n v="192.5"/>
    <n v="204.8"/>
    <d v="1900-01-03T05:39:00"/>
    <n v="5"/>
    <n v="39"/>
    <n v="5.65"/>
  </r>
  <r>
    <x v="0"/>
    <x v="0"/>
    <x v="1"/>
    <x v="2"/>
    <s v="2020-06 중순"/>
    <n v="24"/>
    <n v="25.8"/>
    <n v="16.3"/>
    <n v="9.5"/>
    <n v="67.7"/>
    <n v="0.3"/>
    <n v="6.5"/>
    <n v="217.1"/>
    <s v=""/>
    <d v="1900-01-04T03:03:00"/>
    <n v="3"/>
    <n v="3"/>
    <n v="3.05"/>
  </r>
  <r>
    <x v="0"/>
    <x v="0"/>
    <x v="1"/>
    <x v="2"/>
    <s v="2020-06 중순"/>
    <n v="23.2"/>
    <n v="25"/>
    <n v="15.5"/>
    <n v="9.5"/>
    <n v="66.099999999999994"/>
    <n v="1"/>
    <n v="0"/>
    <n v="206.3"/>
    <n v="201.5"/>
    <m/>
    <n v="0"/>
    <n v="0"/>
    <n v="0"/>
  </r>
  <r>
    <x v="0"/>
    <x v="1"/>
    <x v="5"/>
    <x v="0"/>
    <s v="2021-02 상순"/>
    <n v="-1.1000000000000001"/>
    <n v="5.9"/>
    <n v="-14.2"/>
    <n v="20.100000000000001"/>
    <n v="61.4"/>
    <n v="0.5"/>
    <n v="4"/>
    <n v="196.7"/>
    <s v=""/>
    <d v="1900-01-02T18:19:00"/>
    <n v="6"/>
    <n v="19"/>
    <n v="6.3166666666666664"/>
  </r>
  <r>
    <x v="0"/>
    <x v="1"/>
    <x v="8"/>
    <x v="2"/>
    <s v="2021-05 중순"/>
    <n v="18.2"/>
    <n v="22.2"/>
    <n v="6.2"/>
    <n v="16"/>
    <n v="72.7"/>
    <n v="0.2"/>
    <n v="152"/>
    <n v="200.5"/>
    <n v="201.65"/>
    <d v="1900-01-03T09:58:00"/>
    <n v="9"/>
    <n v="58"/>
    <n v="9.9666666666666668"/>
  </r>
  <r>
    <x v="0"/>
    <x v="0"/>
    <x v="10"/>
    <x v="1"/>
    <s v="2020-04 하순"/>
    <n v="10.1"/>
    <n v="14.4"/>
    <n v="-1.8"/>
    <n v="16.2"/>
    <n v="50.7"/>
    <n v="1"/>
    <n v="0"/>
    <n v="202.8"/>
    <s v=""/>
    <d v="1900-01-04T02:19:00"/>
    <n v="2"/>
    <n v="19"/>
    <n v="2.3166666666666664"/>
  </r>
  <r>
    <x v="0"/>
    <x v="1"/>
    <x v="10"/>
    <x v="0"/>
    <s v="2021-04 상순"/>
    <n v="11.4"/>
    <n v="15.5"/>
    <n v="0"/>
    <n v="15.5"/>
    <n v="54.2"/>
    <n v="1.3"/>
    <n v="45"/>
    <n v="203.1"/>
    <n v="222.95"/>
    <m/>
    <n v="0"/>
    <n v="0"/>
    <n v="0"/>
  </r>
  <r>
    <x v="0"/>
    <x v="0"/>
    <x v="11"/>
    <x v="1"/>
    <s v="2020-03 하순"/>
    <n v="9.5"/>
    <n v="12.8"/>
    <n v="-4.0999999999999996"/>
    <n v="16.899999999999999"/>
    <n v="47.1"/>
    <n v="0.7"/>
    <n v="1"/>
    <n v="242.8"/>
    <s v=""/>
    <d v="1900-01-03T19:35:00"/>
    <n v="7"/>
    <n v="35"/>
    <n v="7.583333333333333"/>
  </r>
  <r>
    <x v="0"/>
    <x v="0"/>
    <x v="1"/>
    <x v="0"/>
    <s v="2020-06 상순"/>
    <n v="22.6"/>
    <n v="25.2"/>
    <n v="12.7"/>
    <n v="12.5"/>
    <n v="72"/>
    <n v="0.2"/>
    <n v="3"/>
    <n v="225.5"/>
    <n v="230.1"/>
    <d v="1900-01-04T11:48:00"/>
    <n v="11"/>
    <n v="48"/>
    <n v="11.8"/>
  </r>
  <r>
    <x v="0"/>
    <x v="0"/>
    <x v="7"/>
    <x v="1"/>
    <s v="2020-10 하순"/>
    <n v="8.8000000000000007"/>
    <n v="12.6"/>
    <n v="-2.8"/>
    <n v="15.399999999999999"/>
    <n v="67.900000000000006"/>
    <n v="0.3"/>
    <n v="0"/>
    <n v="234.7"/>
    <s v=""/>
    <d v="1900-01-03T13:27:00"/>
    <n v="1"/>
    <n v="27"/>
    <n v="1.45"/>
  </r>
  <r>
    <x v="0"/>
    <x v="1"/>
    <x v="10"/>
    <x v="0"/>
    <s v="2021-04 상순"/>
    <n v="12.3"/>
    <n v="16.600000000000001"/>
    <n v="1.3"/>
    <n v="15.3"/>
    <n v="50.5"/>
    <n v="0.6"/>
    <n v="85"/>
    <n v="242.1"/>
    <n v="250"/>
    <d v="1900-01-03T21:16:00"/>
    <n v="9"/>
    <n v="16"/>
    <n v="9.2666666666666675"/>
  </r>
  <r>
    <x v="0"/>
    <x v="0"/>
    <x v="10"/>
    <x v="0"/>
    <s v="2020-04 상순"/>
    <n v="8"/>
    <n v="10.5"/>
    <n v="-3.6"/>
    <n v="14.1"/>
    <n v="46.1"/>
    <n v="0.8"/>
    <n v="0"/>
    <n v="257.89999999999998"/>
    <s v=""/>
    <d v="1900-01-03T21:46:00"/>
    <n v="9"/>
    <n v="46"/>
    <n v="9.7666666666666675"/>
  </r>
  <r>
    <x v="0"/>
    <x v="2"/>
    <x v="2"/>
    <x v="1"/>
    <s v="2019-12 하순"/>
    <n v="-1.7"/>
    <n v="1.5"/>
    <n v="-13.2"/>
    <n v="14.7"/>
    <n v="75.7"/>
    <n v="0.6"/>
    <n v="3"/>
    <n v="62"/>
    <n v="69.599999999999994"/>
    <m/>
    <n v="0"/>
    <n v="0"/>
    <n v="0"/>
  </r>
  <r>
    <x v="0"/>
    <x v="2"/>
    <x v="3"/>
    <x v="2"/>
    <s v="2019-11 중순"/>
    <n v="2.8"/>
    <n v="9"/>
    <n v="-9.6999999999999993"/>
    <n v="18.7"/>
    <n v="73.5"/>
    <n v="0.8"/>
    <n v="53"/>
    <n v="77.2"/>
    <s v=""/>
    <m/>
    <n v="0"/>
    <n v="0"/>
    <n v="0"/>
  </r>
  <r>
    <x v="0"/>
    <x v="1"/>
    <x v="4"/>
    <x v="2"/>
    <s v="2021-01 중순"/>
    <n v="-6.2"/>
    <n v="0.6"/>
    <n v="-18.600000000000001"/>
    <n v="19.200000000000003"/>
    <n v="67.8"/>
    <n v="0.9"/>
    <n v="3"/>
    <n v="74"/>
    <n v="66.150000000000006"/>
    <m/>
    <n v="0"/>
    <n v="0"/>
    <n v="0"/>
  </r>
  <r>
    <x v="0"/>
    <x v="0"/>
    <x v="0"/>
    <x v="0"/>
    <s v="2020-08 상순"/>
    <n v="23.9"/>
    <n v="24.8"/>
    <n v="20"/>
    <n v="4.8000000000000007"/>
    <n v="93.7"/>
    <n v="1.1000000000000001"/>
    <n v="685"/>
    <n v="58.3"/>
    <s v=""/>
    <m/>
    <n v="0"/>
    <n v="0"/>
    <n v="0"/>
  </r>
  <r>
    <x v="0"/>
    <x v="0"/>
    <x v="4"/>
    <x v="2"/>
    <s v="2020-01 중순"/>
    <n v="-3.9"/>
    <n v="-1"/>
    <n v="-12.7"/>
    <n v="11.7"/>
    <n v="68.599999999999994"/>
    <n v="0.6"/>
    <n v="0"/>
    <n v="97.7"/>
    <n v="101.15"/>
    <m/>
    <n v="0"/>
    <n v="0"/>
    <n v="0"/>
  </r>
  <r>
    <x v="0"/>
    <x v="0"/>
    <x v="5"/>
    <x v="0"/>
    <s v="2020-02 상순"/>
    <n v="-4"/>
    <n v="0.5"/>
    <n v="-18.399999999999999"/>
    <n v="18.899999999999999"/>
    <n v="64.7"/>
    <n v="0.8"/>
    <n v="1.5"/>
    <n v="104.6"/>
    <s v=""/>
    <m/>
    <n v="0"/>
    <n v="0"/>
    <n v="0"/>
  </r>
  <r>
    <x v="0"/>
    <x v="1"/>
    <x v="1"/>
    <x v="0"/>
    <s v="2021-06 상순"/>
    <n v="19.5"/>
    <n v="22.4"/>
    <n v="11.6"/>
    <n v="10.799999999999999"/>
    <n v="77.8"/>
    <n v="0.8"/>
    <n v="27"/>
    <n v="161.80000000000001"/>
    <n v="147.35000000000002"/>
    <m/>
    <n v="0"/>
    <n v="0"/>
    <n v="0"/>
  </r>
  <r>
    <x v="0"/>
    <x v="0"/>
    <x v="0"/>
    <x v="1"/>
    <s v="2020-08 하순"/>
    <n v="25"/>
    <n v="28.4"/>
    <n v="19.2"/>
    <n v="9.1999999999999993"/>
    <n v="86.5"/>
    <n v="0.5"/>
    <n v="93.5"/>
    <n v="132.9"/>
    <s v=""/>
    <m/>
    <n v="0"/>
    <n v="0"/>
    <n v="0"/>
  </r>
  <r>
    <x v="0"/>
    <x v="0"/>
    <x v="7"/>
    <x v="1"/>
    <s v="2020-10 하순"/>
    <n v="7.9"/>
    <n v="11.7"/>
    <n v="-3.1"/>
    <n v="14.799999999999999"/>
    <n v="70.400000000000006"/>
    <n v="0.5"/>
    <n v="0"/>
    <n v="134.1"/>
    <n v="130.9"/>
    <m/>
    <n v="0"/>
    <n v="0"/>
    <n v="0"/>
  </r>
  <r>
    <x v="0"/>
    <x v="0"/>
    <x v="6"/>
    <x v="2"/>
    <s v="2020-07 중순"/>
    <n v="21.9"/>
    <n v="24.4"/>
    <n v="16.2"/>
    <n v="8.1999999999999993"/>
    <n v="80.2"/>
    <n v="1"/>
    <n v="79"/>
    <n v="127.7"/>
    <s v=""/>
    <m/>
    <n v="0"/>
    <n v="0"/>
    <n v="0"/>
  </r>
  <r>
    <x v="0"/>
    <x v="0"/>
    <x v="9"/>
    <x v="2"/>
    <s v="2020-09 중순"/>
    <n v="18.7"/>
    <n v="20.9"/>
    <n v="8.9"/>
    <n v="11.999999999999998"/>
    <n v="81.099999999999994"/>
    <n v="0.5"/>
    <n v="24"/>
    <n v="148.1"/>
    <n v="151.1"/>
    <m/>
    <n v="0"/>
    <n v="0"/>
    <n v="0"/>
  </r>
  <r>
    <x v="0"/>
    <x v="1"/>
    <x v="10"/>
    <x v="1"/>
    <s v="2021-04 하순"/>
    <n v="14.3"/>
    <n v="19.399999999999999"/>
    <n v="4.4000000000000004"/>
    <n v="14.999999999999998"/>
    <n v="62.3"/>
    <n v="1.1000000000000001"/>
    <n v="18"/>
    <n v="154.1"/>
    <s v=""/>
    <m/>
    <n v="0"/>
    <n v="0"/>
    <n v="0"/>
  </r>
  <r>
    <x v="0"/>
    <x v="1"/>
    <x v="8"/>
    <x v="2"/>
    <s v="2021-05 중순"/>
    <n v="17.3"/>
    <n v="21.2"/>
    <n v="4.3"/>
    <n v="16.899999999999999"/>
    <n v="75.099999999999994"/>
    <n v="0.8"/>
    <n v="101"/>
    <n v="167"/>
    <n v="157.65"/>
    <m/>
    <n v="0"/>
    <n v="0"/>
    <n v="0"/>
  </r>
  <r>
    <x v="0"/>
    <x v="0"/>
    <x v="8"/>
    <x v="2"/>
    <s v="2020-05 중순"/>
    <n v="14.8"/>
    <n v="18.3"/>
    <n v="4.8"/>
    <n v="13.5"/>
    <n v="74.2"/>
    <n v="1.3"/>
    <n v="93.5"/>
    <n v="148.30000000000001"/>
    <s v=""/>
    <m/>
    <n v="0"/>
    <n v="0"/>
    <n v="0"/>
  </r>
  <r>
    <x v="0"/>
    <x v="0"/>
    <x v="10"/>
    <x v="0"/>
    <s v="2020-04 상순"/>
    <n v="7.3"/>
    <n v="8.6999999999999993"/>
    <n v="-5.7"/>
    <n v="14.399999999999999"/>
    <n v="48"/>
    <n v="1.3"/>
    <n v="0"/>
    <n v="217.6"/>
    <n v="210.39999999999998"/>
    <m/>
    <n v="0"/>
    <n v="0"/>
    <n v="0"/>
  </r>
  <r>
    <x v="0"/>
    <x v="0"/>
    <x v="1"/>
    <x v="0"/>
    <s v="2020-06 상순"/>
    <n v="21.6"/>
    <n v="24.5"/>
    <n v="12.4"/>
    <n v="12.1"/>
    <n v="71.099999999999994"/>
    <n v="1"/>
    <n v="3.5"/>
    <n v="203.2"/>
    <s v=""/>
    <m/>
    <n v="0"/>
    <n v="0"/>
    <n v="0"/>
  </r>
  <r>
    <x v="0"/>
    <x v="2"/>
    <x v="3"/>
    <x v="0"/>
    <s v="2019-11 상순"/>
    <n v="7"/>
    <n v="11.6"/>
    <n v="-5.6"/>
    <n v="17.2"/>
    <n v="74.599999999999994"/>
    <n v="0.5"/>
    <n v="3"/>
    <n v="110.2"/>
    <n v="87.15"/>
    <m/>
    <n v="0"/>
    <n v="0"/>
    <n v="0"/>
  </r>
  <r>
    <x v="0"/>
    <x v="2"/>
    <x v="2"/>
    <x v="2"/>
    <s v="2019-12 중순"/>
    <n v="0.3"/>
    <n v="6.6"/>
    <n v="-9.3000000000000007"/>
    <n v="15.9"/>
    <n v="76.099999999999994"/>
    <n v="0.6"/>
    <n v="12.5"/>
    <n v="64.099999999999994"/>
    <s v=""/>
    <m/>
    <n v="0"/>
    <n v="0"/>
    <n v="0"/>
  </r>
  <r>
    <x v="0"/>
    <x v="0"/>
    <x v="4"/>
    <x v="1"/>
    <s v="2020-01 하순"/>
    <n v="1"/>
    <n v="5.3"/>
    <n v="-11.5"/>
    <n v="16.8"/>
    <n v="68.599999999999994"/>
    <n v="0.8"/>
    <n v="0"/>
    <n v="94.7"/>
    <n v="108.55000000000001"/>
    <m/>
    <n v="0"/>
    <n v="0"/>
    <n v="0"/>
  </r>
  <r>
    <x v="0"/>
    <x v="0"/>
    <x v="11"/>
    <x v="0"/>
    <s v="2020-03 상순"/>
    <n v="3"/>
    <n v="7"/>
    <n v="-7.2"/>
    <n v="14.2"/>
    <n v="67.099999999999994"/>
    <n v="1.1000000000000001"/>
    <n v="13"/>
    <n v="122.4"/>
    <s v=""/>
    <m/>
    <n v="0"/>
    <n v="0"/>
    <n v="0"/>
  </r>
  <r>
    <x v="0"/>
    <x v="0"/>
    <x v="10"/>
    <x v="2"/>
    <s v="2020-04 중순"/>
    <n v="10.1"/>
    <n v="14.1"/>
    <n v="-1.9"/>
    <n v="16"/>
    <n v="61.2"/>
    <n v="1.3"/>
    <n v="19"/>
    <n v="160.80000000000001"/>
    <n v="178.85000000000002"/>
    <m/>
    <n v="0"/>
    <n v="0"/>
    <n v="0"/>
  </r>
  <r>
    <x v="0"/>
    <x v="0"/>
    <x v="8"/>
    <x v="1"/>
    <s v="2020-05 하순"/>
    <n v="17.2"/>
    <n v="20.5"/>
    <n v="6.3"/>
    <n v="14.2"/>
    <n v="75.5"/>
    <n v="0.8"/>
    <n v="23.5"/>
    <n v="196.9"/>
    <s v=""/>
    <m/>
    <n v="0"/>
    <n v="0"/>
    <n v="0"/>
  </r>
  <r>
    <x v="0"/>
    <x v="0"/>
    <x v="6"/>
    <x v="0"/>
    <s v="2020-07 상순"/>
    <n v="22.8"/>
    <n v="24.8"/>
    <n v="16"/>
    <n v="8.8000000000000007"/>
    <n v="76.7"/>
    <n v="0.7"/>
    <n v="34"/>
    <n v="182.3"/>
    <n v="149.60000000000002"/>
    <m/>
    <n v="0"/>
    <n v="0"/>
    <n v="0"/>
  </r>
  <r>
    <x v="0"/>
    <x v="0"/>
    <x v="0"/>
    <x v="2"/>
    <s v="2020-08 중순"/>
    <n v="25.7"/>
    <n v="26.6"/>
    <n v="20.7"/>
    <n v="5.9000000000000021"/>
    <n v="87.7"/>
    <n v="0.8"/>
    <n v="141.5"/>
    <n v="116.9"/>
    <s v=""/>
    <m/>
    <n v="0"/>
    <n v="0"/>
    <n v="0"/>
  </r>
  <r>
    <x v="0"/>
    <x v="0"/>
    <x v="9"/>
    <x v="1"/>
    <s v="2020-09 하순"/>
    <n v="16.2"/>
    <n v="17.8"/>
    <n v="6.6"/>
    <n v="11.200000000000001"/>
    <n v="77.8"/>
    <n v="0.7"/>
    <n v="0"/>
    <n v="157.9"/>
    <n v="134.4"/>
    <m/>
    <n v="0"/>
    <n v="0"/>
    <n v="0"/>
  </r>
  <r>
    <x v="0"/>
    <x v="0"/>
    <x v="3"/>
    <x v="0"/>
    <s v="2020-11 상순"/>
    <n v="6.5"/>
    <n v="13.4"/>
    <n v="-6.1"/>
    <n v="19.5"/>
    <n v="62.1"/>
    <n v="0.7"/>
    <n v="9.5"/>
    <n v="110.9"/>
    <s v=""/>
    <m/>
    <n v="0"/>
    <n v="0"/>
    <n v="0"/>
  </r>
  <r>
    <x v="0"/>
    <x v="0"/>
    <x v="2"/>
    <x v="2"/>
    <s v="2020-12 중순"/>
    <n v="-7.2"/>
    <n v="-0.2"/>
    <n v="-19.2"/>
    <n v="19"/>
    <n v="63.8"/>
    <n v="0.7"/>
    <n v="1"/>
    <n v="85"/>
    <n v="85.55"/>
    <m/>
    <n v="0"/>
    <n v="0"/>
    <n v="0"/>
  </r>
  <r>
    <x v="0"/>
    <x v="1"/>
    <x v="4"/>
    <x v="1"/>
    <s v="2021-01 하순"/>
    <n v="-0.8"/>
    <n v="4"/>
    <n v="-14.4"/>
    <n v="18.399999999999999"/>
    <n v="70.5"/>
    <n v="0.9"/>
    <n v="6.5"/>
    <n v="86.1"/>
    <s v=""/>
    <m/>
    <n v="0"/>
    <n v="0"/>
    <n v="0"/>
  </r>
  <r>
    <x v="0"/>
    <x v="1"/>
    <x v="11"/>
    <x v="0"/>
    <s v="2021-03 상순"/>
    <n v="2.6"/>
    <n v="5.3"/>
    <n v="-7.8"/>
    <n v="13.1"/>
    <n v="73.8"/>
    <n v="1.1000000000000001"/>
    <n v="60"/>
    <n v="137.69999999999999"/>
    <n v="160.19999999999999"/>
    <m/>
    <n v="0"/>
    <n v="0"/>
    <n v="0"/>
  </r>
  <r>
    <x v="0"/>
    <x v="1"/>
    <x v="10"/>
    <x v="2"/>
    <s v="2021-04 중순"/>
    <n v="9.8000000000000007"/>
    <n v="13.2"/>
    <n v="-0.7"/>
    <n v="13.899999999999999"/>
    <n v="64.900000000000006"/>
    <n v="1.3"/>
    <n v="39"/>
    <n v="182.7"/>
    <s v=""/>
    <m/>
    <n v="0"/>
    <n v="0"/>
    <n v="0"/>
  </r>
  <r>
    <x v="0"/>
    <x v="1"/>
    <x v="8"/>
    <x v="1"/>
    <s v="2021-05 하순"/>
    <n v="15.7"/>
    <n v="17.899999999999999"/>
    <n v="6.6"/>
    <n v="11.299999999999999"/>
    <n v="78.2"/>
    <n v="0.9"/>
    <n v="93.5"/>
    <n v="167.4"/>
    <n v="167.4"/>
    <m/>
    <n v="0"/>
    <n v="0"/>
    <n v="0"/>
  </r>
  <r>
    <x v="1"/>
    <x v="3"/>
    <x v="4"/>
    <x v="0"/>
    <s v="2017-01 상순"/>
    <n v="1.5"/>
    <n v="5.0999999999999996"/>
    <n v="-7.4"/>
    <n v="12.5"/>
    <n v="80.5"/>
    <n v="1.2"/>
    <n v="0"/>
    <m/>
    <m/>
    <d v="1899-12-31T18:07:00"/>
    <n v="6"/>
    <n v="7"/>
    <n v="6.1166666666666663"/>
  </r>
  <r>
    <x v="1"/>
    <x v="3"/>
    <x v="4"/>
    <x v="2"/>
    <s v="2017-01 중순"/>
    <n v="-4.0999999999999996"/>
    <n v="-1.1000000000000001"/>
    <n v="-15.3"/>
    <n v="14.200000000000001"/>
    <n v="63.6"/>
    <n v="2"/>
    <n v="0.5"/>
    <m/>
    <m/>
    <d v="1900-01-01T14:46:00"/>
    <n v="2"/>
    <n v="46"/>
    <n v="2.7666666666666666"/>
  </r>
  <r>
    <x v="1"/>
    <x v="3"/>
    <x v="4"/>
    <x v="1"/>
    <s v="2017-01 하순"/>
    <n v="-4.2"/>
    <n v="1.8"/>
    <n v="-17.899999999999999"/>
    <n v="19.7"/>
    <n v="65.599999999999994"/>
    <n v="1.8"/>
    <n v="4.5"/>
    <m/>
    <m/>
    <d v="1900-01-02T10:27:00"/>
    <n v="10"/>
    <n v="27"/>
    <n v="10.45"/>
  </r>
  <r>
    <x v="1"/>
    <x v="3"/>
    <x v="5"/>
    <x v="0"/>
    <s v="2017-02 상순"/>
    <n v="-0.9"/>
    <n v="4"/>
    <n v="-12.1"/>
    <n v="16.100000000000001"/>
    <n v="59.2"/>
    <n v="2.5"/>
    <n v="0.5"/>
    <m/>
    <m/>
    <d v="1900-01-01T22:59:00"/>
    <n v="10"/>
    <n v="59"/>
    <n v="10.983333333333333"/>
  </r>
  <r>
    <x v="1"/>
    <x v="3"/>
    <x v="5"/>
    <x v="2"/>
    <s v="2017-02 중순"/>
    <n v="0.4"/>
    <n v="6.8"/>
    <n v="-11.3"/>
    <n v="18.100000000000001"/>
    <n v="63.4"/>
    <n v="2.2999999999999998"/>
    <n v="14"/>
    <m/>
    <m/>
    <d v="1900-01-02T15:00:00"/>
    <n v="3"/>
    <n v="0"/>
    <n v="3"/>
  </r>
  <r>
    <x v="1"/>
    <x v="3"/>
    <x v="5"/>
    <x v="1"/>
    <s v="2017-02 하순"/>
    <n v="1.2"/>
    <n v="2.9"/>
    <n v="-8.9"/>
    <n v="11.8"/>
    <n v="69.400000000000006"/>
    <n v="1.6"/>
    <n v="17"/>
    <m/>
    <m/>
    <d v="1900-01-01T16:03:00"/>
    <n v="4"/>
    <n v="3"/>
    <n v="4.05"/>
  </r>
  <r>
    <x v="1"/>
    <x v="3"/>
    <x v="11"/>
    <x v="0"/>
    <s v="2017-03 상순"/>
    <n v="3"/>
    <n v="4.8"/>
    <n v="-6.9"/>
    <n v="11.7"/>
    <n v="57"/>
    <n v="2.7"/>
    <n v="0"/>
    <m/>
    <m/>
    <d v="1900-01-02T12:03:00"/>
    <n v="12"/>
    <n v="3"/>
    <n v="12.05"/>
  </r>
  <r>
    <x v="1"/>
    <x v="3"/>
    <x v="11"/>
    <x v="2"/>
    <s v="2017-03 중순"/>
    <n v="6.1"/>
    <n v="7.9"/>
    <n v="-7.1"/>
    <n v="15"/>
    <n v="58.2"/>
    <n v="1.5"/>
    <n v="2.5"/>
    <m/>
    <m/>
    <d v="1900-01-02T14:24:00"/>
    <n v="2"/>
    <n v="24"/>
    <n v="2.4"/>
  </r>
  <r>
    <x v="1"/>
    <x v="3"/>
    <x v="11"/>
    <x v="1"/>
    <s v="2017-03 하순"/>
    <n v="6.9"/>
    <n v="10"/>
    <n v="-3.2"/>
    <n v="13.2"/>
    <n v="74.7"/>
    <n v="1.4"/>
    <n v="23"/>
    <m/>
    <m/>
    <d v="1900-01-01T13:23:00"/>
    <n v="1"/>
    <n v="23"/>
    <n v="1.3833333333333333"/>
  </r>
  <r>
    <x v="1"/>
    <x v="3"/>
    <x v="10"/>
    <x v="0"/>
    <s v="2017-04 상순"/>
    <n v="11.5"/>
    <n v="15.6"/>
    <n v="-1.6"/>
    <n v="17.2"/>
    <n v="71.2"/>
    <n v="1.7"/>
    <n v="27.5"/>
    <m/>
    <m/>
    <d v="1900-01-01T11:14:00"/>
    <n v="11"/>
    <n v="14"/>
    <n v="11.233333333333333"/>
  </r>
  <r>
    <x v="1"/>
    <x v="3"/>
    <x v="10"/>
    <x v="2"/>
    <s v="2017-04 중순"/>
    <n v="13.1"/>
    <n v="16.5"/>
    <n v="0.3"/>
    <n v="16.2"/>
    <n v="63.8"/>
    <n v="2.4"/>
    <n v="47"/>
    <m/>
    <m/>
    <d v="1900-01-01T22:55:00"/>
    <n v="10"/>
    <n v="55"/>
    <n v="10.916666666666666"/>
  </r>
  <r>
    <x v="1"/>
    <x v="3"/>
    <x v="10"/>
    <x v="1"/>
    <s v="2017-04 하순"/>
    <n v="14.6"/>
    <n v="18.100000000000001"/>
    <n v="0.9"/>
    <n v="17.200000000000003"/>
    <n v="59.2"/>
    <n v="2.2999999999999998"/>
    <n v="2"/>
    <m/>
    <m/>
    <d v="1900-01-02T20:47:00"/>
    <n v="8"/>
    <n v="47"/>
    <n v="8.7833333333333332"/>
  </r>
  <r>
    <x v="1"/>
    <x v="3"/>
    <x v="8"/>
    <x v="0"/>
    <s v="2017-05 상순"/>
    <n v="16.899999999999999"/>
    <n v="20"/>
    <n v="4.3"/>
    <n v="15.7"/>
    <n v="59.5"/>
    <n v="2.2000000000000002"/>
    <n v="12.5"/>
    <m/>
    <m/>
    <d v="1900-01-02T05:24:00"/>
    <n v="5"/>
    <n v="24"/>
    <n v="5.4"/>
  </r>
  <r>
    <x v="1"/>
    <x v="3"/>
    <x v="8"/>
    <x v="2"/>
    <s v="2017-05 중순"/>
    <n v="17.7"/>
    <n v="20.5"/>
    <n v="6.2"/>
    <n v="14.3"/>
    <n v="66.3"/>
    <n v="2.1"/>
    <n v="0"/>
    <m/>
    <m/>
    <d v="1900-01-02T10:18:00"/>
    <n v="10"/>
    <n v="18"/>
    <n v="10.3"/>
  </r>
  <r>
    <x v="1"/>
    <x v="3"/>
    <x v="8"/>
    <x v="1"/>
    <s v="2017-05 하순"/>
    <n v="20"/>
    <n v="23.6"/>
    <n v="6.9"/>
    <n v="16.700000000000003"/>
    <m/>
    <n v="0"/>
    <n v="0.5"/>
    <m/>
    <m/>
    <d v="1900-01-02T20:13:00"/>
    <n v="8"/>
    <n v="13"/>
    <n v="8.2166666666666668"/>
  </r>
  <r>
    <x v="1"/>
    <x v="3"/>
    <x v="1"/>
    <x v="0"/>
    <s v="2017-06 상순"/>
    <n v="19.399999999999999"/>
    <n v="21.6"/>
    <n v="7.7"/>
    <n v="13.900000000000002"/>
    <m/>
    <n v="2.2000000000000002"/>
    <n v="6.5"/>
    <m/>
    <m/>
    <d v="1900-01-02T00:11:00"/>
    <n v="0"/>
    <n v="11"/>
    <n v="0.18333333333333332"/>
  </r>
  <r>
    <x v="1"/>
    <x v="3"/>
    <x v="1"/>
    <x v="2"/>
    <s v="2017-06 중순"/>
    <n v="22"/>
    <n v="25.8"/>
    <n v="10.7"/>
    <n v="15.100000000000001"/>
    <n v="60.5"/>
    <n v="1.8"/>
    <n v="0.5"/>
    <m/>
    <m/>
    <d v="1900-01-02T19:18:00"/>
    <n v="7"/>
    <n v="18"/>
    <n v="7.3"/>
  </r>
  <r>
    <x v="1"/>
    <x v="3"/>
    <x v="1"/>
    <x v="1"/>
    <s v="2017-06 하순"/>
    <n v="24.1"/>
    <n v="26"/>
    <n v="15.9"/>
    <n v="10.1"/>
    <n v="71.400000000000006"/>
    <n v="1.5"/>
    <n v="14.5"/>
    <m/>
    <m/>
    <d v="1900-01-01T17:17:00"/>
    <n v="5"/>
    <n v="17"/>
    <n v="5.2833333333333332"/>
  </r>
  <r>
    <x v="1"/>
    <x v="3"/>
    <x v="6"/>
    <x v="0"/>
    <s v="2017-07 상순"/>
    <n v="26.5"/>
    <n v="28.4"/>
    <n v="20.6"/>
    <n v="7.7999999999999972"/>
    <n v="81.400000000000006"/>
    <n v="2.2000000000000002"/>
    <n v="28"/>
    <m/>
    <m/>
    <d v="1899-12-31T09:32:00"/>
    <n v="9"/>
    <n v="32"/>
    <n v="9.5333333333333332"/>
  </r>
  <r>
    <x v="1"/>
    <x v="3"/>
    <x v="6"/>
    <x v="2"/>
    <s v="2017-07 중순"/>
    <n v="26.4"/>
    <n v="28.7"/>
    <n v="19.7"/>
    <n v="9"/>
    <n v="79.599999999999994"/>
    <n v="1.4"/>
    <n v="23.5"/>
    <m/>
    <m/>
    <d v="1900-01-01T18:14:00"/>
    <n v="6"/>
    <n v="14"/>
    <n v="6.2333333333333334"/>
  </r>
  <r>
    <x v="1"/>
    <x v="3"/>
    <x v="6"/>
    <x v="1"/>
    <s v="2017-07 하순"/>
    <n v="25.5"/>
    <n v="28.8"/>
    <n v="15.3"/>
    <n v="13.5"/>
    <n v="83.9"/>
    <n v="0.9"/>
    <n v="78"/>
    <m/>
    <m/>
    <d v="1899-12-31T16:20:00"/>
    <n v="4"/>
    <n v="20"/>
    <n v="4.333333333333333"/>
  </r>
  <r>
    <x v="1"/>
    <x v="3"/>
    <x v="0"/>
    <x v="0"/>
    <s v="2017-08 상순"/>
    <n v="26.7"/>
    <n v="29.1"/>
    <n v="19.7"/>
    <n v="9.4000000000000021"/>
    <n v="81.2"/>
    <n v="1.1000000000000001"/>
    <n v="25.5"/>
    <m/>
    <m/>
    <d v="1900-01-01T18:38:00"/>
    <n v="6"/>
    <n v="38"/>
    <n v="6.6333333333333329"/>
  </r>
  <r>
    <x v="1"/>
    <x v="3"/>
    <x v="0"/>
    <x v="2"/>
    <s v="2017-08 중순"/>
    <n v="23.9"/>
    <n v="25.3"/>
    <n v="18.2"/>
    <n v="7.1000000000000014"/>
    <n v="85.8"/>
    <n v="1"/>
    <n v="113"/>
    <m/>
    <m/>
    <d v="1899-12-31T08:54:00"/>
    <n v="8"/>
    <n v="54"/>
    <n v="8.9"/>
  </r>
  <r>
    <x v="1"/>
    <x v="3"/>
    <x v="0"/>
    <x v="1"/>
    <s v="2017-08 하순"/>
    <n v="23.6"/>
    <n v="27.8"/>
    <n v="11.8"/>
    <n v="16"/>
    <n v="79.400000000000006"/>
    <n v="1.3"/>
    <n v="21"/>
    <m/>
    <m/>
    <d v="1900-01-02T10:26:00"/>
    <n v="10"/>
    <n v="26"/>
    <n v="10.433333333333334"/>
  </r>
  <r>
    <x v="1"/>
    <x v="3"/>
    <x v="9"/>
    <x v="0"/>
    <s v="2017-09 상순"/>
    <n v="20"/>
    <n v="21.4"/>
    <n v="11.1"/>
    <n v="10.299999999999999"/>
    <n v="82.7"/>
    <n v="0.9"/>
    <n v="3"/>
    <m/>
    <m/>
    <d v="1900-01-01T10:34:00"/>
    <n v="10"/>
    <n v="34"/>
    <n v="10.566666666666666"/>
  </r>
  <r>
    <x v="1"/>
    <x v="3"/>
    <x v="9"/>
    <x v="2"/>
    <s v="2017-09 중순"/>
    <n v="19.100000000000001"/>
    <n v="21.5"/>
    <n v="10.5"/>
    <n v="11"/>
    <n v="81.3"/>
    <n v="1.4"/>
    <n v="43.5"/>
    <m/>
    <m/>
    <d v="1900-01-01T13:20:00"/>
    <n v="1"/>
    <n v="20"/>
    <n v="1.3333333333333333"/>
  </r>
  <r>
    <x v="1"/>
    <x v="3"/>
    <x v="9"/>
    <x v="1"/>
    <s v="2017-09 하순"/>
    <n v="17.600000000000001"/>
    <n v="20.7"/>
    <n v="4.5999999999999996"/>
    <n v="16.100000000000001"/>
    <n v="80.900000000000006"/>
    <n v="1.2"/>
    <n v="34.5"/>
    <m/>
    <m/>
    <d v="1900-01-02T08:24:00"/>
    <n v="8"/>
    <n v="24"/>
    <n v="8.4"/>
  </r>
  <r>
    <x v="1"/>
    <x v="3"/>
    <x v="7"/>
    <x v="0"/>
    <s v="2017-10 상순"/>
    <n v="17.5"/>
    <n v="20.2"/>
    <n v="8.5"/>
    <n v="11.7"/>
    <n v="87.7"/>
    <n v="1"/>
    <n v="20"/>
    <m/>
    <m/>
    <d v="1899-12-31T17:04:00"/>
    <n v="5"/>
    <n v="4"/>
    <n v="5.0666666666666664"/>
  </r>
  <r>
    <x v="1"/>
    <x v="3"/>
    <x v="7"/>
    <x v="2"/>
    <s v="2017-10 중순"/>
    <n v="13.7"/>
    <n v="18.7"/>
    <n v="5.8"/>
    <n v="12.899999999999999"/>
    <n v="86.9"/>
    <n v="0.9"/>
    <n v="27.5"/>
    <m/>
    <m/>
    <d v="1899-12-31T13:05:00"/>
    <n v="1"/>
    <n v="5"/>
    <n v="1.0833333333333333"/>
  </r>
  <r>
    <x v="1"/>
    <x v="3"/>
    <x v="7"/>
    <x v="1"/>
    <s v="2017-10 하순"/>
    <n v="10.5"/>
    <n v="13.8"/>
    <n v="-3.8"/>
    <n v="17.600000000000001"/>
    <n v="78"/>
    <n v="1.2"/>
    <n v="0"/>
    <m/>
    <m/>
    <d v="1900-01-01T23:57:00"/>
    <n v="11"/>
    <n v="57"/>
    <n v="11.95"/>
  </r>
  <r>
    <x v="1"/>
    <x v="3"/>
    <x v="3"/>
    <x v="0"/>
    <s v="2017-11 상순"/>
    <n v="8.4"/>
    <n v="12.1"/>
    <n v="-3"/>
    <n v="15.1"/>
    <n v="75.599999999999994"/>
    <n v="1.5"/>
    <n v="0"/>
    <m/>
    <m/>
    <d v="1900-01-02T07:05:00"/>
    <n v="7"/>
    <n v="5"/>
    <n v="7.083333333333333"/>
  </r>
  <r>
    <x v="1"/>
    <x v="3"/>
    <x v="3"/>
    <x v="2"/>
    <s v="2017-11 중순"/>
    <n v="2.8"/>
    <n v="6.8"/>
    <n v="-7.2"/>
    <n v="14"/>
    <n v="60.5"/>
    <n v="1.9"/>
    <n v="0"/>
    <m/>
    <m/>
    <d v="1900-01-02T07:14:00"/>
    <n v="7"/>
    <n v="14"/>
    <n v="7.2333333333333334"/>
  </r>
  <r>
    <x v="1"/>
    <x v="3"/>
    <x v="3"/>
    <x v="1"/>
    <s v="2017-11 하순"/>
    <n v="2.1"/>
    <n v="5.7"/>
    <n v="-8.1999999999999993"/>
    <n v="13.899999999999999"/>
    <n v="72"/>
    <n v="1.7"/>
    <n v="0.5"/>
    <m/>
    <m/>
    <d v="1900-01-01T04:25:00"/>
    <n v="4"/>
    <n v="25"/>
    <n v="4.416666666666667"/>
  </r>
  <r>
    <x v="1"/>
    <x v="3"/>
    <x v="2"/>
    <x v="0"/>
    <s v="2017-12 상순"/>
    <n v="-1.2"/>
    <n v="2.2999999999999998"/>
    <n v="-10.7"/>
    <n v="13"/>
    <n v="63.8"/>
    <n v="2.1"/>
    <n v="0.5"/>
    <m/>
    <m/>
    <d v="1900-01-01T14:35:00"/>
    <n v="2"/>
    <n v="35"/>
    <n v="2.5833333333333335"/>
  </r>
  <r>
    <x v="1"/>
    <x v="3"/>
    <x v="2"/>
    <x v="2"/>
    <s v="2017-12 중순"/>
    <n v="-4.8"/>
    <n v="-1.7"/>
    <n v="-16"/>
    <n v="14.3"/>
    <n v="53"/>
    <n v="2.5"/>
    <n v="0"/>
    <m/>
    <m/>
    <d v="1900-01-02T05:20:00"/>
    <n v="5"/>
    <n v="20"/>
    <n v="5.333333333333333"/>
  </r>
  <r>
    <x v="1"/>
    <x v="3"/>
    <x v="2"/>
    <x v="1"/>
    <s v="2017-12 하순"/>
    <n v="-1.3"/>
    <n v="1.3"/>
    <n v="-10.7"/>
    <n v="12"/>
    <n v="66.2"/>
    <n v="2.2000000000000002"/>
    <n v="9"/>
    <m/>
    <m/>
    <d v="1900-01-01T14:40:00"/>
    <n v="2"/>
    <n v="40"/>
    <n v="2.6666666666666665"/>
  </r>
  <r>
    <x v="1"/>
    <x v="4"/>
    <x v="4"/>
    <x v="0"/>
    <s v="2018-01 상순"/>
    <n v="-2.8"/>
    <n v="0"/>
    <n v="-11.6"/>
    <n v="11.6"/>
    <n v="64.900000000000006"/>
    <n v="2"/>
    <n v="1.5"/>
    <m/>
    <m/>
    <d v="1900-01-01T08:52:00"/>
    <n v="8"/>
    <n v="52"/>
    <n v="8.8666666666666671"/>
  </r>
  <r>
    <x v="1"/>
    <x v="4"/>
    <x v="4"/>
    <x v="2"/>
    <s v="2018-01 중순"/>
    <n v="-2.4"/>
    <n v="2.7"/>
    <n v="-13.2"/>
    <n v="15.899999999999999"/>
    <n v="75.5"/>
    <n v="1.4"/>
    <n v="15"/>
    <m/>
    <m/>
    <d v="1900-01-01T04:29:00"/>
    <n v="4"/>
    <n v="29"/>
    <n v="4.4833333333333334"/>
  </r>
  <r>
    <x v="1"/>
    <x v="4"/>
    <x v="4"/>
    <x v="1"/>
    <s v="2018-01 하순"/>
    <n v="-6.2"/>
    <n v="2.7"/>
    <n v="-19.3"/>
    <n v="22"/>
    <n v="53.1"/>
    <n v="2.8"/>
    <n v="0"/>
    <m/>
    <m/>
    <d v="1900-01-02T13:15:00"/>
    <n v="1"/>
    <n v="15"/>
    <n v="1.25"/>
  </r>
  <r>
    <x v="1"/>
    <x v="4"/>
    <x v="5"/>
    <x v="0"/>
    <s v="2018-02 상순"/>
    <n v="-6.3"/>
    <n v="0.5"/>
    <n v="-17.7"/>
    <n v="18.2"/>
    <n v="53.1"/>
    <n v="2.2999999999999998"/>
    <n v="0"/>
    <m/>
    <m/>
    <d v="1900-01-02T13:45:00"/>
    <n v="1"/>
    <n v="45"/>
    <n v="1.75"/>
  </r>
  <r>
    <x v="1"/>
    <x v="4"/>
    <x v="5"/>
    <x v="2"/>
    <s v="2018-02 중순"/>
    <n v="-1.1000000000000001"/>
    <n v="1.9"/>
    <n v="-13.6"/>
    <n v="15.5"/>
    <n v="51"/>
    <n v="2.5"/>
    <n v="1"/>
    <m/>
    <m/>
    <d v="1900-01-02T12:14:00"/>
    <n v="12"/>
    <n v="14"/>
    <n v="12.233333333333333"/>
  </r>
  <r>
    <x v="1"/>
    <x v="4"/>
    <x v="5"/>
    <x v="1"/>
    <s v="2018-02 하순"/>
    <n v="1.5"/>
    <n v="3.9"/>
    <n v="-12.1"/>
    <n v="16"/>
    <n v="60.1"/>
    <n v="1.7"/>
    <n v="27"/>
    <m/>
    <m/>
    <d v="1900-01-01T05:12:00"/>
    <n v="5"/>
    <n v="12"/>
    <n v="5.2"/>
  </r>
  <r>
    <x v="1"/>
    <x v="4"/>
    <x v="11"/>
    <x v="0"/>
    <s v="2018-03 상순"/>
    <n v="3.7"/>
    <n v="10.4"/>
    <n v="-7.1"/>
    <n v="17.5"/>
    <n v="74.7"/>
    <n v="2"/>
    <n v="69"/>
    <m/>
    <m/>
    <s v="10:20:00"/>
    <n v="10"/>
    <n v="20"/>
    <n v="10.333333333333334"/>
  </r>
  <r>
    <x v="1"/>
    <x v="4"/>
    <x v="11"/>
    <x v="2"/>
    <s v="2018-03 중순"/>
    <n v="7.4"/>
    <n v="15.4"/>
    <n v="-5.9"/>
    <n v="21.3"/>
    <n v="75.099999999999994"/>
    <n v="1.8"/>
    <n v="35"/>
    <m/>
    <m/>
    <m/>
    <n v="0"/>
    <n v="0"/>
    <n v="0"/>
  </r>
  <r>
    <x v="1"/>
    <x v="4"/>
    <x v="11"/>
    <x v="1"/>
    <s v="2018-03 하순"/>
    <n v="9"/>
    <n v="13.3"/>
    <n v="-3.5"/>
    <n v="16.8"/>
    <n v="69.3"/>
    <n v="1.6"/>
    <n v="17.5"/>
    <m/>
    <m/>
    <d v="1900-01-03T00:41:00"/>
    <n v="0"/>
    <n v="41"/>
    <n v="0.68333333333333335"/>
  </r>
  <r>
    <x v="1"/>
    <x v="4"/>
    <x v="10"/>
    <x v="0"/>
    <s v="2018-04 상순"/>
    <n v="10.7"/>
    <n v="17.7"/>
    <n v="-2.2999999999999998"/>
    <n v="20"/>
    <n v="69.400000000000006"/>
    <n v="2.8"/>
    <n v="52"/>
    <m/>
    <m/>
    <d v="1900-01-01T10:30:00"/>
    <n v="10"/>
    <n v="30"/>
    <n v="10.5"/>
  </r>
  <r>
    <x v="1"/>
    <x v="4"/>
    <x v="10"/>
    <x v="2"/>
    <s v="2018-04 중순"/>
    <n v="12.8"/>
    <n v="17.2"/>
    <n v="1.6"/>
    <n v="15.6"/>
    <n v="60.6"/>
    <n v="2.2000000000000002"/>
    <n v="18.5"/>
    <m/>
    <m/>
    <d v="1900-01-02T17:04:00"/>
    <n v="5"/>
    <n v="4"/>
    <n v="5.0666666666666664"/>
  </r>
  <r>
    <x v="1"/>
    <x v="4"/>
    <x v="10"/>
    <x v="1"/>
    <s v="2018-04 하순"/>
    <n v="14.3"/>
    <n v="19.600000000000001"/>
    <n v="1.2"/>
    <n v="18.400000000000002"/>
    <n v="68.2"/>
    <n v="1.4"/>
    <n v="37"/>
    <m/>
    <m/>
    <d v="1900-01-02T01:43:00"/>
    <n v="1"/>
    <n v="43"/>
    <n v="1.7166666666666668"/>
  </r>
  <r>
    <x v="1"/>
    <x v="4"/>
    <x v="8"/>
    <x v="0"/>
    <s v="2018-05 상순"/>
    <n v="14.8"/>
    <n v="19.2"/>
    <n v="2.7"/>
    <n v="16.5"/>
    <n v="73.900000000000006"/>
    <n v="2.4"/>
    <n v="44"/>
    <m/>
    <m/>
    <d v="1900-01-01T04:48:00"/>
    <n v="4"/>
    <n v="48"/>
    <n v="4.8"/>
  </r>
  <r>
    <x v="1"/>
    <x v="4"/>
    <x v="8"/>
    <x v="2"/>
    <s v="2018-05 중순"/>
    <n v="18.7"/>
    <n v="26"/>
    <n v="4.8"/>
    <n v="21.2"/>
    <n v="78"/>
    <n v="2.6"/>
    <n v="20.5"/>
    <m/>
    <m/>
    <d v="1900-01-01T11:40:00"/>
    <n v="11"/>
    <n v="40"/>
    <n v="11.666666666666666"/>
  </r>
  <r>
    <x v="1"/>
    <x v="4"/>
    <x v="8"/>
    <x v="1"/>
    <s v="2018-05 하순"/>
    <n v="19"/>
    <n v="21.7"/>
    <n v="6.7"/>
    <n v="15"/>
    <n v="74.900000000000006"/>
    <n v="1.3"/>
    <n v="28.5"/>
    <m/>
    <m/>
    <d v="1900-01-02T10:31:00"/>
    <n v="10"/>
    <n v="31"/>
    <n v="10.516666666666667"/>
  </r>
  <r>
    <x v="1"/>
    <x v="4"/>
    <x v="1"/>
    <x v="0"/>
    <s v="2018-06 상순"/>
    <n v="21.7"/>
    <n v="23.7"/>
    <n v="11.7"/>
    <n v="12"/>
    <n v="71.599999999999994"/>
    <n v="1.6"/>
    <n v="0.5"/>
    <m/>
    <m/>
    <d v="1900-01-02T02:46:00"/>
    <n v="2"/>
    <n v="46"/>
    <n v="2.7666666666666666"/>
  </r>
  <r>
    <x v="1"/>
    <x v="4"/>
    <x v="1"/>
    <x v="2"/>
    <s v="2018-06 중순"/>
    <n v="19.899999999999999"/>
    <n v="24"/>
    <n v="10.6"/>
    <n v="13.4"/>
    <n v="76.400000000000006"/>
    <n v="1.7"/>
    <n v="8"/>
    <m/>
    <m/>
    <d v="1899-12-31T23:34:00"/>
    <n v="11"/>
    <n v="34"/>
    <n v="11.566666666666666"/>
  </r>
  <r>
    <x v="1"/>
    <x v="4"/>
    <x v="1"/>
    <x v="1"/>
    <s v="2018-06 하순"/>
    <n v="23.8"/>
    <n v="25.3"/>
    <n v="12.1"/>
    <n v="13.200000000000001"/>
    <n v="74.900000000000006"/>
    <n v="2"/>
    <n v="146.5"/>
    <m/>
    <m/>
    <d v="1900-01-01T06:08:00"/>
    <n v="6"/>
    <n v="8"/>
    <n v="6.1333333333333337"/>
  </r>
  <r>
    <x v="1"/>
    <x v="4"/>
    <x v="6"/>
    <x v="0"/>
    <s v="2018-07 상순"/>
    <n v="22"/>
    <n v="25.8"/>
    <n v="14.4"/>
    <n v="11.4"/>
    <n v="89.3"/>
    <n v="1.5"/>
    <n v="218"/>
    <m/>
    <m/>
    <d v="1899-12-31T00:48:00"/>
    <n v="0"/>
    <n v="48"/>
    <n v="0.8"/>
  </r>
  <r>
    <x v="1"/>
    <x v="4"/>
    <x v="6"/>
    <x v="2"/>
    <s v="2018-07 중순"/>
    <n v="27.9"/>
    <n v="28.4"/>
    <n v="21.4"/>
    <n v="7"/>
    <n v="80.900000000000006"/>
    <n v="0.7"/>
    <n v="0"/>
    <m/>
    <m/>
    <d v="1900-01-02T23:38:00"/>
    <n v="11"/>
    <n v="38"/>
    <n v="11.633333333333333"/>
  </r>
  <r>
    <x v="1"/>
    <x v="4"/>
    <x v="6"/>
    <x v="1"/>
    <s v="2018-07 하순"/>
    <n v="29.4"/>
    <n v="31"/>
    <n v="20.7"/>
    <n v="10.3"/>
    <n v="74.900000000000006"/>
    <n v="1"/>
    <n v="0"/>
    <m/>
    <m/>
    <d v="1900-01-03T07:13:00"/>
    <n v="7"/>
    <n v="13"/>
    <n v="7.2166666666666668"/>
  </r>
  <r>
    <x v="1"/>
    <x v="4"/>
    <x v="0"/>
    <x v="0"/>
    <s v="2018-08 상순"/>
    <n v="28.8"/>
    <n v="30.1"/>
    <n v="21"/>
    <n v="9.1000000000000014"/>
    <n v="75.599999999999994"/>
    <n v="1.7"/>
    <n v="33"/>
    <m/>
    <m/>
    <d v="1900-01-02T12:29:00"/>
    <n v="12"/>
    <n v="29"/>
    <n v="12.483333333333333"/>
  </r>
  <r>
    <x v="1"/>
    <x v="4"/>
    <x v="0"/>
    <x v="2"/>
    <s v="2018-08 중순"/>
    <n v="26.3"/>
    <n v="29.8"/>
    <n v="15"/>
    <n v="14.8"/>
    <n v="74.599999999999994"/>
    <n v="1.4"/>
    <n v="0"/>
    <m/>
    <m/>
    <d v="1900-01-01T22:34:00"/>
    <n v="10"/>
    <n v="34"/>
    <n v="10.566666666666666"/>
  </r>
  <r>
    <x v="1"/>
    <x v="4"/>
    <x v="0"/>
    <x v="1"/>
    <s v="2018-08 하순"/>
    <n v="25.1"/>
    <n v="28.1"/>
    <n v="18.7"/>
    <n v="9.4000000000000021"/>
    <n v="84.9"/>
    <n v="1.7"/>
    <n v="192.5"/>
    <m/>
    <m/>
    <d v="1899-12-31T20:17:00"/>
    <n v="8"/>
    <n v="17"/>
    <n v="8.2833333333333332"/>
  </r>
  <r>
    <x v="1"/>
    <x v="4"/>
    <x v="9"/>
    <x v="0"/>
    <s v="2018-09 상순"/>
    <n v="21"/>
    <n v="23.5"/>
    <n v="12.8"/>
    <n v="10.7"/>
    <n v="82.3"/>
    <n v="1.5"/>
    <n v="49.5"/>
    <m/>
    <m/>
    <d v="1900-01-01T01:58:00"/>
    <n v="1"/>
    <n v="58"/>
    <n v="1.9666666666666668"/>
  </r>
  <r>
    <x v="1"/>
    <x v="4"/>
    <x v="9"/>
    <x v="2"/>
    <s v="2018-09 중순"/>
    <n v="20"/>
    <n v="22.6"/>
    <n v="10.8"/>
    <n v="11.8"/>
    <n v="88.5"/>
    <n v="0.5"/>
    <n v="17.5"/>
    <m/>
    <m/>
    <d v="1899-12-31T11:43:00"/>
    <n v="11"/>
    <n v="43"/>
    <n v="11.716666666666667"/>
  </r>
  <r>
    <x v="1"/>
    <x v="4"/>
    <x v="9"/>
    <x v="1"/>
    <s v="2018-09 하순"/>
    <n v="16.399999999999999"/>
    <n v="19.399999999999999"/>
    <n v="7.4"/>
    <n v="11.999999999999998"/>
    <n v="84.3"/>
    <n v="1"/>
    <n v="32.5"/>
    <m/>
    <m/>
    <d v="1900-01-01T06:28:00"/>
    <n v="6"/>
    <n v="28"/>
    <n v="6.4666666666666668"/>
  </r>
  <r>
    <x v="1"/>
    <x v="4"/>
    <x v="7"/>
    <x v="0"/>
    <s v="2018-10 상순"/>
    <n v="14.9"/>
    <n v="18.7"/>
    <n v="5.5"/>
    <n v="13.2"/>
    <n v="82.8"/>
    <n v="1.6"/>
    <n v="151"/>
    <m/>
    <m/>
    <d v="1900-01-01T15:04:00"/>
    <n v="3"/>
    <n v="4"/>
    <n v="3.0666666666666669"/>
  </r>
  <r>
    <x v="1"/>
    <x v="4"/>
    <x v="7"/>
    <x v="2"/>
    <s v="2018-10 중순"/>
    <n v="10.199999999999999"/>
    <n v="12.3"/>
    <n v="0.8"/>
    <n v="11.5"/>
    <n v="82.9"/>
    <n v="1.1000000000000001"/>
    <n v="0.5"/>
    <m/>
    <m/>
    <d v="1900-01-02T01:52:00"/>
    <n v="1"/>
    <n v="52"/>
    <n v="1.8666666666666667"/>
  </r>
  <r>
    <x v="1"/>
    <x v="4"/>
    <x v="7"/>
    <x v="1"/>
    <s v="2018-10 하순"/>
    <n v="8.8000000000000007"/>
    <n v="12.1"/>
    <n v="-1.1000000000000001"/>
    <n v="13.2"/>
    <n v="81.2"/>
    <n v="1.4"/>
    <n v="7"/>
    <m/>
    <m/>
    <d v="1900-01-02T03:40:00"/>
    <n v="3"/>
    <n v="40"/>
    <n v="3.6666666666666665"/>
  </r>
  <r>
    <x v="1"/>
    <x v="4"/>
    <x v="3"/>
    <x v="0"/>
    <s v="2018-11 상순"/>
    <n v="8.6999999999999993"/>
    <n v="14"/>
    <n v="-2.8"/>
    <n v="16.8"/>
    <n v="82.3"/>
    <n v="1"/>
    <n v="13"/>
    <m/>
    <m/>
    <d v="1900-01-01T18:26:00"/>
    <n v="6"/>
    <n v="26"/>
    <n v="6.4333333333333336"/>
  </r>
  <r>
    <x v="1"/>
    <x v="4"/>
    <x v="3"/>
    <x v="2"/>
    <s v="2018-11 중순"/>
    <n v="6"/>
    <n v="8.8000000000000007"/>
    <n v="-2.7"/>
    <n v="11.5"/>
    <n v="83.8"/>
    <n v="0.4"/>
    <n v="0.5"/>
    <m/>
    <m/>
    <d v="1900-01-01T01:18:00"/>
    <n v="1"/>
    <n v="18"/>
    <n v="1.3"/>
  </r>
  <r>
    <x v="0"/>
    <x v="3"/>
    <x v="4"/>
    <x v="0"/>
    <s v="2017-01 상순"/>
    <n v="1.4"/>
    <n v="5.4"/>
    <n v="-8.4"/>
    <n v="13.8"/>
    <n v="80.900000000000006"/>
    <n v="0.6"/>
    <n v="0"/>
    <n v="98.6"/>
    <n v="98.6"/>
    <d v="1900-01-02T03:06:00"/>
    <n v="3"/>
    <n v="6"/>
    <n v="3.1"/>
  </r>
  <r>
    <x v="0"/>
    <x v="3"/>
    <x v="4"/>
    <x v="2"/>
    <s v="2017-01 중순"/>
    <n v="-6"/>
    <n v="-3.3"/>
    <n v="-16.2"/>
    <n v="12.899999999999999"/>
    <n v="64.3"/>
    <n v="0.7"/>
    <n v="0.5"/>
    <n v="163.1"/>
    <n v="163.1"/>
    <d v="1900-01-02T08:24:00"/>
    <n v="8"/>
    <n v="24"/>
    <n v="8.4"/>
  </r>
  <r>
    <x v="0"/>
    <x v="3"/>
    <x v="4"/>
    <x v="1"/>
    <s v="2017-01 하순"/>
    <n v="-6.8"/>
    <n v="-0.5"/>
    <n v="-17.8"/>
    <n v="17.3"/>
    <n v="74.8"/>
    <n v="0.8"/>
    <n v="7.5"/>
    <n v="151.9"/>
    <n v="151.9"/>
    <d v="1900-01-02T11:47:00"/>
    <n v="11"/>
    <n v="47"/>
    <n v="11.783333333333333"/>
  </r>
  <r>
    <x v="0"/>
    <x v="3"/>
    <x v="5"/>
    <x v="0"/>
    <s v="2017-02 상순"/>
    <n v="-3.9"/>
    <n v="0.7"/>
    <n v="-14.6"/>
    <n v="15.299999999999999"/>
    <n v="73.7"/>
    <n v="0.7"/>
    <n v="0"/>
    <n v="127.5"/>
    <n v="127.5"/>
    <d v="1900-01-02T04:29:00"/>
    <n v="4"/>
    <n v="29"/>
    <n v="4.4833333333333334"/>
  </r>
  <r>
    <x v="0"/>
    <x v="3"/>
    <x v="5"/>
    <x v="2"/>
    <s v="2017-02 중순"/>
    <n v="-1.8"/>
    <n v="2.7"/>
    <n v="-12.9"/>
    <n v="15.600000000000001"/>
    <n v="71.8"/>
    <n v="0.9"/>
    <n v="7"/>
    <n v="162.4"/>
    <n v="162.4"/>
    <d v="1900-01-02T13:18:00"/>
    <n v="1"/>
    <n v="18"/>
    <n v="1.3"/>
  </r>
  <r>
    <x v="0"/>
    <x v="3"/>
    <x v="5"/>
    <x v="1"/>
    <s v="2017-02 하순"/>
    <n v="-0.4"/>
    <n v="2.1"/>
    <n v="-10.6"/>
    <n v="12.7"/>
    <n v="70.5"/>
    <n v="0.9"/>
    <n v="0.5"/>
    <n v="152.5"/>
    <n v="152.5"/>
    <d v="1900-01-01T23:39:00"/>
    <n v="11"/>
    <n v="39"/>
    <n v="11.65"/>
  </r>
  <r>
    <x v="0"/>
    <x v="3"/>
    <x v="11"/>
    <x v="0"/>
    <s v="2017-03 상순"/>
    <n v="1"/>
    <n v="3.3"/>
    <n v="-9.3000000000000007"/>
    <n v="12.600000000000001"/>
    <n v="69.599999999999994"/>
    <n v="1"/>
    <n v="0"/>
    <n v="153.6"/>
    <n v="153.6"/>
    <d v="1900-01-02T18:12:00"/>
    <n v="6"/>
    <n v="12"/>
    <n v="6.2"/>
  </r>
  <r>
    <x v="0"/>
    <x v="3"/>
    <x v="11"/>
    <x v="2"/>
    <s v="2017-03 중순"/>
    <n v="5.7"/>
    <n v="7.8"/>
    <n v="-5.6"/>
    <n v="13.399999999999999"/>
    <n v="57.7"/>
    <n v="0.8"/>
    <n v="0"/>
    <n v="186.6"/>
    <n v="186.6"/>
    <d v="1900-01-03T04:39:00"/>
    <n v="4"/>
    <n v="39"/>
    <n v="4.6500000000000004"/>
  </r>
  <r>
    <x v="0"/>
    <x v="3"/>
    <x v="11"/>
    <x v="1"/>
    <s v="2017-03 하순"/>
    <n v="5.6"/>
    <n v="8"/>
    <n v="-4.2"/>
    <n v="12.2"/>
    <n v="72.5"/>
    <n v="0.7"/>
    <n v="6"/>
    <n v="105.6"/>
    <n v="105.6"/>
    <d v="1900-01-03T05:18:00"/>
    <n v="5"/>
    <n v="18"/>
    <n v="5.3"/>
  </r>
  <r>
    <x v="0"/>
    <x v="3"/>
    <x v="10"/>
    <x v="0"/>
    <s v="2017-04 상순"/>
    <n v="11.2"/>
    <n v="15"/>
    <n v="-1.4"/>
    <n v="16.399999999999999"/>
    <n v="73.599999999999994"/>
    <n v="0.8"/>
    <n v="27"/>
    <n v="152.30000000000001"/>
    <n v="152.30000000000001"/>
    <d v="1900-01-02T17:42:00"/>
    <n v="5"/>
    <n v="42"/>
    <n v="5.7"/>
  </r>
  <r>
    <x v="0"/>
    <x v="3"/>
    <x v="10"/>
    <x v="2"/>
    <s v="2017-04 중순"/>
    <n v="12.4"/>
    <n v="16.399999999999999"/>
    <n v="-0.5"/>
    <n v="16.899999999999999"/>
    <n v="67"/>
    <n v="1.2"/>
    <n v="25.5"/>
    <n v="148.19999999999999"/>
    <n v="148.19999999999999"/>
    <d v="1900-01-02T17:46:00"/>
    <n v="5"/>
    <n v="46"/>
    <n v="5.7666666666666666"/>
  </r>
  <r>
    <x v="0"/>
    <x v="3"/>
    <x v="10"/>
    <x v="1"/>
    <s v="2017-04 하순"/>
    <n v="13.5"/>
    <n v="17.8"/>
    <n v="1.9"/>
    <n v="15.9"/>
    <n v="60.6"/>
    <n v="1.1000000000000001"/>
    <n v="0"/>
    <n v="210.4"/>
    <n v="210.4"/>
    <d v="1900-01-03T23:05:00"/>
    <n v="11"/>
    <n v="5"/>
    <n v="11.083333333333334"/>
  </r>
  <r>
    <x v="0"/>
    <x v="3"/>
    <x v="8"/>
    <x v="0"/>
    <s v="2017-05 상순"/>
    <n v="16.8"/>
    <n v="20"/>
    <n v="4.5999999999999996"/>
    <n v="15.4"/>
    <n v="66.2"/>
    <n v="0.8"/>
    <n v="2.5"/>
    <n v="175.9"/>
    <n v="175.9"/>
    <d v="1900-01-03T09:52:00"/>
    <n v="9"/>
    <n v="52"/>
    <n v="9.8666666666666671"/>
  </r>
  <r>
    <x v="0"/>
    <x v="3"/>
    <x v="8"/>
    <x v="2"/>
    <s v="2017-05 중순"/>
    <n v="16.8"/>
    <n v="19.3"/>
    <n v="8.6"/>
    <n v="10.700000000000001"/>
    <n v="76.099999999999994"/>
    <n v="0.7"/>
    <n v="12.5"/>
    <n v="154.69999999999999"/>
    <n v="154.69999999999999"/>
    <d v="1900-01-03T08:38:00"/>
    <n v="8"/>
    <n v="38"/>
    <n v="8.6333333333333329"/>
  </r>
  <r>
    <x v="0"/>
    <x v="3"/>
    <x v="8"/>
    <x v="1"/>
    <s v="2017-05 하순"/>
    <n v="19.100000000000001"/>
    <n v="22.4"/>
    <n v="5.9"/>
    <n v="16.5"/>
    <n v="71.8"/>
    <n v="0.6"/>
    <n v="7"/>
    <n v="200.8"/>
    <n v="200.8"/>
    <d v="1900-01-04T05:02:00"/>
    <n v="5"/>
    <n v="2"/>
    <n v="5.0333333333333332"/>
  </r>
  <r>
    <x v="0"/>
    <x v="3"/>
    <x v="1"/>
    <x v="0"/>
    <s v="2017-06 상순"/>
    <n v="19.3"/>
    <n v="21.4"/>
    <n v="9"/>
    <n v="12.399999999999999"/>
    <n v="70.599999999999994"/>
    <n v="0.6"/>
    <n v="18"/>
    <n v="189.1"/>
    <n v="189.1"/>
    <d v="1900-01-03T02:29:00"/>
    <n v="2"/>
    <n v="29"/>
    <n v="2.4833333333333334"/>
  </r>
  <r>
    <x v="0"/>
    <x v="3"/>
    <x v="1"/>
    <x v="2"/>
    <s v="2017-06 중순"/>
    <n v="21.4"/>
    <n v="23.5"/>
    <n v="9.1"/>
    <n v="14.4"/>
    <n v="72.2"/>
    <n v="0.5"/>
    <n v="14.5"/>
    <n v="197.9"/>
    <n v="197.9"/>
    <d v="1900-01-04T05:26:00"/>
    <n v="5"/>
    <n v="26"/>
    <n v="5.4333333333333336"/>
  </r>
  <r>
    <x v="0"/>
    <x v="3"/>
    <x v="1"/>
    <x v="1"/>
    <s v="2017-06 하순"/>
    <n v="23.6"/>
    <n v="24.8"/>
    <n v="16.7"/>
    <n v="8.1000000000000014"/>
    <n v="81.8"/>
    <n v="0.5"/>
    <n v="4"/>
    <n v="116.1"/>
    <n v="116.1"/>
    <d v="1900-01-03T03:34:00"/>
    <n v="3"/>
    <n v="34"/>
    <n v="3.5666666666666664"/>
  </r>
  <r>
    <x v="0"/>
    <x v="3"/>
    <x v="6"/>
    <x v="0"/>
    <s v="2017-07 상순"/>
    <n v="25.3"/>
    <n v="27.1"/>
    <n v="18.600000000000001"/>
    <n v="8.5"/>
    <n v="91.8"/>
    <n v="0.7"/>
    <n v="312.5"/>
    <n v="71.599999999999994"/>
    <n v="71.599999999999994"/>
    <d v="1900-01-01T15:42:00"/>
    <n v="3"/>
    <n v="42"/>
    <n v="3.7"/>
  </r>
  <r>
    <x v="0"/>
    <x v="3"/>
    <x v="6"/>
    <x v="2"/>
    <s v="2017-07 중순"/>
    <n v="26.4"/>
    <n v="28.3"/>
    <n v="21.6"/>
    <n v="6.6999999999999993"/>
    <n v="91.3"/>
    <n v="0.5"/>
    <n v="20"/>
    <n v="75.400000000000006"/>
    <n v="75.400000000000006"/>
    <d v="1900-01-02T08:06:00"/>
    <n v="8"/>
    <n v="6"/>
    <n v="8.1"/>
  </r>
  <r>
    <x v="0"/>
    <x v="3"/>
    <x v="6"/>
    <x v="1"/>
    <s v="2017-07 하순"/>
    <n v="25.8"/>
    <n v="28.3"/>
    <n v="20.6"/>
    <n v="7.6999999999999993"/>
    <n v="93.8"/>
    <n v="0.4"/>
    <n v="98"/>
    <n v="52.9"/>
    <n v="52.9"/>
    <d v="1900-01-01T00:44:00"/>
    <n v="0"/>
    <n v="44"/>
    <n v="0.73333333333333328"/>
  </r>
  <r>
    <x v="0"/>
    <x v="3"/>
    <x v="0"/>
    <x v="0"/>
    <s v="2017-08 상순"/>
    <n v="27.2"/>
    <n v="28.9"/>
    <n v="21.1"/>
    <n v="7.7999999999999972"/>
    <n v="88.6"/>
    <n v="0.3"/>
    <n v="20.5"/>
    <n v="124.4"/>
    <n v="124.4"/>
    <d v="1900-01-03T10:46:00"/>
    <n v="10"/>
    <n v="46"/>
    <n v="10.766666666666667"/>
  </r>
  <r>
    <x v="0"/>
    <x v="3"/>
    <x v="0"/>
    <x v="2"/>
    <s v="2017-08 중순"/>
    <n v="23.3"/>
    <n v="25.1"/>
    <n v="19.399999999999999"/>
    <n v="5.7000000000000028"/>
    <n v="94"/>
    <n v="0.2"/>
    <n v="244"/>
    <n v="47.7"/>
    <n v="47.7"/>
    <d v="1900-01-01T07:52:00"/>
    <n v="7"/>
    <n v="52"/>
    <n v="7.8666666666666671"/>
  </r>
  <r>
    <x v="0"/>
    <x v="3"/>
    <x v="0"/>
    <x v="1"/>
    <s v="2017-08 하순"/>
    <n v="21.6"/>
    <n v="25.8"/>
    <n v="12.5"/>
    <n v="13.3"/>
    <n v="89.2"/>
    <n v="0.5"/>
    <n v="164.5"/>
    <n v="101.6"/>
    <n v="101.6"/>
    <d v="1900-01-02T03:38:00"/>
    <n v="3"/>
    <n v="38"/>
    <n v="3.6333333333333333"/>
  </r>
  <r>
    <x v="0"/>
    <x v="3"/>
    <x v="9"/>
    <x v="0"/>
    <s v="2017-09 상순"/>
    <n v="20.7"/>
    <n v="22.2"/>
    <n v="13.1"/>
    <n v="9.1"/>
    <n v="87.7"/>
    <n v="0.3"/>
    <n v="0.5"/>
    <n v="137.6"/>
    <n v="137.6"/>
    <d v="1900-01-02T11:33:00"/>
    <n v="11"/>
    <n v="33"/>
    <n v="11.55"/>
  </r>
  <r>
    <x v="0"/>
    <x v="3"/>
    <x v="9"/>
    <x v="2"/>
    <s v="2017-09 중순"/>
    <n v="18.899999999999999"/>
    <n v="20.7"/>
    <n v="9.6"/>
    <n v="11.1"/>
    <n v="81.8"/>
    <n v="0.5"/>
    <n v="26.5"/>
    <n v="198.6"/>
    <n v="198.6"/>
    <d v="1900-01-03T09:14:00"/>
    <n v="9"/>
    <n v="14"/>
    <n v="9.2333333333333325"/>
  </r>
  <r>
    <x v="0"/>
    <x v="3"/>
    <x v="9"/>
    <x v="1"/>
    <s v="2017-09 하순"/>
    <n v="18"/>
    <n v="21.3"/>
    <n v="4.5"/>
    <n v="16.8"/>
    <n v="83.7"/>
    <n v="0.4"/>
    <n v="1.5"/>
    <n v="162.19999999999999"/>
    <n v="162.19999999999999"/>
    <d v="1900-01-03T05:34:00"/>
    <n v="5"/>
    <n v="34"/>
    <n v="5.5666666666666664"/>
  </r>
  <r>
    <x v="0"/>
    <x v="3"/>
    <x v="7"/>
    <x v="0"/>
    <s v="2017-10 상순"/>
    <n v="17.2"/>
    <n v="20.5"/>
    <n v="7.7"/>
    <n v="12.8"/>
    <n v="87.3"/>
    <n v="0.4"/>
    <n v="8"/>
    <n v="102"/>
    <n v="102"/>
    <d v="1900-01-02T03:25:00"/>
    <n v="3"/>
    <n v="25"/>
    <n v="3.4166666666666665"/>
  </r>
  <r>
    <x v="0"/>
    <x v="3"/>
    <x v="7"/>
    <x v="2"/>
    <s v="2017-10 중순"/>
    <n v="12"/>
    <n v="13.7"/>
    <n v="3.2"/>
    <n v="10.5"/>
    <n v="83.6"/>
    <n v="0.4"/>
    <n v="4.5"/>
    <n v="139.1"/>
    <n v="139.1"/>
    <d v="1900-01-02T04:06:00"/>
    <n v="4"/>
    <n v="6"/>
    <n v="4.0999999999999996"/>
  </r>
  <r>
    <x v="0"/>
    <x v="3"/>
    <x v="7"/>
    <x v="1"/>
    <s v="2017-10 하순"/>
    <n v="10.199999999999999"/>
    <n v="13.4"/>
    <n v="-3.7"/>
    <n v="17.100000000000001"/>
    <n v="75.8"/>
    <n v="0.4"/>
    <n v="0"/>
    <n v="201.9"/>
    <n v="201.9"/>
    <d v="1900-01-03T09:00:00"/>
    <n v="9"/>
    <n v="0"/>
    <n v="9"/>
  </r>
  <r>
    <x v="0"/>
    <x v="3"/>
    <x v="3"/>
    <x v="0"/>
    <s v="2017-11 상순"/>
    <n v="9.4"/>
    <n v="13.5"/>
    <n v="-3"/>
    <n v="16.5"/>
    <n v="81"/>
    <n v="0.7"/>
    <n v="14.5"/>
    <n v="96.7"/>
    <n v="96.7"/>
    <d v="1900-01-01T21:16:00"/>
    <n v="9"/>
    <n v="16"/>
    <n v="9.2666666666666675"/>
  </r>
  <r>
    <x v="0"/>
    <x v="3"/>
    <x v="3"/>
    <x v="2"/>
    <s v="2017-11 중순"/>
    <n v="0.3"/>
    <n v="5.7"/>
    <n v="-11"/>
    <n v="16.7"/>
    <n v="67.7"/>
    <n v="0.7"/>
    <n v="0"/>
    <n v="158.30000000000001"/>
    <n v="158.30000000000001"/>
    <d v="1900-01-02T00:03:00"/>
    <n v="0"/>
    <n v="3"/>
    <n v="0.05"/>
  </r>
  <r>
    <x v="0"/>
    <x v="3"/>
    <x v="3"/>
    <x v="1"/>
    <s v="2017-11 하순"/>
    <n v="-0.5"/>
    <n v="3"/>
    <n v="-8.8000000000000007"/>
    <n v="11.8"/>
    <n v="77"/>
    <n v="0.8"/>
    <n v="1"/>
    <n v="128.6"/>
    <n v="128.6"/>
    <d v="1900-01-01T21:00:00"/>
    <n v="9"/>
    <n v="0"/>
    <n v="9"/>
  </r>
  <r>
    <x v="0"/>
    <x v="3"/>
    <x v="2"/>
    <x v="0"/>
    <s v="2017-12 상순"/>
    <n v="-2.7"/>
    <n v="3.4"/>
    <n v="-12.5"/>
    <n v="15.9"/>
    <n v="72.900000000000006"/>
    <n v="0.8"/>
    <n v="7"/>
    <n v="136.5"/>
    <n v="136.5"/>
    <d v="1900-01-02T02:56:00"/>
    <n v="2"/>
    <n v="56"/>
    <n v="2.9333333333333336"/>
  </r>
  <r>
    <x v="0"/>
    <x v="3"/>
    <x v="2"/>
    <x v="2"/>
    <s v="2017-12 중순"/>
    <n v="-8.6999999999999993"/>
    <n v="-4.4000000000000004"/>
    <n v="-19"/>
    <n v="14.6"/>
    <n v="70.400000000000006"/>
    <n v="0.7"/>
    <n v="0.5"/>
    <n v="135.4"/>
    <n v="135.4"/>
    <d v="1900-01-01T23:16:00"/>
    <n v="11"/>
    <n v="16"/>
    <n v="11.266666666666667"/>
  </r>
  <r>
    <x v="0"/>
    <x v="3"/>
    <x v="2"/>
    <x v="1"/>
    <s v="2017-12 하순"/>
    <n v="-2.2999999999999998"/>
    <n v="3.9"/>
    <n v="-15"/>
    <n v="18.899999999999999"/>
    <n v="78.400000000000006"/>
    <n v="0.7"/>
    <n v="8"/>
    <n v="117.9"/>
    <n v="117.9"/>
    <d v="1900-01-01T22:08:00"/>
    <n v="10"/>
    <n v="8"/>
    <n v="10.133333333333333"/>
  </r>
  <r>
    <x v="0"/>
    <x v="4"/>
    <x v="4"/>
    <x v="0"/>
    <s v="2018-01 상순"/>
    <n v="-5.7"/>
    <n v="0"/>
    <n v="-13.6"/>
    <n v="13.6"/>
    <n v="69.599999999999994"/>
    <n v="0.7"/>
    <n v="0"/>
    <n v="134.30000000000001"/>
    <n v="134.30000000000001"/>
    <d v="1900-01-02T08:21:00"/>
    <n v="8"/>
    <n v="21"/>
    <n v="8.35"/>
  </r>
  <r>
    <x v="0"/>
    <x v="4"/>
    <x v="4"/>
    <x v="2"/>
    <s v="2018-01 중순"/>
    <n v="-3.3"/>
    <n v="2.8"/>
    <n v="-20.3"/>
    <n v="23.1"/>
    <n v="77"/>
    <n v="0.6"/>
    <n v="0"/>
    <n v="83.8"/>
    <n v="83.8"/>
    <d v="1900-01-01T13:47:00"/>
    <n v="1"/>
    <n v="47"/>
    <n v="1.7833333333333332"/>
  </r>
  <r>
    <x v="0"/>
    <x v="4"/>
    <x v="4"/>
    <x v="1"/>
    <s v="2018-01 하순"/>
    <n v="-10.5"/>
    <n v="-1.8"/>
    <n v="-22.7"/>
    <n v="20.9"/>
    <n v="62.7"/>
    <n v="0.8"/>
    <n v="3"/>
    <n v="169.5"/>
    <n v="169.5"/>
    <d v="1900-01-02T19:34:00"/>
    <n v="7"/>
    <n v="34"/>
    <n v="7.5666666666666664"/>
  </r>
  <r>
    <x v="0"/>
    <x v="4"/>
    <x v="5"/>
    <x v="0"/>
    <s v="2018-02 상순"/>
    <n v="-8.4"/>
    <n v="-0.8"/>
    <n v="-19.600000000000001"/>
    <n v="18.8"/>
    <n v="62.9"/>
    <n v="0.8"/>
    <n v="0"/>
    <n v="175.9"/>
    <n v="175.9"/>
    <d v="1900-01-02T18:56:00"/>
    <n v="6"/>
    <n v="56"/>
    <n v="6.9333333333333336"/>
  </r>
  <r>
    <x v="0"/>
    <x v="4"/>
    <x v="5"/>
    <x v="2"/>
    <s v="2018-02 중순"/>
    <n v="-3"/>
    <n v="3"/>
    <n v="-14"/>
    <n v="17"/>
    <n v="52.9"/>
    <n v="1"/>
    <n v="0"/>
    <n v="143.5"/>
    <n v="143.5"/>
    <d v="1900-01-02T21:44:00"/>
    <n v="9"/>
    <n v="44"/>
    <n v="9.7333333333333325"/>
  </r>
  <r>
    <x v="0"/>
    <x v="4"/>
    <x v="5"/>
    <x v="1"/>
    <s v="2018-02 하순"/>
    <n v="0.5"/>
    <n v="2.7"/>
    <n v="-10.4"/>
    <n v="13.100000000000001"/>
    <n v="69.599999999999994"/>
    <n v="0.8"/>
    <n v="21.5"/>
    <n v="98.3"/>
    <n v="98.3"/>
    <d v="1900-01-01T10:52:00"/>
    <n v="10"/>
    <n v="52"/>
    <n v="10.866666666666667"/>
  </r>
  <r>
    <x v="0"/>
    <x v="4"/>
    <x v="11"/>
    <x v="0"/>
    <s v="2018-03 상순"/>
    <n v="3"/>
    <n v="7.8"/>
    <n v="-9.6"/>
    <n v="17.399999999999999"/>
    <n v="77"/>
    <n v="1"/>
    <n v="9"/>
    <n v="149.19999999999999"/>
    <n v="149.19999999999999"/>
    <d v="1900-01-02T11:21:00"/>
    <n v="11"/>
    <n v="21"/>
    <n v="11.35"/>
  </r>
  <r>
    <x v="0"/>
    <x v="4"/>
    <x v="11"/>
    <x v="2"/>
    <s v="2018-03 중순"/>
    <n v="7.2"/>
    <n v="15.4"/>
    <n v="-3.5"/>
    <n v="18.899999999999999"/>
    <n v="75.5"/>
    <n v="0.9"/>
    <n v="5.5"/>
    <n v="109.1"/>
    <n v="109.1"/>
    <d v="1900-01-01T20:30:00"/>
    <n v="8"/>
    <n v="30"/>
    <n v="8.5"/>
  </r>
  <r>
    <x v="0"/>
    <x v="4"/>
    <x v="11"/>
    <x v="1"/>
    <s v="2018-03 하순"/>
    <n v="9.1999999999999993"/>
    <n v="14.4"/>
    <n v="-3.7"/>
    <n v="18.100000000000001"/>
    <n v="70.3"/>
    <n v="1"/>
    <n v="0"/>
    <n v="162.80000000000001"/>
    <n v="162.80000000000001"/>
    <d v="1900-01-03T12:07:00"/>
    <n v="12"/>
    <n v="7"/>
    <n v="12.116666666666667"/>
  </r>
  <r>
    <x v="0"/>
    <x v="4"/>
    <x v="10"/>
    <x v="0"/>
    <s v="2018-04 상순"/>
    <n v="9.3000000000000007"/>
    <n v="17.8"/>
    <n v="-3.9"/>
    <n v="21.7"/>
    <n v="78.7"/>
    <n v="1.3"/>
    <n v="32.5"/>
    <n v="61.7"/>
    <n v="61.7"/>
    <d v="1900-01-01T13:05:00"/>
    <n v="1"/>
    <n v="5"/>
    <n v="1.0833333333333333"/>
  </r>
  <r>
    <x v="0"/>
    <x v="4"/>
    <x v="10"/>
    <x v="2"/>
    <s v="2018-04 중순"/>
    <n v="11.4"/>
    <n v="16.899999999999999"/>
    <n v="0.1"/>
    <n v="16.799999999999997"/>
    <n v="65"/>
    <n v="0.8"/>
    <n v="6.5"/>
    <n v="186.4"/>
    <n v="186.4"/>
    <d v="1900-01-03T10:23:00"/>
    <n v="10"/>
    <n v="23"/>
    <n v="10.383333333333333"/>
  </r>
  <r>
    <x v="0"/>
    <x v="4"/>
    <x v="10"/>
    <x v="1"/>
    <s v="2018-04 하순"/>
    <n v="13.7"/>
    <n v="17.100000000000001"/>
    <n v="1"/>
    <n v="16.100000000000001"/>
    <n v="70"/>
    <n v="0.8"/>
    <n v="58.5"/>
    <n v="155"/>
    <n v="155"/>
    <s v="14:37:00"/>
    <n v="2"/>
    <n v="37"/>
    <n v="2.6166666666666667"/>
  </r>
  <r>
    <x v="0"/>
    <x v="4"/>
    <x v="8"/>
    <x v="0"/>
    <s v="2018-05 상순"/>
    <n v="14.7"/>
    <n v="18.5"/>
    <n v="4.7"/>
    <n v="13.8"/>
    <n v="77.2"/>
    <n v="0.8"/>
    <n v="27"/>
    <n v="141.1"/>
    <n v="141.1"/>
    <d v="1900-01-02T11:13:00"/>
    <n v="11"/>
    <n v="13"/>
    <n v="11.216666666666667"/>
  </r>
  <r>
    <x v="0"/>
    <x v="4"/>
    <x v="8"/>
    <x v="2"/>
    <s v="2018-05 중순"/>
    <n v="16.8"/>
    <n v="21.4"/>
    <n v="6.2"/>
    <n v="15.2"/>
    <n v="84.1"/>
    <n v="0.5"/>
    <n v="175"/>
    <n v="89.3"/>
    <n v="89.3"/>
    <d v="1900-01-01T16:54:00"/>
    <n v="4"/>
    <n v="54"/>
    <n v="4.9000000000000004"/>
  </r>
  <r>
    <x v="0"/>
    <x v="4"/>
    <x v="8"/>
    <x v="1"/>
    <s v="2018-05 하순"/>
    <n v="18.899999999999999"/>
    <n v="21.1"/>
    <n v="5.9"/>
    <n v="15.200000000000001"/>
    <n v="74.400000000000006"/>
    <n v="0.6"/>
    <n v="17"/>
    <n v="223.2"/>
    <n v="223.2"/>
    <d v="1900-01-04T09:10:00"/>
    <n v="9"/>
    <n v="10"/>
    <n v="9.1666666666666661"/>
  </r>
  <r>
    <x v="0"/>
    <x v="4"/>
    <x v="1"/>
    <x v="0"/>
    <s v="2018-06 상순"/>
    <n v="21.6"/>
    <n v="22.7"/>
    <n v="12.2"/>
    <n v="10.5"/>
    <n v="76.099999999999994"/>
    <n v="0.3"/>
    <n v="0"/>
    <n v="178.6"/>
    <n v="178.6"/>
    <d v="1900-01-03T11:10:00"/>
    <n v="11"/>
    <n v="10"/>
    <n v="11.166666666666666"/>
  </r>
  <r>
    <x v="0"/>
    <x v="4"/>
    <x v="1"/>
    <x v="2"/>
    <s v="2018-06 중순"/>
    <n v="20.7"/>
    <n v="23.3"/>
    <n v="12.4"/>
    <n v="10.9"/>
    <n v="83"/>
    <n v="0.3"/>
    <n v="27"/>
    <n v="129.69999999999999"/>
    <n v="129.69999999999999"/>
    <d v="1900-01-03T02:34:00"/>
    <n v="2"/>
    <n v="34"/>
    <n v="2.5666666666666664"/>
  </r>
  <r>
    <x v="0"/>
    <x v="4"/>
    <x v="1"/>
    <x v="1"/>
    <s v="2018-06 하순"/>
    <n v="23.2"/>
    <n v="24.9"/>
    <n v="14.5"/>
    <n v="10.399999999999999"/>
    <n v="83.2"/>
    <n v="0.5"/>
    <n v="127"/>
    <n v="115.3"/>
    <n v="115.3"/>
    <d v="1900-01-02T18:17:00"/>
    <n v="6"/>
    <n v="17"/>
    <n v="6.2833333333333332"/>
  </r>
  <r>
    <x v="0"/>
    <x v="4"/>
    <x v="6"/>
    <x v="0"/>
    <s v="2018-07 상순"/>
    <n v="22.2"/>
    <n v="25.8"/>
    <n v="13.8"/>
    <n v="12"/>
    <n v="90.5"/>
    <n v="0.4"/>
    <n v="119.5"/>
    <n v="81.900000000000006"/>
    <n v="81.900000000000006"/>
    <d v="1900-01-01T15:33:00"/>
    <n v="3"/>
    <n v="33"/>
    <n v="3.55"/>
  </r>
  <r>
    <x v="0"/>
    <x v="4"/>
    <x v="6"/>
    <x v="2"/>
    <s v="2018-07 중순"/>
    <n v="26.4"/>
    <n v="27.2"/>
    <n v="20.100000000000001"/>
    <n v="7.0999999999999979"/>
    <n v="88.9"/>
    <n v="0.4"/>
    <n v="39.5"/>
    <n v="168.2"/>
    <n v="168.2"/>
    <d v="1900-01-03T06:05:00"/>
    <n v="6"/>
    <n v="5"/>
    <n v="6.083333333333333"/>
  </r>
  <r>
    <x v="0"/>
    <x v="4"/>
    <x v="6"/>
    <x v="1"/>
    <s v="2018-07 하순"/>
    <n v="28.9"/>
    <n v="29.8"/>
    <n v="20.8"/>
    <n v="9"/>
    <n v="84.2"/>
    <n v="0.3"/>
    <n v="10"/>
    <n v="195.7"/>
    <n v="195.7"/>
    <d v="1900-01-04T01:03:00"/>
    <n v="1"/>
    <n v="3"/>
    <n v="1.05"/>
  </r>
  <r>
    <x v="0"/>
    <x v="4"/>
    <x v="0"/>
    <x v="0"/>
    <s v="2018-08 상순"/>
    <n v="29.7"/>
    <n v="31.6"/>
    <n v="23.5"/>
    <n v="8.1000000000000014"/>
    <n v="85.2"/>
    <n v="0.4"/>
    <n v="10.5"/>
    <n v="165.8"/>
    <n v="165.8"/>
    <d v="1900-01-03T18:12:00"/>
    <n v="6"/>
    <n v="12"/>
    <n v="6.2"/>
  </r>
  <r>
    <x v="0"/>
    <x v="4"/>
    <x v="0"/>
    <x v="2"/>
    <s v="2018-08 중순"/>
    <n v="26.5"/>
    <n v="28.4"/>
    <n v="15.7"/>
    <n v="12.7"/>
    <n v="82.9"/>
    <n v="0.3"/>
    <n v="30"/>
    <n v="169.6"/>
    <n v="169.6"/>
    <d v="1900-01-03T12:13:00"/>
    <n v="12"/>
    <n v="13"/>
    <n v="12.216666666666667"/>
  </r>
  <r>
    <x v="0"/>
    <x v="4"/>
    <x v="0"/>
    <x v="1"/>
    <s v="2018-08 하순"/>
    <n v="23.9"/>
    <n v="26.4"/>
    <n v="18.100000000000001"/>
    <n v="8.2999999999999972"/>
    <n v="91.9"/>
    <n v="0.6"/>
    <n v="371"/>
    <n v="97.4"/>
    <n v="97.4"/>
    <d v="1900-01-02T02:38:00"/>
    <n v="2"/>
    <n v="38"/>
    <n v="2.6333333333333333"/>
  </r>
  <r>
    <x v="0"/>
    <x v="4"/>
    <x v="9"/>
    <x v="0"/>
    <s v="2018-09 상순"/>
    <n v="20.8"/>
    <n v="23"/>
    <n v="10.8"/>
    <n v="12.2"/>
    <n v="84.3"/>
    <n v="0.3"/>
    <n v="38"/>
    <n v="183"/>
    <n v="183"/>
    <d v="1900-01-02T23:39:00"/>
    <n v="11"/>
    <n v="39"/>
    <n v="11.65"/>
  </r>
  <r>
    <x v="0"/>
    <x v="4"/>
    <x v="9"/>
    <x v="2"/>
    <s v="2018-09 중순"/>
    <n v="20"/>
    <n v="22.1"/>
    <n v="11.6"/>
    <n v="10.500000000000002"/>
    <n v="88.3"/>
    <n v="0.3"/>
    <n v="8"/>
    <n v="106.4"/>
    <n v="106.4"/>
    <d v="1900-01-01T23:17:00"/>
    <n v="11"/>
    <n v="17"/>
    <n v="11.283333333333333"/>
  </r>
  <r>
    <x v="0"/>
    <x v="4"/>
    <x v="9"/>
    <x v="1"/>
    <s v="2018-09 하순"/>
    <n v="16.2"/>
    <n v="19.5"/>
    <n v="6.6"/>
    <n v="12.9"/>
    <n v="82.1"/>
    <n v="0.3"/>
    <n v="20"/>
    <n v="193.6"/>
    <n v="193.6"/>
    <d v="1900-01-02T17:46:00"/>
    <n v="5"/>
    <n v="46"/>
    <n v="5.7666666666666666"/>
  </r>
  <r>
    <x v="0"/>
    <x v="4"/>
    <x v="7"/>
    <x v="0"/>
    <s v="2018-10 상순"/>
    <n v="13.5"/>
    <n v="16.399999999999999"/>
    <n v="3.6"/>
    <n v="12.799999999999999"/>
    <n v="84.6"/>
    <n v="0.3"/>
    <n v="70"/>
    <n v="131.9"/>
    <n v="131.9"/>
    <d v="1900-01-02T08:48:00"/>
    <n v="8"/>
    <n v="48"/>
    <n v="8.8000000000000007"/>
  </r>
  <r>
    <x v="0"/>
    <x v="4"/>
    <x v="7"/>
    <x v="2"/>
    <s v="2018-10 중순"/>
    <n v="9.5"/>
    <n v="12"/>
    <n v="0.2"/>
    <n v="11.8"/>
    <n v="81.400000000000006"/>
    <n v="0.3"/>
    <n v="0"/>
    <n v="204.5"/>
    <n v="204.5"/>
    <d v="1900-01-03T04:42:00"/>
    <n v="4"/>
    <n v="42"/>
    <n v="4.7"/>
  </r>
  <r>
    <x v="0"/>
    <x v="4"/>
    <x v="7"/>
    <x v="1"/>
    <s v="2018-10 하순"/>
    <n v="7.6"/>
    <n v="10.3"/>
    <n v="-3"/>
    <n v="13.3"/>
    <n v="82.6"/>
    <n v="0.5"/>
    <n v="43.5"/>
    <n v="151.80000000000001"/>
    <n v="151.80000000000001"/>
    <d v="1900-01-02T14:34:00"/>
    <n v="2"/>
    <n v="34"/>
    <n v="2.5666666666666664"/>
  </r>
  <r>
    <x v="0"/>
    <x v="4"/>
    <x v="3"/>
    <x v="0"/>
    <s v="2018-11 상순"/>
    <n v="9"/>
    <n v="11.9"/>
    <n v="-2.5"/>
    <n v="14.4"/>
    <n v="84.2"/>
    <n v="0.5"/>
    <n v="64.5"/>
    <n v="137.30000000000001"/>
    <n v="137.30000000000001"/>
    <d v="1900-01-02T03:26:00"/>
    <n v="3"/>
    <n v="26"/>
    <n v="3.4333333333333336"/>
  </r>
  <r>
    <x v="0"/>
    <x v="4"/>
    <x v="3"/>
    <x v="2"/>
    <s v="2018-11 중순"/>
    <n v="4.5"/>
    <n v="6.8"/>
    <n v="-5"/>
    <n v="11.8"/>
    <n v="81.400000000000006"/>
    <n v="0.5"/>
    <n v="0.5"/>
    <n v="109.5"/>
    <n v="109.5"/>
    <d v="1900-01-02T01:18:00"/>
    <n v="1"/>
    <n v="18"/>
    <n v="1.3"/>
  </r>
  <r>
    <x v="0"/>
    <x v="4"/>
    <x v="3"/>
    <x v="1"/>
    <s v="2018-11 하순"/>
    <n v="1.6"/>
    <n v="5.0999999999999996"/>
    <n v="-7.9"/>
    <n v="13"/>
    <n v="75.2"/>
    <n v="0.4"/>
    <n v="5"/>
    <n v="90.4"/>
    <n v="90.4"/>
    <d v="1900-01-01T05:53:00"/>
    <n v="5"/>
    <n v="53"/>
    <n v="5.8833333333333329"/>
  </r>
  <r>
    <x v="0"/>
    <x v="4"/>
    <x v="2"/>
    <x v="0"/>
    <s v="2018-12 상순"/>
    <n v="-1.5"/>
    <n v="8.8000000000000007"/>
    <n v="-16.3"/>
    <n v="25.1"/>
    <n v="67.099999999999994"/>
    <n v="0.8"/>
    <n v="5.5"/>
    <n v="129"/>
    <n v="129"/>
    <d v="1900-01-01T18:37:00"/>
    <n v="6"/>
    <n v="37"/>
    <n v="6.6166666666666671"/>
  </r>
  <r>
    <x v="0"/>
    <x v="4"/>
    <x v="2"/>
    <x v="2"/>
    <s v="2018-12 중순"/>
    <n v="-2.9"/>
    <n v="1"/>
    <n v="-13.5"/>
    <n v="14.5"/>
    <n v="72.900000000000006"/>
    <n v="0.5"/>
    <n v="0"/>
    <n v="125.7"/>
    <n v="125.7"/>
    <d v="1900-01-01T18:47:00"/>
    <n v="6"/>
    <n v="47"/>
    <n v="6.7833333333333332"/>
  </r>
  <r>
    <x v="0"/>
    <x v="4"/>
    <x v="2"/>
    <x v="1"/>
    <s v="2018-12 하순"/>
    <n v="-5.2"/>
    <n v="4.0999999999999996"/>
    <n v="-17.7"/>
    <n v="21.799999999999997"/>
    <n v="58.6"/>
    <n v="0.6"/>
    <n v="0"/>
    <n v="191.5"/>
    <n v="191.5"/>
    <d v="1900-01-02T18:23:00"/>
    <n v="6"/>
    <n v="23"/>
    <n v="6.3833333333333337"/>
  </r>
  <r>
    <x v="0"/>
    <x v="2"/>
    <x v="4"/>
    <x v="0"/>
    <s v="2019-01 상순"/>
    <n v="-6.6"/>
    <n v="-3.3"/>
    <n v="-16.100000000000001"/>
    <n v="12.8"/>
    <n v="62.2"/>
    <n v="0.4"/>
    <n v="0"/>
    <n v="151.4"/>
    <n v="151.4"/>
    <d v="1900-01-02T10:14:00"/>
    <n v="10"/>
    <n v="14"/>
    <n v="10.233333333333333"/>
  </r>
  <r>
    <x v="0"/>
    <x v="2"/>
    <x v="4"/>
    <x v="2"/>
    <s v="2019-01 중순"/>
    <n v="-2.7"/>
    <n v="0.3"/>
    <n v="-14.8"/>
    <n v="15.100000000000001"/>
    <n v="69.900000000000006"/>
    <n v="0.5"/>
    <n v="0"/>
    <n v="121"/>
    <n v="121"/>
    <d v="1900-01-02T04:34:00"/>
    <n v="4"/>
    <n v="34"/>
    <n v="4.5666666666666664"/>
  </r>
  <r>
    <x v="0"/>
    <x v="2"/>
    <x v="4"/>
    <x v="1"/>
    <s v="2019-01 하순"/>
    <n v="-3.1"/>
    <n v="0.5"/>
    <n v="-13.9"/>
    <n v="14.4"/>
    <n v="60.7"/>
    <n v="0.7"/>
    <n v="0"/>
    <n v="166.1"/>
    <n v="166.1"/>
    <d v="1900-01-02T20:18:00"/>
    <n v="8"/>
    <n v="18"/>
    <n v="8.3000000000000007"/>
  </r>
  <r>
    <x v="0"/>
    <x v="2"/>
    <x v="5"/>
    <x v="0"/>
    <s v="2019-02 상순"/>
    <n v="-2.7"/>
    <n v="2.1"/>
    <n v="-14.2"/>
    <n v="16.3"/>
    <n v="64.599999999999994"/>
    <n v="0.7"/>
    <n v="11"/>
    <n v="114.9"/>
    <n v="114.9"/>
    <d v="1900-01-02T03:38:00"/>
    <n v="3"/>
    <n v="38"/>
    <n v="3.6333333333333333"/>
  </r>
  <r>
    <x v="0"/>
    <x v="2"/>
    <x v="5"/>
    <x v="2"/>
    <s v="2019-02 중순"/>
    <n v="-2.9"/>
    <n v="0.6"/>
    <n v="-12.7"/>
    <n v="13.299999999999999"/>
    <n v="67.900000000000006"/>
    <n v="0.5"/>
    <n v="1"/>
    <n v="133.6"/>
    <n v="133.6"/>
    <d v="1900-01-02T04:58:00"/>
    <n v="4"/>
    <n v="58"/>
    <n v="4.9666666666666668"/>
  </r>
  <r>
    <x v="0"/>
    <x v="2"/>
    <x v="5"/>
    <x v="1"/>
    <s v="2019-02 하순"/>
    <n v="2.5"/>
    <n v="5.9"/>
    <n v="-6.9"/>
    <n v="12.8"/>
    <n v="67.400000000000006"/>
    <n v="0.5"/>
    <n v="0"/>
    <n v="145.19999999999999"/>
    <n v="145.19999999999999"/>
    <d v="1900-01-02T10:33:00"/>
    <n v="10"/>
    <n v="33"/>
    <n v="10.55"/>
  </r>
  <r>
    <x v="0"/>
    <x v="2"/>
    <x v="11"/>
    <x v="0"/>
    <s v="2019-03 상순"/>
    <n v="5.2"/>
    <n v="7.9"/>
    <n v="-6.2"/>
    <n v="14.100000000000001"/>
    <n v="63.8"/>
    <n v="0.6"/>
    <n v="0"/>
    <n v="134.69999999999999"/>
    <n v="134.69999999999999"/>
    <d v="1900-01-02T20:37:00"/>
    <n v="8"/>
    <n v="37"/>
    <n v="8.6166666666666671"/>
  </r>
  <r>
    <x v="0"/>
    <x v="2"/>
    <x v="11"/>
    <x v="2"/>
    <s v="2019-03 중순"/>
    <n v="3.8"/>
    <n v="7.8"/>
    <n v="-7.7"/>
    <n v="15.5"/>
    <n v="73.400000000000006"/>
    <n v="0.7"/>
    <n v="21.5"/>
    <n v="109.3"/>
    <n v="109.3"/>
    <d v="1900-01-02T06:55:00"/>
    <n v="6"/>
    <n v="55"/>
    <n v="6.916666666666667"/>
  </r>
  <r>
    <x v="0"/>
    <x v="2"/>
    <x v="11"/>
    <x v="1"/>
    <s v="2019-03 하순"/>
    <n v="5.8"/>
    <n v="10"/>
    <n v="-6.1"/>
    <n v="16.100000000000001"/>
    <n v="69.599999999999994"/>
    <n v="1"/>
    <n v="4.5"/>
    <n v="154.30000000000001"/>
    <n v="154.30000000000001"/>
    <d v="1900-01-02T19:09:00"/>
    <n v="7"/>
    <n v="9"/>
    <n v="7.15"/>
  </r>
  <r>
    <x v="0"/>
    <x v="2"/>
    <x v="10"/>
    <x v="0"/>
    <s v="2019-04 상순"/>
    <n v="7"/>
    <n v="11.3"/>
    <n v="-5.2"/>
    <n v="16.5"/>
    <n v="59.2"/>
    <n v="1"/>
    <n v="8"/>
    <n v="178.2"/>
    <n v="178.2"/>
    <d v="1900-01-02T16:24:00"/>
    <n v="4"/>
    <n v="24"/>
    <n v="4.4000000000000004"/>
  </r>
  <r>
    <x v="0"/>
    <x v="2"/>
    <x v="10"/>
    <x v="2"/>
    <s v="2019-04 중순"/>
    <n v="10.4"/>
    <n v="13"/>
    <n v="-2.1"/>
    <n v="15.1"/>
    <n v="66.2"/>
    <n v="0.7"/>
    <n v="1.5"/>
    <n v="170"/>
    <n v="170"/>
    <d v="1900-01-03T02:04:00"/>
    <n v="2"/>
    <n v="4"/>
    <n v="2.0666666666666669"/>
  </r>
  <r>
    <x v="0"/>
    <x v="2"/>
    <x v="10"/>
    <x v="1"/>
    <s v="2019-04 하순"/>
    <n v="13.7"/>
    <n v="19.5"/>
    <n v="0.4"/>
    <n v="19.100000000000001"/>
    <n v="77.099999999999994"/>
    <n v="0.5"/>
    <n v="8"/>
    <n v="89.9"/>
    <n v="89.9"/>
    <d v="1900-01-01T22:19:00"/>
    <n v="10"/>
    <n v="19"/>
    <n v="10.316666666666666"/>
  </r>
  <r>
    <x v="0"/>
    <x v="2"/>
    <x v="8"/>
    <x v="0"/>
    <s v="2019-05 상순"/>
    <n v="15.7"/>
    <n v="18.3"/>
    <n v="1.9"/>
    <n v="16.400000000000002"/>
    <n v="54.6"/>
    <n v="0.7"/>
    <n v="0"/>
    <n v="245.8"/>
    <n v="245.8"/>
    <d v="1900-01-04T04:43:00"/>
    <n v="4"/>
    <n v="43"/>
    <n v="4.7166666666666668"/>
  </r>
  <r>
    <x v="0"/>
    <x v="2"/>
    <x v="8"/>
    <x v="2"/>
    <s v="2019-05 중순"/>
    <n v="19.100000000000001"/>
    <n v="21.7"/>
    <n v="8.6999999999999993"/>
    <n v="13"/>
    <n v="70.5"/>
    <n v="0.4"/>
    <n v="18.5"/>
    <n v="140.69999999999999"/>
    <n v="140.69999999999999"/>
    <d v="1900-01-03T05:39:00"/>
    <n v="5"/>
    <n v="39"/>
    <n v="5.65"/>
  </r>
  <r>
    <x v="0"/>
    <x v="2"/>
    <x v="8"/>
    <x v="1"/>
    <s v="2019-05 하순"/>
    <n v="19"/>
    <n v="22.2"/>
    <n v="7.7"/>
    <n v="14.5"/>
    <n v="67.400000000000006"/>
    <n v="0.7"/>
    <n v="3"/>
    <n v="238.3"/>
    <n v="238.3"/>
    <d v="1900-01-04T06:42:00"/>
    <n v="6"/>
    <n v="42"/>
    <n v="6.7"/>
  </r>
  <r>
    <x v="0"/>
    <x v="2"/>
    <x v="1"/>
    <x v="0"/>
    <s v="2019-06 상순"/>
    <n v="19.899999999999999"/>
    <n v="22.9"/>
    <n v="9.5"/>
    <n v="13.399999999999999"/>
    <n v="79.2"/>
    <n v="0.4"/>
    <n v="26.5"/>
    <n v="131.69999999999999"/>
    <n v="131.69999999999999"/>
    <d v="1900-01-03T05:31:00"/>
    <n v="5"/>
    <n v="31"/>
    <n v="5.5166666666666666"/>
  </r>
  <r>
    <x v="0"/>
    <x v="2"/>
    <x v="1"/>
    <x v="2"/>
    <s v="2019-06 중순"/>
    <n v="20.3"/>
    <n v="22.2"/>
    <n v="11.8"/>
    <n v="10.399999999999999"/>
    <n v="81.400000000000006"/>
    <n v="0.3"/>
    <n v="33"/>
    <n v="152.6"/>
    <n v="152.6"/>
    <d v="1900-01-03T04:20:00"/>
    <n v="4"/>
    <n v="20"/>
    <n v="4.333333333333333"/>
  </r>
  <r>
    <x v="0"/>
    <x v="2"/>
    <x v="1"/>
    <x v="1"/>
    <s v="2019-06 하순"/>
    <n v="22.9"/>
    <n v="26"/>
    <n v="13.3"/>
    <n v="12.7"/>
    <n v="82.3"/>
    <n v="0.3"/>
    <n v="18.5"/>
    <n v="141.30000000000001"/>
    <n v="141.30000000000001"/>
    <d v="1900-01-03T03:58:00"/>
    <n v="3"/>
    <n v="58"/>
    <n v="3.9666666666666668"/>
  </r>
  <r>
    <x v="0"/>
    <x v="2"/>
    <x v="6"/>
    <x v="0"/>
    <s v="2019-07 상순"/>
    <n v="23.8"/>
    <n v="27.4"/>
    <n v="15.3"/>
    <n v="12.099999999999998"/>
    <n v="74"/>
    <n v="0.4"/>
    <n v="7"/>
    <n v="155.9"/>
    <n v="155.9"/>
    <d v="1900-01-03T10:45:00"/>
    <n v="10"/>
    <n v="45"/>
    <n v="10.75"/>
  </r>
  <r>
    <x v="0"/>
    <x v="2"/>
    <x v="6"/>
    <x v="2"/>
    <s v="2019-07 중순"/>
    <n v="24.3"/>
    <n v="28.1"/>
    <n v="18.2"/>
    <n v="9.9000000000000021"/>
    <n v="87.2"/>
    <n v="0.4"/>
    <n v="19.5"/>
    <n v="70.5"/>
    <n v="70.5"/>
    <d v="1900-01-02T07:20:00"/>
    <n v="7"/>
    <n v="20"/>
    <n v="7.333333333333333"/>
  </r>
  <r>
    <x v="0"/>
    <x v="2"/>
    <x v="6"/>
    <x v="1"/>
    <s v="2019-07 하순"/>
    <n v="25.9"/>
    <n v="27.6"/>
    <n v="22"/>
    <n v="5.6000000000000014"/>
    <n v="96"/>
    <n v="0.6"/>
    <n v="218.5"/>
    <n v="26.5"/>
    <n v="26.5"/>
    <d v="1899-12-31T18:27:00"/>
    <n v="6"/>
    <n v="27"/>
    <n v="6.45"/>
  </r>
  <r>
    <x v="0"/>
    <x v="2"/>
    <x v="0"/>
    <x v="0"/>
    <s v="2019-08 상순"/>
    <n v="27.6"/>
    <n v="29.5"/>
    <n v="21.9"/>
    <n v="7.6000000000000014"/>
    <n v="87"/>
    <n v="0.2"/>
    <n v="44"/>
    <n v="142.1"/>
    <n v="142.1"/>
    <d v="1900-01-03T08:50:00"/>
    <n v="8"/>
    <n v="50"/>
    <n v="8.8333333333333339"/>
  </r>
  <r>
    <x v="0"/>
    <x v="2"/>
    <x v="0"/>
    <x v="2"/>
    <s v="2019-08 중순"/>
    <n v="26.1"/>
    <n v="29.3"/>
    <n v="18.7"/>
    <n v="10.600000000000001"/>
    <n v="82.6"/>
    <n v="0.3"/>
    <n v="84"/>
    <n v="124.5"/>
    <n v="124.5"/>
    <d v="1900-01-02T18:00:00"/>
    <n v="6"/>
    <n v="0"/>
    <n v="6"/>
  </r>
  <r>
    <x v="0"/>
    <x v="2"/>
    <x v="0"/>
    <x v="1"/>
    <s v="2019-08 하순"/>
    <n v="23.3"/>
    <n v="24.9"/>
    <n v="15.7"/>
    <n v="9.1999999999999993"/>
    <n v="82"/>
    <n v="0.4"/>
    <n v="10.5"/>
    <n v="157.69999999999999"/>
    <n v="157.69999999999999"/>
    <d v="1900-01-03T14:30:00"/>
    <n v="2"/>
    <n v="30"/>
    <n v="2.5"/>
  </r>
  <r>
    <x v="0"/>
    <x v="2"/>
    <x v="9"/>
    <x v="0"/>
    <s v="2019-09 상순"/>
    <n v="22.9"/>
    <n v="25.4"/>
    <n v="15.7"/>
    <n v="9.6999999999999993"/>
    <n v="89.3"/>
    <n v="0.4"/>
    <n v="160"/>
    <n v="49.8"/>
    <n v="49.8"/>
    <d v="1900-01-01T09:17:00"/>
    <n v="9"/>
    <n v="17"/>
    <n v="9.2833333333333332"/>
  </r>
  <r>
    <x v="0"/>
    <x v="2"/>
    <x v="9"/>
    <x v="2"/>
    <s v="2019-09 중순"/>
    <n v="20.3"/>
    <n v="23"/>
    <n v="8.9"/>
    <n v="14.1"/>
    <n v="78.599999999999994"/>
    <n v="0.3"/>
    <n v="11"/>
    <n v="154.19999999999999"/>
    <n v="154.19999999999999"/>
    <d v="1900-01-02T13:23:00"/>
    <n v="1"/>
    <n v="23"/>
    <n v="1.3833333333333333"/>
  </r>
  <r>
    <x v="0"/>
    <x v="2"/>
    <x v="9"/>
    <x v="1"/>
    <s v="2019-09 하순"/>
    <n v="18.899999999999999"/>
    <n v="21.3"/>
    <n v="9.3000000000000007"/>
    <n v="12"/>
    <n v="78.099999999999994"/>
    <n v="0.3"/>
    <n v="0"/>
    <n v="147.5"/>
    <n v="147.5"/>
    <d v="1900-01-02T11:26:00"/>
    <n v="11"/>
    <n v="26"/>
    <n v="11.433333333333334"/>
  </r>
  <r>
    <x v="1"/>
    <x v="4"/>
    <x v="3"/>
    <x v="1"/>
    <s v="2018-11 하순"/>
    <n v="1.4"/>
    <n v="3.5"/>
    <n v="-7.4"/>
    <n v="10.9"/>
    <n v="81.599999999999994"/>
    <n v="0.6"/>
    <n v="1.5"/>
    <n v="60.8"/>
    <n v="60.8"/>
    <m/>
    <n v="0"/>
    <n v="0"/>
    <n v="0"/>
  </r>
  <r>
    <x v="1"/>
    <x v="4"/>
    <x v="3"/>
    <x v="1"/>
    <s v="2018-11 하순"/>
    <n v="2"/>
    <n v="4.0999999999999996"/>
    <n v="-7.1"/>
    <n v="11.2"/>
    <n v="77.8"/>
    <n v="0.7"/>
    <n v="1.5"/>
    <m/>
    <m/>
    <d v="1900-01-01T03:15:00"/>
    <n v="3"/>
    <n v="15"/>
    <n v="3.25"/>
  </r>
  <r>
    <x v="1"/>
    <x v="4"/>
    <x v="2"/>
    <x v="0"/>
    <s v="2018-12 상순"/>
    <n v="1.1000000000000001"/>
    <n v="11"/>
    <n v="-12.7"/>
    <n v="23.7"/>
    <n v="69"/>
    <n v="0.9"/>
    <n v="18.5"/>
    <n v="77.3"/>
    <n v="77.3"/>
    <m/>
    <n v="0"/>
    <n v="0"/>
    <n v="0"/>
  </r>
  <r>
    <x v="1"/>
    <x v="4"/>
    <x v="2"/>
    <x v="0"/>
    <s v="2018-12 상순"/>
    <n v="1.4"/>
    <n v="11.1"/>
    <n v="-13"/>
    <n v="24.1"/>
    <n v="72.2"/>
    <n v="1.6"/>
    <n v="16.5"/>
    <m/>
    <m/>
    <d v="1900-01-01T02:10:00"/>
    <n v="2"/>
    <n v="10"/>
    <n v="2.1666666666666665"/>
  </r>
  <r>
    <x v="1"/>
    <x v="4"/>
    <x v="2"/>
    <x v="2"/>
    <s v="2018-12 중순"/>
    <n v="-2.5"/>
    <n v="1.8"/>
    <n v="-13.3"/>
    <n v="15.100000000000001"/>
    <n v="78"/>
    <n v="0.7"/>
    <n v="5.5"/>
    <n v="80.5"/>
    <n v="80.5"/>
    <m/>
    <n v="0"/>
    <n v="0"/>
    <n v="0"/>
  </r>
  <r>
    <x v="1"/>
    <x v="4"/>
    <x v="2"/>
    <x v="2"/>
    <s v="2018-12 중순"/>
    <n v="-2.2999999999999998"/>
    <n v="1.6"/>
    <n v="-13.1"/>
    <n v="14.7"/>
    <n v="80.3"/>
    <n v="1"/>
    <n v="5"/>
    <m/>
    <m/>
    <d v="1900-01-01T05:56:00"/>
    <n v="5"/>
    <n v="56"/>
    <n v="5.9333333333333336"/>
  </r>
  <r>
    <x v="1"/>
    <x v="4"/>
    <x v="2"/>
    <x v="1"/>
    <s v="2018-12 하순"/>
    <n v="-2.8"/>
    <n v="5.4"/>
    <n v="-15.8"/>
    <n v="21.200000000000003"/>
    <n v="57.6"/>
    <n v="1.1000000000000001"/>
    <n v="0.5"/>
    <n v="108.7"/>
    <n v="108.7"/>
    <m/>
    <n v="0"/>
    <n v="0"/>
    <n v="0"/>
  </r>
  <r>
    <x v="1"/>
    <x v="4"/>
    <x v="2"/>
    <x v="1"/>
    <s v="2018-12 하순"/>
    <n v="-2.5"/>
    <n v="5.5"/>
    <n v="-15.1"/>
    <n v="20.6"/>
    <n v="61.3"/>
    <n v="1.6"/>
    <n v="1"/>
    <m/>
    <m/>
    <d v="1900-01-02T08:15:00"/>
    <n v="8"/>
    <n v="15"/>
    <n v="8.25"/>
  </r>
  <r>
    <x v="1"/>
    <x v="2"/>
    <x v="4"/>
    <x v="0"/>
    <s v="2019-01 상순"/>
    <n v="-4.0999999999999996"/>
    <n v="-1.8"/>
    <n v="-13.4"/>
    <n v="11.6"/>
    <n v="58.5"/>
    <n v="1"/>
    <n v="0"/>
    <n v="98.8"/>
    <n v="98.8"/>
    <m/>
    <n v="0"/>
    <n v="0"/>
    <n v="0"/>
  </r>
  <r>
    <x v="1"/>
    <x v="2"/>
    <x v="4"/>
    <x v="0"/>
    <s v="2019-01 상순"/>
    <n v="-4"/>
    <n v="-1.8"/>
    <n v="-13"/>
    <n v="11.2"/>
    <n v="62"/>
    <n v="1.7"/>
    <n v="0"/>
    <m/>
    <m/>
    <d v="1900-01-01T21:44:00"/>
    <n v="9"/>
    <n v="44"/>
    <n v="9.7333333333333325"/>
  </r>
  <r>
    <x v="1"/>
    <x v="2"/>
    <x v="4"/>
    <x v="2"/>
    <s v="2019-01 중순"/>
    <n v="-0.9"/>
    <n v="1.8"/>
    <n v="-10.1"/>
    <n v="11.9"/>
    <n v="71.2"/>
    <n v="0.9"/>
    <n v="3.5"/>
    <n v="87.5"/>
    <n v="87.5"/>
    <m/>
    <n v="0"/>
    <n v="0"/>
    <n v="0"/>
  </r>
  <r>
    <x v="1"/>
    <x v="2"/>
    <x v="4"/>
    <x v="2"/>
    <s v="2019-01 중순"/>
    <n v="-0.7"/>
    <n v="2.2000000000000002"/>
    <n v="-10.199999999999999"/>
    <n v="12.399999999999999"/>
    <n v="74.400000000000006"/>
    <n v="1.7"/>
    <n v="3.5"/>
    <m/>
    <m/>
    <d v="1900-01-01T04:13:00"/>
    <n v="4"/>
    <n v="13"/>
    <n v="4.2166666666666668"/>
  </r>
  <r>
    <x v="1"/>
    <x v="2"/>
    <x v="4"/>
    <x v="1"/>
    <s v="2019-01 하순"/>
    <n v="-1.1000000000000001"/>
    <n v="1.6"/>
    <n v="-13.1"/>
    <n v="14.7"/>
    <n v="55"/>
    <n v="1.1000000000000001"/>
    <n v="1.5"/>
    <n v="127.2"/>
    <n v="127.2"/>
    <m/>
    <n v="0"/>
    <n v="0"/>
    <n v="0"/>
  </r>
  <r>
    <x v="1"/>
    <x v="2"/>
    <x v="4"/>
    <x v="1"/>
    <s v="2019-01 하순"/>
    <n v="-1.4"/>
    <n v="0.6"/>
    <n v="-13.2"/>
    <n v="13.799999999999999"/>
    <n v="60.9"/>
    <n v="1.8"/>
    <n v="3.5"/>
    <m/>
    <m/>
    <d v="1900-01-02T14:55:00"/>
    <n v="2"/>
    <n v="55"/>
    <n v="2.9166666666666665"/>
  </r>
  <r>
    <x v="1"/>
    <x v="2"/>
    <x v="5"/>
    <x v="0"/>
    <s v="2019-02 상순"/>
    <n v="-0.2"/>
    <n v="2.8"/>
    <n v="-9.9"/>
    <n v="12.7"/>
    <n v="57.3"/>
    <n v="1"/>
    <n v="7.5"/>
    <n v="117.9"/>
    <n v="117.9"/>
    <m/>
    <n v="0"/>
    <n v="0"/>
    <n v="0"/>
  </r>
  <r>
    <x v="1"/>
    <x v="2"/>
    <x v="5"/>
    <x v="0"/>
    <s v="2019-02 상순"/>
    <n v="-0.3"/>
    <n v="3.1"/>
    <n v="-11.9"/>
    <n v="15"/>
    <n v="62.7"/>
    <n v="1.9"/>
    <n v="7"/>
    <m/>
    <m/>
    <d v="1900-01-01T22:14:00"/>
    <n v="10"/>
    <n v="14"/>
    <n v="10.233333333333333"/>
  </r>
  <r>
    <x v="1"/>
    <x v="2"/>
    <x v="5"/>
    <x v="2"/>
    <s v="2019-02 중순"/>
    <n v="-0.2"/>
    <n v="2"/>
    <n v="-10"/>
    <n v="12"/>
    <n v="61.1"/>
    <n v="1.1000000000000001"/>
    <n v="17.5"/>
    <n v="113.2"/>
    <n v="113.2"/>
    <m/>
    <n v="0"/>
    <n v="0"/>
    <n v="0"/>
  </r>
  <r>
    <x v="1"/>
    <x v="2"/>
    <x v="5"/>
    <x v="2"/>
    <s v="2019-02 중순"/>
    <n v="-0.1"/>
    <n v="2.2999999999999998"/>
    <n v="-10.199999999999999"/>
    <n v="12.5"/>
    <n v="64.900000000000006"/>
    <n v="1.9"/>
    <n v="16.5"/>
    <m/>
    <m/>
    <d v="1900-01-01T15:53:00"/>
    <n v="3"/>
    <n v="53"/>
    <n v="3.8833333333333333"/>
  </r>
  <r>
    <x v="1"/>
    <x v="2"/>
    <x v="5"/>
    <x v="1"/>
    <s v="2019-02 하순"/>
    <n v="3.4"/>
    <n v="6.1"/>
    <n v="-6.4"/>
    <n v="12.5"/>
    <n v="69.8"/>
    <n v="0.7"/>
    <n v="0"/>
    <n v="113.2"/>
    <n v="113.2"/>
    <m/>
    <n v="0"/>
    <n v="0"/>
    <n v="0"/>
  </r>
  <r>
    <x v="1"/>
    <x v="2"/>
    <x v="5"/>
    <x v="1"/>
    <s v="2019-02 하순"/>
    <n v="3.7"/>
    <n v="6.6"/>
    <n v="-5.9"/>
    <n v="12.5"/>
    <n v="71.599999999999994"/>
    <n v="1"/>
    <n v="0"/>
    <m/>
    <m/>
    <d v="1900-01-01T08:22:00"/>
    <n v="8"/>
    <n v="22"/>
    <n v="8.3666666666666671"/>
  </r>
  <r>
    <x v="1"/>
    <x v="2"/>
    <x v="11"/>
    <x v="0"/>
    <s v="2019-03 상순"/>
    <n v="6.2"/>
    <n v="9.6"/>
    <n v="-5.5"/>
    <n v="15.1"/>
    <n v="63"/>
    <n v="0.8"/>
    <n v="8"/>
    <n v="137.4"/>
    <n v="137.4"/>
    <m/>
    <n v="0"/>
    <n v="0"/>
    <n v="0"/>
  </r>
  <r>
    <x v="1"/>
    <x v="2"/>
    <x v="11"/>
    <x v="0"/>
    <s v="2019-03 상순"/>
    <n v="6.4"/>
    <n v="9.4"/>
    <n v="-5.3"/>
    <n v="14.7"/>
    <n v="65.900000000000006"/>
    <n v="1.2"/>
    <n v="7.5"/>
    <m/>
    <m/>
    <d v="1900-01-01T23:18:00"/>
    <n v="11"/>
    <n v="18"/>
    <n v="11.3"/>
  </r>
  <r>
    <x v="1"/>
    <x v="2"/>
    <x v="11"/>
    <x v="2"/>
    <s v="2019-03 중순"/>
    <n v="5.8"/>
    <n v="9.9"/>
    <n v="-6.2"/>
    <n v="16.100000000000001"/>
    <n v="61.1"/>
    <n v="1.2"/>
    <n v="7.5"/>
    <n v="155.69999999999999"/>
    <n v="155.69999999999999"/>
    <m/>
    <n v="0"/>
    <n v="0"/>
    <n v="0"/>
  </r>
  <r>
    <x v="1"/>
    <x v="2"/>
    <x v="11"/>
    <x v="2"/>
    <s v="2019-03 중순"/>
    <n v="5.8"/>
    <n v="10"/>
    <n v="-6.4"/>
    <n v="16.399999999999999"/>
    <n v="63.8"/>
    <n v="2.5"/>
    <n v="6"/>
    <m/>
    <m/>
    <d v="1900-01-02T05:47:00"/>
    <n v="5"/>
    <n v="47"/>
    <n v="5.7833333333333332"/>
  </r>
  <r>
    <x v="1"/>
    <x v="2"/>
    <x v="11"/>
    <x v="1"/>
    <s v="2019-03 하순"/>
    <n v="7.4"/>
    <n v="11.6"/>
    <n v="-5.0999999999999996"/>
    <n v="16.7"/>
    <n v="60.1"/>
    <n v="1.2"/>
    <n v="8"/>
    <n v="186.9"/>
    <n v="186.9"/>
    <m/>
    <n v="0"/>
    <n v="0"/>
    <n v="0"/>
  </r>
  <r>
    <x v="1"/>
    <x v="2"/>
    <x v="11"/>
    <x v="1"/>
    <s v="2019-03 하순"/>
    <n v="7.5"/>
    <n v="12.1"/>
    <n v="-5.5"/>
    <n v="17.600000000000001"/>
    <n v="64"/>
    <n v="3"/>
    <n v="11"/>
    <m/>
    <m/>
    <d v="1900-01-02T07:32:00"/>
    <n v="7"/>
    <n v="32"/>
    <n v="7.5333333333333332"/>
  </r>
  <r>
    <x v="1"/>
    <x v="2"/>
    <x v="10"/>
    <x v="0"/>
    <s v="2019-04 상순"/>
    <n v="8.1"/>
    <n v="13.3"/>
    <n v="-5.7"/>
    <n v="19"/>
    <n v="52.8"/>
    <n v="0.9"/>
    <n v="37.5"/>
    <n v="189"/>
    <n v="189"/>
    <m/>
    <n v="0"/>
    <n v="0"/>
    <n v="0"/>
  </r>
  <r>
    <x v="1"/>
    <x v="2"/>
    <x v="10"/>
    <x v="0"/>
    <s v="2019-04 상순"/>
    <n v="8.1"/>
    <n v="12.6"/>
    <n v="-5.5"/>
    <n v="18.100000000000001"/>
    <n v="55.9"/>
    <n v="2.5"/>
    <n v="34.5"/>
    <m/>
    <m/>
    <d v="1900-01-02T06:42:00"/>
    <n v="6"/>
    <n v="42"/>
    <n v="6.7"/>
  </r>
  <r>
    <x v="1"/>
    <x v="2"/>
    <x v="10"/>
    <x v="2"/>
    <s v="2019-04 중순"/>
    <n v="11.7"/>
    <n v="15.3"/>
    <n v="-1.5"/>
    <n v="16.8"/>
    <n v="59.7"/>
    <n v="0.8"/>
    <n v="0"/>
    <n v="189.9"/>
    <n v="189.9"/>
    <m/>
    <n v="0"/>
    <n v="0"/>
    <n v="0"/>
  </r>
  <r>
    <x v="1"/>
    <x v="2"/>
    <x v="10"/>
    <x v="2"/>
    <s v="2019-04 중순"/>
    <n v="11.8"/>
    <n v="15.3"/>
    <n v="-1.1000000000000001"/>
    <n v="16.400000000000002"/>
    <n v="61.8"/>
    <n v="1.9"/>
    <n v="0"/>
    <m/>
    <m/>
    <d v="1900-01-02T04:03:00"/>
    <n v="4"/>
    <n v="3"/>
    <n v="4.05"/>
  </r>
  <r>
    <x v="1"/>
    <x v="2"/>
    <x v="10"/>
    <x v="1"/>
    <s v="2019-04 하순"/>
    <n v="13.6"/>
    <n v="17.899999999999999"/>
    <n v="4.8"/>
    <n v="13.099999999999998"/>
    <n v="81.2"/>
    <n v="0.3"/>
    <n v="70"/>
    <n v="120.1"/>
    <n v="120.1"/>
    <m/>
    <n v="0"/>
    <n v="0"/>
    <n v="0"/>
  </r>
  <r>
    <x v="1"/>
    <x v="2"/>
    <x v="10"/>
    <x v="1"/>
    <s v="2019-04 하순"/>
    <n v="13.6"/>
    <n v="17.7"/>
    <n v="4.5"/>
    <n v="13.2"/>
    <n v="82.1"/>
    <n v="1.2"/>
    <n v="49"/>
    <m/>
    <m/>
    <d v="1899-12-31T10:30:00"/>
    <n v="10"/>
    <n v="30"/>
    <n v="10.5"/>
  </r>
  <r>
    <x v="1"/>
    <x v="2"/>
    <x v="8"/>
    <x v="0"/>
    <s v="2019-05 상순"/>
    <n v="15.2"/>
    <n v="18.600000000000001"/>
    <n v="1.9"/>
    <n v="16.700000000000003"/>
    <n v="58.8"/>
    <n v="0.4"/>
    <n v="0.5"/>
    <n v="244.8"/>
    <n v="244.8"/>
    <m/>
    <n v="0"/>
    <n v="0"/>
    <n v="0"/>
  </r>
  <r>
    <x v="1"/>
    <x v="2"/>
    <x v="8"/>
    <x v="0"/>
    <s v="2019-05 상순"/>
    <n v="15.3"/>
    <n v="18.3"/>
    <n v="2"/>
    <n v="16.3"/>
    <n v="59.4"/>
    <n v="1.8"/>
    <n v="0"/>
    <m/>
    <m/>
    <d v="1900-01-03T06:30:00"/>
    <n v="6"/>
    <n v="30"/>
    <n v="6.5"/>
  </r>
  <r>
    <x v="1"/>
    <x v="2"/>
    <x v="8"/>
    <x v="2"/>
    <s v="2019-05 중순"/>
    <n v="19.100000000000001"/>
    <n v="21.7"/>
    <n v="6.2"/>
    <n v="15.5"/>
    <n v="67.900000000000006"/>
    <n v="0.5"/>
    <n v="28.5"/>
    <n v="189.5"/>
    <n v="189.5"/>
    <m/>
    <n v="0"/>
    <n v="0"/>
    <n v="0"/>
  </r>
  <r>
    <x v="1"/>
    <x v="2"/>
    <x v="8"/>
    <x v="2"/>
    <s v="2019-05 중순"/>
    <n v="19.2"/>
    <n v="21.2"/>
    <n v="7.2"/>
    <n v="14"/>
    <n v="69.2"/>
    <n v="2"/>
    <n v="26"/>
    <m/>
    <m/>
    <d v="1900-01-02T00:30:00"/>
    <n v="0"/>
    <n v="30"/>
    <n v="0.5"/>
  </r>
  <r>
    <x v="1"/>
    <x v="2"/>
    <x v="8"/>
    <x v="1"/>
    <s v="2019-05 하순"/>
    <n v="19"/>
    <n v="22.8"/>
    <n v="4.4000000000000004"/>
    <n v="18.399999999999999"/>
    <n v="62.5"/>
    <n v="0.7"/>
    <n v="24.5"/>
    <n v="263.39999999999998"/>
    <n v="263.39999999999998"/>
    <m/>
    <n v="0"/>
    <n v="0"/>
    <n v="0"/>
  </r>
  <r>
    <x v="1"/>
    <x v="2"/>
    <x v="8"/>
    <x v="1"/>
    <s v="2019-05 하순"/>
    <n v="19.100000000000001"/>
    <n v="22.9"/>
    <n v="4"/>
    <n v="18.899999999999999"/>
    <n v="63.6"/>
    <n v="2.6"/>
    <n v="9.5"/>
    <m/>
    <m/>
    <d v="1900-01-03T01:05:00"/>
    <n v="1"/>
    <n v="5"/>
    <n v="1.0833333333333333"/>
  </r>
  <r>
    <x v="1"/>
    <x v="2"/>
    <x v="1"/>
    <x v="0"/>
    <s v="2019-06 상순"/>
    <n v="20.2"/>
    <n v="23.6"/>
    <n v="9.5"/>
    <n v="14.100000000000001"/>
    <n v="73"/>
    <n v="0.2"/>
    <n v="42.5"/>
    <n v="202.3"/>
    <n v="202.3"/>
    <m/>
    <n v="0"/>
    <n v="0"/>
    <n v="0"/>
  </r>
  <r>
    <x v="1"/>
    <x v="2"/>
    <x v="1"/>
    <x v="0"/>
    <s v="2019-06 상순"/>
    <n v="20.3"/>
    <n v="24.2"/>
    <n v="9.6"/>
    <n v="14.6"/>
    <n v="73.2"/>
    <n v="1.7"/>
    <n v="23"/>
    <m/>
    <m/>
    <d v="1900-01-02T03:18:00"/>
    <n v="3"/>
    <n v="18"/>
    <n v="3.3"/>
  </r>
  <r>
    <x v="1"/>
    <x v="2"/>
    <x v="1"/>
    <x v="2"/>
    <s v="2019-06 중순"/>
    <n v="20.5"/>
    <n v="23.5"/>
    <n v="11.3"/>
    <n v="12.2"/>
    <n v="74.5"/>
    <n v="0.2"/>
    <n v="1.5"/>
    <n v="202.7"/>
    <n v="202.7"/>
    <m/>
    <n v="0"/>
    <n v="0"/>
    <n v="0"/>
  </r>
  <r>
    <x v="1"/>
    <x v="2"/>
    <x v="1"/>
    <x v="2"/>
    <s v="2019-06 중순"/>
    <n v="20.8"/>
    <n v="23.6"/>
    <n v="11.8"/>
    <n v="11.8"/>
    <n v="74"/>
    <n v="1.8"/>
    <n v="0"/>
    <m/>
    <m/>
    <d v="1900-01-01T18:17:00"/>
    <n v="6"/>
    <n v="17"/>
    <n v="6.2833333333333332"/>
  </r>
  <r>
    <x v="1"/>
    <x v="2"/>
    <x v="1"/>
    <x v="1"/>
    <s v="2019-06 하순"/>
    <n v="22.6"/>
    <n v="24.7"/>
    <n v="12.2"/>
    <n v="12.5"/>
    <n v="78.2"/>
    <n v="0.2"/>
    <n v="83.5"/>
    <n v="174.1"/>
    <n v="174.1"/>
    <m/>
    <n v="0"/>
    <n v="0"/>
    <n v="0"/>
  </r>
  <r>
    <x v="1"/>
    <x v="2"/>
    <x v="1"/>
    <x v="1"/>
    <s v="2019-06 하순"/>
    <n v="22.4"/>
    <n v="24.1"/>
    <n v="12.4"/>
    <n v="11.700000000000001"/>
    <n v="80"/>
    <n v="1.9"/>
    <n v="100.5"/>
    <m/>
    <m/>
    <d v="1900-01-01T07:16:00"/>
    <n v="7"/>
    <n v="16"/>
    <n v="7.2666666666666666"/>
  </r>
  <r>
    <x v="1"/>
    <x v="2"/>
    <x v="6"/>
    <x v="0"/>
    <s v="2019-07 상순"/>
    <n v="21.9"/>
    <n v="23.8"/>
    <n v="14.3"/>
    <n v="9.5"/>
    <n v="78.8"/>
    <n v="0.3"/>
    <n v="16"/>
    <n v="179.4"/>
    <n v="179.4"/>
    <m/>
    <n v="0"/>
    <n v="0"/>
    <n v="0"/>
  </r>
  <r>
    <x v="1"/>
    <x v="2"/>
    <x v="6"/>
    <x v="0"/>
    <s v="2019-07 상순"/>
    <n v="22"/>
    <n v="24.2"/>
    <n v="14.8"/>
    <n v="9.3999999999999986"/>
    <n v="79.400000000000006"/>
    <n v="1.6"/>
    <n v="19.5"/>
    <m/>
    <m/>
    <d v="1900-01-01T06:26:00"/>
    <n v="6"/>
    <n v="26"/>
    <n v="6.4333333333333336"/>
  </r>
  <r>
    <x v="1"/>
    <x v="2"/>
    <x v="6"/>
    <x v="2"/>
    <s v="2019-07 중순"/>
    <n v="23.6"/>
    <n v="24.3"/>
    <n v="18.2"/>
    <n v="6.1000000000000014"/>
    <n v="85.1"/>
    <n v="0.1"/>
    <n v="41"/>
    <n v="139.30000000000001"/>
    <n v="139.30000000000001"/>
    <m/>
    <n v="0"/>
    <n v="0"/>
    <n v="0"/>
  </r>
  <r>
    <x v="1"/>
    <x v="2"/>
    <x v="6"/>
    <x v="2"/>
    <s v="2019-07 중순"/>
    <n v="23.5"/>
    <n v="24.4"/>
    <n v="18"/>
    <n v="6.3999999999999986"/>
    <n v="86.5"/>
    <n v="1.8"/>
    <n v="40.5"/>
    <m/>
    <m/>
    <d v="1899-12-31T07:32:00"/>
    <n v="7"/>
    <n v="32"/>
    <n v="7.5333333333333332"/>
  </r>
  <r>
    <x v="1"/>
    <x v="2"/>
    <x v="6"/>
    <x v="1"/>
    <s v="2019-07 하순"/>
    <n v="27.3"/>
    <n v="29.1"/>
    <n v="22.1"/>
    <n v="7"/>
    <n v="83.9"/>
    <n v="0.5"/>
    <n v="75.5"/>
    <n v="157.80000000000001"/>
    <n v="157.80000000000001"/>
    <m/>
    <n v="0"/>
    <n v="0"/>
    <n v="0"/>
  </r>
  <r>
    <x v="1"/>
    <x v="2"/>
    <x v="6"/>
    <x v="1"/>
    <s v="2019-07 하순"/>
    <n v="27.2"/>
    <n v="28.8"/>
    <n v="21.9"/>
    <n v="6.9000000000000021"/>
    <n v="85.9"/>
    <n v="2.2000000000000002"/>
    <n v="53"/>
    <m/>
    <m/>
    <d v="1900-01-01T07:38:00"/>
    <n v="7"/>
    <n v="38"/>
    <n v="7.6333333333333329"/>
  </r>
  <r>
    <x v="1"/>
    <x v="2"/>
    <x v="0"/>
    <x v="0"/>
    <s v="2019-08 상순"/>
    <n v="27.7"/>
    <n v="29"/>
    <n v="20.6"/>
    <n v="8.3999999999999986"/>
    <n v="81.900000000000006"/>
    <n v="0.3"/>
    <n v="22.5"/>
    <n v="206.4"/>
    <n v="206.4"/>
    <m/>
    <n v="0"/>
    <n v="0"/>
    <n v="0"/>
  </r>
  <r>
    <x v="1"/>
    <x v="2"/>
    <x v="0"/>
    <x v="0"/>
    <s v="2019-08 상순"/>
    <n v="27.7"/>
    <n v="29"/>
    <n v="20.2"/>
    <n v="8.8000000000000007"/>
    <n v="82.5"/>
    <n v="1.4"/>
    <n v="24"/>
    <m/>
    <m/>
    <d v="1900-01-02T12:47:00"/>
    <n v="12"/>
    <n v="47"/>
    <n v="12.783333333333333"/>
  </r>
  <r>
    <x v="1"/>
    <x v="2"/>
    <x v="0"/>
    <x v="2"/>
    <s v="2019-08 중순"/>
    <n v="26.3"/>
    <n v="28.2"/>
    <n v="17.899999999999999"/>
    <n v="10.3"/>
    <n v="80.400000000000006"/>
    <n v="0.4"/>
    <n v="26.5"/>
    <n v="172.7"/>
    <n v="172.7"/>
    <m/>
    <n v="0"/>
    <n v="0"/>
    <n v="0"/>
  </r>
  <r>
    <x v="1"/>
    <x v="2"/>
    <x v="0"/>
    <x v="2"/>
    <s v="2019-08 중순"/>
    <n v="26.5"/>
    <n v="28.9"/>
    <n v="17.899999999999999"/>
    <n v="11"/>
    <n v="80.8"/>
    <n v="1.8"/>
    <n v="18.5"/>
    <m/>
    <m/>
    <d v="1900-01-02T02:18:00"/>
    <n v="2"/>
    <n v="18"/>
    <n v="2.2999999999999998"/>
  </r>
  <r>
    <x v="1"/>
    <x v="2"/>
    <x v="0"/>
    <x v="1"/>
    <s v="2019-08 하순"/>
    <n v="22.5"/>
    <n v="25.1"/>
    <n v="14.6"/>
    <n v="10.500000000000002"/>
    <n v="86.8"/>
    <n v="0.1"/>
    <n v="92.5"/>
    <n v="153.30000000000001"/>
    <n v="153.30000000000001"/>
    <m/>
    <n v="0"/>
    <n v="0"/>
    <n v="0"/>
  </r>
  <r>
    <x v="1"/>
    <x v="2"/>
    <x v="0"/>
    <x v="1"/>
    <s v="2019-08 하순"/>
    <n v="22.5"/>
    <n v="25"/>
    <n v="14.3"/>
    <n v="10.7"/>
    <n v="86.9"/>
    <n v="0.9"/>
    <n v="67"/>
    <m/>
    <m/>
    <d v="1900-01-01T01:06:00"/>
    <n v="1"/>
    <n v="6"/>
    <n v="1.1000000000000001"/>
  </r>
  <r>
    <x v="1"/>
    <x v="2"/>
    <x v="9"/>
    <x v="0"/>
    <s v="2019-09 상순"/>
    <n v="23.6"/>
    <n v="26.1"/>
    <n v="16.7"/>
    <n v="9.4000000000000021"/>
    <n v="89.7"/>
    <n v="0.4"/>
    <n v="43"/>
    <n v="97.3"/>
    <n v="97.3"/>
    <m/>
    <n v="0"/>
    <n v="0"/>
    <n v="0"/>
  </r>
  <r>
    <x v="1"/>
    <x v="2"/>
    <x v="9"/>
    <x v="0"/>
    <s v="2019-09 상순"/>
    <n v="23.6"/>
    <n v="26.4"/>
    <n v="-10.7"/>
    <n v="37.099999999999994"/>
    <n v="90"/>
    <n v="0.9"/>
    <n v="71.5"/>
    <m/>
    <m/>
    <d v="1899-12-31T03:27:00"/>
    <n v="3"/>
    <n v="27"/>
    <n v="3.45"/>
  </r>
  <r>
    <x v="1"/>
    <x v="2"/>
    <x v="9"/>
    <x v="2"/>
    <s v="2019-09 중순"/>
    <n v="20.100000000000001"/>
    <n v="23.1"/>
    <n v="12"/>
    <n v="11.100000000000001"/>
    <n v="83.7"/>
    <n v="0.1"/>
    <n v="5.5"/>
    <n v="153.69999999999999"/>
    <n v="153.69999999999999"/>
    <m/>
    <n v="0"/>
    <n v="0"/>
    <n v="0"/>
  </r>
  <r>
    <x v="1"/>
    <x v="2"/>
    <x v="9"/>
    <x v="2"/>
    <s v="2019-09 중순"/>
    <n v="20.3"/>
    <n v="23.8"/>
    <n v="11.5"/>
    <n v="12.3"/>
    <n v="82.3"/>
    <n v="1.1000000000000001"/>
    <n v="9"/>
    <m/>
    <m/>
    <d v="1900-01-01T11:50:00"/>
    <n v="11"/>
    <n v="50"/>
    <n v="11.833333333333334"/>
  </r>
  <r>
    <x v="1"/>
    <x v="2"/>
    <x v="9"/>
    <x v="1"/>
    <s v="2019-09 하순"/>
    <n v="18.8"/>
    <n v="22.4"/>
    <n v="11.5"/>
    <n v="10.899999999999999"/>
    <n v="88.2"/>
    <n v="0.4"/>
    <n v="121.5"/>
    <n v="120.4"/>
    <n v="120.4"/>
    <m/>
    <n v="0"/>
    <n v="0"/>
    <n v="0"/>
  </r>
  <r>
    <x v="1"/>
    <x v="2"/>
    <x v="9"/>
    <x v="1"/>
    <s v="2019-09 하순"/>
    <n v="18.899999999999999"/>
    <n v="22.3"/>
    <n v="10.5"/>
    <n v="11.8"/>
    <n v="88.5"/>
    <n v="0.8"/>
    <n v="129.5"/>
    <m/>
    <m/>
    <d v="1900-01-01T01:43:00"/>
    <n v="1"/>
    <n v="43"/>
    <n v="1.7166666666666668"/>
  </r>
  <r>
    <x v="1"/>
    <x v="2"/>
    <x v="7"/>
    <x v="0"/>
    <s v="2019-10 상순"/>
    <n v="17.3"/>
    <n v="21.9"/>
    <n v="4.0999999999999996"/>
    <n v="17.799999999999997"/>
    <n v="85.6"/>
    <n v="0.4"/>
    <n v="173"/>
    <n v="105.2"/>
    <n v="105.2"/>
    <m/>
    <n v="0"/>
    <n v="0"/>
    <n v="0"/>
  </r>
  <r>
    <x v="1"/>
    <x v="2"/>
    <x v="7"/>
    <x v="0"/>
    <s v="2019-10 상순"/>
    <n v="17.5"/>
    <n v="22.1"/>
    <n v="4"/>
    <n v="18.100000000000001"/>
    <n v="85.1"/>
    <n v="1.3"/>
    <n v="170"/>
    <m/>
    <m/>
    <d v="1899-12-31T21:24:00"/>
    <n v="9"/>
    <n v="24"/>
    <n v="9.4"/>
  </r>
  <r>
    <x v="1"/>
    <x v="2"/>
    <x v="7"/>
    <x v="2"/>
    <s v="2019-10 중순"/>
    <n v="13.4"/>
    <n v="16.7"/>
    <n v="5.9"/>
    <n v="10.799999999999999"/>
    <n v="83.9"/>
    <n v="0.3"/>
    <n v="1.5"/>
    <n v="128.9"/>
    <n v="128.9"/>
    <m/>
    <n v="0"/>
    <n v="0"/>
    <n v="0"/>
  </r>
  <r>
    <x v="1"/>
    <x v="2"/>
    <x v="7"/>
    <x v="2"/>
    <s v="2019-10 중순"/>
    <n v="13.4"/>
    <n v="16.899999999999999"/>
    <n v="5.3"/>
    <n v="11.599999999999998"/>
    <n v="82.2"/>
    <n v="1"/>
    <n v="3"/>
    <m/>
    <m/>
    <d v="1900-01-01T20:09:00"/>
    <n v="8"/>
    <n v="9"/>
    <n v="8.15"/>
  </r>
  <r>
    <x v="1"/>
    <x v="2"/>
    <x v="7"/>
    <x v="1"/>
    <s v="2019-10 하순"/>
    <n v="11.3"/>
    <n v="15.7"/>
    <n v="0.7"/>
    <n v="15"/>
    <n v="81.5"/>
    <n v="0.3"/>
    <n v="1"/>
    <n v="142.1"/>
    <n v="142.1"/>
    <m/>
    <n v="0"/>
    <n v="0"/>
    <n v="0"/>
  </r>
  <r>
    <x v="1"/>
    <x v="2"/>
    <x v="7"/>
    <x v="1"/>
    <s v="2019-10 하순"/>
    <n v="11.6"/>
    <n v="15.5"/>
    <n v="-0.3"/>
    <n v="15.8"/>
    <n v="79.2"/>
    <n v="1.4"/>
    <n v="1"/>
    <m/>
    <m/>
    <d v="1900-01-02T08:29:00"/>
    <n v="8"/>
    <n v="29"/>
    <n v="8.4833333333333325"/>
  </r>
  <r>
    <x v="1"/>
    <x v="2"/>
    <x v="3"/>
    <x v="0"/>
    <s v="2019-11 상순"/>
    <n v="8.6999999999999993"/>
    <n v="12.9"/>
    <n v="-3.4"/>
    <n v="16.3"/>
    <n v="80.8"/>
    <n v="0.2"/>
    <n v="9"/>
    <n v="118"/>
    <n v="118"/>
    <m/>
    <n v="0"/>
    <n v="0"/>
    <n v="0"/>
  </r>
  <r>
    <x v="1"/>
    <x v="2"/>
    <x v="3"/>
    <x v="0"/>
    <s v="2019-11 상순"/>
    <n v="9"/>
    <n v="12.7"/>
    <n v="-3.5"/>
    <n v="16.2"/>
    <n v="77.900000000000006"/>
    <n v="1.2"/>
    <n v="8.5"/>
    <m/>
    <m/>
    <d v="1900-01-01T20:23:00"/>
    <n v="8"/>
    <n v="23"/>
    <n v="8.3833333333333329"/>
  </r>
  <r>
    <x v="1"/>
    <x v="2"/>
    <x v="3"/>
    <x v="2"/>
    <s v="2019-11 중순"/>
    <n v="5.7"/>
    <n v="11"/>
    <n v="-6.4"/>
    <n v="17.399999999999999"/>
    <n v="75.2"/>
    <n v="0.7"/>
    <n v="9"/>
    <n v="84.3"/>
    <n v="84.3"/>
    <m/>
    <n v="0"/>
    <n v="0"/>
    <n v="0"/>
  </r>
  <r>
    <x v="1"/>
    <x v="2"/>
    <x v="3"/>
    <x v="2"/>
    <s v="2019-11 중순"/>
    <n v="5.8"/>
    <n v="10.1"/>
    <n v="-6.1"/>
    <n v="16.2"/>
    <n v="75.3"/>
    <n v="2.1"/>
    <n v="10.5"/>
    <m/>
    <m/>
    <d v="1900-01-01T00:44:00"/>
    <n v="0"/>
    <n v="44"/>
    <n v="0.73333333333333328"/>
  </r>
  <r>
    <x v="1"/>
    <x v="2"/>
    <x v="3"/>
    <x v="1"/>
    <s v="2019-11 하순"/>
    <n v="4.7"/>
    <n v="10.4"/>
    <n v="-7.2"/>
    <n v="17.600000000000001"/>
    <n v="78.7"/>
    <n v="0.3"/>
    <n v="0"/>
    <n v="82"/>
    <n v="82"/>
    <m/>
    <n v="0"/>
    <n v="0"/>
    <n v="0"/>
  </r>
  <r>
    <x v="1"/>
    <x v="2"/>
    <x v="3"/>
    <x v="1"/>
    <s v="2019-11 하순"/>
    <n v="5.3"/>
    <n v="11"/>
    <n v="-6.8"/>
    <n v="17.8"/>
    <n v="76.5"/>
    <n v="1.3"/>
    <n v="0"/>
    <m/>
    <m/>
    <d v="1900-01-01T02:58:00"/>
    <n v="2"/>
    <n v="58"/>
    <n v="2.9666666666666668"/>
  </r>
  <r>
    <x v="1"/>
    <x v="2"/>
    <x v="2"/>
    <x v="0"/>
    <s v="2019-12 상순"/>
    <n v="-0.1"/>
    <n v="5.4"/>
    <n v="-11.7"/>
    <n v="17.100000000000001"/>
    <n v="72.7"/>
    <n v="0.6"/>
    <n v="11.5"/>
    <n v="93.8"/>
    <n v="93.8"/>
    <m/>
    <n v="0"/>
    <n v="0"/>
    <n v="0"/>
  </r>
  <r>
    <x v="1"/>
    <x v="2"/>
    <x v="2"/>
    <x v="0"/>
    <s v="2019-12 상순"/>
    <n v="0.1"/>
    <n v="5.4"/>
    <n v="-11.4"/>
    <n v="16.8"/>
    <n v="71.900000000000006"/>
    <n v="1.8"/>
    <n v="12"/>
    <m/>
    <m/>
    <d v="1900-01-01T17:37:00"/>
    <n v="5"/>
    <n v="37"/>
    <n v="5.6166666666666671"/>
  </r>
  <r>
    <x v="1"/>
    <x v="2"/>
    <x v="2"/>
    <x v="2"/>
    <s v="2019-12 중순"/>
    <n v="1.4"/>
    <n v="5.0999999999999996"/>
    <n v="-9.8000000000000007"/>
    <n v="14.9"/>
    <n v="70.599999999999994"/>
    <n v="0.5"/>
    <n v="1.5"/>
    <n v="87.8"/>
    <n v="87.8"/>
    <m/>
    <n v="0"/>
    <n v="0"/>
    <n v="0"/>
  </r>
  <r>
    <x v="1"/>
    <x v="2"/>
    <x v="2"/>
    <x v="2"/>
    <s v="2019-12 중순"/>
    <n v="1.8"/>
    <n v="5.5"/>
    <n v="-9.5"/>
    <n v="15"/>
    <n v="69.599999999999994"/>
    <n v="1.8"/>
    <n v="1.5"/>
    <m/>
    <m/>
    <d v="1900-01-01T14:03:00"/>
    <n v="2"/>
    <n v="3"/>
    <n v="2.0499999999999998"/>
  </r>
  <r>
    <x v="1"/>
    <x v="2"/>
    <x v="2"/>
    <x v="1"/>
    <s v="2019-12 하순"/>
    <n v="-1.1000000000000001"/>
    <n v="3.5"/>
    <n v="-10.199999999999999"/>
    <n v="13.7"/>
    <n v="73.5"/>
    <n v="0.5"/>
    <n v="9.5"/>
    <n v="80.099999999999994"/>
    <n v="80.099999999999994"/>
    <m/>
    <n v="0"/>
    <n v="0"/>
    <n v="0"/>
  </r>
  <r>
    <x v="1"/>
    <x v="2"/>
    <x v="2"/>
    <x v="1"/>
    <s v="2019-12 하순"/>
    <n v="-0.8"/>
    <n v="3.8"/>
    <n v="-9.8000000000000007"/>
    <n v="13.600000000000001"/>
    <n v="72.5"/>
    <n v="1.6"/>
    <n v="6"/>
    <m/>
    <m/>
    <d v="1900-01-01T00:15:00"/>
    <n v="0"/>
    <n v="15"/>
    <n v="0.25"/>
  </r>
  <r>
    <x v="1"/>
    <x v="0"/>
    <x v="4"/>
    <x v="0"/>
    <s v="2020-01 상순"/>
    <n v="0.2"/>
    <n v="6.5"/>
    <n v="-9.3000000000000007"/>
    <n v="15.8"/>
    <n v="77.400000000000006"/>
    <n v="0.6"/>
    <n v="39"/>
    <n v="67.7"/>
    <n v="67.7"/>
    <m/>
    <n v="0"/>
    <n v="0"/>
    <n v="0"/>
  </r>
  <r>
    <x v="1"/>
    <x v="0"/>
    <x v="4"/>
    <x v="0"/>
    <s v="2020-01 상순"/>
    <n v="0.4"/>
    <n v="6.6"/>
    <n v="-10.7"/>
    <n v="17.299999999999997"/>
    <n v="75.8"/>
    <n v="2.1"/>
    <n v="45.5"/>
    <m/>
    <m/>
    <d v="1900-01-01T02:46:00"/>
    <n v="2"/>
    <n v="46"/>
    <n v="2.7666666666666666"/>
  </r>
  <r>
    <x v="1"/>
    <x v="0"/>
    <x v="4"/>
    <x v="2"/>
    <s v="2020-01 중순"/>
    <n v="-0.7"/>
    <n v="2.9"/>
    <n v="-8.9"/>
    <n v="11.8"/>
    <n v="63.2"/>
    <n v="0.8"/>
    <n v="0"/>
    <n v="101.2"/>
    <n v="101.2"/>
    <m/>
    <n v="0"/>
    <n v="0"/>
    <n v="0"/>
  </r>
  <r>
    <x v="1"/>
    <x v="0"/>
    <x v="4"/>
    <x v="2"/>
    <s v="2020-01 중순"/>
    <n v="-1"/>
    <n v="2.5"/>
    <n v="-9.3000000000000007"/>
    <n v="11.8"/>
    <n v="65.2"/>
    <n v="1.8"/>
    <n v="0"/>
    <m/>
    <m/>
    <d v="1900-01-01T19:28:00"/>
    <n v="7"/>
    <n v="28"/>
    <n v="7.4666666666666668"/>
  </r>
  <r>
    <x v="1"/>
    <x v="0"/>
    <x v="4"/>
    <x v="1"/>
    <s v="2020-01 하순"/>
    <n v="3.2"/>
    <n v="5.8"/>
    <n v="-8.1"/>
    <n v="13.899999999999999"/>
    <n v="79.5"/>
    <n v="0.5"/>
    <n v="16"/>
    <n v="70.3"/>
    <n v="70.3"/>
    <m/>
    <n v="0"/>
    <n v="0"/>
    <n v="0"/>
  </r>
  <r>
    <x v="1"/>
    <x v="0"/>
    <x v="4"/>
    <x v="1"/>
    <s v="2020-01 하순"/>
    <n v="3.3"/>
    <n v="5.7"/>
    <n v="-8.4"/>
    <n v="14.100000000000001"/>
    <n v="78.8"/>
    <n v="1.3"/>
    <n v="21.5"/>
    <m/>
    <m/>
    <d v="1899-12-31T00:44:00"/>
    <n v="0"/>
    <n v="44"/>
    <n v="0.73333333333333328"/>
  </r>
  <r>
    <x v="1"/>
    <x v="0"/>
    <x v="5"/>
    <x v="0"/>
    <s v="2020-02 상순"/>
    <n v="-1.3"/>
    <n v="2.4"/>
    <n v="-13.2"/>
    <n v="15.6"/>
    <n v="61.9"/>
    <n v="0.7"/>
    <n v="0"/>
    <n v="136.9"/>
    <n v="136.9"/>
    <m/>
    <n v="0"/>
    <n v="0"/>
    <n v="0"/>
  </r>
  <r>
    <x v="1"/>
    <x v="0"/>
    <x v="5"/>
    <x v="0"/>
    <s v="2020-02 상순"/>
    <n v="-1.4"/>
    <n v="2"/>
    <n v="-13.3"/>
    <n v="15.3"/>
    <n v="61.9"/>
    <n v="2.1"/>
    <n v="0.5"/>
    <m/>
    <m/>
    <d v="1900-01-02T10:23:00"/>
    <n v="10"/>
    <n v="23"/>
    <n v="10.383333333333333"/>
  </r>
  <r>
    <x v="1"/>
    <x v="0"/>
    <x v="5"/>
    <x v="2"/>
    <s v="2020-02 중순"/>
    <n v="2.9"/>
    <n v="7.8"/>
    <n v="-8.1"/>
    <n v="15.899999999999999"/>
    <n v="73.2"/>
    <n v="0.7"/>
    <n v="16.5"/>
    <n v="117.1"/>
    <n v="117.1"/>
    <m/>
    <n v="0"/>
    <n v="0"/>
    <n v="0"/>
  </r>
  <r>
    <x v="1"/>
    <x v="0"/>
    <x v="5"/>
    <x v="2"/>
    <s v="2020-02 중순"/>
    <n v="3.5"/>
    <n v="8.8000000000000007"/>
    <n v="-8.6"/>
    <n v="17.399999999999999"/>
    <n v="72.599999999999994"/>
    <n v="2.4"/>
    <n v="11"/>
    <m/>
    <m/>
    <d v="1900-01-01T15:46:00"/>
    <n v="3"/>
    <n v="46"/>
    <n v="3.7666666666666666"/>
  </r>
  <r>
    <x v="1"/>
    <x v="0"/>
    <x v="5"/>
    <x v="1"/>
    <s v="2020-02 하순"/>
    <n v="4.8"/>
    <n v="7.2"/>
    <n v="-6.7"/>
    <n v="13.9"/>
    <n v="72.3"/>
    <n v="0.7"/>
    <n v="42.5"/>
    <n v="95"/>
    <n v="95"/>
    <m/>
    <n v="0"/>
    <n v="0"/>
    <n v="0"/>
  </r>
  <r>
    <x v="1"/>
    <x v="0"/>
    <x v="5"/>
    <x v="1"/>
    <s v="2020-02 하순"/>
    <n v="5.0999999999999996"/>
    <n v="7.4"/>
    <n v="-6.6"/>
    <n v="14"/>
    <n v="69.900000000000006"/>
    <n v="2.2999999999999998"/>
    <n v="44.5"/>
    <m/>
    <m/>
    <d v="1899-12-31T22:25:00"/>
    <n v="10"/>
    <n v="25"/>
    <n v="10.416666666666666"/>
  </r>
  <r>
    <x v="1"/>
    <x v="0"/>
    <x v="11"/>
    <x v="0"/>
    <s v="2020-03 상순"/>
    <n v="4.9000000000000004"/>
    <n v="8.1"/>
    <n v="-8"/>
    <n v="16.100000000000001"/>
    <n v="69.400000000000006"/>
    <n v="0.8"/>
    <n v="10.5"/>
    <n v="139.5"/>
    <n v="139.5"/>
    <m/>
    <n v="0"/>
    <n v="0"/>
    <n v="0"/>
  </r>
  <r>
    <x v="1"/>
    <x v="0"/>
    <x v="11"/>
    <x v="0"/>
    <s v="2020-03 상순"/>
    <n v="5.2"/>
    <n v="8"/>
    <n v="-8"/>
    <n v="16"/>
    <n v="66.8"/>
    <n v="2.5"/>
    <n v="14"/>
    <m/>
    <m/>
    <d v="1900-01-01T14:52:00"/>
    <n v="2"/>
    <n v="52"/>
    <n v="2.8666666666666667"/>
  </r>
  <r>
    <x v="1"/>
    <x v="0"/>
    <x v="11"/>
    <x v="2"/>
    <s v="2020-03 중순"/>
    <n v="6.1"/>
    <n v="9.3000000000000007"/>
    <n v="-5.3"/>
    <n v="14.600000000000001"/>
    <n v="50"/>
    <n v="1.3"/>
    <n v="1"/>
    <n v="198.5"/>
    <n v="198.5"/>
    <m/>
    <n v="0"/>
    <n v="0"/>
    <n v="0"/>
  </r>
  <r>
    <x v="1"/>
    <x v="0"/>
    <x v="11"/>
    <x v="2"/>
    <s v="2020-03 중순"/>
    <n v="5.9"/>
    <n v="9.1999999999999993"/>
    <n v="-5.6"/>
    <n v="14.799999999999999"/>
    <n v="50.5"/>
    <n v="3.4"/>
    <n v="0"/>
    <m/>
    <m/>
    <d v="1900-01-03T01:20:00"/>
    <n v="1"/>
    <n v="20"/>
    <n v="1.3333333333333333"/>
  </r>
  <r>
    <x v="1"/>
    <x v="0"/>
    <x v="11"/>
    <x v="1"/>
    <s v="2020-03 하순"/>
    <n v="10"/>
    <n v="14.5"/>
    <n v="-1.8"/>
    <n v="16.3"/>
    <n v="64.900000000000006"/>
    <n v="0.7"/>
    <n v="17.5"/>
    <n v="199.9"/>
    <n v="199.9"/>
    <m/>
    <n v="0"/>
    <n v="0"/>
    <n v="0"/>
  </r>
  <r>
    <x v="1"/>
    <x v="0"/>
    <x v="11"/>
    <x v="1"/>
    <s v="2020-03 하순"/>
    <n v="10.199999999999999"/>
    <n v="13.1"/>
    <n v="-1.9"/>
    <n v="15"/>
    <n v="64.900000000000006"/>
    <n v="2.1"/>
    <n v="5"/>
    <m/>
    <m/>
    <d v="1900-01-02T09:57:00"/>
    <n v="9"/>
    <n v="57"/>
    <n v="9.9499999999999993"/>
  </r>
  <r>
    <x v="1"/>
    <x v="0"/>
    <x v="10"/>
    <x v="0"/>
    <s v="2020-04 상순"/>
    <n v="9.3000000000000007"/>
    <n v="12.2"/>
    <n v="-4.0999999999999996"/>
    <n v="16.299999999999997"/>
    <n v="47.1"/>
    <n v="0.9"/>
    <n v="0"/>
    <n v="217.4"/>
    <n v="217.4"/>
    <m/>
    <n v="0"/>
    <n v="0"/>
    <n v="0"/>
  </r>
  <r>
    <x v="1"/>
    <x v="0"/>
    <x v="10"/>
    <x v="0"/>
    <s v="2020-04 상순"/>
    <n v="9.1999999999999993"/>
    <n v="12.1"/>
    <n v="-3.9"/>
    <n v="16"/>
    <n v="47"/>
    <n v="2.7"/>
    <n v="0"/>
    <m/>
    <m/>
    <d v="1900-01-02T18:42:00"/>
    <n v="6"/>
    <n v="42"/>
    <n v="6.7"/>
  </r>
  <r>
    <x v="1"/>
    <x v="0"/>
    <x v="10"/>
    <x v="2"/>
    <s v="2020-04 중순"/>
    <n v="10.3"/>
    <n v="12.4"/>
    <n v="-3"/>
    <n v="15.4"/>
    <n v="67"/>
    <n v="0.8"/>
    <n v="33"/>
    <n v="165"/>
    <n v="165"/>
    <m/>
    <n v="0"/>
    <n v="0"/>
    <n v="0"/>
  </r>
  <r>
    <x v="1"/>
    <x v="0"/>
    <x v="10"/>
    <x v="2"/>
    <s v="2020-04 중순"/>
    <n v="10.5"/>
    <n v="12.7"/>
    <n v="-2.6"/>
    <n v="15.299999999999999"/>
    <n v="66.400000000000006"/>
    <n v="2.5"/>
    <n v="23.5"/>
    <m/>
    <m/>
    <d v="1900-01-01T08:50:00"/>
    <n v="8"/>
    <n v="50"/>
    <n v="8.8333333333333339"/>
  </r>
  <r>
    <x v="1"/>
    <x v="0"/>
    <x v="10"/>
    <x v="1"/>
    <s v="2020-04 하순"/>
    <n v="11.3"/>
    <n v="16.2"/>
    <n v="0.3"/>
    <n v="15.899999999999999"/>
    <n v="49"/>
    <n v="1.4"/>
    <n v="0"/>
    <n v="252.7"/>
    <n v="252.7"/>
    <m/>
    <n v="0"/>
    <n v="0"/>
    <n v="0"/>
  </r>
  <r>
    <x v="1"/>
    <x v="0"/>
    <x v="10"/>
    <x v="1"/>
    <s v="2020-04 하순"/>
    <n v="11.5"/>
    <n v="15.8"/>
    <n v="-0.3"/>
    <n v="16.100000000000001"/>
    <n v="47.7"/>
    <n v="4"/>
    <n v="0"/>
    <m/>
    <m/>
    <d v="1900-01-03T07:33:00"/>
    <n v="7"/>
    <n v="33"/>
    <n v="7.55"/>
  </r>
  <r>
    <x v="1"/>
    <x v="0"/>
    <x v="8"/>
    <x v="0"/>
    <s v="2020-05 상순"/>
    <n v="17.5"/>
    <n v="20.9"/>
    <n v="3"/>
    <n v="17.899999999999999"/>
    <n v="75.900000000000006"/>
    <n v="0.7"/>
    <n v="35"/>
    <n v="166.9"/>
    <n v="166.9"/>
    <m/>
    <n v="0"/>
    <n v="0"/>
    <n v="0"/>
  </r>
  <r>
    <x v="1"/>
    <x v="0"/>
    <x v="8"/>
    <x v="0"/>
    <s v="2020-05 상순"/>
    <n v="17.5"/>
    <n v="20.7"/>
    <n v="3.6"/>
    <n v="17.099999999999998"/>
    <n v="73.099999999999994"/>
    <n v="2.4"/>
    <n v="28.5"/>
    <m/>
    <m/>
    <d v="1900-01-01T10:15:00"/>
    <n v="10"/>
    <n v="15"/>
    <n v="10.25"/>
  </r>
  <r>
    <x v="1"/>
    <x v="0"/>
    <x v="8"/>
    <x v="2"/>
    <s v="2020-05 중순"/>
    <n v="17"/>
    <n v="21.7"/>
    <n v="5.5"/>
    <n v="16.2"/>
    <n v="70.2"/>
    <n v="0.7"/>
    <n v="43"/>
    <n v="195.1"/>
    <n v="195.1"/>
    <m/>
    <n v="0"/>
    <n v="0"/>
    <n v="0"/>
  </r>
  <r>
    <x v="1"/>
    <x v="0"/>
    <x v="8"/>
    <x v="2"/>
    <s v="2020-05 중순"/>
    <n v="16.8"/>
    <n v="21.2"/>
    <n v="5.0999999999999996"/>
    <n v="16.100000000000001"/>
    <n v="66.900000000000006"/>
    <n v="2.5"/>
    <n v="21"/>
    <m/>
    <m/>
    <d v="1900-01-02T04:13:00"/>
    <n v="4"/>
    <n v="13"/>
    <n v="4.2166666666666668"/>
  </r>
  <r>
    <x v="1"/>
    <x v="0"/>
    <x v="8"/>
    <x v="1"/>
    <s v="2020-05 하순"/>
    <n v="18.399999999999999"/>
    <n v="20.7"/>
    <n v="8.1"/>
    <n v="12.6"/>
    <n v="68.7"/>
    <n v="0.5"/>
    <n v="0"/>
    <n v="252.3"/>
    <n v="252.3"/>
    <m/>
    <n v="0"/>
    <n v="0"/>
    <n v="0"/>
  </r>
  <r>
    <x v="1"/>
    <x v="0"/>
    <x v="8"/>
    <x v="1"/>
    <s v="2020-05 하순"/>
    <n v="18.5"/>
    <n v="21"/>
    <n v="7"/>
    <n v="14"/>
    <n v="63.4"/>
    <n v="2.1"/>
    <n v="0"/>
    <m/>
    <m/>
    <d v="1900-01-02T17:22:00"/>
    <n v="5"/>
    <n v="22"/>
    <n v="5.3666666666666663"/>
  </r>
  <r>
    <x v="1"/>
    <x v="0"/>
    <x v="1"/>
    <x v="0"/>
    <s v="2020-06 상순"/>
    <n v="23.3"/>
    <n v="27.1"/>
    <n v="10.199999999999999"/>
    <n v="16.900000000000002"/>
    <n v="63.3"/>
    <n v="0.6"/>
    <n v="4"/>
    <n v="231.2"/>
    <n v="231.2"/>
    <m/>
    <n v="0"/>
    <n v="0"/>
    <n v="0"/>
  </r>
  <r>
    <x v="1"/>
    <x v="0"/>
    <x v="1"/>
    <x v="0"/>
    <s v="2020-06 상순"/>
    <n v="23.1"/>
    <n v="26.2"/>
    <n v="9.9"/>
    <n v="16.299999999999997"/>
    <n v="64.400000000000006"/>
    <n v="2.2000000000000002"/>
    <n v="1.5"/>
    <m/>
    <m/>
    <d v="1900-01-02T22:41:00"/>
    <n v="10"/>
    <n v="41"/>
    <n v="10.683333333333334"/>
  </r>
  <r>
    <x v="1"/>
    <x v="0"/>
    <x v="1"/>
    <x v="2"/>
    <s v="2020-06 중순"/>
    <n v="22.8"/>
    <n v="24.5"/>
    <n v="14.1"/>
    <n v="10.4"/>
    <n v="79"/>
    <n v="0.4"/>
    <n v="113"/>
    <n v="182.7"/>
    <n v="182.7"/>
    <m/>
    <n v="0"/>
    <n v="0"/>
    <n v="0"/>
  </r>
  <r>
    <x v="1"/>
    <x v="0"/>
    <x v="1"/>
    <x v="2"/>
    <s v="2020-06 중순"/>
    <n v="22.6"/>
    <n v="24.4"/>
    <n v="14"/>
    <n v="10.399999999999999"/>
    <m/>
    <n v="1.8"/>
    <n v="114"/>
    <m/>
    <m/>
    <d v="1900-01-01T10:15:00"/>
    <n v="10"/>
    <n v="15"/>
    <n v="10.25"/>
  </r>
  <r>
    <x v="1"/>
    <x v="0"/>
    <x v="1"/>
    <x v="1"/>
    <s v="2020-06 하순"/>
    <n v="22.5"/>
    <n v="24.6"/>
    <n v="13.4"/>
    <n v="11.200000000000001"/>
    <n v="81.599999999999994"/>
    <n v="0.4"/>
    <n v="66.5"/>
    <n v="161"/>
    <n v="161"/>
    <m/>
    <n v="0"/>
    <n v="0"/>
    <n v="0"/>
  </r>
  <r>
    <x v="1"/>
    <x v="0"/>
    <x v="1"/>
    <x v="1"/>
    <s v="2020-06 하순"/>
    <n v="22.8"/>
    <n v="25"/>
    <n v="13.5"/>
    <n v="11.5"/>
    <m/>
    <n v="2"/>
    <n v="43.5"/>
    <m/>
    <m/>
    <d v="1900-01-01T03:50:00"/>
    <n v="3"/>
    <n v="50"/>
    <n v="3.8333333333333335"/>
  </r>
  <r>
    <x v="1"/>
    <x v="0"/>
    <x v="6"/>
    <x v="0"/>
    <s v="2020-07 상순"/>
    <n v="22.4"/>
    <n v="24.8"/>
    <n v="16.8"/>
    <n v="8"/>
    <n v="84"/>
    <n v="0.3"/>
    <n v="59"/>
    <n v="161.5"/>
    <n v="161.5"/>
    <m/>
    <n v="0"/>
    <n v="0"/>
    <n v="0"/>
  </r>
  <r>
    <x v="1"/>
    <x v="0"/>
    <x v="6"/>
    <x v="0"/>
    <s v="2020-07 상순"/>
    <n v="22.4"/>
    <n v="24.8"/>
    <n v="16"/>
    <n v="8.8000000000000007"/>
    <m/>
    <n v="1.7"/>
    <n v="30.5"/>
    <m/>
    <m/>
    <d v="1899-12-31T21:59:00"/>
    <n v="9"/>
    <n v="59"/>
    <n v="9.9833333333333325"/>
  </r>
  <r>
    <x v="1"/>
    <x v="0"/>
    <x v="6"/>
    <x v="2"/>
    <s v="2020-07 중순"/>
    <n v="21.8"/>
    <n v="27.3"/>
    <n v="15.6"/>
    <n v="11.700000000000001"/>
    <n v="86.5"/>
    <n v="0.5"/>
    <n v="137"/>
    <n v="137.80000000000001"/>
    <n v="137.80000000000001"/>
    <m/>
    <n v="0"/>
    <n v="0"/>
    <n v="0"/>
  </r>
  <r>
    <x v="1"/>
    <x v="0"/>
    <x v="6"/>
    <x v="2"/>
    <s v="2020-07 중순"/>
    <n v="21.8"/>
    <n v="27.3"/>
    <n v="15.1"/>
    <n v="12.200000000000001"/>
    <n v="72.8"/>
    <n v="1.7"/>
    <n v="109"/>
    <m/>
    <m/>
    <d v="1899-12-31T11:08:00"/>
    <n v="11"/>
    <n v="8"/>
    <n v="11.133333333333333"/>
  </r>
  <r>
    <x v="1"/>
    <x v="0"/>
    <x v="6"/>
    <x v="1"/>
    <s v="2020-07 하순"/>
    <n v="23"/>
    <n v="25.9"/>
    <n v="19.600000000000001"/>
    <n v="6.2999999999999972"/>
    <n v="92.4"/>
    <n v="0.3"/>
    <n v="252.5"/>
    <n v="94.8"/>
    <n v="94.8"/>
    <m/>
    <n v="0"/>
    <n v="0"/>
    <n v="0"/>
  </r>
  <r>
    <x v="1"/>
    <x v="0"/>
    <x v="6"/>
    <x v="1"/>
    <s v="2020-07 하순"/>
    <n v="22.9"/>
    <n v="26.1"/>
    <n v="19.899999999999999"/>
    <n v="6.2000000000000028"/>
    <n v="88.5"/>
    <n v="1.3"/>
    <n v="185"/>
    <m/>
    <m/>
    <s v="17:03:00"/>
    <n v="5"/>
    <n v="3"/>
    <n v="5.05"/>
  </r>
  <r>
    <x v="1"/>
    <x v="0"/>
    <x v="0"/>
    <x v="0"/>
    <s v="2020-08 상순"/>
    <n v="26.2"/>
    <n v="27.9"/>
    <n v="21"/>
    <n v="6.8999999999999986"/>
    <n v="87"/>
    <n v="0.9"/>
    <n v="275"/>
    <n v="105.5"/>
    <n v="105.5"/>
    <m/>
    <n v="0"/>
    <n v="0"/>
    <n v="0"/>
  </r>
  <r>
    <x v="1"/>
    <x v="0"/>
    <x v="0"/>
    <x v="0"/>
    <s v="2020-08 상순"/>
    <n v="26.4"/>
    <n v="28.1"/>
    <n v="21.6"/>
    <n v="6.5"/>
    <n v="81.599999999999994"/>
    <n v="2.6"/>
    <n v="210"/>
    <m/>
    <m/>
    <d v="1899-12-31T10:58:00"/>
    <n v="10"/>
    <n v="58"/>
    <n v="10.966666666666667"/>
  </r>
  <r>
    <x v="1"/>
    <x v="0"/>
    <x v="0"/>
    <x v="2"/>
    <s v="2020-08 중순"/>
    <n v="27.5"/>
    <n v="28.9"/>
    <n v="21"/>
    <n v="7.8999999999999986"/>
    <n v="83.8"/>
    <n v="0.4"/>
    <n v="12"/>
    <n v="200.9"/>
    <n v="200.9"/>
    <m/>
    <n v="0"/>
    <n v="0"/>
    <n v="0"/>
  </r>
  <r>
    <x v="1"/>
    <x v="0"/>
    <x v="0"/>
    <x v="2"/>
    <s v="2020-08 중순"/>
    <n v="27.4"/>
    <n v="28.7"/>
    <n v="21.3"/>
    <n v="7.3999999999999986"/>
    <n v="79.400000000000006"/>
    <n v="1.6"/>
    <n v="17.5"/>
    <m/>
    <m/>
    <d v="1900-01-02T08:15:00"/>
    <n v="8"/>
    <n v="15"/>
    <n v="8.25"/>
  </r>
  <r>
    <x v="1"/>
    <x v="0"/>
    <x v="0"/>
    <x v="1"/>
    <s v="2020-08 하순"/>
    <n v="26.8"/>
    <n v="28"/>
    <n v="20.8"/>
    <n v="7.1999999999999993"/>
    <n v="84"/>
    <n v="0.4"/>
    <n v="107"/>
    <n v="166.8"/>
    <n v="166.8"/>
    <m/>
    <n v="0"/>
    <n v="0"/>
    <n v="0"/>
  </r>
  <r>
    <x v="1"/>
    <x v="0"/>
    <x v="0"/>
    <x v="1"/>
    <s v="2020-08 하순"/>
    <n v="26.8"/>
    <n v="28"/>
    <n v="21.1"/>
    <n v="6.8999999999999986"/>
    <n v="78.2"/>
    <n v="1.8"/>
    <n v="21"/>
    <m/>
    <m/>
    <d v="1900-01-01T14:29:00"/>
    <n v="2"/>
    <n v="29"/>
    <n v="2.4833333333333334"/>
  </r>
  <r>
    <x v="1"/>
    <x v="0"/>
    <x v="9"/>
    <x v="0"/>
    <s v="2020-09 상순"/>
    <n v="22"/>
    <n v="24.4"/>
    <n v="15.4"/>
    <n v="8.9999999999999982"/>
    <n v="85.8"/>
    <n v="0.7"/>
    <n v="136.5"/>
    <n v="120.6"/>
    <n v="120.6"/>
    <m/>
    <n v="0"/>
    <n v="0"/>
    <n v="0"/>
  </r>
  <r>
    <x v="1"/>
    <x v="0"/>
    <x v="9"/>
    <x v="0"/>
    <s v="2020-09 상순"/>
    <n v="22"/>
    <n v="24.5"/>
    <n v="15"/>
    <n v="9.5"/>
    <n v="82.2"/>
    <n v="2.2999999999999998"/>
    <n v="151.5"/>
    <m/>
    <m/>
    <d v="1899-12-31T11:49:00"/>
    <n v="11"/>
    <n v="49"/>
    <n v="11.816666666666666"/>
  </r>
  <r>
    <x v="1"/>
    <x v="0"/>
    <x v="9"/>
    <x v="2"/>
    <s v="2020-09 중순"/>
    <n v="19.7"/>
    <n v="21.1"/>
    <n v="10.1"/>
    <n v="11.000000000000002"/>
    <n v="84.7"/>
    <n v="0.3"/>
    <n v="8.5"/>
    <n v="130.19999999999999"/>
    <n v="130.19999999999999"/>
    <m/>
    <n v="0"/>
    <n v="0"/>
    <n v="0"/>
  </r>
  <r>
    <x v="1"/>
    <x v="0"/>
    <x v="9"/>
    <x v="2"/>
    <s v="2020-09 중순"/>
    <n v="19.600000000000001"/>
    <n v="21.5"/>
    <n v="10.199999999999999"/>
    <n v="11.3"/>
    <n v="80"/>
    <n v="1.5"/>
    <n v="8.5"/>
    <m/>
    <m/>
    <d v="1900-01-01T01:09:00"/>
    <n v="1"/>
    <n v="9"/>
    <n v="1.1499999999999999"/>
  </r>
  <r>
    <x v="1"/>
    <x v="0"/>
    <x v="9"/>
    <x v="1"/>
    <s v="2020-09 하순"/>
    <n v="15.9"/>
    <n v="17.8"/>
    <n v="8.9"/>
    <n v="8.9"/>
    <n v="83.3"/>
    <n v="0.2"/>
    <n v="0"/>
    <n v="147.80000000000001"/>
    <n v="147.80000000000001"/>
    <m/>
    <n v="0"/>
    <n v="0"/>
    <n v="0"/>
  </r>
  <r>
    <x v="1"/>
    <x v="0"/>
    <x v="9"/>
    <x v="1"/>
    <s v="2020-09 하순"/>
    <n v="16"/>
    <n v="17.399999999999999"/>
    <n v="8.1999999999999993"/>
    <n v="9.1999999999999993"/>
    <n v="78"/>
    <n v="1.4"/>
    <n v="0"/>
    <m/>
    <m/>
    <d v="1900-01-01T19:38:00"/>
    <n v="7"/>
    <n v="38"/>
    <n v="7.6333333333333329"/>
  </r>
  <r>
    <x v="1"/>
    <x v="0"/>
    <x v="7"/>
    <x v="0"/>
    <s v="2020-10 상순"/>
    <n v="15.9"/>
    <n v="18.8"/>
    <n v="4.5999999999999996"/>
    <n v="14.200000000000001"/>
    <n v="75.900000000000006"/>
    <n v="0.4"/>
    <n v="1"/>
    <n v="155.19999999999999"/>
    <n v="155.19999999999999"/>
    <m/>
    <n v="0"/>
    <n v="0"/>
    <n v="0"/>
  </r>
  <r>
    <x v="1"/>
    <x v="0"/>
    <x v="7"/>
    <x v="0"/>
    <s v="2020-10 상순"/>
    <n v="16"/>
    <n v="19.100000000000001"/>
    <n v="4.8"/>
    <n v="14.3"/>
    <n v="70.8"/>
    <n v="1.7"/>
    <n v="4.5"/>
    <m/>
    <m/>
    <d v="1900-01-02T14:22:00"/>
    <n v="2"/>
    <n v="22"/>
    <n v="2.3666666666666667"/>
  </r>
  <r>
    <x v="1"/>
    <x v="0"/>
    <x v="7"/>
    <x v="2"/>
    <s v="2020-10 중순"/>
    <n v="10.7"/>
    <n v="14.3"/>
    <n v="0.9"/>
    <n v="13.4"/>
    <n v="80.3"/>
    <n v="0.2"/>
    <n v="0"/>
    <n v="136.30000000000001"/>
    <n v="136.30000000000001"/>
    <m/>
    <n v="0"/>
    <n v="0"/>
    <n v="0"/>
  </r>
  <r>
    <x v="1"/>
    <x v="0"/>
    <x v="7"/>
    <x v="2"/>
    <s v="2020-10 중순"/>
    <n v="10.9"/>
    <n v="14.6"/>
    <n v="1.4"/>
    <n v="13.2"/>
    <n v="72"/>
    <n v="1.4"/>
    <n v="0"/>
    <m/>
    <m/>
    <d v="1900-01-02T16:08:00"/>
    <n v="4"/>
    <n v="8"/>
    <n v="4.1333333333333337"/>
  </r>
  <r>
    <x v="1"/>
    <x v="0"/>
    <x v="7"/>
    <x v="1"/>
    <s v="2020-10 하순"/>
    <n v="9.3000000000000007"/>
    <n v="13"/>
    <n v="-1.2"/>
    <n v="14.2"/>
    <n v="74.900000000000006"/>
    <n v="0.3"/>
    <n v="3.5"/>
    <n v="141.6"/>
    <n v="141.6"/>
    <m/>
    <n v="0"/>
    <n v="0"/>
    <n v="0"/>
  </r>
  <r>
    <x v="1"/>
    <x v="0"/>
    <x v="7"/>
    <x v="1"/>
    <s v="2020-10 하순"/>
    <n v="9.1999999999999993"/>
    <n v="13.7"/>
    <n v="-35.5"/>
    <n v="49.2"/>
    <n v="67.099999999999994"/>
    <n v="1.8"/>
    <n v="6.5"/>
    <m/>
    <m/>
    <d v="1900-01-03T19:04:00"/>
    <n v="7"/>
    <n v="4"/>
    <n v="7.0666666666666664"/>
  </r>
  <r>
    <x v="1"/>
    <x v="0"/>
    <x v="3"/>
    <x v="0"/>
    <s v="2020-11 상순"/>
    <n v="7"/>
    <n v="10.5"/>
    <n v="-5.8"/>
    <n v="16.3"/>
    <n v="65.400000000000006"/>
    <n v="0.5"/>
    <n v="2.5"/>
    <n v="114.9"/>
    <n v="114.9"/>
    <m/>
    <n v="0"/>
    <n v="0"/>
    <n v="0"/>
  </r>
  <r>
    <x v="1"/>
    <x v="0"/>
    <x v="3"/>
    <x v="0"/>
    <s v="2020-11 상순"/>
    <n v="7.2"/>
    <n v="10.9"/>
    <n v="-5.5"/>
    <n v="16.399999999999999"/>
    <n v="55.6"/>
    <n v="2"/>
    <n v="1.5"/>
    <m/>
    <m/>
    <d v="1900-01-02T00:31:00"/>
    <n v="0"/>
    <n v="31"/>
    <n v="0.51666666666666672"/>
  </r>
  <r>
    <x v="1"/>
    <x v="0"/>
    <x v="3"/>
    <x v="2"/>
    <s v="2020-11 중순"/>
    <n v="9"/>
    <n v="18.600000000000001"/>
    <n v="-4"/>
    <n v="22.6"/>
    <n v="78.599999999999994"/>
    <n v="0.5"/>
    <n v="43"/>
    <n v="88.8"/>
    <n v="88.8"/>
    <m/>
    <n v="0"/>
    <n v="0"/>
    <n v="0"/>
  </r>
  <r>
    <x v="1"/>
    <x v="0"/>
    <x v="3"/>
    <x v="2"/>
    <s v="2020-11 중순"/>
    <n v="9.4"/>
    <n v="18.399999999999999"/>
    <n v="-3.1"/>
    <n v="21.5"/>
    <n v="70.8"/>
    <n v="2"/>
    <n v="39.5"/>
    <m/>
    <m/>
    <d v="1900-01-01T06:24:00"/>
    <n v="6"/>
    <n v="24"/>
    <n v="6.4"/>
  </r>
  <r>
    <x v="1"/>
    <x v="0"/>
    <x v="3"/>
    <x v="1"/>
    <s v="2020-11 하순"/>
    <n v="3"/>
    <n v="7.4"/>
    <n v="-5.2"/>
    <n v="12.600000000000001"/>
    <n v="71.400000000000006"/>
    <n v="0.6"/>
    <n v="1.5"/>
    <n v="93.4"/>
    <n v="93.4"/>
    <m/>
    <n v="0"/>
    <n v="0"/>
    <n v="0"/>
  </r>
  <r>
    <x v="1"/>
    <x v="0"/>
    <x v="3"/>
    <x v="1"/>
    <s v="2020-11 하순"/>
    <n v="3.3"/>
    <n v="7.5"/>
    <n v="-5.3"/>
    <n v="12.8"/>
    <n v="63.1"/>
    <n v="1.9"/>
    <n v="1"/>
    <m/>
    <m/>
    <d v="1900-01-01T13:59:00"/>
    <n v="1"/>
    <n v="59"/>
    <n v="1.9833333333333334"/>
  </r>
  <r>
    <x v="1"/>
    <x v="0"/>
    <x v="2"/>
    <x v="0"/>
    <s v="2020-12 상순"/>
    <n v="-0.3"/>
    <n v="3.4"/>
    <n v="-10"/>
    <n v="13.4"/>
    <n v="67.3"/>
    <n v="0.4"/>
    <n v="0"/>
    <n v="100.5"/>
    <n v="100.5"/>
    <m/>
    <n v="0"/>
    <n v="0"/>
    <n v="0"/>
  </r>
  <r>
    <x v="1"/>
    <x v="0"/>
    <x v="2"/>
    <x v="0"/>
    <s v="2020-12 상순"/>
    <n v="-0.1"/>
    <n v="3.3"/>
    <n v="-10"/>
    <n v="13.3"/>
    <n v="57.1"/>
    <n v="1.7"/>
    <n v="0"/>
    <m/>
    <m/>
    <d v="1900-01-02T12:43:00"/>
    <n v="12"/>
    <n v="43"/>
    <n v="12.716666666666667"/>
  </r>
  <r>
    <x v="1"/>
    <x v="0"/>
    <x v="2"/>
    <x v="2"/>
    <s v="2020-12 중순"/>
    <n v="-3.2"/>
    <n v="3.1"/>
    <n v="-13.9"/>
    <n v="17"/>
    <n v="54.6"/>
    <n v="0.9"/>
    <n v="0.5"/>
    <n v="94.6"/>
    <n v="94.6"/>
    <m/>
    <n v="0"/>
    <n v="0"/>
    <n v="0"/>
  </r>
  <r>
    <x v="1"/>
    <x v="0"/>
    <x v="2"/>
    <x v="2"/>
    <s v="2020-12 중순"/>
    <n v="-3.2"/>
    <n v="3.3"/>
    <n v="-13.8"/>
    <n v="17.100000000000001"/>
    <n v="46.9"/>
    <n v="2.4"/>
    <n v="2"/>
    <m/>
    <m/>
    <d v="1900-01-01T18:59:00"/>
    <n v="6"/>
    <n v="59"/>
    <n v="6.9833333333333334"/>
  </r>
  <r>
    <x v="1"/>
    <x v="0"/>
    <x v="2"/>
    <x v="1"/>
    <s v="2020-12 하순"/>
    <n v="-2.2000000000000002"/>
    <n v="1.8"/>
    <n v="-14.9"/>
    <n v="16.7"/>
    <n v="70.400000000000006"/>
    <n v="0.7"/>
    <n v="0.5"/>
    <n v="93.7"/>
    <n v="93.7"/>
    <m/>
    <n v="0"/>
    <n v="0"/>
    <n v="0"/>
  </r>
  <r>
    <x v="1"/>
    <x v="0"/>
    <x v="2"/>
    <x v="1"/>
    <s v="2020-12 하순"/>
    <n v="-1.9"/>
    <n v="1.4"/>
    <n v="-15.2"/>
    <n v="16.599999999999998"/>
    <n v="62.7"/>
    <n v="2.4"/>
    <n v="1"/>
    <m/>
    <m/>
    <d v="1900-01-01T22:15:00"/>
    <n v="10"/>
    <n v="15"/>
    <n v="10.25"/>
  </r>
  <r>
    <x v="1"/>
    <x v="1"/>
    <x v="4"/>
    <x v="0"/>
    <s v="2021-01 상순"/>
    <n v="-7.7"/>
    <n v="-3.6"/>
    <n v="-18.899999999999999"/>
    <n v="15.299999999999999"/>
    <n v="60.2"/>
    <n v="0.7"/>
    <n v="1"/>
    <n v="102.1"/>
    <n v="102.1"/>
    <m/>
    <n v="0"/>
    <n v="0"/>
    <n v="0"/>
  </r>
  <r>
    <x v="1"/>
    <x v="1"/>
    <x v="4"/>
    <x v="0"/>
    <s v="2021-01 상순"/>
    <n v="-7.7"/>
    <n v="-3.3"/>
    <n v="-19.2"/>
    <n v="15.899999999999999"/>
    <n v="52.4"/>
    <n v="2.7"/>
    <n v="1.5"/>
    <m/>
    <m/>
    <d v="1900-01-02T00:29:00"/>
    <n v="0"/>
    <n v="29"/>
    <n v="0.48333333333333334"/>
  </r>
  <r>
    <x v="1"/>
    <x v="1"/>
    <x v="4"/>
    <x v="2"/>
    <s v="2021-01 중순"/>
    <n v="-3.1"/>
    <n v="3.8"/>
    <n v="-14.3"/>
    <n v="18.100000000000001"/>
    <n v="60.8"/>
    <n v="0.7"/>
    <n v="0"/>
    <n v="102.8"/>
    <n v="102.8"/>
    <m/>
    <n v="0"/>
    <n v="0"/>
    <n v="0"/>
  </r>
  <r>
    <x v="1"/>
    <x v="1"/>
    <x v="4"/>
    <x v="2"/>
    <s v="2021-01 중순"/>
    <n v="-3"/>
    <n v="5.0999999999999996"/>
    <n v="-14"/>
    <n v="19.100000000000001"/>
    <n v="50.8"/>
    <n v="2.1"/>
    <n v="0"/>
    <m/>
    <m/>
    <d v="1900-01-01T20:15:00"/>
    <n v="8"/>
    <n v="15"/>
    <n v="8.25"/>
  </r>
  <r>
    <x v="1"/>
    <x v="1"/>
    <x v="4"/>
    <x v="1"/>
    <s v="2021-01 하순"/>
    <n v="1.4"/>
    <n v="6.9"/>
    <n v="-12.1"/>
    <n v="19"/>
    <n v="71"/>
    <n v="0.7"/>
    <n v="6.5"/>
    <n v="97.4"/>
    <n v="97.4"/>
    <m/>
    <n v="0"/>
    <n v="0"/>
    <n v="0"/>
  </r>
  <r>
    <x v="1"/>
    <x v="1"/>
    <x v="4"/>
    <x v="1"/>
    <s v="2021-01 하순"/>
    <n v="1.7"/>
    <n v="7"/>
    <n v="-11.6"/>
    <n v="18.600000000000001"/>
    <n v="64.599999999999994"/>
    <n v="2.2000000000000002"/>
    <n v="7.5"/>
    <m/>
    <m/>
    <d v="1900-01-01T06:05:00"/>
    <n v="6"/>
    <n v="5"/>
    <n v="6.083333333333333"/>
  </r>
  <r>
    <x v="1"/>
    <x v="1"/>
    <x v="5"/>
    <x v="0"/>
    <s v="2021-02 상순"/>
    <n v="-0.2"/>
    <n v="5"/>
    <n v="-10.3"/>
    <n v="15.3"/>
    <n v="57"/>
    <n v="0.8"/>
    <n v="11.5"/>
    <n v="132.9"/>
    <n v="132.9"/>
    <m/>
    <n v="0"/>
    <n v="0"/>
    <n v="0"/>
  </r>
  <r>
    <x v="1"/>
    <x v="1"/>
    <x v="5"/>
    <x v="0"/>
    <s v="2021-02 상순"/>
    <n v="-0.1"/>
    <n v="5"/>
    <n v="-10.3"/>
    <n v="15.3"/>
    <n v="48"/>
    <n v="2.7"/>
    <n v="8.5"/>
    <m/>
    <m/>
    <d v="1900-01-02T08:27:00"/>
    <n v="8"/>
    <n v="27"/>
    <n v="8.4499999999999993"/>
  </r>
  <r>
    <x v="1"/>
    <x v="1"/>
    <x v="5"/>
    <x v="2"/>
    <s v="2021-02 중순"/>
    <n v="1"/>
    <n v="6.2"/>
    <n v="-10.8"/>
    <n v="17"/>
    <n v="60.7"/>
    <n v="1.1000000000000001"/>
    <n v="4.5"/>
    <n v="138"/>
    <n v="138"/>
    <m/>
    <n v="0"/>
    <n v="0"/>
    <n v="0"/>
  </r>
  <r>
    <x v="1"/>
    <x v="1"/>
    <x v="5"/>
    <x v="2"/>
    <s v="2021-02 중순"/>
    <n v="0.7"/>
    <n v="6.6"/>
    <n v="-11.7"/>
    <n v="18.299999999999997"/>
    <n v="50.2"/>
    <n v="3.1"/>
    <n v="2.5"/>
    <m/>
    <m/>
    <d v="1900-01-02T11:45:00"/>
    <n v="11"/>
    <n v="45"/>
    <n v="11.75"/>
  </r>
  <r>
    <x v="1"/>
    <x v="1"/>
    <x v="5"/>
    <x v="1"/>
    <s v="2021-02 하순"/>
    <n v="5.0999999999999996"/>
    <n v="10"/>
    <n v="-5.5"/>
    <n v="15.5"/>
    <n v="61.2"/>
    <n v="0.6"/>
    <n v="0.5"/>
    <n v="99.2"/>
    <n v="99.2"/>
    <m/>
    <n v="0"/>
    <n v="0"/>
    <n v="0"/>
  </r>
  <r>
    <x v="1"/>
    <x v="1"/>
    <x v="5"/>
    <x v="1"/>
    <s v="2021-02 하순"/>
    <n v="5.2"/>
    <n v="9.9"/>
    <n v="-5.4"/>
    <n v="15.3"/>
    <n v="53.8"/>
    <n v="2"/>
    <n v="3"/>
    <m/>
    <m/>
    <d v="1900-01-01T07:53:00"/>
    <n v="7"/>
    <n v="53"/>
    <n v="7.8833333333333329"/>
  </r>
  <r>
    <x v="1"/>
    <x v="1"/>
    <x v="11"/>
    <x v="0"/>
    <s v="2021-03 상순"/>
    <n v="4.5999999999999996"/>
    <n v="6.9"/>
    <n v="-3.6"/>
    <n v="10.5"/>
    <n v="79.900000000000006"/>
    <n v="0.3"/>
    <n v="57"/>
    <n v="110.1"/>
    <n v="110.1"/>
    <m/>
    <n v="0"/>
    <n v="0"/>
    <n v="0"/>
  </r>
  <r>
    <x v="1"/>
    <x v="1"/>
    <x v="11"/>
    <x v="0"/>
    <s v="2021-03 상순"/>
    <n v="4.9000000000000004"/>
    <n v="7.6"/>
    <n v="-4"/>
    <n v="11.6"/>
    <n v="71.900000000000006"/>
    <n v="1.7"/>
    <n v="56.5"/>
    <m/>
    <m/>
    <d v="1899-12-31T22:31:00"/>
    <n v="10"/>
    <n v="31"/>
    <n v="10.516666666666667"/>
  </r>
  <r>
    <x v="1"/>
    <x v="1"/>
    <x v="11"/>
    <x v="2"/>
    <s v="2021-03 중순"/>
    <n v="8.6999999999999993"/>
    <n v="12.9"/>
    <n v="-2.4"/>
    <n v="15.3"/>
    <n v="72.8"/>
    <n v="0.5"/>
    <n v="20.5"/>
    <n v="148"/>
    <n v="148"/>
    <m/>
    <n v="0"/>
    <n v="0"/>
    <n v="0"/>
  </r>
  <r>
    <x v="1"/>
    <x v="1"/>
    <x v="11"/>
    <x v="2"/>
    <s v="2021-03 중순"/>
    <n v="8.6"/>
    <n v="12.8"/>
    <n v="-2.2000000000000002"/>
    <n v="15"/>
    <n v="67.400000000000006"/>
    <n v="2"/>
    <n v="41.5"/>
    <m/>
    <m/>
    <d v="1900-01-01T20:16:00"/>
    <n v="8"/>
    <n v="16"/>
    <n v="8.2666666666666675"/>
  </r>
  <r>
    <x v="1"/>
    <x v="1"/>
    <x v="11"/>
    <x v="1"/>
    <s v="2021-03 하순"/>
    <n v="9.8000000000000007"/>
    <n v="12.3"/>
    <n v="-3"/>
    <n v="15.3"/>
    <n v="60.1"/>
    <n v="0.7"/>
    <n v="25.5"/>
    <n v="194.3"/>
    <n v="194.3"/>
    <m/>
    <n v="0"/>
    <n v="0"/>
    <n v="0"/>
  </r>
  <r>
    <x v="1"/>
    <x v="1"/>
    <x v="11"/>
    <x v="1"/>
    <s v="2021-03 하순"/>
    <n v="9.8000000000000007"/>
    <n v="12.9"/>
    <n v="-2.8"/>
    <n v="15.7"/>
    <n v="49.1"/>
    <n v="3.1"/>
    <n v="13.5"/>
    <m/>
    <m/>
    <d v="1900-01-03T03:19:00"/>
    <n v="3"/>
    <n v="19"/>
    <n v="3.3166666666666664"/>
  </r>
  <r>
    <x v="1"/>
    <x v="1"/>
    <x v="10"/>
    <x v="0"/>
    <s v="2021-04 상순"/>
    <n v="10.8"/>
    <n v="14.2"/>
    <n v="-0.4"/>
    <n v="14.6"/>
    <n v="65.900000000000006"/>
    <n v="0.6"/>
    <n v="47.5"/>
    <n v="184.5"/>
    <n v="184.5"/>
    <m/>
    <n v="0"/>
    <n v="0"/>
    <n v="0"/>
  </r>
  <r>
    <x v="1"/>
    <x v="1"/>
    <x v="10"/>
    <x v="0"/>
    <s v="2021-04 상순"/>
    <n v="11"/>
    <n v="14.6"/>
    <n v="-0.6"/>
    <n v="15.2"/>
    <n v="57.2"/>
    <n v="2.1"/>
    <n v="39.5"/>
    <m/>
    <m/>
    <d v="1900-01-01T18:36:00"/>
    <n v="6"/>
    <n v="36"/>
    <n v="6.6"/>
  </r>
  <r>
    <x v="1"/>
    <x v="1"/>
    <x v="10"/>
    <x v="2"/>
    <s v="2021-04 중순"/>
    <n v="11.3"/>
    <n v="14.5"/>
    <n v="-1.1000000000000001"/>
    <n v="15.6"/>
    <n v="59.9"/>
    <n v="0.9"/>
    <n v="19.5"/>
    <n v="201.2"/>
    <n v="201.2"/>
    <m/>
    <n v="0"/>
    <n v="0"/>
    <n v="0"/>
  </r>
  <r>
    <x v="1"/>
    <x v="1"/>
    <x v="10"/>
    <x v="2"/>
    <s v="2021-04 중순"/>
    <n v="11.6"/>
    <n v="15"/>
    <n v="-0.9"/>
    <n v="15.9"/>
    <n v="48.4"/>
    <n v="2.7"/>
    <n v="13"/>
    <m/>
    <m/>
    <d v="1900-01-02T07:08:00"/>
    <n v="7"/>
    <n v="8"/>
    <n v="7.1333333333333337"/>
  </r>
  <r>
    <x v="1"/>
    <x v="1"/>
    <x v="10"/>
    <x v="1"/>
    <s v="2021-04 하순"/>
    <n v="15.1"/>
    <n v="19.3"/>
    <n v="1.5"/>
    <n v="17.8"/>
    <n v="56.2"/>
    <n v="0.7"/>
    <n v="1"/>
    <n v="197.6"/>
    <n v="197.6"/>
    <m/>
    <n v="0"/>
    <n v="0"/>
    <n v="0"/>
  </r>
  <r>
    <x v="1"/>
    <x v="1"/>
    <x v="10"/>
    <x v="1"/>
    <s v="2021-04 하순"/>
    <n v="15.4"/>
    <n v="19.399999999999999"/>
    <n v="1.9"/>
    <n v="17.5"/>
    <n v="43.1"/>
    <n v="2.6"/>
    <n v="0.5"/>
    <m/>
    <m/>
    <d v="1900-01-02T03:59:00"/>
    <n v="3"/>
    <n v="59"/>
    <n v="3.9833333333333334"/>
  </r>
  <r>
    <x v="1"/>
    <x v="1"/>
    <x v="8"/>
    <x v="0"/>
    <s v="2021-05 상순"/>
    <n v="13.7"/>
    <n v="16.2"/>
    <n v="1.4"/>
    <n v="14.799999999999999"/>
    <n v="65.599999999999994"/>
    <n v="0.9"/>
    <n v="34.5"/>
    <n v="194.5"/>
    <n v="194.5"/>
    <m/>
    <n v="0"/>
    <n v="0"/>
    <n v="0"/>
  </r>
  <r>
    <x v="1"/>
    <x v="1"/>
    <x v="8"/>
    <x v="0"/>
    <s v="2021-05 상순"/>
    <n v="13.8"/>
    <n v="16.7"/>
    <n v="1.3"/>
    <n v="15.399999999999999"/>
    <n v="56.8"/>
    <n v="3.1"/>
    <n v="36"/>
    <m/>
    <m/>
    <d v="1900-01-01T20:23:00"/>
    <n v="8"/>
    <n v="23"/>
    <n v="8.3833333333333329"/>
  </r>
  <r>
    <x v="1"/>
    <x v="1"/>
    <x v="8"/>
    <x v="2"/>
    <s v="2021-05 중순"/>
    <n v="17.5"/>
    <n v="21.1"/>
    <n v="7.7"/>
    <n v="13.400000000000002"/>
    <n v="84.1"/>
    <n v="0.3"/>
    <n v="77.5"/>
    <n v="144.9"/>
    <n v="144.9"/>
    <m/>
    <n v="0"/>
    <n v="0"/>
    <n v="0"/>
  </r>
  <r>
    <x v="1"/>
    <x v="1"/>
    <x v="8"/>
    <x v="2"/>
    <s v="2021-05 중순"/>
    <n v="17.3"/>
    <n v="20.9"/>
    <n v="7.3"/>
    <n v="13.599999999999998"/>
    <n v="77.099999999999994"/>
    <n v="1.6"/>
    <n v="74.5"/>
    <m/>
    <m/>
    <d v="1899-12-31T18:12:00"/>
    <n v="6"/>
    <n v="12"/>
    <n v="6.2"/>
  </r>
  <r>
    <x v="1"/>
    <x v="1"/>
    <x v="8"/>
    <x v="1"/>
    <s v="2021-05 하순"/>
    <n v="17.100000000000001"/>
    <n v="19.600000000000001"/>
    <n v="7"/>
    <n v="12.600000000000001"/>
    <n v="74.2"/>
    <n v="0.5"/>
    <n v="29"/>
    <n v="201.7"/>
    <n v="201.7"/>
    <m/>
    <n v="0"/>
    <n v="0"/>
    <n v="0"/>
  </r>
  <r>
    <x v="1"/>
    <x v="1"/>
    <x v="8"/>
    <x v="1"/>
    <s v="2021-05 하순"/>
    <n v="17.100000000000001"/>
    <n v="19.7"/>
    <n v="6.7"/>
    <n v="13"/>
    <n v="66.599999999999994"/>
    <n v="2.2999999999999998"/>
    <n v="23"/>
    <m/>
    <m/>
    <d v="1900-01-01T15:43:00"/>
    <n v="3"/>
    <n v="43"/>
    <n v="3.7166666666666668"/>
  </r>
  <r>
    <x v="1"/>
    <x v="1"/>
    <x v="1"/>
    <x v="0"/>
    <s v="2021-06 상순"/>
    <n v="21.2"/>
    <n v="23.9"/>
    <n v="9.1"/>
    <n v="14.799999999999999"/>
    <n v="75.099999999999994"/>
    <n v="0.3"/>
    <n v="30"/>
    <n v="205.4"/>
    <n v="205.4"/>
    <m/>
    <n v="0"/>
    <n v="0"/>
    <n v="0"/>
  </r>
  <r>
    <x v="1"/>
    <x v="1"/>
    <x v="1"/>
    <x v="0"/>
    <s v="2021-06 상순"/>
    <n v="21.2"/>
    <n v="24.6"/>
    <n v="8.5"/>
    <n v="16.100000000000001"/>
    <n v="67.5"/>
    <n v="1.7"/>
    <n v="30"/>
    <m/>
    <m/>
    <d v="1900-01-02T05:06:00"/>
    <n v="5"/>
    <n v="6"/>
    <n v="5.0999999999999996"/>
  </r>
  <r>
    <x v="1"/>
    <x v="1"/>
    <x v="1"/>
    <x v="2"/>
    <s v="2021-06 중순"/>
    <n v="22.2"/>
    <n v="24.6"/>
    <n v="14.8"/>
    <n v="9.8000000000000007"/>
    <n v="80.400000000000006"/>
    <n v="0.4"/>
    <n v="23.5"/>
    <n v="160.30000000000001"/>
    <n v="160.30000000000001"/>
    <m/>
    <n v="0"/>
    <n v="0"/>
    <n v="0"/>
  </r>
  <r>
    <x v="1"/>
    <x v="1"/>
    <x v="1"/>
    <x v="2"/>
    <s v="2021-06 중순"/>
    <n v="21.8"/>
    <n v="24.6"/>
    <n v="14.2"/>
    <n v="10.400000000000002"/>
    <n v="75.900000000000006"/>
    <n v="1.7"/>
    <n v="10.5"/>
    <m/>
    <m/>
    <d v="1899-12-31T18:31:00"/>
    <n v="6"/>
    <n v="31"/>
    <n v="6.5166666666666666"/>
  </r>
  <r>
    <x v="1"/>
    <x v="1"/>
    <x v="1"/>
    <x v="1"/>
    <s v="2021-06 하순"/>
    <n v="22.1"/>
    <n v="23.4"/>
    <n v="14.3"/>
    <n v="9.0999999999999979"/>
    <n v="79.599999999999994"/>
    <n v="0.3"/>
    <n v="30"/>
    <n v="181"/>
    <n v="181"/>
    <m/>
    <n v="0"/>
    <n v="0"/>
    <n v="0"/>
  </r>
  <r>
    <x v="1"/>
    <x v="1"/>
    <x v="1"/>
    <x v="1"/>
    <s v="2021-06 하순"/>
    <n v="22"/>
    <n v="23.8"/>
    <n v="14"/>
    <n v="9.8000000000000007"/>
    <n v="71.8"/>
    <n v="1.8"/>
    <n v="23.5"/>
    <m/>
    <m/>
    <d v="1900-01-01T04:58:00"/>
    <n v="4"/>
    <n v="58"/>
    <n v="4.9666666666666668"/>
  </r>
  <r>
    <x v="1"/>
    <x v="1"/>
    <x v="6"/>
    <x v="0"/>
    <s v="2021-07 상순"/>
    <n v="23.8"/>
    <n v="26.6"/>
    <n v="16.2"/>
    <n v="10.400000000000002"/>
    <n v="85.5"/>
    <n v="0.4"/>
    <n v="186"/>
    <n v="145.19999999999999"/>
    <n v="145.19999999999999"/>
    <m/>
    <n v="0"/>
    <n v="0"/>
    <n v="0"/>
  </r>
  <r>
    <x v="1"/>
    <x v="1"/>
    <x v="6"/>
    <x v="0"/>
    <s v="2021-07 상순"/>
    <n v="23.5"/>
    <n v="26.4"/>
    <n v="16.600000000000001"/>
    <n v="9.7999999999999972"/>
    <n v="80.900000000000006"/>
    <n v="1.7"/>
    <n v="272"/>
    <m/>
    <m/>
    <d v="1899-12-31T09:26:00"/>
    <n v="9"/>
    <n v="26"/>
    <n v="9.4333333333333336"/>
  </r>
  <r>
    <x v="1"/>
    <x v="1"/>
    <x v="6"/>
    <x v="2"/>
    <s v="2021-07 중순"/>
    <n v="26.3"/>
    <n v="28.4"/>
    <n v="20.3"/>
    <n v="8.0999999999999979"/>
    <n v="83.1"/>
    <n v="0.3"/>
    <n v="21.5"/>
    <n v="206.5"/>
    <n v="206.5"/>
    <m/>
    <n v="0"/>
    <n v="0"/>
    <n v="0"/>
  </r>
  <r>
    <x v="1"/>
    <x v="1"/>
    <x v="6"/>
    <x v="2"/>
    <s v="2021-07 중순"/>
    <n v="26.2"/>
    <n v="28"/>
    <n v="18.899999999999999"/>
    <n v="9.1000000000000014"/>
    <n v="76.8"/>
    <n v="1.6"/>
    <n v="3.5"/>
    <m/>
    <m/>
    <d v="1900-01-01T22:46:00"/>
    <n v="10"/>
    <n v="46"/>
    <n v="10.766666666666667"/>
  </r>
  <r>
    <x v="1"/>
    <x v="1"/>
    <x v="6"/>
    <x v="1"/>
    <s v="2021-07 하순"/>
    <n v="27.1"/>
    <n v="29"/>
    <n v="19.600000000000001"/>
    <n v="9.3999999999999986"/>
    <n v="78.099999999999994"/>
    <n v="0.3"/>
    <n v="0"/>
    <n v="261.39999999999998"/>
    <n v="261.39999999999998"/>
    <m/>
    <n v="0"/>
    <n v="0"/>
    <n v="0"/>
  </r>
  <r>
    <x v="1"/>
    <x v="1"/>
    <x v="6"/>
    <x v="1"/>
    <s v="2021-07 하순"/>
    <n v="26.9"/>
    <n v="28.4"/>
    <n v="19.899999999999999"/>
    <n v="8.5"/>
    <n v="71.8"/>
    <n v="1.7"/>
    <n v="0"/>
    <m/>
    <m/>
    <d v="1900-01-02T22:58:00"/>
    <n v="10"/>
    <n v="58"/>
    <n v="10.966666666666667"/>
  </r>
  <r>
    <x v="1"/>
    <x v="1"/>
    <x v="0"/>
    <x v="0"/>
    <s v="2021-08 상순"/>
    <n v="26.8"/>
    <n v="28.7"/>
    <n v="21.3"/>
    <n v="7.3999999999999986"/>
    <n v="84.9"/>
    <n v="0.3"/>
    <n v="66.5"/>
    <n v="186.3"/>
    <n v="186.3"/>
    <m/>
    <n v="0"/>
    <n v="0"/>
    <n v="0"/>
  </r>
  <r>
    <x v="1"/>
    <x v="1"/>
    <x v="0"/>
    <x v="0"/>
    <s v="2021-08 상순"/>
    <n v="26.6"/>
    <n v="28.6"/>
    <n v="20.9"/>
    <n v="7.7000000000000028"/>
    <n v="77.900000000000006"/>
    <n v="1.4"/>
    <n v="79"/>
    <m/>
    <m/>
    <d v="1900-01-01T14:52:00"/>
    <n v="2"/>
    <n v="52"/>
    <n v="2.8666666666666667"/>
  </r>
  <r>
    <x v="1"/>
    <x v="1"/>
    <x v="0"/>
    <x v="2"/>
    <s v="2021-08 중순"/>
    <n v="23.6"/>
    <n v="25.4"/>
    <n v="18.8"/>
    <n v="6.5999999999999979"/>
    <n v="85.8"/>
    <n v="0.4"/>
    <n v="11.5"/>
    <n v="153.1"/>
    <n v="153.1"/>
    <m/>
    <n v="0"/>
    <n v="0"/>
    <n v="0"/>
  </r>
  <r>
    <x v="1"/>
    <x v="1"/>
    <x v="0"/>
    <x v="2"/>
    <s v="2021-08 중순"/>
    <n v="23.5"/>
    <n v="25.5"/>
    <n v="19"/>
    <n v="6.5"/>
    <n v="78.5"/>
    <n v="1.3"/>
    <n v="16.5"/>
    <m/>
    <m/>
    <d v="1899-12-31T19:00:00"/>
    <n v="7"/>
    <n v="0"/>
    <n v="7"/>
  </r>
  <r>
    <x v="1"/>
    <x v="1"/>
    <x v="0"/>
    <x v="1"/>
    <s v="2021-08 하순"/>
    <n v="22.7"/>
    <n v="24.5"/>
    <n v="18.3"/>
    <n v="6.1999999999999993"/>
    <n v="91.8"/>
    <n v="0.3"/>
    <n v="149.5"/>
    <n v="98.3"/>
    <n v="98.3"/>
    <m/>
    <n v="0"/>
    <n v="0"/>
    <n v="0"/>
  </r>
  <r>
    <x v="1"/>
    <x v="1"/>
    <x v="0"/>
    <x v="1"/>
    <s v="2021-08 하순"/>
    <n v="22.7"/>
    <n v="24.6"/>
    <n v="18.399999999999999"/>
    <n v="6.2000000000000028"/>
    <n v="85"/>
    <n v="1.2"/>
    <n v="151.5"/>
    <m/>
    <m/>
    <d v="1899-12-31T02:26:00"/>
    <n v="2"/>
    <n v="26"/>
    <n v="2.4333333333333336"/>
  </r>
  <r>
    <x v="1"/>
    <x v="1"/>
    <x v="9"/>
    <x v="0"/>
    <s v="2021-09 상순"/>
    <n v="20.7"/>
    <n v="21.8"/>
    <n v="14.9"/>
    <n v="6.9"/>
    <n v="88.8"/>
    <n v="0.2"/>
    <n v="100"/>
    <n v="104.9"/>
    <n v="104.9"/>
    <m/>
    <n v="0"/>
    <n v="0"/>
    <n v="0"/>
  </r>
  <r>
    <x v="1"/>
    <x v="1"/>
    <x v="9"/>
    <x v="0"/>
    <s v="2021-09 상순"/>
    <n v="20.7"/>
    <n v="21.8"/>
    <n v="14.7"/>
    <n v="7.1000000000000014"/>
    <n v="82.6"/>
    <n v="1.1000000000000001"/>
    <n v="61.5"/>
    <m/>
    <m/>
    <d v="1899-12-31T04:52:00"/>
    <n v="4"/>
    <n v="52"/>
    <n v="4.8666666666666671"/>
  </r>
  <r>
    <x v="1"/>
    <x v="1"/>
    <x v="9"/>
    <x v="2"/>
    <s v="2021-09 중순"/>
    <n v="20.2"/>
    <n v="21.9"/>
    <n v="12.3"/>
    <n v="9.5999999999999979"/>
    <n v="85"/>
    <n v="0.3"/>
    <n v="65"/>
    <n v="144.1"/>
    <n v="144.1"/>
    <m/>
    <n v="0"/>
    <n v="0"/>
    <n v="0"/>
  </r>
  <r>
    <x v="1"/>
    <x v="1"/>
    <x v="9"/>
    <x v="2"/>
    <s v="2021-09 중순"/>
    <n v="20.5"/>
    <n v="22.2"/>
    <n v="12.9"/>
    <n v="9.2999999999999989"/>
    <n v="75.7"/>
    <n v="1.6"/>
    <n v="25"/>
    <m/>
    <m/>
    <d v="1900-01-01T07:38:00"/>
    <n v="7"/>
    <n v="38"/>
    <n v="7.6333333333333329"/>
  </r>
  <r>
    <x v="1"/>
    <x v="1"/>
    <x v="9"/>
    <x v="1"/>
    <s v="2021-09 하순"/>
    <n v="19.8"/>
    <n v="21.5"/>
    <n v="12.5"/>
    <n v="9"/>
    <n v="86.4"/>
    <n v="0.4"/>
    <n v="27"/>
    <n v="119.1"/>
    <n v="119.1"/>
    <m/>
    <n v="0"/>
    <n v="0"/>
    <n v="0"/>
  </r>
  <r>
    <x v="1"/>
    <x v="1"/>
    <x v="9"/>
    <x v="1"/>
    <s v="2021-09 하순"/>
    <n v="19.899999999999999"/>
    <n v="21.8"/>
    <n v="13"/>
    <n v="8.8000000000000007"/>
    <n v="80.099999999999994"/>
    <n v="1.5"/>
    <n v="33"/>
    <m/>
    <m/>
    <d v="1899-12-31T16:59:00"/>
    <n v="4"/>
    <n v="59"/>
    <n v="4.9833333333333334"/>
  </r>
  <r>
    <x v="1"/>
    <x v="1"/>
    <x v="7"/>
    <x v="0"/>
    <s v="2021-10 상순"/>
    <n v="20.2"/>
    <n v="22.4"/>
    <n v="13.8"/>
    <n v="8.5999999999999979"/>
    <n v="87.6"/>
    <n v="0.3"/>
    <n v="1"/>
    <n v="129.30000000000001"/>
    <n v="129.30000000000001"/>
    <m/>
    <n v="0"/>
    <n v="0"/>
    <n v="0"/>
  </r>
  <r>
    <x v="1"/>
    <x v="1"/>
    <x v="7"/>
    <x v="0"/>
    <s v="2021-10 상순"/>
    <n v="20.3"/>
    <n v="22.4"/>
    <n v="13.1"/>
    <n v="9.2999999999999989"/>
    <n v="79.3"/>
    <n v="1.3"/>
    <n v="1"/>
    <m/>
    <m/>
    <d v="1900-01-02T00:17:00"/>
    <n v="0"/>
    <n v="17"/>
    <n v="0.28333333333333333"/>
  </r>
  <r>
    <x v="1"/>
    <x v="1"/>
    <x v="7"/>
    <x v="2"/>
    <s v="2021-10 중순"/>
    <n v="12.2"/>
    <n v="17.2"/>
    <n v="-0.9"/>
    <n v="18.099999999999998"/>
    <n v="83.9"/>
    <n v="0.4"/>
    <n v="59"/>
    <n v="99.9"/>
    <n v="99.9"/>
    <m/>
    <n v="0"/>
    <n v="0"/>
    <n v="0"/>
  </r>
  <r>
    <x v="1"/>
    <x v="1"/>
    <x v="7"/>
    <x v="2"/>
    <s v="2021-10 중순"/>
    <n v="12.3"/>
    <n v="17.5"/>
    <n v="-1.1000000000000001"/>
    <n v="18.600000000000001"/>
    <n v="77"/>
    <n v="1.3"/>
    <n v="51"/>
    <m/>
    <m/>
    <d v="1899-12-31T20:51:00"/>
    <n v="8"/>
    <n v="51"/>
    <n v="8.85"/>
  </r>
  <r>
    <x v="1"/>
    <x v="1"/>
    <x v="7"/>
    <x v="1"/>
    <s v="2021-10 하순"/>
    <n v="8.6"/>
    <n v="10.199999999999999"/>
    <n v="0.7"/>
    <n v="9.5"/>
    <n v="84.9"/>
    <n v="0.2"/>
    <n v="0"/>
    <n v="143.4"/>
    <n v="143.4"/>
    <m/>
    <n v="0"/>
    <n v="0"/>
    <n v="0"/>
  </r>
  <r>
    <x v="1"/>
    <x v="1"/>
    <x v="7"/>
    <x v="1"/>
    <s v="2021-10 하순"/>
    <n v="9"/>
    <n v="10.6"/>
    <n v="0.6"/>
    <n v="10"/>
    <n v="76"/>
    <n v="1.2"/>
    <n v="2"/>
    <m/>
    <m/>
    <d v="1900-01-02T06:37:00"/>
    <n v="6"/>
    <n v="37"/>
    <n v="6.6166666666666671"/>
  </r>
  <r>
    <x v="1"/>
    <x v="1"/>
    <x v="3"/>
    <x v="0"/>
    <s v="2021-11 상순"/>
    <n v="8.6999999999999993"/>
    <n v="10.3"/>
    <n v="1.8"/>
    <n v="8.5"/>
    <n v="81.900000000000006"/>
    <n v="0.4"/>
    <n v="24"/>
    <n v="99.7"/>
    <n v="99.7"/>
    <m/>
    <n v="0"/>
    <n v="0"/>
    <n v="0"/>
  </r>
  <r>
    <x v="1"/>
    <x v="1"/>
    <x v="3"/>
    <x v="0"/>
    <s v="2021-11 상순"/>
    <n v="9"/>
    <n v="10.7"/>
    <n v="1.5"/>
    <n v="9.1999999999999993"/>
    <n v="74"/>
    <n v="2"/>
    <n v="26"/>
    <m/>
    <m/>
    <d v="1900-01-01T07:57:00"/>
    <n v="7"/>
    <n v="57"/>
    <n v="7.95"/>
  </r>
  <r>
    <x v="1"/>
    <x v="1"/>
    <x v="3"/>
    <x v="2"/>
    <s v="2021-11 중순"/>
    <n v="5.8"/>
    <n v="7.6"/>
    <n v="-3.3"/>
    <n v="10.899999999999999"/>
    <n v="79.5"/>
    <n v="0.4"/>
    <n v="1"/>
    <n v="111"/>
    <n v="111"/>
    <m/>
    <n v="0"/>
    <n v="0"/>
    <n v="0"/>
  </r>
  <r>
    <x v="1"/>
    <x v="1"/>
    <x v="3"/>
    <x v="2"/>
    <s v="2021-11 중순"/>
    <n v="6"/>
    <n v="7.4"/>
    <n v="-2.7"/>
    <n v="10.100000000000001"/>
    <n v="72.099999999999994"/>
    <n v="1.8"/>
    <n v="0"/>
    <m/>
    <m/>
    <d v="1900-01-02T01:29:00"/>
    <n v="1"/>
    <n v="29"/>
    <n v="1.4833333333333334"/>
  </r>
  <r>
    <x v="1"/>
    <x v="1"/>
    <x v="3"/>
    <x v="1"/>
    <s v="2021-11 하순"/>
    <n v="3.5"/>
    <n v="7.1"/>
    <n v="-7.1"/>
    <n v="14.2"/>
    <n v="72.3"/>
    <n v="0.7"/>
    <n v="20.5"/>
    <n v="92"/>
    <n v="92"/>
    <m/>
    <n v="0"/>
    <n v="0"/>
    <n v="0"/>
  </r>
  <r>
    <x v="1"/>
    <x v="1"/>
    <x v="3"/>
    <x v="1"/>
    <s v="2021-11 하순"/>
    <n v="3.8"/>
    <n v="7.9"/>
    <n v="-6.3"/>
    <n v="14.2"/>
    <n v="62.1"/>
    <n v="2.5"/>
    <n v="15"/>
    <m/>
    <m/>
    <d v="1900-01-01T10:27:00"/>
    <n v="10"/>
    <n v="27"/>
    <n v="10.45"/>
  </r>
  <r>
    <x v="1"/>
    <x v="1"/>
    <x v="2"/>
    <x v="0"/>
    <s v="2021-12 상순"/>
    <n v="1.7"/>
    <n v="3.6"/>
    <n v="-6.8"/>
    <n v="10.4"/>
    <n v="74.7"/>
    <n v="0.6"/>
    <n v="0.5"/>
    <n v="98.7"/>
    <n v="98.7"/>
    <m/>
    <n v="0"/>
    <n v="0"/>
    <n v="0"/>
  </r>
  <r>
    <x v="1"/>
    <x v="1"/>
    <x v="2"/>
    <x v="0"/>
    <s v="2021-12 상순"/>
    <n v="1.9"/>
    <n v="3.8"/>
    <n v="-7.8"/>
    <n v="11.6"/>
    <n v="66.2"/>
    <n v="2.1"/>
    <n v="0"/>
    <m/>
    <m/>
    <d v="1900-01-01T13:33:00"/>
    <n v="1"/>
    <n v="33"/>
    <n v="1.55"/>
  </r>
  <r>
    <x v="1"/>
    <x v="1"/>
    <x v="2"/>
    <x v="2"/>
    <s v="2021-12 중순"/>
    <n v="1"/>
    <n v="5.3"/>
    <n v="-13.4"/>
    <n v="18.7"/>
    <n v="64.599999999999994"/>
    <n v="1"/>
    <n v="0"/>
    <n v="88.6"/>
    <n v="88.6"/>
    <m/>
    <n v="0"/>
    <n v="0"/>
    <n v="0"/>
  </r>
  <r>
    <x v="1"/>
    <x v="1"/>
    <x v="2"/>
    <x v="2"/>
    <s v="2021-12 중순"/>
    <n v="0.5"/>
    <n v="5.0999999999999996"/>
    <n v="-13.5"/>
    <n v="18.600000000000001"/>
    <n v="57.4"/>
    <n v="2.5"/>
    <n v="0"/>
    <m/>
    <m/>
    <d v="1900-01-01T13:23:00"/>
    <n v="1"/>
    <n v="23"/>
    <n v="1.3833333333333333"/>
  </r>
  <r>
    <x v="1"/>
    <x v="1"/>
    <x v="2"/>
    <x v="1"/>
    <s v="2021-12 하순"/>
    <n v="-2.2000000000000002"/>
    <n v="2.4"/>
    <n v="-15.2"/>
    <n v="17.599999999999998"/>
    <n v="59.7"/>
    <n v="1"/>
    <n v="0"/>
    <n v="104"/>
    <n v="104"/>
    <m/>
    <n v="0"/>
    <n v="0"/>
    <n v="0"/>
  </r>
  <r>
    <x v="1"/>
    <x v="1"/>
    <x v="2"/>
    <x v="1"/>
    <s v="2021-12 하순"/>
    <n v="-2"/>
    <n v="2.1"/>
    <n v="-14.4"/>
    <n v="16.5"/>
    <n v="47.4"/>
    <n v="2.9"/>
    <n v="0"/>
    <m/>
    <m/>
    <d v="1900-01-01T23:11:00"/>
    <n v="11"/>
    <n v="11"/>
    <n v="11.183333333333334"/>
  </r>
  <r>
    <x v="1"/>
    <x v="5"/>
    <x v="4"/>
    <x v="0"/>
    <s v="2022-01 상순"/>
    <n v="-3.4"/>
    <n v="-0.7"/>
    <n v="-14.6"/>
    <n v="13.9"/>
    <n v="62.7"/>
    <n v="0.2"/>
    <n v="0"/>
    <n v="98.5"/>
    <n v="98.5"/>
    <m/>
    <n v="0"/>
    <n v="0"/>
    <n v="0"/>
  </r>
  <r>
    <x v="1"/>
    <x v="5"/>
    <x v="4"/>
    <x v="0"/>
    <s v="2022-01 상순"/>
    <n v="-3.3"/>
    <n v="-1"/>
    <n v="-14.4"/>
    <n v="13.4"/>
    <n v="53.3"/>
    <n v="1.5"/>
    <n v="0"/>
    <m/>
    <m/>
    <d v="1900-01-01T20:18:00"/>
    <n v="8"/>
    <n v="18"/>
    <n v="8.3000000000000007"/>
  </r>
  <r>
    <x v="1"/>
    <x v="5"/>
    <x v="4"/>
    <x v="2"/>
    <s v="2022-01 중순"/>
    <n v="-4.0999999999999996"/>
    <n v="0.3"/>
    <n v="-14.4"/>
    <n v="14.700000000000001"/>
    <n v="51.9"/>
    <n v="1"/>
    <n v="0"/>
    <n v="116.3"/>
    <n v="116.3"/>
    <m/>
    <n v="0"/>
    <n v="0"/>
    <n v="0"/>
  </r>
  <r>
    <x v="1"/>
    <x v="5"/>
    <x v="4"/>
    <x v="2"/>
    <s v="2022-01 중순"/>
    <n v="-4.0999999999999996"/>
    <n v="0.5"/>
    <n v="-14.4"/>
    <n v="14.9"/>
    <n v="41.3"/>
    <n v="2.9"/>
    <n v="0"/>
    <m/>
    <m/>
    <d v="1900-01-02T05:50:00"/>
    <n v="5"/>
    <n v="50"/>
    <n v="5.833333333333333"/>
  </r>
  <r>
    <x v="1"/>
    <x v="5"/>
    <x v="4"/>
    <x v="1"/>
    <s v="2022-01 하순"/>
    <n v="-0.7"/>
    <n v="3.7"/>
    <n v="-14.7"/>
    <n v="18.399999999999999"/>
    <n v="59.6"/>
    <n v="0.4"/>
    <n v="0"/>
    <n v="119.6"/>
    <n v="119.6"/>
    <m/>
    <n v="0"/>
    <n v="0"/>
    <n v="0"/>
  </r>
  <r>
    <x v="1"/>
    <x v="5"/>
    <x v="4"/>
    <x v="1"/>
    <s v="2022-01 하순"/>
    <n v="-0.7"/>
    <n v="3.9"/>
    <n v="-14.3"/>
    <n v="18.2"/>
    <n v="50.1"/>
    <n v="1.6"/>
    <n v="0"/>
    <m/>
    <m/>
    <d v="1900-01-01T21:09:00"/>
    <n v="9"/>
    <n v="9"/>
    <n v="9.15"/>
  </r>
  <r>
    <x v="1"/>
    <x v="5"/>
    <x v="5"/>
    <x v="0"/>
    <s v="2022-02 상순"/>
    <n v="-2.4"/>
    <n v="1.1000000000000001"/>
    <n v="-11.7"/>
    <n v="12.799999999999999"/>
    <n v="54.1"/>
    <n v="0.9"/>
    <n v="0"/>
    <n v="132.30000000000001"/>
    <n v="132.30000000000001"/>
    <m/>
    <n v="0"/>
    <n v="0"/>
    <n v="0"/>
  </r>
  <r>
    <x v="1"/>
    <x v="5"/>
    <x v="5"/>
    <x v="0"/>
    <s v="2022-02 상순"/>
    <n v="-2.4"/>
    <n v="1.3"/>
    <n v="-12.4"/>
    <n v="13.700000000000001"/>
    <n v="40.799999999999997"/>
    <n v="2.7"/>
    <n v="0"/>
    <m/>
    <m/>
    <d v="1900-01-02T01:38:00"/>
    <n v="1"/>
    <n v="38"/>
    <n v="1.6333333333333333"/>
  </r>
  <r>
    <x v="1"/>
    <x v="5"/>
    <x v="5"/>
    <x v="2"/>
    <s v="2022-02 중순"/>
    <n v="-1.5"/>
    <n v="4.3"/>
    <n v="-15.1"/>
    <n v="19.399999999999999"/>
    <n v="51.5"/>
    <n v="1.1000000000000001"/>
    <n v="0"/>
    <n v="149.30000000000001"/>
    <n v="149.30000000000001"/>
    <m/>
    <n v="0"/>
    <n v="0"/>
    <n v="0"/>
  </r>
  <r>
    <x v="1"/>
    <x v="5"/>
    <x v="5"/>
    <x v="2"/>
    <s v="2022-02 중순"/>
    <n v="-1.3"/>
    <n v="4.0999999999999996"/>
    <n v="-14.9"/>
    <n v="19"/>
    <n v="39.4"/>
    <n v="3"/>
    <n v="0"/>
    <m/>
    <m/>
    <d v="1900-01-02T12:28:00"/>
    <n v="12"/>
    <n v="28"/>
    <n v="12.466666666666667"/>
  </r>
  <r>
    <x v="1"/>
    <x v="5"/>
    <x v="5"/>
    <x v="1"/>
    <s v="2022-02 하순"/>
    <n v="0"/>
    <n v="4.3"/>
    <n v="-13.9"/>
    <n v="18.2"/>
    <n v="46.9"/>
    <n v="0.9"/>
    <n v="0.5"/>
    <n v="135.4"/>
    <n v="135.4"/>
    <m/>
    <n v="0"/>
    <n v="0"/>
    <n v="0"/>
  </r>
  <r>
    <x v="1"/>
    <x v="5"/>
    <x v="5"/>
    <x v="1"/>
    <s v="2022-02 하순"/>
    <n v="-0.1"/>
    <n v="3.9"/>
    <n v="-14"/>
    <n v="17.899999999999999"/>
    <n v="35.5"/>
    <n v="3.1"/>
    <n v="0"/>
    <m/>
    <m/>
    <d v="1900-01-02T03:10:00"/>
    <n v="3"/>
    <n v="10"/>
    <n v="3.1666666666666665"/>
  </r>
  <r>
    <x v="1"/>
    <x v="5"/>
    <x v="11"/>
    <x v="0"/>
    <s v="2022-03 상순"/>
    <n v="4.0999999999999996"/>
    <n v="6.8"/>
    <n v="-7.9"/>
    <n v="14.7"/>
    <n v="48.9"/>
    <n v="0.9"/>
    <n v="0"/>
    <n v="173.9"/>
    <n v="173.9"/>
    <m/>
    <n v="0"/>
    <n v="0"/>
    <n v="0"/>
  </r>
  <r>
    <x v="1"/>
    <x v="5"/>
    <x v="11"/>
    <x v="0"/>
    <s v="2022-03 상순"/>
    <n v="4.3"/>
    <n v="6.5"/>
    <n v="-7.5"/>
    <n v="14"/>
    <n v="39"/>
    <n v="2.6"/>
    <n v="0"/>
    <m/>
    <m/>
    <d v="1900-01-02T20:16:00"/>
    <n v="8"/>
    <n v="16"/>
    <n v="8.2666666666666675"/>
  </r>
  <r>
    <x v="1"/>
    <x v="5"/>
    <x v="11"/>
    <x v="2"/>
    <s v="2022-03 중순"/>
    <n v="8.4"/>
    <n v="14.6"/>
    <n v="-2.6"/>
    <n v="17.2"/>
    <n v="78.5"/>
    <n v="0.6"/>
    <n v="35.5"/>
    <n v="92"/>
    <n v="92"/>
    <m/>
    <n v="0"/>
    <n v="0"/>
    <n v="0"/>
  </r>
  <r>
    <x v="1"/>
    <x v="5"/>
    <x v="11"/>
    <x v="2"/>
    <s v="2022-03 중순"/>
    <n v="8.4"/>
    <n v="15.4"/>
    <n v="-3.2"/>
    <n v="18.600000000000001"/>
    <n v="70.8"/>
    <n v="2.1"/>
    <n v="28.5"/>
    <m/>
    <m/>
    <d v="1899-12-31T11:25:00"/>
    <n v="11"/>
    <n v="25"/>
    <n v="11.416666666666666"/>
  </r>
  <r>
    <x v="1"/>
    <x v="5"/>
    <x v="11"/>
    <x v="1"/>
    <s v="2022-03 하순"/>
    <n v="8"/>
    <n v="12.8"/>
    <n v="-3.2"/>
    <n v="16"/>
    <n v="68.8"/>
    <n v="0.8"/>
    <n v="16"/>
    <n v="175.1"/>
    <n v="175.1"/>
    <m/>
    <n v="0"/>
    <n v="0"/>
    <n v="0"/>
  </r>
  <r>
    <x v="1"/>
    <x v="5"/>
    <x v="11"/>
    <x v="1"/>
    <s v="2022-03 하순"/>
    <n v="8.4"/>
    <n v="13"/>
    <n v="-3.1"/>
    <n v="16.100000000000001"/>
    <n v="58.1"/>
    <n v="2.2999999999999998"/>
    <n v="12"/>
    <m/>
    <m/>
    <d v="1900-01-02T00:01:00"/>
    <n v="0"/>
    <n v="1"/>
    <n v="1.6666666666666666E-2"/>
  </r>
  <r>
    <x v="1"/>
    <x v="5"/>
    <x v="10"/>
    <x v="0"/>
    <s v="2022-04 상순"/>
    <n v="10.8"/>
    <n v="18.3"/>
    <n v="-2.8"/>
    <n v="21.1"/>
    <n v="54.5"/>
    <n v="0.8"/>
    <n v="0"/>
    <n v="228.8"/>
    <n v="228.8"/>
    <m/>
    <n v="0"/>
    <n v="0"/>
    <n v="0"/>
  </r>
  <r>
    <x v="1"/>
    <x v="5"/>
    <x v="10"/>
    <x v="0"/>
    <s v="2022-04 상순"/>
    <n v="10.9"/>
    <n v="17.2"/>
    <n v="-2.2999999999999998"/>
    <n v="19.5"/>
    <n v="44.1"/>
    <n v="2"/>
    <n v="1.5"/>
    <m/>
    <m/>
    <d v="1900-01-02T21:47:00"/>
    <n v="9"/>
    <n v="47"/>
    <n v="9.7833333333333332"/>
  </r>
  <r>
    <x v="1"/>
    <x v="5"/>
    <x v="10"/>
    <x v="2"/>
    <s v="2022-04 중순"/>
    <n v="13.7"/>
    <n v="20.8"/>
    <n v="-0.1"/>
    <n v="20.900000000000002"/>
    <n v="62.1"/>
    <n v="0.8"/>
    <n v="14.5"/>
    <n v="204"/>
    <n v="204"/>
    <m/>
    <n v="0"/>
    <n v="0"/>
    <n v="0"/>
  </r>
  <r>
    <x v="1"/>
    <x v="5"/>
    <x v="10"/>
    <x v="2"/>
    <s v="2022-04 중순"/>
    <n v="13.7"/>
    <n v="20"/>
    <n v="-0.1"/>
    <n v="20.100000000000001"/>
    <n v="48.2"/>
    <n v="2.1"/>
    <n v="4.5"/>
    <m/>
    <m/>
    <d v="1900-01-02T05:14:00"/>
    <n v="5"/>
    <n v="14"/>
    <n v="5.2333333333333334"/>
  </r>
  <r>
    <x v="1"/>
    <x v="5"/>
    <x v="10"/>
    <x v="1"/>
    <s v="2022-04 하순"/>
    <n v="15.5"/>
    <n v="18.899999999999999"/>
    <n v="3.3"/>
    <n v="15.599999999999998"/>
    <n v="69.8"/>
    <n v="0.6"/>
    <n v="26"/>
    <n v="175.5"/>
    <n v="175.5"/>
    <m/>
    <n v="0"/>
    <n v="0"/>
    <n v="0"/>
  </r>
  <r>
    <x v="1"/>
    <x v="5"/>
    <x v="10"/>
    <x v="1"/>
    <s v="2022-04 하순"/>
    <n v="15.5"/>
    <n v="19.2"/>
    <n v="4"/>
    <n v="15.2"/>
    <n v="58.3"/>
    <n v="2.1"/>
    <n v="26"/>
    <m/>
    <m/>
    <d v="1900-01-01T16:15:00"/>
    <n v="4"/>
    <n v="15"/>
    <n v="4.25"/>
  </r>
  <r>
    <x v="1"/>
    <x v="5"/>
    <x v="8"/>
    <x v="0"/>
    <s v="2022-05 상순"/>
    <n v="15"/>
    <n v="18.5"/>
    <n v="2.5"/>
    <n v="16"/>
    <n v="61.8"/>
    <n v="0.6"/>
    <n v="0"/>
    <n v="247.3"/>
    <n v="247.3"/>
    <m/>
    <n v="0"/>
    <n v="0"/>
    <n v="0"/>
  </r>
  <r>
    <x v="1"/>
    <x v="5"/>
    <x v="8"/>
    <x v="0"/>
    <s v="2022-05 상순"/>
    <n v="15"/>
    <n v="18.2"/>
    <n v="2.4"/>
    <n v="15.799999999999999"/>
    <n v="51.2"/>
    <n v="2.2999999999999998"/>
    <n v="1.5"/>
    <m/>
    <m/>
    <d v="1900-01-02T20:52:00"/>
    <n v="8"/>
    <n v="52"/>
    <n v="8.8666666666666671"/>
  </r>
  <r>
    <x v="1"/>
    <x v="5"/>
    <x v="8"/>
    <x v="2"/>
    <s v="2022-05 중순"/>
    <n v="17.100000000000001"/>
    <n v="20.100000000000001"/>
    <n v="2.9"/>
    <n v="17.200000000000003"/>
    <n v="58"/>
    <n v="0.5"/>
    <n v="6.5"/>
    <n v="219.2"/>
    <n v="219.2"/>
    <m/>
    <n v="0"/>
    <n v="0"/>
    <n v="0"/>
  </r>
  <r>
    <x v="1"/>
    <x v="5"/>
    <x v="8"/>
    <x v="2"/>
    <s v="2022-05 중순"/>
    <n v="17.100000000000001"/>
    <n v="19.399999999999999"/>
    <n v="3.1"/>
    <n v="16.299999999999997"/>
    <n v="46.7"/>
    <n v="2.2000000000000002"/>
    <n v="6"/>
    <m/>
    <m/>
    <d v="1900-01-02T07:21:00"/>
    <n v="7"/>
    <n v="21"/>
    <n v="7.35"/>
  </r>
  <r>
    <x v="1"/>
    <x v="5"/>
    <x v="8"/>
    <x v="1"/>
    <s v="2022-05 하순"/>
    <n v="21.7"/>
    <n v="23"/>
    <n v="9"/>
    <n v="14"/>
    <n v="53.8"/>
    <n v="0.7"/>
    <n v="0"/>
    <n v="280"/>
    <n v="280"/>
    <m/>
    <n v="0"/>
    <n v="0"/>
    <n v="0"/>
  </r>
  <r>
    <x v="1"/>
    <x v="5"/>
    <x v="8"/>
    <x v="1"/>
    <s v="2022-05 하순"/>
    <n v="21.3"/>
    <n v="22.7"/>
    <n v="8.5"/>
    <n v="14.2"/>
    <n v="44.2"/>
    <n v="2.6"/>
    <n v="8"/>
    <m/>
    <m/>
    <d v="1900-01-03T11:01:00"/>
    <n v="11"/>
    <n v="1"/>
    <n v="11.016666666666667"/>
  </r>
  <r>
    <x v="1"/>
    <x v="5"/>
    <x v="1"/>
    <x v="0"/>
    <s v="2022-06 상순"/>
    <n v="19.399999999999999"/>
    <n v="22.7"/>
    <n v="9.9"/>
    <n v="12.799999999999999"/>
    <n v="71.099999999999994"/>
    <n v="0.4"/>
    <n v="31"/>
    <n v="184.9"/>
    <n v="184.9"/>
    <m/>
    <n v="0"/>
    <n v="0"/>
    <n v="0"/>
  </r>
  <r>
    <x v="1"/>
    <x v="5"/>
    <x v="1"/>
    <x v="0"/>
    <s v="2022-06 상순"/>
    <n v="19.3"/>
    <n v="22.2"/>
    <n v="10.7"/>
    <n v="11.5"/>
    <n v="62.7"/>
    <n v="2"/>
    <n v="55"/>
    <m/>
    <m/>
    <d v="1900-01-01T13:57:00"/>
    <n v="1"/>
    <n v="57"/>
    <n v="1.95"/>
  </r>
  <r>
    <x v="1"/>
    <x v="5"/>
    <x v="1"/>
    <x v="2"/>
    <s v="2022-06 중순"/>
    <n v="22"/>
    <n v="26.7"/>
    <n v="12.9"/>
    <n v="13.799999999999999"/>
    <n v="73.7"/>
    <n v="0.7"/>
    <n v="10"/>
    <n v="196.8"/>
    <n v="196.8"/>
    <m/>
    <n v="0"/>
    <n v="0"/>
    <n v="0"/>
  </r>
  <r>
    <x v="1"/>
    <x v="5"/>
    <x v="1"/>
    <x v="2"/>
    <s v="2022-06 중순"/>
    <n v="21.9"/>
    <n v="26.9"/>
    <n v="13"/>
    <n v="13.899999999999999"/>
    <n v="66.599999999999994"/>
    <n v="2"/>
    <n v="11"/>
    <m/>
    <m/>
    <d v="1900-01-01T19:53:00"/>
    <n v="7"/>
    <n v="53"/>
    <n v="7.8833333333333329"/>
  </r>
  <r>
    <x v="1"/>
    <x v="5"/>
    <x v="1"/>
    <x v="1"/>
    <s v="2022-06 하순"/>
    <n v="27"/>
    <n v="28.2"/>
    <n v="19.2"/>
    <n v="9"/>
    <n v="75.8"/>
    <n v="1.6"/>
    <n v="104.5"/>
    <n v="171.4"/>
    <n v="171.4"/>
    <m/>
    <n v="0"/>
    <n v="0"/>
    <n v="0"/>
  </r>
  <r>
    <x v="1"/>
    <x v="5"/>
    <x v="1"/>
    <x v="1"/>
    <s v="2022-06 하순"/>
    <n v="26.8"/>
    <n v="28.6"/>
    <n v="18.899999999999999"/>
    <n v="9.7000000000000028"/>
    <n v="69"/>
    <n v="4.2"/>
    <n v="87.5"/>
    <m/>
    <m/>
    <d v="1900-01-01T08:35:00"/>
    <n v="8"/>
    <n v="35"/>
    <n v="8.5833333333333339"/>
  </r>
  <r>
    <x v="1"/>
    <x v="5"/>
    <x v="6"/>
    <x v="0"/>
    <s v="2022-07 상순"/>
    <n v="27.9"/>
    <n v="29.1"/>
    <n v="20.2"/>
    <n v="8.9000000000000021"/>
    <n v="75.599999999999994"/>
    <n v="0.6"/>
    <n v="0"/>
    <n v="201.4"/>
    <n v="201.4"/>
    <m/>
    <n v="0"/>
    <n v="0"/>
    <n v="0"/>
  </r>
  <r>
    <x v="1"/>
    <x v="5"/>
    <x v="6"/>
    <x v="0"/>
    <s v="2022-07 상순"/>
    <n v="27.9"/>
    <n v="29"/>
    <n v="19.8"/>
    <n v="9.1999999999999993"/>
    <n v="66.599999999999994"/>
    <n v="2"/>
    <n v="4"/>
    <m/>
    <m/>
    <d v="1900-01-01T18:21:00"/>
    <n v="6"/>
    <n v="21"/>
    <n v="6.35"/>
  </r>
  <r>
    <x v="1"/>
    <x v="5"/>
    <x v="6"/>
    <x v="2"/>
    <s v="2022-07 중순"/>
    <n v="24.9"/>
    <n v="26.4"/>
    <n v="18.2"/>
    <n v="8.1999999999999993"/>
    <n v="83.1"/>
    <n v="0.5"/>
    <n v="76"/>
    <n v="152.30000000000001"/>
    <n v="152.30000000000001"/>
    <m/>
    <n v="0"/>
    <n v="0"/>
    <n v="0"/>
  </r>
  <r>
    <x v="1"/>
    <x v="5"/>
    <x v="6"/>
    <x v="2"/>
    <s v="2022-07 중순"/>
    <n v="24.9"/>
    <n v="26.6"/>
    <n v="18.100000000000001"/>
    <n v="8.5"/>
    <n v="75.2"/>
    <n v="1.6"/>
    <n v="72.5"/>
    <m/>
    <m/>
    <d v="1899-12-31T19:25:00"/>
    <n v="7"/>
    <n v="25"/>
    <n v="7.416666666666667"/>
  </r>
  <r>
    <x v="1"/>
    <x v="5"/>
    <x v="6"/>
    <x v="1"/>
    <s v="2022-07 하순"/>
    <n v="25.5"/>
    <n v="27.8"/>
    <n v="18.5"/>
    <n v="9.3000000000000007"/>
    <n v="84.4"/>
    <n v="0.4"/>
    <n v="34.5"/>
    <n v="171.5"/>
    <n v="171.5"/>
    <m/>
    <n v="0"/>
    <n v="0"/>
    <n v="0"/>
  </r>
  <r>
    <x v="1"/>
    <x v="5"/>
    <x v="6"/>
    <x v="1"/>
    <s v="2022-07 하순"/>
    <n v="25.7"/>
    <n v="28.1"/>
    <n v="18.5"/>
    <n v="9.6000000000000014"/>
    <n v="74.599999999999994"/>
    <n v="2"/>
    <n v="22"/>
    <m/>
    <m/>
    <d v="1900-01-01T01:30:00"/>
    <n v="1"/>
    <n v="30"/>
    <n v="1.5"/>
  </r>
  <r>
    <x v="1"/>
    <x v="5"/>
    <x v="0"/>
    <x v="0"/>
    <s v="2022-08 상순"/>
    <n v="27.7"/>
    <n v="28.6"/>
    <n v="22.8"/>
    <n v="5.8000000000000007"/>
    <n v="84.3"/>
    <n v="0.5"/>
    <n v="26.5"/>
    <n v="145"/>
    <n v="145"/>
    <m/>
    <n v="0"/>
    <n v="0"/>
    <n v="0"/>
  </r>
  <r>
    <x v="1"/>
    <x v="5"/>
    <x v="0"/>
    <x v="0"/>
    <s v="2022-08 상순"/>
    <n v="27.9"/>
    <n v="28.7"/>
    <n v="23.2"/>
    <n v="5.5"/>
    <n v="77.8"/>
    <n v="2.2000000000000002"/>
    <n v="28.5"/>
    <m/>
    <m/>
    <d v="1899-12-31T15:56:00"/>
    <n v="3"/>
    <n v="56"/>
    <n v="3.9333333333333336"/>
  </r>
  <r>
    <x v="1"/>
    <x v="5"/>
    <x v="0"/>
    <x v="2"/>
    <s v="2022-08 중순"/>
    <n v="25.9"/>
    <n v="29"/>
    <n v="20.100000000000001"/>
    <n v="8.8999999999999986"/>
    <n v="88.3"/>
    <n v="0.4"/>
    <n v="117"/>
    <n v="133.80000000000001"/>
    <n v="133.80000000000001"/>
    <m/>
    <n v="0"/>
    <n v="0"/>
    <n v="0"/>
  </r>
  <r>
    <x v="1"/>
    <x v="5"/>
    <x v="0"/>
    <x v="2"/>
    <s v="2022-08 중순"/>
    <n v="26"/>
    <n v="30.3"/>
    <n v="19.7"/>
    <n v="10.600000000000001"/>
    <n v="83.7"/>
    <n v="1.7"/>
    <n v="100.5"/>
    <m/>
    <m/>
    <d v="1899-12-31T18:46:00"/>
    <n v="6"/>
    <n v="46"/>
    <n v="6.7666666666666666"/>
  </r>
  <r>
    <x v="1"/>
    <x v="5"/>
    <x v="0"/>
    <x v="1"/>
    <s v="2022-08 하순"/>
    <n v="21.6"/>
    <n v="25.3"/>
    <n v="12.1"/>
    <n v="13.200000000000001"/>
    <n v="86.7"/>
    <n v="0.2"/>
    <n v="59"/>
    <n v="154.69999999999999"/>
    <n v="154.69999999999999"/>
    <m/>
    <n v="0"/>
    <n v="0"/>
    <n v="0"/>
  </r>
  <r>
    <x v="1"/>
    <x v="5"/>
    <x v="0"/>
    <x v="1"/>
    <s v="2022-08 하순"/>
    <n v="21.6"/>
    <n v="25.7"/>
    <n v="12"/>
    <n v="13.7"/>
    <n v="81.7"/>
    <n v="1.3"/>
    <n v="66.5"/>
    <m/>
    <m/>
    <d v="1900-01-01T02:15:00"/>
    <n v="2"/>
    <n v="15"/>
    <n v="2.25"/>
  </r>
  <r>
    <x v="1"/>
    <x v="5"/>
    <x v="9"/>
    <x v="0"/>
    <s v="2022-09 상순"/>
    <n v="20.8"/>
    <n v="23.8"/>
    <n v="12.4"/>
    <n v="11.4"/>
    <n v="86.1"/>
    <n v="0.4"/>
    <n v="61"/>
    <n v="131.5"/>
    <n v="131.5"/>
    <m/>
    <n v="0"/>
    <n v="0"/>
    <n v="0"/>
  </r>
  <r>
    <x v="1"/>
    <x v="5"/>
    <x v="9"/>
    <x v="0"/>
    <s v="2022-09 상순"/>
    <n v="20.8"/>
    <n v="24.2"/>
    <n v="11.9"/>
    <n v="12.299999999999999"/>
    <n v="81.599999999999994"/>
    <n v="1.6"/>
    <n v="77.5"/>
    <m/>
    <m/>
    <d v="1899-12-31T11:57:00"/>
    <n v="11"/>
    <n v="57"/>
    <n v="11.95"/>
  </r>
  <r>
    <x v="1"/>
    <x v="5"/>
    <x v="9"/>
    <x v="2"/>
    <s v="2022-09 중순"/>
    <n v="22.2"/>
    <n v="25.7"/>
    <n v="11.1"/>
    <n v="14.6"/>
    <n v="81.5"/>
    <n v="0.5"/>
    <n v="3.5"/>
    <n v="143.6"/>
    <n v="143.6"/>
    <m/>
    <n v="0"/>
    <n v="0"/>
    <n v="0"/>
  </r>
  <r>
    <x v="1"/>
    <x v="5"/>
    <x v="9"/>
    <x v="2"/>
    <s v="2022-09 중순"/>
    <n v="22.4"/>
    <n v="25.6"/>
    <n v="11.9"/>
    <n v="13.700000000000001"/>
    <n v="75"/>
    <n v="1.6"/>
    <n v="1.5"/>
    <m/>
    <m/>
    <d v="1900-01-01T05:25:00"/>
    <n v="5"/>
    <n v="25"/>
    <n v="5.416666666666667"/>
  </r>
  <r>
    <x v="1"/>
    <x v="5"/>
    <x v="9"/>
    <x v="1"/>
    <s v="2022-09 하순"/>
    <n v="16.3"/>
    <n v="17.8"/>
    <n v="7.2"/>
    <n v="10.600000000000001"/>
    <n v="82.4"/>
    <n v="0.3"/>
    <n v="0"/>
    <n v="164.5"/>
    <n v="164.5"/>
    <m/>
    <n v="0"/>
    <n v="0"/>
    <n v="0"/>
  </r>
  <r>
    <x v="1"/>
    <x v="5"/>
    <x v="9"/>
    <x v="1"/>
    <s v="2022-09 하순"/>
    <n v="16.600000000000001"/>
    <n v="18.5"/>
    <n v="7.9"/>
    <n v="10.6"/>
    <n v="75"/>
    <n v="1.3"/>
    <n v="0"/>
    <m/>
    <m/>
    <d v="1900-01-01T22:15:00"/>
    <n v="10"/>
    <n v="15"/>
    <n v="10.25"/>
  </r>
  <r>
    <x v="1"/>
    <x v="5"/>
    <x v="7"/>
    <x v="0"/>
    <s v="2022-10 상순"/>
    <n v="16.2"/>
    <n v="23"/>
    <n v="7"/>
    <n v="16"/>
    <n v="82.4"/>
    <n v="0.5"/>
    <n v="36.5"/>
    <n v="113.4"/>
    <n v="113.4"/>
    <m/>
    <n v="0"/>
    <n v="0"/>
    <n v="0"/>
  </r>
  <r>
    <x v="1"/>
    <x v="5"/>
    <x v="7"/>
    <x v="0"/>
    <s v="2022-10 상순"/>
    <n v="16.5"/>
    <n v="23.4"/>
    <n v="6.6"/>
    <n v="16.799999999999997"/>
    <n v="77.2"/>
    <n v="2.2000000000000002"/>
    <n v="24"/>
    <m/>
    <m/>
    <d v="1899-12-31T17:16:00"/>
    <n v="5"/>
    <n v="16"/>
    <n v="5.2666666666666666"/>
  </r>
  <r>
    <x v="1"/>
    <x v="5"/>
    <x v="7"/>
    <x v="2"/>
    <s v="2022-10 중순"/>
    <n v="11.2"/>
    <n v="16.7"/>
    <n v="-2.2999999999999998"/>
    <n v="19"/>
    <n v="78.400000000000006"/>
    <n v="0.5"/>
    <n v="0"/>
    <n v="170.5"/>
    <n v="170.5"/>
    <m/>
    <n v="0"/>
    <n v="0"/>
    <n v="0"/>
  </r>
  <r>
    <x v="1"/>
    <x v="5"/>
    <x v="7"/>
    <x v="2"/>
    <s v="2022-10 중순"/>
    <n v="11.6"/>
    <n v="17"/>
    <n v="-1.8"/>
    <n v="18.8"/>
    <n v="72"/>
    <n v="1.7"/>
    <n v="0"/>
    <m/>
    <m/>
    <d v="1900-01-02T13:14:00"/>
    <n v="1"/>
    <n v="14"/>
    <n v="1.2333333333333334"/>
  </r>
  <r>
    <x v="1"/>
    <x v="5"/>
    <x v="7"/>
    <x v="1"/>
    <s v="2022-10 하순"/>
    <n v="9.8000000000000007"/>
    <n v="12.1"/>
    <n v="-1"/>
    <n v="13.1"/>
    <n v="79.5"/>
    <n v="0.4"/>
    <n v="0"/>
    <n v="154.69999999999999"/>
    <n v="154.69999999999999"/>
    <m/>
    <n v="0"/>
    <n v="0"/>
    <n v="0"/>
  </r>
  <r>
    <x v="1"/>
    <x v="5"/>
    <x v="7"/>
    <x v="1"/>
    <s v="2022-10 하순"/>
    <n v="10.3"/>
    <n v="12.6"/>
    <n v="-0.3"/>
    <n v="12.9"/>
    <n v="72.5"/>
    <n v="1.5"/>
    <n v="0"/>
    <m/>
    <m/>
    <d v="1900-01-02T11:21:00"/>
    <n v="11"/>
    <n v="21"/>
    <n v="11.35"/>
  </r>
  <r>
    <x v="1"/>
    <x v="5"/>
    <x v="3"/>
    <x v="0"/>
    <s v="2022-11 상순"/>
    <n v="6.6"/>
    <n v="9.6"/>
    <n v="-5.9"/>
    <n v="15.5"/>
    <n v="71.900000000000006"/>
    <n v="0.4"/>
    <n v="0"/>
    <n v="136.9"/>
    <n v="136.9"/>
    <m/>
    <n v="0"/>
    <n v="0"/>
    <n v="0"/>
  </r>
  <r>
    <x v="1"/>
    <x v="5"/>
    <x v="3"/>
    <x v="0"/>
    <s v="2022-11 상순"/>
    <n v="7"/>
    <n v="10"/>
    <n v="-5.5"/>
    <n v="15.5"/>
    <n v="64.2"/>
    <n v="1.5"/>
    <n v="0"/>
    <m/>
    <m/>
    <d v="1900-01-02T14:48:00"/>
    <n v="2"/>
    <n v="48"/>
    <n v="2.8"/>
  </r>
  <r>
    <x v="1"/>
    <x v="5"/>
    <x v="3"/>
    <x v="2"/>
    <s v="2022-11 중순"/>
    <n v="8.5"/>
    <n v="15"/>
    <n v="-3.1"/>
    <n v="18.100000000000001"/>
    <n v="79.599999999999994"/>
    <n v="0.5"/>
    <n v="15.5"/>
    <n v="105.3"/>
    <n v="105.3"/>
    <m/>
    <n v="0"/>
    <n v="0"/>
    <n v="0"/>
  </r>
  <r>
    <x v="1"/>
    <x v="5"/>
    <x v="3"/>
    <x v="2"/>
    <s v="2022-11 중순"/>
    <n v="9"/>
    <n v="15.2"/>
    <n v="-2.9"/>
    <n v="18.099999999999998"/>
    <n v="74.5"/>
    <n v="1.8"/>
    <n v="18.5"/>
    <m/>
    <m/>
    <d v="1900-01-01T14:56:00"/>
    <n v="2"/>
    <n v="56"/>
    <n v="2.9333333333333336"/>
  </r>
  <r>
    <x v="1"/>
    <x v="5"/>
    <x v="3"/>
    <x v="1"/>
    <s v="2022-11 하순"/>
    <n v="5.6"/>
    <n v="10.7"/>
    <n v="-6.6"/>
    <n v="17.299999999999997"/>
    <n v="73.900000000000006"/>
    <n v="0.5"/>
    <n v="42"/>
    <n v="83.4"/>
    <n v="83.4"/>
    <m/>
    <n v="0"/>
    <n v="0"/>
    <n v="0"/>
  </r>
  <r>
    <x v="1"/>
    <x v="5"/>
    <x v="3"/>
    <x v="1"/>
    <s v="2022-11 하순"/>
    <n v="6.1"/>
    <n v="10.7"/>
    <n v="-4.8"/>
    <n v="15.5"/>
    <n v="69.099999999999994"/>
    <n v="1.9"/>
    <n v="29"/>
    <m/>
    <m/>
    <d v="1900-01-01T03:26:00"/>
    <n v="3"/>
    <n v="26"/>
    <n v="3.4333333333333336"/>
  </r>
  <r>
    <x v="1"/>
    <x v="5"/>
    <x v="2"/>
    <x v="0"/>
    <s v="2022-12 상순"/>
    <n v="-1"/>
    <n v="1.6"/>
    <n v="-10.4"/>
    <n v="12"/>
    <n v="65.8"/>
    <n v="0.5"/>
    <n v="0"/>
    <n v="87"/>
    <n v="87"/>
    <m/>
    <n v="0"/>
    <n v="0"/>
    <n v="0"/>
  </r>
  <r>
    <x v="1"/>
    <x v="5"/>
    <x v="2"/>
    <x v="0"/>
    <s v="2022-12 상순"/>
    <n v="-0.8"/>
    <n v="1.1000000000000001"/>
    <n v="-10"/>
    <n v="11.1"/>
    <n v="59.2"/>
    <n v="1.5"/>
    <n v="0"/>
    <m/>
    <m/>
    <d v="1900-01-01T05:03:00"/>
    <n v="5"/>
    <n v="3"/>
    <n v="5.05"/>
  </r>
  <r>
    <x v="1"/>
    <x v="5"/>
    <x v="2"/>
    <x v="2"/>
    <s v="2022-12 중순"/>
    <n v="-3.7"/>
    <n v="2.8"/>
    <n v="-14.7"/>
    <n v="17.5"/>
    <n v="64.5"/>
    <n v="0.8"/>
    <n v="0.5"/>
    <n v="91.9"/>
    <n v="91.9"/>
    <m/>
    <n v="0"/>
    <n v="0"/>
    <n v="0"/>
  </r>
  <r>
    <x v="1"/>
    <x v="5"/>
    <x v="2"/>
    <x v="2"/>
    <s v="2022-12 중순"/>
    <n v="-3.2"/>
    <n v="2.8"/>
    <n v="-14.5"/>
    <n v="17.3"/>
    <n v="56.7"/>
    <n v="2.5"/>
    <n v="0"/>
    <m/>
    <m/>
    <d v="1900-01-01T13:22:00"/>
    <n v="1"/>
    <n v="22"/>
    <n v="1.3666666666666667"/>
  </r>
  <r>
    <x v="1"/>
    <x v="5"/>
    <x v="2"/>
    <x v="1"/>
    <s v="2022-12 하순"/>
    <n v="-5.0999999999999996"/>
    <n v="-2.7"/>
    <n v="-15.9"/>
    <n v="13.2"/>
    <n v="68.599999999999994"/>
    <n v="1"/>
    <n v="2"/>
    <n v="100.9"/>
    <n v="100.9"/>
    <m/>
    <n v="0"/>
    <n v="0"/>
    <n v="0"/>
  </r>
  <r>
    <x v="1"/>
    <x v="5"/>
    <x v="2"/>
    <x v="1"/>
    <s v="2022-12 하순"/>
    <n v="-5.0999999999999996"/>
    <n v="-2.5"/>
    <n v="-15.6"/>
    <n v="13.1"/>
    <n v="63"/>
    <n v="2.5"/>
    <n v="2"/>
    <m/>
    <m/>
    <d v="1900-01-01T19:19:00"/>
    <n v="7"/>
    <n v="19"/>
    <n v="7.3166666666666664"/>
  </r>
  <r>
    <x v="1"/>
    <x v="6"/>
    <x v="4"/>
    <x v="0"/>
    <s v="2023-01 상순"/>
    <n v="-3.1"/>
    <n v="-0.2"/>
    <n v="-13.5"/>
    <n v="13.3"/>
    <n v="68.2"/>
    <n v="0.5"/>
    <n v="1.5"/>
    <n v="100.1"/>
    <n v="100.1"/>
    <m/>
    <n v="0"/>
    <n v="0"/>
    <n v="0"/>
  </r>
  <r>
    <x v="1"/>
    <x v="6"/>
    <x v="4"/>
    <x v="0"/>
    <s v="2023-01 상순"/>
    <n v="-3.1"/>
    <n v="-0.8"/>
    <n v="-14.3"/>
    <n v="13.5"/>
    <n v="62"/>
    <n v="1.8"/>
    <n v="0"/>
    <m/>
    <m/>
    <d v="1900-01-01T17:30:00"/>
    <n v="5"/>
    <n v="30"/>
    <n v="5.5"/>
  </r>
  <r>
    <x v="1"/>
    <x v="6"/>
    <x v="4"/>
    <x v="2"/>
    <s v="2023-01 중순"/>
    <n v="-0.1"/>
    <n v="6.4"/>
    <n v="-10.5"/>
    <n v="16.899999999999999"/>
    <n v="74.599999999999994"/>
    <n v="0.4"/>
    <n v="21.5"/>
    <n v="83.4"/>
    <n v="83.4"/>
    <m/>
    <n v="0"/>
    <n v="0"/>
    <n v="0"/>
  </r>
  <r>
    <x v="1"/>
    <x v="6"/>
    <x v="4"/>
    <x v="2"/>
    <s v="2023-01 중순"/>
    <n v="0.1"/>
    <n v="6.8"/>
    <n v="-10.199999999999999"/>
    <n v="17"/>
    <n v="70.2"/>
    <n v="1.9"/>
    <n v="17.5"/>
    <m/>
    <m/>
    <d v="1900-01-01T05:22:00"/>
    <n v="5"/>
    <n v="22"/>
    <n v="5.3666666666666663"/>
  </r>
  <r>
    <x v="1"/>
    <x v="6"/>
    <x v="4"/>
    <x v="1"/>
    <s v="2023-01 하순"/>
    <n v="-5.4"/>
    <n v="0.4"/>
    <n v="-18.399999999999999"/>
    <n v="18.799999999999997"/>
    <n v="55.8"/>
    <n v="0.8"/>
    <n v="0"/>
    <n v="135"/>
    <n v="135"/>
    <m/>
    <n v="0"/>
    <n v="0"/>
    <n v="0"/>
  </r>
  <r>
    <x v="1"/>
    <x v="6"/>
    <x v="4"/>
    <x v="1"/>
    <s v="2023-01 하순"/>
    <n v="-5.2"/>
    <n v="0.6"/>
    <n v="-19.100000000000001"/>
    <n v="19.700000000000003"/>
    <n v="47.4"/>
    <n v="2.8"/>
    <n v="0"/>
    <m/>
    <m/>
    <d v="1900-01-02T12:17:00"/>
    <n v="12"/>
    <n v="17"/>
    <n v="12.283333333333333"/>
  </r>
  <r>
    <x v="1"/>
    <x v="6"/>
    <x v="5"/>
    <x v="0"/>
    <s v="2023-02 상순"/>
    <n v="-0.9"/>
    <n v="2.4"/>
    <n v="-12.1"/>
    <n v="14.5"/>
    <n v="62.6"/>
    <n v="0.7"/>
    <n v="5.5"/>
    <n v="121.4"/>
    <n v="121.4"/>
    <m/>
    <n v="0"/>
    <n v="0"/>
    <n v="0"/>
  </r>
  <r>
    <x v="1"/>
    <x v="6"/>
    <x v="5"/>
    <x v="0"/>
    <s v="2023-02 상순"/>
    <n v="-0.7"/>
    <n v="2"/>
    <n v="-12"/>
    <n v="14"/>
    <n v="57.9"/>
    <n v="1.7"/>
    <n v="6.5"/>
    <m/>
    <m/>
    <d v="1900-01-02T01:27:00"/>
    <n v="1"/>
    <n v="27"/>
    <n v="1.45"/>
  </r>
  <r>
    <x v="1"/>
    <x v="6"/>
    <x v="5"/>
    <x v="2"/>
    <s v="2023-02 중순"/>
    <n v="2.2999999999999998"/>
    <n v="5.5"/>
    <n v="-6.3"/>
    <n v="11.8"/>
    <n v="70.2"/>
    <n v="0.7"/>
    <n v="0"/>
    <n v="83.8"/>
    <n v="83.8"/>
    <m/>
    <n v="0"/>
    <n v="0"/>
    <n v="0"/>
  </r>
  <r>
    <x v="1"/>
    <x v="6"/>
    <x v="5"/>
    <x v="2"/>
    <s v="2023-02 중순"/>
    <n v="2.4"/>
    <n v="5.3"/>
    <n v="-6"/>
    <n v="11.3"/>
    <n v="67.8"/>
    <n v="1.8"/>
    <n v="0"/>
    <m/>
    <m/>
    <d v="1899-12-31T08:46:00"/>
    <n v="8"/>
    <n v="46"/>
    <n v="8.7666666666666675"/>
  </r>
  <r>
    <x v="1"/>
    <x v="6"/>
    <x v="5"/>
    <x v="1"/>
    <s v="2023-02 하순"/>
    <n v="1.1000000000000001"/>
    <n v="4.2"/>
    <n v="-10.199999999999999"/>
    <n v="14.399999999999999"/>
    <n v="54.5"/>
    <n v="0.7"/>
    <n v="0"/>
    <n v="145.69999999999999"/>
    <n v="145.69999999999999"/>
    <m/>
    <n v="0"/>
    <n v="0"/>
    <n v="0"/>
  </r>
  <r>
    <x v="1"/>
    <x v="6"/>
    <x v="5"/>
    <x v="1"/>
    <s v="2023-02 하순"/>
    <n v="1.1000000000000001"/>
    <n v="3.8"/>
    <n v="-10.6"/>
    <n v="14.399999999999999"/>
    <n v="50.6"/>
    <n v="1.8"/>
    <n v="0"/>
    <m/>
    <m/>
    <d v="1900-01-02T05:33:00"/>
    <n v="5"/>
    <n v="33"/>
    <n v="5.55"/>
  </r>
  <r>
    <x v="1"/>
    <x v="6"/>
    <x v="11"/>
    <x v="0"/>
    <s v="2023-03 상순"/>
    <n v="6.7"/>
    <n v="12.3"/>
    <n v="-8.1999999999999993"/>
    <n v="20.5"/>
    <n v="54.3"/>
    <n v="0.9"/>
    <n v="0"/>
    <n v="166.1"/>
    <n v="166.1"/>
    <m/>
    <n v="0"/>
    <n v="0"/>
    <n v="0"/>
  </r>
  <r>
    <x v="1"/>
    <x v="6"/>
    <x v="11"/>
    <x v="0"/>
    <s v="2023-03 상순"/>
    <n v="6.7"/>
    <n v="12.9"/>
    <n v="-8"/>
    <n v="20.9"/>
    <n v="49.7"/>
    <n v="2"/>
    <n v="0"/>
    <m/>
    <m/>
    <d v="1900-01-02T17:40:00"/>
    <n v="5"/>
    <n v="40"/>
    <n v="5.666666666666667"/>
  </r>
  <r>
    <x v="1"/>
    <x v="6"/>
    <x v="11"/>
    <x v="2"/>
    <s v="2023-03 중순"/>
    <n v="8.6"/>
    <n v="14.2"/>
    <n v="-3.1"/>
    <n v="17.3"/>
    <n v="50"/>
    <n v="1"/>
    <n v="4.5"/>
    <n v="171.1"/>
    <n v="171.1"/>
    <m/>
    <n v="0"/>
    <n v="0"/>
    <n v="0"/>
  </r>
  <r>
    <x v="1"/>
    <x v="6"/>
    <x v="11"/>
    <x v="2"/>
    <s v="2023-03 중순"/>
    <n v="8.5"/>
    <n v="12.9"/>
    <n v="-2.9"/>
    <n v="15.8"/>
    <n v="43.5"/>
    <n v="2.5"/>
    <n v="7.5"/>
    <m/>
    <m/>
    <d v="1900-01-02T09:12:00"/>
    <n v="9"/>
    <n v="12"/>
    <n v="9.1999999999999993"/>
  </r>
  <r>
    <x v="1"/>
    <x v="6"/>
    <x v="11"/>
    <x v="1"/>
    <s v="2023-03 하순"/>
    <n v="10.6"/>
    <n v="14.8"/>
    <n v="-3.5"/>
    <n v="18.3"/>
    <n v="65.3"/>
    <n v="0.3"/>
    <n v="28"/>
    <n v="174.6"/>
    <n v="174.6"/>
    <m/>
    <n v="0"/>
    <n v="0"/>
    <n v="0"/>
  </r>
  <r>
    <x v="1"/>
    <x v="6"/>
    <x v="11"/>
    <x v="1"/>
    <s v="2023-03 하순"/>
    <n v="10.9"/>
    <n v="14.8"/>
    <n v="-3.2"/>
    <n v="18"/>
    <n v="60.6"/>
    <n v="1.6"/>
    <n v="25"/>
    <m/>
    <m/>
    <d v="1900-01-01T21:17:00"/>
    <n v="9"/>
    <n v="17"/>
    <n v="9.2833333333333332"/>
  </r>
  <r>
    <x v="1"/>
    <x v="6"/>
    <x v="10"/>
    <x v="0"/>
    <s v="2023-04 상순"/>
    <n v="11.2"/>
    <n v="14.4"/>
    <n v="-2.1"/>
    <n v="16.5"/>
    <n v="62.2"/>
    <n v="0.9"/>
    <n v="29.5"/>
    <n v="193.2"/>
    <n v="193.2"/>
    <m/>
    <n v="0"/>
    <n v="0"/>
    <n v="0"/>
  </r>
  <r>
    <x v="1"/>
    <x v="6"/>
    <x v="10"/>
    <x v="0"/>
    <s v="2023-04 상순"/>
    <n v="11.6"/>
    <n v="14.7"/>
    <n v="-2.4"/>
    <n v="17.099999999999998"/>
    <n v="55.7"/>
    <n v="2.7"/>
    <n v="22.5"/>
    <m/>
    <m/>
    <d v="1900-01-02T07:24:00"/>
    <n v="7"/>
    <n v="24"/>
    <n v="7.4"/>
  </r>
  <r>
    <x v="1"/>
    <x v="6"/>
    <x v="10"/>
    <x v="2"/>
    <s v="2023-04 중순"/>
    <n v="13.4"/>
    <n v="19.899999999999999"/>
    <n v="-0.9"/>
    <n v="20.799999999999997"/>
    <n v="67.3"/>
    <n v="0.8"/>
    <n v="7"/>
    <n v="159.19999999999999"/>
    <n v="159.19999999999999"/>
    <m/>
    <n v="0"/>
    <n v="0"/>
    <n v="0"/>
  </r>
  <r>
    <x v="1"/>
    <x v="6"/>
    <x v="10"/>
    <x v="2"/>
    <s v="2023-04 중순"/>
    <n v="13.5"/>
    <n v="19"/>
    <n v="-0.6"/>
    <n v="19.600000000000001"/>
    <n v="60.3"/>
    <n v="2.2000000000000002"/>
    <n v="12.5"/>
    <m/>
    <m/>
    <d v="1900-01-01T13:15:00"/>
    <n v="1"/>
    <n v="15"/>
    <n v="1.25"/>
  </r>
  <r>
    <x v="1"/>
    <x v="6"/>
    <x v="10"/>
    <x v="1"/>
    <s v="2023-04 하순"/>
    <n v="12.7"/>
    <n v="17.2"/>
    <n v="-0.9"/>
    <n v="18.099999999999998"/>
    <n v="67.3"/>
    <n v="0.9"/>
    <n v="11"/>
    <n v="181.2"/>
    <n v="181.2"/>
    <m/>
    <n v="0"/>
    <n v="0"/>
    <n v="0"/>
  </r>
  <r>
    <x v="1"/>
    <x v="6"/>
    <x v="10"/>
    <x v="1"/>
    <s v="2023-04 하순"/>
    <n v="12.7"/>
    <n v="16.399999999999999"/>
    <n v="-0.4"/>
    <n v="16.799999999999997"/>
    <n v="59.8"/>
    <n v="2.5"/>
    <n v="5.5"/>
    <m/>
    <m/>
    <d v="1900-01-01T20:07:00"/>
    <n v="8"/>
    <n v="7"/>
    <n v="8.1166666666666671"/>
  </r>
  <r>
    <x v="1"/>
    <x v="6"/>
    <x v="8"/>
    <x v="0"/>
    <s v="2023-05 상순"/>
    <n v="15.1"/>
    <n v="18.8"/>
    <n v="1"/>
    <n v="17.8"/>
    <n v="70.599999999999994"/>
    <n v="0.7"/>
    <n v="63"/>
    <n v="188.9"/>
    <n v="188.9"/>
    <m/>
    <n v="0"/>
    <n v="0"/>
    <n v="0"/>
  </r>
  <r>
    <x v="1"/>
    <x v="6"/>
    <x v="8"/>
    <x v="0"/>
    <s v="2023-05 상순"/>
    <n v="15.1"/>
    <n v="18.8"/>
    <n v="1.5"/>
    <n v="17.3"/>
    <n v="63.8"/>
    <n v="2.1"/>
    <n v="55"/>
    <m/>
    <m/>
    <d v="1900-01-01T18:29:00"/>
    <n v="6"/>
    <n v="29"/>
    <n v="6.4833333333333334"/>
  </r>
  <r>
    <x v="1"/>
    <x v="6"/>
    <x v="8"/>
    <x v="2"/>
    <s v="2023-05 중순"/>
    <n v="18.600000000000001"/>
    <n v="22.3"/>
    <n v="5.5"/>
    <n v="16.8"/>
    <n v="69.900000000000006"/>
    <n v="0.3"/>
    <n v="2"/>
    <n v="228.2"/>
    <n v="228.2"/>
    <m/>
    <n v="0"/>
    <n v="0"/>
    <n v="0"/>
  </r>
  <r>
    <x v="1"/>
    <x v="6"/>
    <x v="8"/>
    <x v="2"/>
    <s v="2023-05 중순"/>
    <n v="18.7"/>
    <n v="22.5"/>
    <n v="7"/>
    <n v="15.5"/>
    <n v="61.6"/>
    <n v="1.9"/>
    <n v="5"/>
    <m/>
    <m/>
    <d v="1900-01-02T09:36:00"/>
    <n v="9"/>
    <n v="36"/>
    <n v="9.6"/>
  </r>
  <r>
    <x v="1"/>
    <x v="6"/>
    <x v="8"/>
    <x v="1"/>
    <s v="2023-05 하순"/>
    <n v="19.600000000000001"/>
    <n v="22.8"/>
    <n v="7.4"/>
    <n v="15.4"/>
    <n v="71.900000000000006"/>
    <n v="0.6"/>
    <n v="75"/>
    <n v="180.3"/>
    <n v="180.3"/>
    <m/>
    <n v="0"/>
    <n v="0"/>
    <n v="0"/>
  </r>
  <r>
    <x v="1"/>
    <x v="6"/>
    <x v="8"/>
    <x v="1"/>
    <s v="2023-05 하순"/>
    <n v="19.5"/>
    <n v="22.6"/>
    <n v="8.1999999999999993"/>
    <n v="14.400000000000002"/>
    <n v="65.599999999999994"/>
    <n v="2"/>
    <n v="101"/>
    <m/>
    <m/>
    <d v="1900-01-01T09:32:00"/>
    <n v="9"/>
    <n v="32"/>
    <n v="9.5333333333333332"/>
  </r>
  <r>
    <x v="1"/>
    <x v="6"/>
    <x v="1"/>
    <x v="0"/>
    <s v="2023-06 상순"/>
    <n v="21.3"/>
    <n v="22.8"/>
    <n v="11.9"/>
    <n v="10.9"/>
    <n v="69"/>
    <n v="0.5"/>
    <n v="1"/>
    <n v="224.4"/>
    <n v="224.4"/>
    <m/>
    <n v="0"/>
    <n v="0"/>
    <n v="0"/>
  </r>
  <r>
    <x v="1"/>
    <x v="6"/>
    <x v="1"/>
    <x v="0"/>
    <s v="2023-06 상순"/>
    <n v="20.9"/>
    <n v="22.1"/>
    <n v="11.5"/>
    <n v="10.600000000000001"/>
    <n v="64.3"/>
    <n v="2"/>
    <n v="27"/>
    <m/>
    <m/>
    <d v="1900-01-02T09:18:00"/>
    <n v="9"/>
    <n v="18"/>
    <n v="9.3000000000000007"/>
  </r>
  <r>
    <x v="1"/>
    <x v="6"/>
    <x v="1"/>
    <x v="2"/>
    <s v="2023-06 중순"/>
    <n v="22.4"/>
    <n v="24.6"/>
    <n v="14"/>
    <n v="10.600000000000001"/>
    <n v="75.8"/>
    <n v="0.2"/>
    <n v="17.5"/>
    <n v="208.2"/>
    <n v="208.2"/>
    <m/>
    <n v="0"/>
    <n v="0"/>
    <n v="0"/>
  </r>
  <r>
    <x v="1"/>
    <x v="6"/>
    <x v="1"/>
    <x v="2"/>
    <s v="2023-06 중순"/>
    <n v="22.3"/>
    <n v="25"/>
    <n v="14"/>
    <n v="11"/>
    <n v="72"/>
    <n v="1.8"/>
    <n v="20.5"/>
    <m/>
    <m/>
    <d v="1900-01-02T08:46:00"/>
    <n v="8"/>
    <n v="46"/>
    <n v="8.7666666666666675"/>
  </r>
  <r>
    <x v="1"/>
    <x v="6"/>
    <x v="1"/>
    <x v="1"/>
    <s v="2023-06 하순"/>
    <n v="23.8"/>
    <n v="26.9"/>
    <n v="16.8"/>
    <n v="10.099999999999998"/>
    <n v="84"/>
    <n v="0.4"/>
    <n v="190"/>
    <n v="149.69999999999999"/>
    <n v="149.69999999999999"/>
    <m/>
    <n v="0"/>
    <n v="0"/>
    <n v="0"/>
  </r>
  <r>
    <x v="1"/>
    <x v="6"/>
    <x v="1"/>
    <x v="1"/>
    <s v="2023-06 하순"/>
    <n v="23.8"/>
    <n v="26.8"/>
    <n v="16.5"/>
    <n v="10.3"/>
    <n v="79.2"/>
    <n v="2.2000000000000002"/>
    <n v="158"/>
    <m/>
    <m/>
    <d v="1899-12-31T18:15:00"/>
    <n v="6"/>
    <n v="15"/>
    <n v="6.25"/>
  </r>
  <r>
    <x v="1"/>
    <x v="6"/>
    <x v="6"/>
    <x v="0"/>
    <s v="2023-07 상순"/>
    <n v="24.8"/>
    <n v="26.4"/>
    <n v="17.7"/>
    <n v="8.6999999999999993"/>
    <n v="85.1"/>
    <n v="0.2"/>
    <n v="88"/>
    <n v="170.4"/>
    <n v="170.4"/>
    <m/>
    <n v="0"/>
    <n v="0"/>
    <n v="0"/>
  </r>
  <r>
    <x v="1"/>
    <x v="6"/>
    <x v="6"/>
    <x v="0"/>
    <s v="2023-07 상순"/>
    <n v="24.8"/>
    <n v="26.8"/>
    <n v="17.7"/>
    <n v="9.1000000000000014"/>
    <n v="80.599999999999994"/>
    <n v="1.9"/>
    <n v="74"/>
    <m/>
    <m/>
    <d v="1900-01-01T07:12:00"/>
    <n v="7"/>
    <n v="12"/>
    <n v="7.2"/>
  </r>
  <r>
    <x v="1"/>
    <x v="6"/>
    <x v="6"/>
    <x v="2"/>
    <s v="2023-07 중순"/>
    <n v="25.1"/>
    <n v="26.3"/>
    <n v="20.7"/>
    <n v="5.6000000000000014"/>
    <n v="91.1"/>
    <n v="0.4"/>
    <n v="346"/>
    <n v="114.6"/>
    <n v="114.6"/>
    <m/>
    <n v="0"/>
    <n v="0"/>
    <n v="0"/>
  </r>
  <r>
    <x v="1"/>
    <x v="6"/>
    <x v="6"/>
    <x v="2"/>
    <s v="2023-07 중순"/>
    <n v="25"/>
    <n v="26"/>
    <n v="20.6"/>
    <n v="5.3999999999999986"/>
    <n v="86.9"/>
    <n v="2.2000000000000002"/>
    <n v="736.5"/>
    <m/>
    <m/>
    <d v="1899-12-31T05:51:00"/>
    <n v="5"/>
    <n v="51"/>
    <n v="5.85"/>
  </r>
  <r>
    <x v="1"/>
    <x v="6"/>
    <x v="6"/>
    <x v="1"/>
    <s v="2023-07 하순"/>
    <n v="26.5"/>
    <n v="28.6"/>
    <n v="19.7"/>
    <n v="8.9000000000000021"/>
    <n v="85.6"/>
    <n v="0.2"/>
    <n v="51.5"/>
    <n v="201.4"/>
    <n v="201.4"/>
    <m/>
    <n v="0"/>
    <n v="0"/>
    <n v="0"/>
  </r>
  <r>
    <x v="1"/>
    <x v="6"/>
    <x v="6"/>
    <x v="1"/>
    <s v="2023-07 하순"/>
    <n v="26.8"/>
    <n v="28.3"/>
    <n v="20.5"/>
    <n v="7.8000000000000007"/>
    <n v="79.099999999999994"/>
    <n v="1.6"/>
    <n v="29.5"/>
    <m/>
    <m/>
    <d v="1900-01-01T23:00:00"/>
    <n v="11"/>
    <n v="0"/>
    <n v="11"/>
  </r>
  <r>
    <x v="1"/>
    <x v="6"/>
    <x v="0"/>
    <x v="0"/>
    <s v="2023-08 상순"/>
    <n v="28"/>
    <n v="29.3"/>
    <n v="21.5"/>
    <n v="7.8000000000000007"/>
    <n v="82"/>
    <n v="0.2"/>
    <n v="154.5"/>
    <n v="191"/>
    <n v="191"/>
    <m/>
    <n v="0"/>
    <n v="0"/>
    <n v="0"/>
  </r>
  <r>
    <x v="1"/>
    <x v="6"/>
    <x v="0"/>
    <x v="0"/>
    <s v="2023-08 상순"/>
    <n v="28"/>
    <n v="29.7"/>
    <n v="21.5"/>
    <n v="8.1999999999999993"/>
    <n v="76.3"/>
    <n v="1.6"/>
    <n v="180.5"/>
    <m/>
    <m/>
    <d v="1900-01-02T04:51:00"/>
    <n v="4"/>
    <n v="51"/>
    <n v="4.8499999999999996"/>
  </r>
  <r>
    <x v="1"/>
    <x v="6"/>
    <x v="0"/>
    <x v="2"/>
    <s v="2023-08 중순"/>
    <n v="26.3"/>
    <n v="27.5"/>
    <n v="21.2"/>
    <n v="6.3000000000000007"/>
    <n v="85.6"/>
    <n v="0.1"/>
    <n v="29.5"/>
    <n v="178.4"/>
    <n v="178.4"/>
    <m/>
    <n v="0"/>
    <n v="0"/>
    <n v="0"/>
  </r>
  <r>
    <x v="1"/>
    <x v="6"/>
    <x v="0"/>
    <x v="2"/>
    <s v="2023-08 중순"/>
    <n v="26.4"/>
    <n v="28"/>
    <n v="21.1"/>
    <n v="6.8999999999999986"/>
    <n v="79.8"/>
    <n v="1.5"/>
    <n v="15"/>
    <m/>
    <m/>
    <d v="1900-01-01T20:21:00"/>
    <n v="8"/>
    <n v="21"/>
    <n v="8.35"/>
  </r>
  <r>
    <x v="1"/>
    <x v="6"/>
    <x v="0"/>
    <x v="1"/>
    <s v="2023-08 하순"/>
    <n v="25.6"/>
    <n v="28"/>
    <n v="19.600000000000001"/>
    <n v="8.3999999999999986"/>
    <n v="85.8"/>
    <n v="0.2"/>
    <n v="258"/>
    <n v="167.8"/>
    <n v="167.8"/>
    <m/>
    <n v="0"/>
    <n v="0"/>
    <n v="0"/>
  </r>
  <r>
    <x v="1"/>
    <x v="6"/>
    <x v="0"/>
    <x v="1"/>
    <s v="2023-08 하순"/>
    <n v="25.6"/>
    <n v="28"/>
    <n v="19.3"/>
    <n v="8.6999999999999993"/>
    <n v="82.9"/>
    <n v="1.8"/>
    <n v="174"/>
    <m/>
    <m/>
    <d v="1900-01-01T11:45:00"/>
    <n v="11"/>
    <n v="45"/>
    <n v="11.75"/>
  </r>
  <r>
    <x v="1"/>
    <x v="6"/>
    <x v="9"/>
    <x v="0"/>
    <s v="2023-09 상순"/>
    <n v="23.3"/>
    <n v="25.7"/>
    <n v="10.7"/>
    <n v="15"/>
    <n v="83.4"/>
    <n v="0.1"/>
    <n v="0.5"/>
    <n v="179.6"/>
    <n v="179.6"/>
    <m/>
    <n v="0"/>
    <n v="0"/>
    <n v="0"/>
  </r>
  <r>
    <x v="1"/>
    <x v="6"/>
    <x v="9"/>
    <x v="0"/>
    <s v="2023-09 상순"/>
    <n v="23.5"/>
    <n v="25.9"/>
    <n v="15.1"/>
    <n v="10.799999999999999"/>
    <n v="77.099999999999994"/>
    <n v="1.5"/>
    <n v="4"/>
    <m/>
    <m/>
    <d v="1900-01-02T06:05:00"/>
    <n v="6"/>
    <n v="5"/>
    <n v="6.083333333333333"/>
  </r>
  <r>
    <x v="1"/>
    <x v="6"/>
    <x v="9"/>
    <x v="2"/>
    <s v="2023-09 중순"/>
    <n v="23.1"/>
    <n v="25"/>
    <n v="17.7"/>
    <n v="7.3000000000000007"/>
    <n v="91.9"/>
    <n v="0"/>
    <n v="182.5"/>
    <n v="105"/>
    <n v="105"/>
    <m/>
    <n v="0"/>
    <n v="0"/>
    <n v="0"/>
  </r>
  <r>
    <x v="1"/>
    <x v="6"/>
    <x v="9"/>
    <x v="2"/>
    <s v="2023-09 중순"/>
    <n v="23.3"/>
    <n v="25"/>
    <n v="18.100000000000001"/>
    <n v="6.8999999999999986"/>
    <n v="87.6"/>
    <n v="1.1000000000000001"/>
    <n v="166.5"/>
    <m/>
    <m/>
    <d v="1899-12-31T09:11:00"/>
    <n v="9"/>
    <n v="11"/>
    <n v="9.1833333333333336"/>
  </r>
  <r>
    <x v="1"/>
    <x v="6"/>
    <x v="9"/>
    <x v="1"/>
    <s v="2023-09 하순"/>
    <n v="19.7"/>
    <n v="21.9"/>
    <n v="13.1"/>
    <n v="8.7999999999999989"/>
    <n v="87.9"/>
    <n v="0"/>
    <n v="43"/>
    <n v="122.9"/>
    <n v="122.9"/>
    <m/>
    <n v="0"/>
    <n v="0"/>
    <n v="0"/>
  </r>
  <r>
    <x v="1"/>
    <x v="6"/>
    <x v="9"/>
    <x v="1"/>
    <s v="2023-09 하순"/>
    <n v="19.8"/>
    <n v="22.2"/>
    <n v="13"/>
    <n v="9.1999999999999993"/>
    <n v="83.6"/>
    <n v="1.2"/>
    <n v="40"/>
    <m/>
    <m/>
    <d v="1899-12-31T22:36:00"/>
    <n v="10"/>
    <n v="36"/>
    <n v="10.6"/>
  </r>
  <r>
    <x v="1"/>
    <x v="6"/>
    <x v="7"/>
    <x v="0"/>
    <s v="2023-10 상순"/>
    <n v="15"/>
    <n v="16.600000000000001"/>
    <n v="6.5"/>
    <n v="10.100000000000001"/>
    <n v="79.400000000000006"/>
    <n v="0.3"/>
    <n v="0.5"/>
    <n v="149.30000000000001"/>
    <n v="149.30000000000001"/>
    <m/>
    <n v="0"/>
    <n v="0"/>
    <n v="0"/>
  </r>
  <r>
    <x v="1"/>
    <x v="6"/>
    <x v="7"/>
    <x v="0"/>
    <s v="2023-10 상순"/>
    <n v="15.2"/>
    <n v="16.600000000000001"/>
    <n v="6.6"/>
    <n v="10.000000000000002"/>
    <n v="73.8"/>
    <n v="1.3"/>
    <n v="0"/>
    <m/>
    <m/>
    <d v="1900-01-01T16:52:00"/>
    <n v="4"/>
    <n v="52"/>
    <n v="4.8666666666666671"/>
  </r>
  <r>
    <x v="1"/>
    <x v="6"/>
    <x v="7"/>
    <x v="2"/>
    <s v="2023-10 중순"/>
    <n v="12.9"/>
    <n v="15.1"/>
    <n v="2.6"/>
    <n v="12.5"/>
    <n v="81.5"/>
    <n v="0.4"/>
    <n v="2"/>
    <n v="138.30000000000001"/>
    <n v="138.30000000000001"/>
    <m/>
    <n v="0"/>
    <n v="0"/>
    <n v="0"/>
  </r>
  <r>
    <x v="1"/>
    <x v="6"/>
    <x v="7"/>
    <x v="2"/>
    <s v="2023-10 중순"/>
    <n v="13.1"/>
    <n v="15.2"/>
    <n v="2.5"/>
    <n v="12.7"/>
    <n v="75.8"/>
    <n v="1.4"/>
    <n v="2"/>
    <m/>
    <m/>
    <d v="1900-01-02T02:49:00"/>
    <n v="2"/>
    <n v="49"/>
    <n v="2.8166666666666664"/>
  </r>
  <r>
    <x v="1"/>
    <x v="6"/>
    <x v="7"/>
    <x v="1"/>
    <s v="2023-10 하순"/>
    <n v="10.8"/>
    <n v="13.2"/>
    <n v="-0.2"/>
    <n v="13.399999999999999"/>
    <n v="82.7"/>
    <n v="0.3"/>
    <n v="0"/>
    <n v="146"/>
    <n v="146"/>
    <m/>
    <n v="0"/>
    <n v="0"/>
    <n v="0"/>
  </r>
  <r>
    <x v="1"/>
    <x v="6"/>
    <x v="7"/>
    <x v="1"/>
    <s v="2023-10 하순"/>
    <n v="10.8"/>
    <n v="12.9"/>
    <n v="0.7"/>
    <n v="12.200000000000001"/>
    <n v="77.599999999999994"/>
    <n v="1.3"/>
    <n v="0.5"/>
    <m/>
    <m/>
    <d v="1900-01-02T16:42:00"/>
    <n v="4"/>
    <n v="42"/>
    <n v="4.7"/>
  </r>
  <r>
    <x v="1"/>
    <x v="6"/>
    <x v="3"/>
    <x v="0"/>
    <s v="2023-11 상순"/>
    <n v="12.5"/>
    <n v="17.8"/>
    <n v="-2.5"/>
    <n v="20.3"/>
    <n v="75.599999999999994"/>
    <n v="0.8"/>
    <n v="25.5"/>
    <n v="106.1"/>
    <n v="106.1"/>
    <m/>
    <n v="0"/>
    <n v="0"/>
    <n v="0"/>
  </r>
  <r>
    <x v="1"/>
    <x v="6"/>
    <x v="3"/>
    <x v="0"/>
    <s v="2023-11 상순"/>
    <n v="12.7"/>
    <n v="18.100000000000001"/>
    <n v="-2.4"/>
    <n v="20.5"/>
    <n v="69.7"/>
    <n v="2.4"/>
    <n v="19"/>
    <m/>
    <m/>
    <d v="1900-01-01T16:53:00"/>
    <n v="4"/>
    <n v="53"/>
    <n v="4.8833333333333329"/>
  </r>
  <r>
    <x v="1"/>
    <x v="6"/>
    <x v="3"/>
    <x v="2"/>
    <s v="2023-11 중순"/>
    <n v="3.1"/>
    <n v="6.5"/>
    <n v="-5.6"/>
    <n v="12.1"/>
    <n v="70.099999999999994"/>
    <n v="0.8"/>
    <n v="6.5"/>
    <n v="112.7"/>
    <n v="112.7"/>
    <m/>
    <n v="0"/>
    <n v="0"/>
    <n v="0"/>
  </r>
  <r>
    <x v="1"/>
    <x v="6"/>
    <x v="3"/>
    <x v="2"/>
    <s v="2023-11 중순"/>
    <n v="3"/>
    <n v="5.9"/>
    <n v="-5.8"/>
    <n v="11.7"/>
    <n v="64.900000000000006"/>
    <n v="2.4"/>
    <n v="9"/>
    <m/>
    <m/>
    <d v="1900-01-01T22:35:00"/>
    <n v="10"/>
    <n v="35"/>
    <n v="10.583333333333334"/>
  </r>
  <r>
    <x v="1"/>
    <x v="6"/>
    <x v="3"/>
    <x v="1"/>
    <s v="2023-11 하순"/>
    <n v="2.7"/>
    <n v="10.3"/>
    <n v="-8.4"/>
    <n v="18.700000000000003"/>
    <n v="64.599999999999994"/>
    <n v="0.8"/>
    <n v="2.5"/>
    <n v="108.8"/>
    <n v="108.8"/>
    <m/>
    <n v="0"/>
    <n v="0"/>
    <n v="0"/>
  </r>
  <r>
    <x v="1"/>
    <x v="6"/>
    <x v="3"/>
    <x v="1"/>
    <s v="2023-11 하순"/>
    <n v="2.9"/>
    <n v="10.8"/>
    <n v="-8.3000000000000007"/>
    <n v="19.100000000000001"/>
    <n v="57.7"/>
    <n v="2.4"/>
    <n v="2"/>
    <m/>
    <m/>
    <d v="1900-01-01T23:11:00"/>
    <n v="11"/>
    <n v="11"/>
    <n v="11.183333333333334"/>
  </r>
  <r>
    <x v="1"/>
    <x v="6"/>
    <x v="2"/>
    <x v="0"/>
    <s v="2023-12 상순"/>
    <n v="2.9"/>
    <n v="8.6999999999999993"/>
    <n v="-8.5"/>
    <n v="17.2"/>
    <n v="72"/>
    <n v="0.5"/>
    <n v="1.5"/>
    <n v="98.9"/>
    <n v="98.9"/>
    <m/>
    <n v="0"/>
    <n v="0"/>
    <n v="0"/>
  </r>
  <r>
    <x v="1"/>
    <x v="6"/>
    <x v="2"/>
    <x v="0"/>
    <s v="2023-12 상순"/>
    <n v="3.4"/>
    <n v="9.6"/>
    <n v="-8.5"/>
    <n v="18.100000000000001"/>
    <n v="65.3"/>
    <n v="2.1"/>
    <n v="5"/>
    <m/>
    <m/>
    <d v="1900-01-01T23:00:00"/>
    <n v="11"/>
    <n v="0"/>
    <n v="11"/>
  </r>
  <r>
    <x v="1"/>
    <x v="6"/>
    <x v="2"/>
    <x v="2"/>
    <s v="2023-12 중순"/>
    <n v="2.1"/>
    <n v="10.4"/>
    <n v="-11.2"/>
    <n v="21.6"/>
    <n v="74.7"/>
    <n v="0.6"/>
    <n v="88"/>
    <n v="55.3"/>
    <n v="55.3"/>
    <m/>
    <n v="0"/>
    <n v="0"/>
    <n v="0"/>
  </r>
  <r>
    <x v="1"/>
    <x v="6"/>
    <x v="2"/>
    <x v="2"/>
    <s v="2023-12 중순"/>
    <n v="2.1"/>
    <n v="10.199999999999999"/>
    <n v="-11.4"/>
    <n v="21.6"/>
    <n v="69.7"/>
    <n v="2.2999999999999998"/>
    <n v="94.5"/>
    <m/>
    <m/>
    <d v="1899-12-31T05:11:00"/>
    <n v="5"/>
    <n v="11"/>
    <n v="5.1833333333333336"/>
  </r>
  <r>
    <x v="1"/>
    <x v="6"/>
    <x v="2"/>
    <x v="1"/>
    <s v="2023-12 하순"/>
    <n v="-3.1"/>
    <n v="2.4"/>
    <n v="-14.1"/>
    <n v="16.5"/>
    <n v="75.099999999999994"/>
    <n v="0.3"/>
    <n v="2.5"/>
    <n v="98.8"/>
    <n v="98.8"/>
    <m/>
    <n v="0"/>
    <n v="0"/>
    <n v="0"/>
  </r>
  <r>
    <x v="1"/>
    <x v="6"/>
    <x v="2"/>
    <x v="1"/>
    <s v="2023-12 하순"/>
    <n v="-2.8"/>
    <n v="2.9"/>
    <n v="-13.9"/>
    <n v="16.8"/>
    <n v="68.3"/>
    <n v="2.1"/>
    <n v="1.5"/>
    <m/>
    <m/>
    <d v="1900-01-01T16:48:00"/>
    <n v="4"/>
    <n v="48"/>
    <n v="4.8"/>
  </r>
  <r>
    <x v="0"/>
    <x v="1"/>
    <x v="1"/>
    <x v="2"/>
    <s v="2021-06 중순"/>
    <n v="22.2"/>
    <n v="24.6"/>
    <n v="14.2"/>
    <n v="10.400000000000002"/>
    <n v="81"/>
    <n v="0.4"/>
    <n v="15"/>
    <m/>
    <m/>
    <d v="1900-01-01T18:43:00"/>
    <n v="6"/>
    <n v="43"/>
    <n v="6.7166666666666668"/>
  </r>
  <r>
    <x v="0"/>
    <x v="1"/>
    <x v="1"/>
    <x v="2"/>
    <s v="2021-06 중순"/>
    <n v="21.3"/>
    <n v="23.6"/>
    <n v="13.2"/>
    <n v="10.400000000000002"/>
    <n v="79.5"/>
    <n v="0.8"/>
    <n v="31"/>
    <n v="175.6"/>
    <n v="175.6"/>
    <m/>
    <n v="0"/>
    <n v="0"/>
    <n v="0"/>
  </r>
  <r>
    <x v="0"/>
    <x v="1"/>
    <x v="1"/>
    <x v="1"/>
    <s v="2021-06 하순"/>
    <n v="22.1"/>
    <n v="22.9"/>
    <n v="-39.4"/>
    <n v="62.3"/>
    <n v="83.6"/>
    <n v="0.3"/>
    <n v="21"/>
    <m/>
    <m/>
    <d v="1900-01-01T17:07:00"/>
    <n v="5"/>
    <n v="7"/>
    <n v="5.1166666666666663"/>
  </r>
  <r>
    <x v="0"/>
    <x v="1"/>
    <x v="1"/>
    <x v="1"/>
    <s v="2021-06 하순"/>
    <n v="21.6"/>
    <n v="22.8"/>
    <n v="14.7"/>
    <n v="8.1000000000000014"/>
    <n v="80.3"/>
    <n v="0.5"/>
    <n v="16"/>
    <n v="185.1"/>
    <n v="185.1"/>
    <m/>
    <n v="0"/>
    <n v="0"/>
    <n v="0"/>
  </r>
  <r>
    <x v="0"/>
    <x v="1"/>
    <x v="6"/>
    <x v="0"/>
    <s v="2021-07 상순"/>
    <n v="23.9"/>
    <n v="25.8"/>
    <n v="18.7"/>
    <n v="7.1000000000000014"/>
    <n v="86.5"/>
    <n v="0.3"/>
    <n v="67"/>
    <m/>
    <m/>
    <d v="1899-12-31T16:24:00"/>
    <n v="4"/>
    <n v="24"/>
    <n v="4.4000000000000004"/>
  </r>
  <r>
    <x v="0"/>
    <x v="1"/>
    <x v="6"/>
    <x v="0"/>
    <s v="2021-07 상순"/>
    <n v="23"/>
    <n v="24.8"/>
    <n v="17.8"/>
    <n v="7"/>
    <n v="85.5"/>
    <n v="0.7"/>
    <n v="102"/>
    <n v="147.30000000000001"/>
    <n v="147.30000000000001"/>
    <m/>
    <n v="0"/>
    <n v="0"/>
    <n v="0"/>
  </r>
  <r>
    <x v="0"/>
    <x v="1"/>
    <x v="6"/>
    <x v="2"/>
    <s v="2021-07 중순"/>
    <n v="26.5"/>
    <n v="28.3"/>
    <n v="20.6"/>
    <n v="7.6999999999999993"/>
    <n v="85.2"/>
    <n v="0.3"/>
    <n v="61"/>
    <m/>
    <m/>
    <d v="1900-01-01T20:52:00"/>
    <n v="8"/>
    <n v="52"/>
    <n v="8.8666666666666671"/>
  </r>
  <r>
    <x v="0"/>
    <x v="1"/>
    <x v="6"/>
    <x v="2"/>
    <s v="2021-07 중순"/>
    <n v="26"/>
    <n v="27.4"/>
    <n v="20.100000000000001"/>
    <n v="7.2999999999999972"/>
    <n v="83.6"/>
    <n v="0.4"/>
    <n v="27.5"/>
    <n v="186.2"/>
    <n v="186.2"/>
    <m/>
    <n v="0"/>
    <n v="0"/>
    <n v="0"/>
  </r>
  <r>
    <x v="0"/>
    <x v="1"/>
    <x v="6"/>
    <x v="1"/>
    <s v="2021-07 하순"/>
    <n v="28.8"/>
    <n v="29.7"/>
    <n v="22"/>
    <n v="7.6999999999999993"/>
    <n v="74.900000000000006"/>
    <n v="0.3"/>
    <n v="6.5"/>
    <m/>
    <m/>
    <d v="1900-01-03T11:15:00"/>
    <n v="11"/>
    <n v="15"/>
    <n v="11.25"/>
  </r>
  <r>
    <x v="0"/>
    <x v="1"/>
    <x v="6"/>
    <x v="1"/>
    <s v="2021-07 하순"/>
    <n v="28.3"/>
    <n v="29.3"/>
    <n v="21.2"/>
    <n v="8.1000000000000014"/>
    <n v="74"/>
    <n v="0.4"/>
    <n v="1"/>
    <n v="239.2"/>
    <n v="239.2"/>
    <m/>
    <n v="0"/>
    <n v="0"/>
    <n v="0"/>
  </r>
  <r>
    <x v="0"/>
    <x v="1"/>
    <x v="0"/>
    <x v="0"/>
    <s v="2021-08 상순"/>
    <n v="25.8"/>
    <n v="27.3"/>
    <n v="-39.4"/>
    <n v="66.7"/>
    <n v="85.2"/>
    <n v="0.3"/>
    <n v="52.5"/>
    <m/>
    <m/>
    <d v="1900-01-01T00:54:00"/>
    <n v="0"/>
    <n v="54"/>
    <n v="0.9"/>
  </r>
  <r>
    <x v="0"/>
    <x v="1"/>
    <x v="0"/>
    <x v="0"/>
    <s v="2021-08 상순"/>
    <n v="25.3"/>
    <n v="26.5"/>
    <n v="19.600000000000001"/>
    <n v="6.8999999999999986"/>
    <n v="83.5"/>
    <n v="0.5"/>
    <n v="72.5"/>
    <n v="158.19999999999999"/>
    <n v="158.19999999999999"/>
    <m/>
    <n v="0"/>
    <n v="0"/>
    <n v="0"/>
  </r>
  <r>
    <x v="0"/>
    <x v="1"/>
    <x v="0"/>
    <x v="2"/>
    <s v="2021-08 중순"/>
    <n v="24.2"/>
    <n v="25.1"/>
    <n v="17.100000000000001"/>
    <n v="8"/>
    <n v="61.8"/>
    <n v="0.3"/>
    <n v="8.5"/>
    <m/>
    <m/>
    <d v="1900-01-01T11:44:00"/>
    <n v="11"/>
    <n v="44"/>
    <n v="11.733333333333333"/>
  </r>
  <r>
    <x v="0"/>
    <x v="1"/>
    <x v="0"/>
    <x v="2"/>
    <s v="2021-08 중순"/>
    <n v="23.3"/>
    <n v="24.7"/>
    <n v="15.8"/>
    <n v="8.8999999999999986"/>
    <n v="76"/>
    <n v="0.8"/>
    <n v="10"/>
    <n v="173.8"/>
    <n v="173.8"/>
    <m/>
    <n v="0"/>
    <n v="0"/>
    <n v="0"/>
  </r>
  <r>
    <x v="0"/>
    <x v="1"/>
    <x v="0"/>
    <x v="1"/>
    <s v="2021-08 하순"/>
    <n v="22.6"/>
    <n v="24.5"/>
    <n v="17.7"/>
    <n v="6.8000000000000007"/>
    <n v="57.7"/>
    <n v="0.4"/>
    <n v="110"/>
    <m/>
    <m/>
    <s v="18:10:00"/>
    <n v="6"/>
    <n v="10"/>
    <n v="6.166666666666667"/>
  </r>
  <r>
    <x v="0"/>
    <x v="1"/>
    <x v="0"/>
    <x v="1"/>
    <s v="2021-08 하순"/>
    <n v="21.6"/>
    <n v="23.7"/>
    <n v="16.899999999999999"/>
    <n v="6.8000000000000007"/>
    <n v="91.2"/>
    <n v="0.5"/>
    <n v="160"/>
    <n v="99.7"/>
    <n v="99.7"/>
    <m/>
    <n v="0"/>
    <n v="0"/>
    <n v="0"/>
  </r>
  <r>
    <x v="0"/>
    <x v="1"/>
    <x v="9"/>
    <x v="0"/>
    <s v="2021-09 상순"/>
    <n v="21.1"/>
    <n v="22.9"/>
    <n v="14"/>
    <n v="8.8999999999999986"/>
    <n v="57.7"/>
    <n v="0.3"/>
    <n v="43"/>
    <m/>
    <m/>
    <d v="1900-01-01T04:47:00"/>
    <n v="4"/>
    <n v="47"/>
    <n v="4.7833333333333332"/>
  </r>
  <r>
    <x v="0"/>
    <x v="1"/>
    <x v="9"/>
    <x v="0"/>
    <s v="2021-09 상순"/>
    <n v="20.3"/>
    <n v="21.7"/>
    <n v="12.6"/>
    <n v="9.1"/>
    <n v="80.2"/>
    <n v="0.5"/>
    <n v="47"/>
    <n v="147.19999999999999"/>
    <n v="147.19999999999999"/>
    <m/>
    <n v="0"/>
    <n v="0"/>
    <n v="0"/>
  </r>
  <r>
    <x v="0"/>
    <x v="1"/>
    <x v="9"/>
    <x v="2"/>
    <s v="2021-09 중순"/>
    <n v="21.6"/>
    <n v="22.9"/>
    <n v="13.8"/>
    <n v="9.0999999999999979"/>
    <n v="57.7"/>
    <n v="0.3"/>
    <n v="0"/>
    <m/>
    <m/>
    <d v="1900-01-02T05:02:00"/>
    <n v="5"/>
    <n v="2"/>
    <n v="5.0333333333333332"/>
  </r>
  <r>
    <x v="0"/>
    <x v="1"/>
    <x v="9"/>
    <x v="2"/>
    <s v="2021-09 중순"/>
    <n v="20.5"/>
    <n v="21.6"/>
    <n v="11.7"/>
    <n v="9.9000000000000021"/>
    <n v="77.5"/>
    <n v="0.4"/>
    <n v="0"/>
    <n v="175.7"/>
    <n v="175.7"/>
    <m/>
    <n v="0"/>
    <n v="0"/>
    <n v="0"/>
  </r>
  <r>
    <x v="0"/>
    <x v="1"/>
    <x v="9"/>
    <x v="1"/>
    <s v="2021-09 하순"/>
    <n v="19.600000000000001"/>
    <n v="21.2"/>
    <n v="14.2"/>
    <n v="7"/>
    <n v="57.7"/>
    <n v="0.4"/>
    <n v="74.5"/>
    <m/>
    <m/>
    <d v="1899-12-31T15:52:00"/>
    <n v="3"/>
    <n v="52"/>
    <n v="3.8666666666666667"/>
  </r>
  <r>
    <x v="0"/>
    <x v="1"/>
    <x v="9"/>
    <x v="1"/>
    <s v="2021-09 하순"/>
    <n v="18.600000000000001"/>
    <n v="20.6"/>
    <n v="12.6"/>
    <n v="8.0000000000000018"/>
    <n v="84.8"/>
    <n v="0.5"/>
    <n v="64"/>
    <n v="105.3"/>
    <n v="105.3"/>
    <m/>
    <n v="0"/>
    <n v="0"/>
    <n v="0"/>
  </r>
  <r>
    <x v="0"/>
    <x v="1"/>
    <x v="7"/>
    <x v="0"/>
    <s v="2021-10 상순"/>
    <n v="19.3"/>
    <n v="21.2"/>
    <n v="13.9"/>
    <n v="7.2999999999999989"/>
    <n v="57.7"/>
    <n v="0.4"/>
    <n v="83.5"/>
    <m/>
    <m/>
    <d v="1899-12-31T09:46:00"/>
    <n v="9"/>
    <n v="46"/>
    <n v="9.7666666666666675"/>
  </r>
  <r>
    <x v="0"/>
    <x v="1"/>
    <x v="7"/>
    <x v="0"/>
    <s v="2021-10 상순"/>
    <n v="18.2"/>
    <n v="19.8"/>
    <n v="12"/>
    <n v="7.8000000000000007"/>
    <n v="90.1"/>
    <n v="0.7"/>
    <n v="120"/>
    <n v="75.8"/>
    <n v="75.8"/>
    <m/>
    <n v="0"/>
    <n v="0"/>
    <n v="0"/>
  </r>
  <r>
    <x v="0"/>
    <x v="1"/>
    <x v="7"/>
    <x v="2"/>
    <s v="2021-10 중순"/>
    <n v="12"/>
    <n v="18"/>
    <n v="-1.3"/>
    <n v="19.3"/>
    <n v="57.7"/>
    <n v="0.3"/>
    <n v="6"/>
    <m/>
    <m/>
    <d v="1900-01-01T00:40:00"/>
    <n v="0"/>
    <n v="40"/>
    <n v="0.66666666666666663"/>
  </r>
  <r>
    <x v="0"/>
    <x v="1"/>
    <x v="7"/>
    <x v="2"/>
    <s v="2021-10 중순"/>
    <n v="11"/>
    <n v="17.600000000000001"/>
    <n v="-3.8"/>
    <n v="21.400000000000002"/>
    <n v="78.2"/>
    <n v="0.5"/>
    <n v="7.5"/>
    <n v="119.2"/>
    <n v="119.2"/>
    <m/>
    <n v="0"/>
    <n v="0"/>
    <n v="0"/>
  </r>
  <r>
    <x v="0"/>
    <x v="1"/>
    <x v="7"/>
    <x v="1"/>
    <s v="2021-10 하순"/>
    <n v="9.5"/>
    <n v="11.5"/>
    <n v="0.5"/>
    <n v="11"/>
    <n v="57.7"/>
    <n v="0.2"/>
    <n v="3.5"/>
    <m/>
    <m/>
    <d v="1900-01-02T09:16:00"/>
    <n v="9"/>
    <n v="16"/>
    <n v="9.2666666666666675"/>
  </r>
  <r>
    <x v="0"/>
    <x v="1"/>
    <x v="7"/>
    <x v="1"/>
    <s v="2021-10 하순"/>
    <n v="7.7"/>
    <n v="10.1"/>
    <n v="-1.9"/>
    <n v="12"/>
    <n v="78.8"/>
    <n v="0.3"/>
    <n v="4.5"/>
    <n v="140.9"/>
    <n v="140.9"/>
    <m/>
    <n v="0"/>
    <n v="0"/>
    <n v="0"/>
  </r>
  <r>
    <x v="0"/>
    <x v="1"/>
    <x v="3"/>
    <x v="0"/>
    <s v="2021-11 상순"/>
    <n v="9.1"/>
    <n v="12.4"/>
    <n v="0"/>
    <n v="12.4"/>
    <n v="74"/>
    <n v="0.4"/>
    <n v="22"/>
    <m/>
    <m/>
    <d v="1899-12-31T14:12:00"/>
    <n v="2"/>
    <n v="12"/>
    <n v="2.2000000000000002"/>
  </r>
  <r>
    <x v="0"/>
    <x v="1"/>
    <x v="3"/>
    <x v="0"/>
    <s v="2021-11 상순"/>
    <n v="7.6"/>
    <n v="9.8000000000000007"/>
    <n v="-0.3"/>
    <n v="10.100000000000001"/>
    <n v="79.900000000000006"/>
    <n v="0.6"/>
    <n v="21.5"/>
    <n v="77.900000000000006"/>
    <n v="77.900000000000006"/>
    <m/>
    <n v="0"/>
    <n v="0"/>
    <n v="0"/>
  </r>
  <r>
    <x v="0"/>
    <x v="1"/>
    <x v="3"/>
    <x v="2"/>
    <s v="2021-11 중순"/>
    <n v="6.9"/>
    <n v="12.8"/>
    <n v="-4.0999999999999996"/>
    <n v="16.899999999999999"/>
    <n v="72.400000000000006"/>
    <n v="0.6"/>
    <n v="0"/>
    <m/>
    <m/>
    <d v="1900-01-01T05:58:00"/>
    <n v="5"/>
    <n v="58"/>
    <n v="5.9666666666666668"/>
  </r>
  <r>
    <x v="0"/>
    <x v="1"/>
    <x v="3"/>
    <x v="2"/>
    <s v="2021-11 중순"/>
    <n v="5.7"/>
    <n v="11.8"/>
    <n v="-4.0999999999999996"/>
    <n v="15.9"/>
    <n v="73"/>
    <n v="0.7"/>
    <n v="1"/>
    <n v="90.4"/>
    <n v="90.4"/>
    <m/>
    <n v="0"/>
    <n v="0"/>
    <n v="0"/>
  </r>
  <r>
    <x v="0"/>
    <x v="1"/>
    <x v="3"/>
    <x v="1"/>
    <s v="2021-11 하순"/>
    <n v="2.9"/>
    <n v="9.3000000000000007"/>
    <n v="-6.1"/>
    <n v="15.4"/>
    <n v="67.400000000000006"/>
    <n v="0.6"/>
    <n v="35.5"/>
    <m/>
    <m/>
    <d v="1899-12-31T20:58:00"/>
    <n v="8"/>
    <n v="58"/>
    <n v="8.9666666666666668"/>
  </r>
  <r>
    <x v="0"/>
    <x v="1"/>
    <x v="3"/>
    <x v="1"/>
    <s v="2021-11 하순"/>
    <n v="1.8"/>
    <n v="8"/>
    <n v="-8"/>
    <n v="16"/>
    <n v="68.400000000000006"/>
    <n v="0.7"/>
    <n v="36"/>
    <n v="75.3"/>
    <n v="75.3"/>
    <m/>
    <n v="0"/>
    <n v="0"/>
    <n v="0"/>
  </r>
  <r>
    <x v="0"/>
    <x v="1"/>
    <x v="2"/>
    <x v="0"/>
    <s v="2021-12 상순"/>
    <n v="1.6"/>
    <n v="4.9000000000000004"/>
    <n v="-8.1999999999999993"/>
    <n v="13.1"/>
    <n v="70.3"/>
    <n v="0.6"/>
    <n v="1"/>
    <m/>
    <m/>
    <d v="1900-01-01T05:20:00"/>
    <n v="5"/>
    <n v="20"/>
    <n v="5.333333333333333"/>
  </r>
  <r>
    <x v="0"/>
    <x v="1"/>
    <x v="2"/>
    <x v="0"/>
    <s v="2021-12 상순"/>
    <n v="0"/>
    <n v="2.9"/>
    <n v="-8.1999999999999993"/>
    <n v="11.1"/>
    <n v="73.2"/>
    <n v="0.5"/>
    <n v="1.5"/>
    <n v="76.2"/>
    <n v="76.2"/>
    <m/>
    <n v="0"/>
    <n v="0"/>
    <n v="0"/>
  </r>
  <r>
    <x v="0"/>
    <x v="1"/>
    <x v="2"/>
    <x v="2"/>
    <s v="2021-12 중순"/>
    <n v="0.2"/>
    <n v="6.1"/>
    <n v="-13.9"/>
    <n v="20"/>
    <n v="70.2"/>
    <n v="0.8"/>
    <n v="6"/>
    <m/>
    <m/>
    <d v="1899-12-31T17:58:00"/>
    <n v="5"/>
    <n v="58"/>
    <n v="5.9666666666666668"/>
  </r>
  <r>
    <x v="0"/>
    <x v="1"/>
    <x v="2"/>
    <x v="2"/>
    <s v="2021-12 중순"/>
    <n v="-0.6"/>
    <n v="5.6"/>
    <n v="-15.1"/>
    <n v="20.7"/>
    <n v="71.2"/>
    <n v="0.8"/>
    <n v="6"/>
    <n v="67.3"/>
    <n v="67.3"/>
    <m/>
    <n v="0"/>
    <n v="0"/>
    <n v="0"/>
  </r>
  <r>
    <x v="0"/>
    <x v="1"/>
    <x v="2"/>
    <x v="1"/>
    <s v="2021-12 하순"/>
    <n v="-4.5999999999999996"/>
    <n v="3.6"/>
    <n v="-18"/>
    <n v="21.6"/>
    <n v="60.6"/>
    <n v="0.7"/>
    <n v="0"/>
    <m/>
    <m/>
    <d v="1900-01-01T03:30:00"/>
    <n v="3"/>
    <n v="30"/>
    <n v="3.5"/>
  </r>
  <r>
    <x v="0"/>
    <x v="1"/>
    <x v="2"/>
    <x v="1"/>
    <s v="2021-12 하순"/>
    <n v="-5.7"/>
    <n v="3.9"/>
    <n v="-19"/>
    <n v="22.9"/>
    <n v="64.8"/>
    <n v="0.8"/>
    <n v="0.5"/>
    <n v="78.400000000000006"/>
    <n v="78.400000000000006"/>
    <m/>
    <n v="0"/>
    <n v="0"/>
    <n v="0"/>
  </r>
  <r>
    <x v="0"/>
    <x v="5"/>
    <x v="4"/>
    <x v="0"/>
    <s v="2022-01 상순"/>
    <n v="-3.6"/>
    <n v="0.5"/>
    <n v="-15.1"/>
    <n v="15.6"/>
    <n v="62.1"/>
    <n v="0.5"/>
    <n v="0"/>
    <m/>
    <m/>
    <d v="1900-01-01T06:20:00"/>
    <n v="6"/>
    <n v="20"/>
    <n v="6.333333333333333"/>
  </r>
  <r>
    <x v="0"/>
    <x v="5"/>
    <x v="4"/>
    <x v="0"/>
    <s v="2022-01 상순"/>
    <n v="-5.4"/>
    <n v="-1.4"/>
    <n v="-17.100000000000001"/>
    <n v="15.700000000000001"/>
    <n v="68.900000000000006"/>
    <n v="0.4"/>
    <n v="0"/>
    <n v="76.8"/>
    <n v="76.8"/>
    <m/>
    <n v="0"/>
    <n v="0"/>
    <n v="0"/>
  </r>
  <r>
    <x v="0"/>
    <x v="5"/>
    <x v="4"/>
    <x v="2"/>
    <s v="2022-01 중순"/>
    <n v="-5.9"/>
    <n v="-0.6"/>
    <n v="-16"/>
    <n v="15.4"/>
    <n v="51.7"/>
    <n v="0.7"/>
    <n v="2"/>
    <m/>
    <m/>
    <d v="1900-01-01T02:12:00"/>
    <n v="2"/>
    <n v="12"/>
    <n v="2.2000000000000002"/>
  </r>
  <r>
    <x v="0"/>
    <x v="5"/>
    <x v="4"/>
    <x v="2"/>
    <s v="2022-01 중순"/>
    <n v="-8.5"/>
    <n v="-2.9"/>
    <n v="-20.100000000000001"/>
    <n v="17.200000000000003"/>
    <n v="63.2"/>
    <n v="0.9"/>
    <n v="3"/>
    <n v="86.7"/>
    <n v="86.7"/>
    <m/>
    <n v="0"/>
    <n v="0"/>
    <n v="0"/>
  </r>
  <r>
    <x v="0"/>
    <x v="5"/>
    <x v="4"/>
    <x v="1"/>
    <s v="2022-01 하순"/>
    <n v="-0.9"/>
    <n v="5.5"/>
    <n v="-13.1"/>
    <n v="18.600000000000001"/>
    <n v="57.9"/>
    <n v="0.6"/>
    <n v="0"/>
    <m/>
    <m/>
    <d v="1900-01-01T18:10:00"/>
    <n v="6"/>
    <n v="10"/>
    <n v="6.166666666666667"/>
  </r>
  <r>
    <x v="0"/>
    <x v="5"/>
    <x v="4"/>
    <x v="1"/>
    <s v="2022-01 하순"/>
    <n v="-4"/>
    <n v="1.6"/>
    <n v="-19.100000000000001"/>
    <n v="20.700000000000003"/>
    <n v="68.599999999999994"/>
    <n v="0.6"/>
    <n v="0.5"/>
    <n v="110.9"/>
    <n v="110.9"/>
    <m/>
    <n v="0"/>
    <n v="0"/>
    <n v="0"/>
  </r>
  <r>
    <x v="0"/>
    <x v="5"/>
    <x v="5"/>
    <x v="0"/>
    <s v="2022-02 상순"/>
    <n v="-4.7"/>
    <n v="-1"/>
    <n v="-15.3"/>
    <n v="14.3"/>
    <n v="58.8"/>
    <n v="0.6"/>
    <n v="2"/>
    <m/>
    <m/>
    <d v="1900-01-01T18:22:00"/>
    <n v="6"/>
    <n v="22"/>
    <n v="6.3666666666666663"/>
  </r>
  <r>
    <x v="0"/>
    <x v="5"/>
    <x v="5"/>
    <x v="0"/>
    <s v="2022-02 상순"/>
    <n v="-5.6"/>
    <n v="-2.2999999999999998"/>
    <n v="-15.7"/>
    <n v="13.399999999999999"/>
    <n v="60.2"/>
    <n v="0.9"/>
    <n v="1.5"/>
    <n v="120.8"/>
    <n v="120.8"/>
    <m/>
    <n v="0"/>
    <n v="0"/>
    <n v="0"/>
  </r>
  <r>
    <x v="0"/>
    <x v="5"/>
    <x v="5"/>
    <x v="2"/>
    <s v="2022-02 중순"/>
    <n v="-2.7"/>
    <n v="2.2000000000000002"/>
    <n v="-13.1"/>
    <n v="15.3"/>
    <n v="52.5"/>
    <n v="0.8"/>
    <n v="1.5"/>
    <m/>
    <m/>
    <d v="1900-01-01T12:05:00"/>
    <n v="12"/>
    <n v="5"/>
    <n v="12.083333333333334"/>
  </r>
  <r>
    <x v="0"/>
    <x v="5"/>
    <x v="5"/>
    <x v="2"/>
    <s v="2022-02 중순"/>
    <n v="-4"/>
    <n v="0.9"/>
    <n v="-16.100000000000001"/>
    <n v="17"/>
    <n v="58.1"/>
    <n v="1.2"/>
    <n v="1.5"/>
    <n v="123.2"/>
    <n v="123.2"/>
    <m/>
    <n v="0"/>
    <n v="0"/>
    <n v="0"/>
  </r>
  <r>
    <x v="0"/>
    <x v="5"/>
    <x v="5"/>
    <x v="1"/>
    <s v="2022-02 하순"/>
    <n v="-1.4"/>
    <n v="5"/>
    <n v="-14.9"/>
    <n v="19.899999999999999"/>
    <n v="59.4"/>
    <n v="0.9"/>
    <n v="5.5"/>
    <m/>
    <m/>
    <d v="1900-01-01T02:12:00"/>
    <n v="2"/>
    <n v="12"/>
    <n v="2.2000000000000002"/>
  </r>
  <r>
    <x v="0"/>
    <x v="5"/>
    <x v="5"/>
    <x v="1"/>
    <s v="2022-02 하순"/>
    <n v="-2.2000000000000002"/>
    <n v="4.3"/>
    <n v="-16.8"/>
    <n v="21.1"/>
    <n v="60.9"/>
    <n v="1.4"/>
    <n v="7.5"/>
    <n v="101.1"/>
    <n v="101.1"/>
    <m/>
    <n v="0"/>
    <n v="0"/>
    <n v="0"/>
  </r>
  <r>
    <x v="0"/>
    <x v="5"/>
    <x v="11"/>
    <x v="0"/>
    <s v="2022-03 상순"/>
    <n v="3.5"/>
    <n v="6.9"/>
    <n v="-7.1"/>
    <n v="14"/>
    <n v="55.8"/>
    <n v="0.9"/>
    <n v="1.5"/>
    <m/>
    <m/>
    <d v="1900-01-02T03:18:00"/>
    <n v="3"/>
    <n v="18"/>
    <n v="3.3"/>
  </r>
  <r>
    <x v="0"/>
    <x v="5"/>
    <x v="11"/>
    <x v="0"/>
    <s v="2022-03 상순"/>
    <n v="2.7"/>
    <n v="5.9"/>
    <n v="-8.6999999999999993"/>
    <n v="14.6"/>
    <n v="56.9"/>
    <n v="1.4"/>
    <n v="2"/>
    <n v="153.4"/>
    <n v="153.4"/>
    <m/>
    <n v="0"/>
    <n v="0"/>
    <n v="0"/>
  </r>
  <r>
    <x v="0"/>
    <x v="5"/>
    <x v="11"/>
    <x v="2"/>
    <s v="2022-03 중순"/>
    <n v="7.5"/>
    <n v="10.6"/>
    <n v="-1.6"/>
    <n v="12.2"/>
    <n v="74.7"/>
    <n v="0.9"/>
    <n v="61"/>
    <m/>
    <m/>
    <d v="1899-12-31T12:35:00"/>
    <n v="12"/>
    <n v="35"/>
    <n v="12.583333333333334"/>
  </r>
  <r>
    <x v="0"/>
    <x v="5"/>
    <x v="11"/>
    <x v="2"/>
    <s v="2022-03 중순"/>
    <n v="6.2"/>
    <n v="9.4"/>
    <n v="-3.5"/>
    <n v="12.9"/>
    <n v="74.8"/>
    <n v="1.3"/>
    <n v="47"/>
    <n v="108.3"/>
    <n v="108.3"/>
    <m/>
    <n v="0"/>
    <n v="0"/>
    <n v="0"/>
  </r>
  <r>
    <x v="0"/>
    <x v="5"/>
    <x v="11"/>
    <x v="1"/>
    <s v="2022-03 하순"/>
    <n v="7.4"/>
    <n v="11.9"/>
    <n v="-4"/>
    <n v="15.9"/>
    <n v="63.8"/>
    <n v="0.8"/>
    <n v="36"/>
    <m/>
    <m/>
    <d v="1900-01-01T02:07:00"/>
    <n v="2"/>
    <n v="7"/>
    <n v="2.1166666666666667"/>
  </r>
  <r>
    <x v="0"/>
    <x v="5"/>
    <x v="11"/>
    <x v="1"/>
    <s v="2022-03 하순"/>
    <n v="6.3"/>
    <n v="10.6"/>
    <n v="-5.2"/>
    <n v="15.8"/>
    <n v="67"/>
    <n v="1.2"/>
    <n v="49.5"/>
    <n v="149"/>
    <n v="149"/>
    <m/>
    <n v="0"/>
    <n v="0"/>
    <n v="0"/>
  </r>
  <r>
    <x v="0"/>
    <x v="5"/>
    <x v="10"/>
    <x v="0"/>
    <s v="2022-04 상순"/>
    <n v="10.3"/>
    <n v="16.100000000000001"/>
    <n v="-2"/>
    <n v="18.100000000000001"/>
    <n v="50.3"/>
    <n v="0.8"/>
    <n v="0"/>
    <m/>
    <m/>
    <d v="1900-01-03T00:50:00"/>
    <n v="0"/>
    <n v="50"/>
    <n v="0.83333333333333337"/>
  </r>
  <r>
    <x v="0"/>
    <x v="5"/>
    <x v="10"/>
    <x v="0"/>
    <s v="2022-04 상순"/>
    <n v="9.8000000000000007"/>
    <n v="15.8"/>
    <n v="-3.1"/>
    <n v="18.900000000000002"/>
    <n v="51"/>
    <n v="1.4"/>
    <n v="0"/>
    <n v="224.1"/>
    <n v="224.1"/>
    <m/>
    <n v="0"/>
    <n v="0"/>
    <n v="0"/>
  </r>
  <r>
    <x v="0"/>
    <x v="5"/>
    <x v="10"/>
    <x v="2"/>
    <s v="2022-04 중순"/>
    <n v="13.7"/>
    <n v="18.3"/>
    <n v="1.9"/>
    <n v="16.400000000000002"/>
    <n v="53.7"/>
    <n v="0.9"/>
    <n v="2.5"/>
    <m/>
    <m/>
    <d v="1900-01-02T04:46:00"/>
    <n v="4"/>
    <n v="46"/>
    <n v="4.7666666666666666"/>
  </r>
  <r>
    <x v="0"/>
    <x v="5"/>
    <x v="10"/>
    <x v="2"/>
    <s v="2022-04 중순"/>
    <n v="12.9"/>
    <n v="17.8"/>
    <n v="0.4"/>
    <n v="17.400000000000002"/>
    <n v="54"/>
    <n v="1.7"/>
    <n v="3.5"/>
    <n v="198.4"/>
    <n v="198.4"/>
    <m/>
    <n v="0"/>
    <n v="0"/>
    <n v="0"/>
  </r>
  <r>
    <x v="0"/>
    <x v="5"/>
    <x v="10"/>
    <x v="1"/>
    <s v="2022-04 하순"/>
    <n v="15.6"/>
    <n v="21.6"/>
    <n v="3.8"/>
    <n v="17.8"/>
    <n v="62.9"/>
    <n v="0.8"/>
    <n v="16"/>
    <m/>
    <m/>
    <d v="1900-01-01T05:26:00"/>
    <n v="5"/>
    <n v="26"/>
    <n v="5.4333333333333336"/>
  </r>
  <r>
    <x v="0"/>
    <x v="5"/>
    <x v="10"/>
    <x v="1"/>
    <s v="2022-04 하순"/>
    <n v="14.6"/>
    <n v="21.1"/>
    <n v="3"/>
    <n v="18.100000000000001"/>
    <n v="65.2"/>
    <n v="1.2"/>
    <n v="16.5"/>
    <n v="153.69999999999999"/>
    <n v="153.69999999999999"/>
    <m/>
    <n v="0"/>
    <n v="0"/>
    <n v="0"/>
  </r>
  <r>
    <x v="0"/>
    <x v="5"/>
    <x v="8"/>
    <x v="0"/>
    <s v="2022-05 상순"/>
    <n v="14.6"/>
    <n v="17.5"/>
    <n v="2.7"/>
    <n v="14.8"/>
    <n v="59.3"/>
    <n v="0.6"/>
    <n v="3.5"/>
    <m/>
    <m/>
    <d v="1900-01-02T12:42:00"/>
    <n v="12"/>
    <n v="42"/>
    <n v="12.7"/>
  </r>
  <r>
    <x v="0"/>
    <x v="5"/>
    <x v="8"/>
    <x v="0"/>
    <s v="2022-05 상순"/>
    <n v="13.8"/>
    <n v="17.100000000000001"/>
    <n v="1.2"/>
    <n v="15.900000000000002"/>
    <n v="60.1"/>
    <n v="1"/>
    <n v="3"/>
    <n v="203.2"/>
    <n v="203.2"/>
    <m/>
    <n v="0"/>
    <n v="0"/>
    <n v="0"/>
  </r>
  <r>
    <x v="0"/>
    <x v="5"/>
    <x v="8"/>
    <x v="2"/>
    <s v="2022-05 중순"/>
    <n v="17"/>
    <n v="18.600000000000001"/>
    <n v="4"/>
    <n v="14.600000000000001"/>
    <n v="56"/>
    <n v="0.7"/>
    <n v="0"/>
    <m/>
    <m/>
    <d v="1900-01-02T19:05:00"/>
    <n v="7"/>
    <n v="5"/>
    <n v="7.083333333333333"/>
  </r>
  <r>
    <x v="0"/>
    <x v="5"/>
    <x v="8"/>
    <x v="2"/>
    <s v="2022-05 중순"/>
    <n v="16.2"/>
    <n v="18"/>
    <n v="2.6"/>
    <n v="15.4"/>
    <n v="56.3"/>
    <n v="1.3"/>
    <n v="0"/>
    <n v="205.7"/>
    <n v="205.7"/>
    <m/>
    <n v="0"/>
    <n v="0"/>
    <n v="0"/>
  </r>
  <r>
    <x v="0"/>
    <x v="5"/>
    <x v="8"/>
    <x v="1"/>
    <s v="2022-05 하순"/>
    <n v="19.3"/>
    <n v="21.7"/>
    <n v="9.1999999999999993"/>
    <n v="12.5"/>
    <n v="67.599999999999994"/>
    <n v="0.7"/>
    <n v="9"/>
    <m/>
    <m/>
    <d v="1900-01-02T18:35:00"/>
    <n v="6"/>
    <n v="35"/>
    <n v="6.583333333333333"/>
  </r>
  <r>
    <x v="0"/>
    <x v="5"/>
    <x v="8"/>
    <x v="1"/>
    <s v="2022-05 하순"/>
    <n v="18.600000000000001"/>
    <n v="20.9"/>
    <n v="8.1"/>
    <n v="12.799999999999999"/>
    <n v="68.400000000000006"/>
    <n v="1.1000000000000001"/>
    <n v="16"/>
    <n v="215.4"/>
    <n v="215.4"/>
    <m/>
    <n v="0"/>
    <n v="0"/>
    <n v="0"/>
  </r>
  <r>
    <x v="0"/>
    <x v="5"/>
    <x v="1"/>
    <x v="0"/>
    <s v="2022-06 상순"/>
    <n v="19.399999999999999"/>
    <n v="22.9"/>
    <n v="10"/>
    <n v="12.899999999999999"/>
    <n v="71.2"/>
    <n v="0.4"/>
    <n v="26"/>
    <m/>
    <m/>
    <d v="1900-01-01T13:34:00"/>
    <n v="1"/>
    <n v="34"/>
    <n v="1.5666666666666667"/>
  </r>
  <r>
    <x v="0"/>
    <x v="5"/>
    <x v="1"/>
    <x v="0"/>
    <s v="2022-06 상순"/>
    <n v="18.8"/>
    <n v="22.1"/>
    <n v="9.3000000000000007"/>
    <n v="12.8"/>
    <n v="70.900000000000006"/>
    <n v="0.9"/>
    <n v="2"/>
    <n v="169.8"/>
    <n v="169.8"/>
    <m/>
    <n v="0"/>
    <n v="0"/>
    <n v="0"/>
  </r>
  <r>
    <x v="0"/>
    <x v="5"/>
    <x v="1"/>
    <x v="2"/>
    <s v="2022-06 중순"/>
    <n v="20.8"/>
    <n v="24.2"/>
    <n v="13"/>
    <n v="11.2"/>
    <n v="83"/>
    <n v="0.4"/>
    <n v="58"/>
    <m/>
    <m/>
    <d v="1899-12-31T23:00:00"/>
    <n v="11"/>
    <n v="0"/>
    <n v="11"/>
  </r>
  <r>
    <x v="0"/>
    <x v="5"/>
    <x v="1"/>
    <x v="2"/>
    <s v="2022-06 중순"/>
    <n v="20.2"/>
    <n v="23.5"/>
    <n v="12.8"/>
    <n v="10.7"/>
    <n v="80.5"/>
    <n v="0.8"/>
    <n v="0"/>
    <n v="150.80000000000001"/>
    <n v="150.80000000000001"/>
    <m/>
    <n v="0"/>
    <n v="0"/>
    <n v="0"/>
  </r>
  <r>
    <x v="0"/>
    <x v="5"/>
    <x v="1"/>
    <x v="1"/>
    <s v="2022-06 하순"/>
    <n v="24.4"/>
    <n v="25.5"/>
    <n v="18.600000000000001"/>
    <n v="6.8999999999999986"/>
    <n v="87"/>
    <n v="0.9"/>
    <n v="413.5"/>
    <m/>
    <m/>
    <d v="1899-12-31T05:45:00"/>
    <n v="5"/>
    <n v="45"/>
    <n v="5.75"/>
  </r>
  <r>
    <x v="0"/>
    <x v="5"/>
    <x v="1"/>
    <x v="1"/>
    <s v="2022-06 하순"/>
    <n v="23.8"/>
    <n v="25"/>
    <n v="18.100000000000001"/>
    <n v="6.8999999999999986"/>
    <n v="88.7"/>
    <n v="1.4"/>
    <n v="0"/>
    <n v="96.6"/>
    <n v="96.6"/>
    <m/>
    <n v="0"/>
    <n v="0"/>
    <n v="0"/>
  </r>
  <r>
    <x v="0"/>
    <x v="5"/>
    <x v="6"/>
    <x v="0"/>
    <s v="2022-07 상순"/>
    <n v="26.9"/>
    <n v="28.2"/>
    <n v="20.9"/>
    <n v="7.3000000000000007"/>
    <n v="83.4"/>
    <n v="0.4"/>
    <n v="33"/>
    <m/>
    <m/>
    <d v="1900-01-01T09:05:00"/>
    <n v="9"/>
    <n v="5"/>
    <n v="9.0833333333333339"/>
  </r>
  <r>
    <x v="0"/>
    <x v="5"/>
    <x v="6"/>
    <x v="0"/>
    <s v="2022-07 상순"/>
    <n v="26.1"/>
    <n v="27.1"/>
    <n v="20.399999999999999"/>
    <n v="6.7000000000000028"/>
    <n v="85.6"/>
    <n v="0.5"/>
    <n v="0"/>
    <n v="163.19999999999999"/>
    <n v="163.19999999999999"/>
    <m/>
    <n v="0"/>
    <n v="0"/>
    <n v="0"/>
  </r>
  <r>
    <x v="0"/>
    <x v="5"/>
    <x v="6"/>
    <x v="2"/>
    <s v="2022-07 중순"/>
    <n v="25"/>
    <n v="26.4"/>
    <n v="19.5"/>
    <n v="6.8999999999999986"/>
    <n v="85.9"/>
    <n v="0.4"/>
    <n v="89.5"/>
    <m/>
    <m/>
    <d v="1899-12-31T17:58:00"/>
    <n v="5"/>
    <n v="58"/>
    <n v="5.9666666666666668"/>
  </r>
  <r>
    <x v="0"/>
    <x v="5"/>
    <x v="6"/>
    <x v="2"/>
    <s v="2022-07 중순"/>
    <n v="24.2"/>
    <n v="26.1"/>
    <n v="18.899999999999999"/>
    <n v="7.2000000000000028"/>
    <n v="85.7"/>
    <n v="0.5"/>
    <n v="10.5"/>
    <n v="149.30000000000001"/>
    <n v="149.30000000000001"/>
    <m/>
    <n v="0"/>
    <n v="0"/>
    <n v="0"/>
  </r>
  <r>
    <x v="0"/>
    <x v="5"/>
    <x v="6"/>
    <x v="1"/>
    <s v="2022-07 하순"/>
    <n v="25.8"/>
    <n v="28.5"/>
    <n v="19.399999999999999"/>
    <n v="9.1000000000000014"/>
    <n v="86.3"/>
    <n v="0.3"/>
    <n v="167.5"/>
    <m/>
    <m/>
    <d v="1900-01-01T12:41:00"/>
    <n v="12"/>
    <n v="41"/>
    <n v="12.683333333333334"/>
  </r>
  <r>
    <x v="0"/>
    <x v="5"/>
    <x v="6"/>
    <x v="1"/>
    <s v="2022-07 하순"/>
    <n v="25.2"/>
    <n v="27.8"/>
    <n v="18.899999999999999"/>
    <n v="8.9000000000000021"/>
    <n v="85.4"/>
    <n v="0.3"/>
    <n v="151"/>
    <n v="179.7"/>
    <n v="179.7"/>
    <m/>
    <n v="0"/>
    <n v="0"/>
    <n v="0"/>
  </r>
  <r>
    <x v="0"/>
    <x v="5"/>
    <x v="0"/>
    <x v="0"/>
    <s v="2022-08 상순"/>
    <n v="26.5"/>
    <n v="28"/>
    <n v="20.2"/>
    <n v="7.8000000000000007"/>
    <n v="89.4"/>
    <n v="0.7"/>
    <n v="304.5"/>
    <m/>
    <m/>
    <s v="21:50:00"/>
    <n v="9"/>
    <n v="50"/>
    <n v="9.8333333333333339"/>
  </r>
  <r>
    <x v="0"/>
    <x v="5"/>
    <x v="0"/>
    <x v="0"/>
    <s v="2022-08 상순"/>
    <n v="25.9"/>
    <n v="27.3"/>
    <n v="19.2"/>
    <n v="8.1000000000000014"/>
    <n v="92"/>
    <n v="0.9"/>
    <n v="318.5"/>
    <n v="101"/>
    <n v="101"/>
    <m/>
    <n v="0"/>
    <n v="0"/>
    <n v="0"/>
  </r>
  <r>
    <x v="0"/>
    <x v="5"/>
    <x v="0"/>
    <x v="2"/>
    <s v="2022-08 중순"/>
    <n v="25.3"/>
    <n v="27.9"/>
    <n v="19.5"/>
    <n v="8.3999999999999986"/>
    <n v="90.1"/>
    <n v="0.5"/>
    <n v="110"/>
    <m/>
    <m/>
    <d v="1899-12-31T19:35:00"/>
    <n v="7"/>
    <n v="35"/>
    <n v="7.583333333333333"/>
  </r>
  <r>
    <x v="0"/>
    <x v="5"/>
    <x v="0"/>
    <x v="2"/>
    <s v="2022-08 중순"/>
    <n v="24.6"/>
    <n v="27"/>
    <n v="18.399999999999999"/>
    <n v="8.6000000000000014"/>
    <n v="88.1"/>
    <n v="0.8"/>
    <n v="72"/>
    <n v="149"/>
    <n v="149"/>
    <m/>
    <n v="0"/>
    <n v="0"/>
    <n v="0"/>
  </r>
  <r>
    <x v="0"/>
    <x v="5"/>
    <x v="0"/>
    <x v="1"/>
    <s v="2022-08 하순"/>
    <n v="21.7"/>
    <n v="26.1"/>
    <n v="12.7"/>
    <n v="13.400000000000002"/>
    <n v="84.4"/>
    <n v="0.4"/>
    <n v="16.5"/>
    <m/>
    <m/>
    <d v="1900-01-01T03:42:00"/>
    <n v="3"/>
    <n v="42"/>
    <n v="3.7"/>
  </r>
  <r>
    <x v="0"/>
    <x v="5"/>
    <x v="0"/>
    <x v="1"/>
    <s v="2022-08 하순"/>
    <n v="21.1"/>
    <n v="24.7"/>
    <n v="10.8"/>
    <n v="13.899999999999999"/>
    <n v="84.1"/>
    <n v="0.4"/>
    <n v="30.5"/>
    <n v="160.9"/>
    <n v="160.9"/>
    <m/>
    <n v="0"/>
    <n v="0"/>
    <n v="0"/>
  </r>
  <r>
    <x v="0"/>
    <x v="5"/>
    <x v="9"/>
    <x v="0"/>
    <s v="2022-09 상순"/>
    <n v="20.7"/>
    <n v="22.2"/>
    <n v="13.3"/>
    <n v="8.8999999999999986"/>
    <n v="81.2"/>
    <n v="0.5"/>
    <n v="197"/>
    <m/>
    <m/>
    <d v="1900-01-01T20:24:00"/>
    <n v="8"/>
    <n v="24"/>
    <n v="8.4"/>
  </r>
  <r>
    <x v="0"/>
    <x v="5"/>
    <x v="9"/>
    <x v="0"/>
    <s v="2022-09 상순"/>
    <n v="20.100000000000001"/>
    <n v="21.4"/>
    <n v="12.6"/>
    <n v="8.7999999999999989"/>
    <n v="80.599999999999994"/>
    <n v="0.5"/>
    <n v="213"/>
    <n v="153.80000000000001"/>
    <n v="153.80000000000001"/>
    <m/>
    <n v="0"/>
    <n v="0"/>
    <n v="0"/>
  </r>
  <r>
    <x v="0"/>
    <x v="5"/>
    <x v="9"/>
    <x v="2"/>
    <s v="2022-09 중순"/>
    <n v="22.2"/>
    <n v="24.9"/>
    <n v="12.1"/>
    <n v="12.799999999999999"/>
    <n v="80.2"/>
    <n v="0.5"/>
    <n v="28.5"/>
    <m/>
    <m/>
    <d v="1899-12-31T12:31:00"/>
    <n v="12"/>
    <n v="31"/>
    <n v="12.516666666666667"/>
  </r>
  <r>
    <x v="0"/>
    <x v="5"/>
    <x v="9"/>
    <x v="2"/>
    <s v="2022-09 중순"/>
    <n v="21.8"/>
    <n v="24.3"/>
    <n v="10.5"/>
    <n v="13.8"/>
    <n v="80.5"/>
    <n v="0.8"/>
    <n v="57.5"/>
    <n v="124.9"/>
    <n v="124.9"/>
    <m/>
    <n v="0"/>
    <n v="0"/>
    <n v="0"/>
  </r>
  <r>
    <x v="0"/>
    <x v="5"/>
    <x v="9"/>
    <x v="1"/>
    <s v="2022-09 하순"/>
    <n v="16.399999999999999"/>
    <n v="17.5"/>
    <n v="7.4"/>
    <n v="10.1"/>
    <n v="79.900000000000006"/>
    <n v="0.4"/>
    <n v="3.5"/>
    <m/>
    <m/>
    <d v="1900-01-02T10:32:00"/>
    <n v="10"/>
    <n v="32"/>
    <n v="10.533333333333333"/>
  </r>
  <r>
    <x v="0"/>
    <x v="5"/>
    <x v="9"/>
    <x v="1"/>
    <s v="2022-09 하순"/>
    <n v="14.9"/>
    <n v="16.100000000000001"/>
    <n v="6.7"/>
    <n v="9.4000000000000021"/>
    <n v="81.3"/>
    <n v="0.4"/>
    <n v="4.5"/>
    <n v="173.8"/>
    <n v="173.8"/>
    <m/>
    <n v="0"/>
    <n v="0"/>
    <n v="0"/>
  </r>
  <r>
    <x v="0"/>
    <x v="5"/>
    <x v="7"/>
    <x v="0"/>
    <s v="2022-10 상순"/>
    <n v="13.7"/>
    <n v="17.5"/>
    <n v="6.3"/>
    <n v="11.2"/>
    <n v="86.5"/>
    <n v="0.5"/>
    <n v="26.5"/>
    <m/>
    <m/>
    <d v="1899-12-31T03:29:00"/>
    <n v="3"/>
    <n v="29"/>
    <n v="3.4833333333333334"/>
  </r>
  <r>
    <x v="0"/>
    <x v="5"/>
    <x v="7"/>
    <x v="0"/>
    <s v="2022-10 상순"/>
    <n v="13.6"/>
    <n v="18.100000000000001"/>
    <n v="4.7"/>
    <n v="13.400000000000002"/>
    <n v="88.3"/>
    <n v="0.8"/>
    <n v="159"/>
    <n v="84.1"/>
    <n v="84.1"/>
    <m/>
    <n v="0"/>
    <n v="0"/>
    <n v="0"/>
  </r>
  <r>
    <x v="0"/>
    <x v="5"/>
    <x v="7"/>
    <x v="2"/>
    <s v="2022-10 중순"/>
    <n v="10.8"/>
    <n v="15.3"/>
    <n v="-0.7"/>
    <n v="16"/>
    <n v="77.7"/>
    <n v="0.4"/>
    <n v="0"/>
    <m/>
    <m/>
    <d v="1900-01-01T22:40:00"/>
    <n v="10"/>
    <n v="40"/>
    <n v="10.666666666666666"/>
  </r>
  <r>
    <x v="0"/>
    <x v="5"/>
    <x v="7"/>
    <x v="2"/>
    <s v="2022-10 중순"/>
    <n v="9.6"/>
    <n v="14.2"/>
    <n v="-2.7"/>
    <n v="16.899999999999999"/>
    <n v="80.400000000000006"/>
    <n v="0.4"/>
    <n v="0.5"/>
    <n v="140.5"/>
    <n v="140.5"/>
    <m/>
    <n v="0"/>
    <n v="0"/>
    <n v="0"/>
  </r>
  <r>
    <x v="0"/>
    <x v="5"/>
    <x v="7"/>
    <x v="1"/>
    <s v="2022-10 하순"/>
    <n v="11"/>
    <n v="13.3"/>
    <n v="1.2"/>
    <n v="12.100000000000001"/>
    <n v="74.3"/>
    <n v="0.4"/>
    <n v="0"/>
    <m/>
    <m/>
    <d v="1900-01-02T09:06:00"/>
    <n v="9"/>
    <n v="6"/>
    <n v="9.1"/>
  </r>
  <r>
    <x v="0"/>
    <x v="5"/>
    <x v="7"/>
    <x v="1"/>
    <s v="2022-10 하순"/>
    <n v="9.4"/>
    <n v="12.3"/>
    <n v="-0.9"/>
    <n v="13.200000000000001"/>
    <n v="77.099999999999994"/>
    <n v="0.4"/>
    <n v="0"/>
    <n v="139.19999999999999"/>
    <n v="139.19999999999999"/>
    <m/>
    <n v="0"/>
    <n v="0"/>
    <n v="0"/>
  </r>
  <r>
    <x v="0"/>
    <x v="5"/>
    <x v="3"/>
    <x v="0"/>
    <s v="2022-11 상순"/>
    <n v="7.5"/>
    <n v="11.5"/>
    <n v="-4.9000000000000004"/>
    <n v="16.399999999999999"/>
    <n v="71.2"/>
    <n v="0.5"/>
    <n v="0"/>
    <m/>
    <m/>
    <d v="1900-01-01T07:54:00"/>
    <n v="7"/>
    <n v="54"/>
    <n v="7.9"/>
  </r>
  <r>
    <x v="0"/>
    <x v="5"/>
    <x v="3"/>
    <x v="0"/>
    <s v="2022-11 상순"/>
    <n v="6"/>
    <n v="11"/>
    <n v="-7.1"/>
    <n v="18.100000000000001"/>
    <n v="76.5"/>
    <n v="0.4"/>
    <n v="2"/>
    <n v="98.3"/>
    <n v="98.3"/>
    <m/>
    <n v="0"/>
    <n v="0"/>
    <n v="0"/>
  </r>
  <r>
    <x v="0"/>
    <x v="5"/>
    <x v="3"/>
    <x v="2"/>
    <s v="2022-11 중순"/>
    <n v="9.1999999999999993"/>
    <n v="13.2"/>
    <n v="0"/>
    <n v="13.2"/>
    <n v="82.1"/>
    <n v="0.5"/>
    <n v="41.5"/>
    <m/>
    <m/>
    <d v="1900-01-01T03:01:00"/>
    <n v="3"/>
    <n v="1"/>
    <n v="3.0166666666666666"/>
  </r>
  <r>
    <x v="0"/>
    <x v="5"/>
    <x v="3"/>
    <x v="2"/>
    <s v="2022-11 중순"/>
    <n v="7.7"/>
    <n v="12.3"/>
    <n v="-2.2000000000000002"/>
    <n v="14.5"/>
    <n v="84.9"/>
    <n v="0.5"/>
    <n v="52.5"/>
    <n v="81.3"/>
    <n v="81.3"/>
    <m/>
    <n v="0"/>
    <n v="0"/>
    <n v="0"/>
  </r>
  <r>
    <x v="0"/>
    <x v="5"/>
    <x v="3"/>
    <x v="1"/>
    <s v="2022-11 하순"/>
    <n v="6.2"/>
    <n v="10.6"/>
    <n v="-8.6999999999999993"/>
    <n v="19.299999999999997"/>
    <n v="68.8"/>
    <n v="0.7"/>
    <n v="38"/>
    <m/>
    <m/>
    <d v="1899-12-31T22:35:00"/>
    <n v="10"/>
    <n v="35"/>
    <n v="10.583333333333334"/>
  </r>
  <r>
    <x v="0"/>
    <x v="5"/>
    <x v="3"/>
    <x v="1"/>
    <s v="2022-11 하순"/>
    <n v="5"/>
    <n v="10"/>
    <n v="-9.8000000000000007"/>
    <n v="19.8"/>
    <n v="73.3"/>
    <n v="0.7"/>
    <n v="51"/>
    <n v="75.400000000000006"/>
    <n v="75.400000000000006"/>
    <m/>
    <n v="0"/>
    <n v="0"/>
    <n v="0"/>
  </r>
  <r>
    <x v="0"/>
    <x v="5"/>
    <x v="2"/>
    <x v="0"/>
    <s v="2022-12 상순"/>
    <n v="-2"/>
    <n v="1.9"/>
    <n v="-11.9"/>
    <n v="13.8"/>
    <n v="59.9"/>
    <n v="0.3"/>
    <n v="1"/>
    <m/>
    <m/>
    <d v="1900-01-01T03:04:00"/>
    <n v="3"/>
    <n v="4"/>
    <n v="3.0666666666666669"/>
  </r>
  <r>
    <x v="0"/>
    <x v="5"/>
    <x v="2"/>
    <x v="0"/>
    <s v="2022-12 상순"/>
    <n v="-3.2"/>
    <n v="0.7"/>
    <n v="-13.5"/>
    <n v="14.2"/>
    <n v="64.2"/>
    <n v="0.7"/>
    <n v="1"/>
    <n v="79.099999999999994"/>
    <n v="79.099999999999994"/>
    <m/>
    <n v="0"/>
    <n v="0"/>
    <n v="0"/>
  </r>
  <r>
    <x v="0"/>
    <x v="5"/>
    <x v="2"/>
    <x v="2"/>
    <s v="2022-12 중순"/>
    <n v="-6.5"/>
    <n v="-0.3"/>
    <n v="-16.8"/>
    <n v="16.5"/>
    <n v="64.2"/>
    <n v="0.7"/>
    <n v="3"/>
    <m/>
    <m/>
    <d v="1900-01-01T06:52:00"/>
    <n v="6"/>
    <n v="52"/>
    <n v="6.8666666666666671"/>
  </r>
  <r>
    <x v="0"/>
    <x v="5"/>
    <x v="2"/>
    <x v="2"/>
    <s v="2022-12 중순"/>
    <n v="-8.3000000000000007"/>
    <n v="-1.1000000000000001"/>
    <n v="-19.399999999999999"/>
    <n v="18.299999999999997"/>
    <n v="68.400000000000006"/>
    <n v="0.8"/>
    <n v="1.5"/>
    <n v="78.3"/>
    <n v="78.3"/>
    <m/>
    <n v="0"/>
    <n v="0"/>
    <n v="0"/>
  </r>
  <r>
    <x v="0"/>
    <x v="5"/>
    <x v="2"/>
    <x v="1"/>
    <s v="2022-12 하순"/>
    <n v="-7.1"/>
    <n v="-0.1"/>
    <n v="-18"/>
    <n v="17.899999999999999"/>
    <n v="70.7"/>
    <n v="0.5"/>
    <n v="4"/>
    <m/>
    <m/>
    <d v="1900-01-01T10:52:00"/>
    <n v="10"/>
    <n v="52"/>
    <n v="10.866666666666667"/>
  </r>
  <r>
    <x v="0"/>
    <x v="5"/>
    <x v="2"/>
    <x v="1"/>
    <s v="2022-12 하순"/>
    <n v="-8.8000000000000007"/>
    <n v="-1.9"/>
    <n v="-20.9"/>
    <n v="19"/>
    <n v="71.7"/>
    <n v="0.7"/>
    <n v="2.5"/>
    <n v="84.6"/>
    <n v="84.6"/>
    <m/>
    <n v="0"/>
    <n v="0"/>
    <n v="0"/>
  </r>
  <r>
    <x v="0"/>
    <x v="6"/>
    <x v="4"/>
    <x v="0"/>
    <s v="2023-01 상순"/>
    <n v="-3.8"/>
    <n v="1.3"/>
    <n v="-15.4"/>
    <n v="16.7"/>
    <n v="71.099999999999994"/>
    <n v="0.4"/>
    <n v="5.5"/>
    <m/>
    <m/>
    <d v="1900-01-01T14:30:00"/>
    <n v="2"/>
    <n v="30"/>
    <n v="2.5"/>
  </r>
  <r>
    <x v="0"/>
    <x v="6"/>
    <x v="4"/>
    <x v="0"/>
    <s v="2023-01 상순"/>
    <n v="-5.6"/>
    <n v="-0.4"/>
    <n v="-18.5"/>
    <n v="18.100000000000001"/>
    <n v="73.2"/>
    <n v="0.4"/>
    <n v="8.5"/>
    <n v="85.8"/>
    <n v="85.8"/>
    <m/>
    <n v="0"/>
    <n v="0"/>
    <n v="0"/>
  </r>
  <r>
    <x v="0"/>
    <x v="6"/>
    <x v="4"/>
    <x v="2"/>
    <s v="2023-01 중순"/>
    <n v="-1.5"/>
    <n v="4.7"/>
    <n v="-13"/>
    <n v="17.7"/>
    <n v="82"/>
    <n v="0.5"/>
    <n v="41"/>
    <m/>
    <m/>
    <d v="1899-12-31T13:37:00"/>
    <n v="1"/>
    <n v="37"/>
    <n v="1.6166666666666667"/>
  </r>
  <r>
    <x v="0"/>
    <x v="6"/>
    <x v="4"/>
    <x v="2"/>
    <s v="2023-01 중순"/>
    <n v="-3.3"/>
    <n v="3.1"/>
    <n v="-15.6"/>
    <n v="18.7"/>
    <n v="81.900000000000006"/>
    <n v="0.6"/>
    <n v="35.5"/>
    <n v="66"/>
    <n v="66"/>
    <m/>
    <n v="0"/>
    <n v="0"/>
    <n v="0"/>
  </r>
  <r>
    <x v="0"/>
    <x v="6"/>
    <x v="4"/>
    <x v="1"/>
    <s v="2023-01 하순"/>
    <n v="-6.9"/>
    <n v="-0.6"/>
    <n v="-20.7"/>
    <n v="20.099999999999998"/>
    <n v="66.2"/>
    <n v="0.6"/>
    <n v="5"/>
    <m/>
    <m/>
    <d v="1900-01-01T07:41:00"/>
    <n v="7"/>
    <n v="41"/>
    <n v="7.6833333333333336"/>
  </r>
  <r>
    <x v="0"/>
    <x v="6"/>
    <x v="4"/>
    <x v="1"/>
    <s v="2023-01 하순"/>
    <n v="-8.3000000000000007"/>
    <n v="-1.4"/>
    <n v="-22.5"/>
    <n v="21.1"/>
    <n v="68"/>
    <n v="0.9"/>
    <n v="2"/>
    <n v="97.4"/>
    <n v="97.4"/>
    <m/>
    <n v="0"/>
    <n v="0"/>
    <n v="0"/>
  </r>
  <r>
    <x v="0"/>
    <x v="6"/>
    <x v="5"/>
    <x v="0"/>
    <s v="2023-02 상순"/>
    <n v="-0.8"/>
    <n v="2.1"/>
    <n v="-10.5"/>
    <n v="12.6"/>
    <n v="67.7"/>
    <n v="0.5"/>
    <n v="0.5"/>
    <m/>
    <m/>
    <d v="1900-01-01T18:18:00"/>
    <n v="6"/>
    <n v="18"/>
    <n v="6.3"/>
  </r>
  <r>
    <x v="0"/>
    <x v="6"/>
    <x v="5"/>
    <x v="0"/>
    <s v="2023-02 상순"/>
    <n v="-2.2999999999999998"/>
    <n v="1"/>
    <n v="-12.2"/>
    <n v="13.2"/>
    <n v="72.099999999999994"/>
    <n v="0.5"/>
    <n v="1"/>
    <n v="104.3"/>
    <n v="104.3"/>
    <m/>
    <n v="0"/>
    <n v="0"/>
    <n v="0"/>
  </r>
  <r>
    <x v="0"/>
    <x v="6"/>
    <x v="5"/>
    <x v="2"/>
    <s v="2023-02 중순"/>
    <n v="1.1000000000000001"/>
    <n v="4.3"/>
    <n v="-6.3"/>
    <n v="10.6"/>
    <n v="65.8"/>
    <n v="0.6"/>
    <n v="0"/>
    <m/>
    <m/>
    <d v="1899-12-31T20:11:00"/>
    <n v="8"/>
    <n v="11"/>
    <n v="8.1833333333333336"/>
  </r>
  <r>
    <x v="0"/>
    <x v="6"/>
    <x v="5"/>
    <x v="2"/>
    <s v="2023-02 중순"/>
    <n v="-0.1"/>
    <n v="3.1"/>
    <n v="-7.2"/>
    <n v="10.3"/>
    <n v="69.900000000000006"/>
    <n v="0.8"/>
    <n v="0"/>
    <n v="97.9"/>
    <n v="97.9"/>
    <m/>
    <n v="0"/>
    <n v="0"/>
    <n v="0"/>
  </r>
  <r>
    <x v="0"/>
    <x v="6"/>
    <x v="5"/>
    <x v="1"/>
    <s v="2023-02 하순"/>
    <n v="0.3"/>
    <n v="2.4"/>
    <n v="-9.3000000000000007"/>
    <n v="11.700000000000001"/>
    <n v="52.9"/>
    <n v="0.6"/>
    <n v="0"/>
    <m/>
    <m/>
    <d v="1900-01-01T15:14:00"/>
    <n v="3"/>
    <n v="14"/>
    <n v="3.2333333333333334"/>
  </r>
  <r>
    <x v="0"/>
    <x v="6"/>
    <x v="5"/>
    <x v="1"/>
    <s v="2023-02 하순"/>
    <n v="-0.8"/>
    <n v="1.5"/>
    <n v="-11.7"/>
    <n v="13.2"/>
    <n v="59.5"/>
    <n v="0.9"/>
    <n v="0"/>
    <n v="123.2"/>
    <n v="123.2"/>
    <m/>
    <n v="0"/>
    <n v="0"/>
    <n v="0"/>
  </r>
  <r>
    <x v="0"/>
    <x v="6"/>
    <x v="11"/>
    <x v="0"/>
    <s v="2023-03 상순"/>
    <n v="6.2"/>
    <n v="10.1"/>
    <n v="-5.4"/>
    <n v="15.5"/>
    <n v="62.4"/>
    <n v="0.7"/>
    <n v="5"/>
    <m/>
    <m/>
    <d v="1900-01-01T16:41:00"/>
    <n v="4"/>
    <n v="41"/>
    <n v="4.6833333333333336"/>
  </r>
  <r>
    <x v="0"/>
    <x v="6"/>
    <x v="11"/>
    <x v="0"/>
    <s v="2023-03 상순"/>
    <n v="5"/>
    <n v="8.6999999999999993"/>
    <n v="-6.7"/>
    <n v="15.399999999999999"/>
    <n v="65.400000000000006"/>
    <n v="1"/>
    <n v="2.5"/>
    <n v="124.3"/>
    <n v="124.3"/>
    <m/>
    <n v="0"/>
    <n v="0"/>
    <n v="0"/>
  </r>
  <r>
    <x v="0"/>
    <x v="6"/>
    <x v="11"/>
    <x v="2"/>
    <s v="2023-03 중순"/>
    <n v="6.2"/>
    <n v="12.7"/>
    <n v="-3.8"/>
    <n v="16.5"/>
    <n v="48.3"/>
    <n v="0.7"/>
    <n v="8.5"/>
    <m/>
    <m/>
    <d v="1900-01-01T18:28:00"/>
    <n v="6"/>
    <n v="28"/>
    <n v="6.4666666666666668"/>
  </r>
  <r>
    <x v="0"/>
    <x v="6"/>
    <x v="11"/>
    <x v="2"/>
    <s v="2023-03 중순"/>
    <n v="5"/>
    <n v="11.2"/>
    <n v="-5.2"/>
    <n v="16.399999999999999"/>
    <n v="54.1"/>
    <n v="1.2"/>
    <n v="10.5"/>
    <n v="145.4"/>
    <n v="145.4"/>
    <m/>
    <n v="0"/>
    <n v="0"/>
    <n v="0"/>
  </r>
  <r>
    <x v="0"/>
    <x v="6"/>
    <x v="11"/>
    <x v="1"/>
    <s v="2023-03 하순"/>
    <n v="10.8"/>
    <n v="16.8"/>
    <n v="-2.7"/>
    <n v="19.5"/>
    <n v="42.4"/>
    <n v="0.8"/>
    <n v="0"/>
    <m/>
    <m/>
    <d v="1900-01-02T21:49:00"/>
    <n v="9"/>
    <n v="49"/>
    <n v="9.8166666666666664"/>
  </r>
  <r>
    <x v="0"/>
    <x v="6"/>
    <x v="11"/>
    <x v="1"/>
    <s v="2023-03 하순"/>
    <n v="9.5"/>
    <n v="15.3"/>
    <n v="-4.7"/>
    <n v="20"/>
    <n v="51.9"/>
    <n v="1.1000000000000001"/>
    <n v="0"/>
    <n v="203.4"/>
    <n v="203.4"/>
    <m/>
    <n v="0"/>
    <n v="0"/>
    <n v="0"/>
  </r>
  <r>
    <x v="0"/>
    <x v="6"/>
    <x v="10"/>
    <x v="0"/>
    <s v="2023-04 상순"/>
    <n v="12"/>
    <n v="16.2"/>
    <n v="-1.5"/>
    <n v="17.7"/>
    <n v="55.2"/>
    <n v="0.8"/>
    <n v="44.5"/>
    <m/>
    <m/>
    <d v="1900-01-01T18:17:00"/>
    <n v="6"/>
    <n v="17"/>
    <n v="6.2833333333333332"/>
  </r>
  <r>
    <x v="0"/>
    <x v="6"/>
    <x v="10"/>
    <x v="0"/>
    <s v="2023-04 상순"/>
    <n v="11"/>
    <n v="15.5"/>
    <n v="-2"/>
    <n v="17.5"/>
    <n v="60.8"/>
    <n v="1.3"/>
    <n v="52.5"/>
    <n v="163.5"/>
    <n v="163.5"/>
    <m/>
    <n v="0"/>
    <n v="0"/>
    <n v="0"/>
  </r>
  <r>
    <x v="0"/>
    <x v="6"/>
    <x v="10"/>
    <x v="2"/>
    <s v="2023-04 중순"/>
    <n v="12.7"/>
    <n v="17.600000000000001"/>
    <n v="0.8"/>
    <n v="16.8"/>
    <n v="67.900000000000006"/>
    <n v="0.8"/>
    <n v="24.5"/>
    <m/>
    <m/>
    <d v="1899-12-31T21:26:00"/>
    <n v="9"/>
    <n v="26"/>
    <n v="9.4333333333333336"/>
  </r>
  <r>
    <x v="0"/>
    <x v="6"/>
    <x v="10"/>
    <x v="2"/>
    <s v="2023-04 중순"/>
    <n v="11.6"/>
    <n v="16.899999999999999"/>
    <n v="0.2"/>
    <n v="16.7"/>
    <n v="71.900000000000006"/>
    <n v="1.3"/>
    <n v="19.5"/>
    <n v="126.4"/>
    <n v="126.4"/>
    <m/>
    <n v="0"/>
    <n v="0"/>
    <n v="0"/>
  </r>
  <r>
    <x v="0"/>
    <x v="6"/>
    <x v="10"/>
    <x v="1"/>
    <s v="2023-04 하순"/>
    <n v="13"/>
    <n v="16.3"/>
    <n v="2.5"/>
    <n v="13.8"/>
    <n v="54"/>
    <n v="0.7"/>
    <n v="29"/>
    <m/>
    <m/>
    <d v="1900-01-01T08:03:00"/>
    <n v="8"/>
    <n v="3"/>
    <n v="8.0500000000000007"/>
  </r>
  <r>
    <x v="0"/>
    <x v="6"/>
    <x v="10"/>
    <x v="1"/>
    <s v="2023-04 하순"/>
    <n v="11.9"/>
    <n v="15.6"/>
    <n v="0.8"/>
    <n v="14.799999999999999"/>
    <n v="62"/>
    <n v="1.4"/>
    <n v="32"/>
    <n v="165.4"/>
    <n v="165.4"/>
    <m/>
    <n v="0"/>
    <n v="0"/>
    <n v="0"/>
  </r>
  <r>
    <x v="0"/>
    <x v="6"/>
    <x v="8"/>
    <x v="0"/>
    <s v="2023-05 상순"/>
    <n v="15.2"/>
    <n v="19.899999999999999"/>
    <n v="3.6"/>
    <n v="16.299999999999997"/>
    <n v="61.4"/>
    <n v="0.4"/>
    <n v="85"/>
    <m/>
    <m/>
    <d v="1900-01-01T21:27:00"/>
    <n v="9"/>
    <n v="27"/>
    <n v="9.4499999999999993"/>
  </r>
  <r>
    <x v="0"/>
    <x v="6"/>
    <x v="8"/>
    <x v="0"/>
    <s v="2023-05 상순"/>
    <n v="14.3"/>
    <n v="18.7"/>
    <n v="2.2000000000000002"/>
    <n v="16.5"/>
    <n v="68"/>
    <n v="1.2"/>
    <n v="89"/>
    <n v="172.3"/>
    <n v="172.3"/>
    <m/>
    <n v="0"/>
    <n v="0"/>
    <n v="0"/>
  </r>
  <r>
    <x v="0"/>
    <x v="6"/>
    <x v="8"/>
    <x v="2"/>
    <s v="2023-05 중순"/>
    <n v="18.7"/>
    <n v="21.5"/>
    <n v="8.1"/>
    <n v="13.4"/>
    <n v="65.5"/>
    <n v="0.5"/>
    <n v="0.5"/>
    <m/>
    <m/>
    <d v="1900-01-02T10:43:00"/>
    <n v="10"/>
    <n v="43"/>
    <n v="10.716666666666667"/>
  </r>
  <r>
    <x v="0"/>
    <x v="6"/>
    <x v="8"/>
    <x v="2"/>
    <s v="2023-05 중순"/>
    <n v="17.8"/>
    <n v="20.7"/>
    <n v="6.4"/>
    <n v="14.299999999999999"/>
    <n v="69.2"/>
    <n v="1.1000000000000001"/>
    <n v="3"/>
    <n v="202.5"/>
    <n v="202.5"/>
    <m/>
    <n v="0"/>
    <n v="0"/>
    <n v="0"/>
  </r>
  <r>
    <x v="0"/>
    <x v="6"/>
    <x v="8"/>
    <x v="1"/>
    <s v="2023-05 하순"/>
    <n v="19.7"/>
    <n v="23.4"/>
    <n v="9.6"/>
    <n v="13.799999999999999"/>
    <n v="68.400000000000006"/>
    <n v="0.4"/>
    <n v="64"/>
    <m/>
    <m/>
    <d v="1900-01-02T04:55:00"/>
    <n v="4"/>
    <n v="55"/>
    <n v="4.916666666666667"/>
  </r>
  <r>
    <x v="0"/>
    <x v="6"/>
    <x v="8"/>
    <x v="1"/>
    <s v="2023-05 하순"/>
    <n v="18.8"/>
    <n v="22.8"/>
    <n v="7.5"/>
    <n v="15.3"/>
    <n v="71.099999999999994"/>
    <n v="1"/>
    <n v="57"/>
    <n v="199.3"/>
    <n v="199.3"/>
    <m/>
    <n v="0"/>
    <n v="0"/>
    <n v="0"/>
  </r>
  <r>
    <x v="0"/>
    <x v="6"/>
    <x v="1"/>
    <x v="0"/>
    <s v="2023-06 상순"/>
    <n v="20.7"/>
    <n v="21.8"/>
    <n v="12.5"/>
    <n v="9.3000000000000007"/>
    <n v="73.3"/>
    <n v="0.5"/>
    <n v="73.5"/>
    <m/>
    <m/>
    <d v="1900-01-01T10:36:00"/>
    <n v="10"/>
    <n v="36"/>
    <n v="10.6"/>
  </r>
  <r>
    <x v="0"/>
    <x v="6"/>
    <x v="1"/>
    <x v="0"/>
    <s v="2023-06 상순"/>
    <n v="19.8"/>
    <n v="20.8"/>
    <n v="10.7"/>
    <n v="10.100000000000001"/>
    <n v="73.599999999999994"/>
    <n v="1.1000000000000001"/>
    <n v="39"/>
    <n v="186.6"/>
    <n v="186.6"/>
    <m/>
    <n v="0"/>
    <n v="0"/>
    <n v="0"/>
  </r>
  <r>
    <x v="0"/>
    <x v="6"/>
    <x v="1"/>
    <x v="2"/>
    <s v="2023-06 중순"/>
    <n v="22.5"/>
    <n v="26.7"/>
    <n v="14"/>
    <n v="12.7"/>
    <n v="77.400000000000006"/>
    <n v="0.3"/>
    <n v="8.5"/>
    <m/>
    <m/>
    <d v="1900-01-02T06:13:00"/>
    <n v="6"/>
    <n v="13"/>
    <n v="6.2166666666666668"/>
  </r>
  <r>
    <x v="0"/>
    <x v="6"/>
    <x v="1"/>
    <x v="2"/>
    <s v="2023-06 중순"/>
    <n v="21.8"/>
    <n v="26.2"/>
    <n v="12.7"/>
    <n v="13.5"/>
    <n v="75.8"/>
    <n v="0.6"/>
    <n v="2.5"/>
    <n v="201.1"/>
    <n v="201.1"/>
    <m/>
    <n v="0"/>
    <n v="0"/>
    <n v="0"/>
  </r>
  <r>
    <x v="0"/>
    <x v="6"/>
    <x v="1"/>
    <x v="1"/>
    <s v="2023-06 하순"/>
    <n v="23.5"/>
    <n v="26.5"/>
    <n v="17"/>
    <n v="9.5"/>
    <n v="87.7"/>
    <n v="0.4"/>
    <n v="145.5"/>
    <m/>
    <m/>
    <d v="1899-12-31T20:39:00"/>
    <n v="8"/>
    <n v="39"/>
    <n v="8.65"/>
  </r>
  <r>
    <x v="0"/>
    <x v="6"/>
    <x v="1"/>
    <x v="1"/>
    <s v="2023-06 하순"/>
    <n v="22.8"/>
    <n v="25.6"/>
    <n v="16"/>
    <n v="9.6000000000000014"/>
    <n v="86.2"/>
    <n v="0.7"/>
    <n v="158.5"/>
    <n v="150.9"/>
    <n v="150.9"/>
    <m/>
    <n v="0"/>
    <n v="0"/>
    <n v="0"/>
  </r>
  <r>
    <x v="0"/>
    <x v="6"/>
    <x v="6"/>
    <x v="0"/>
    <s v="2023-07 상순"/>
    <n v="25.9"/>
    <n v="27.5"/>
    <n v="18.5"/>
    <n v="9"/>
    <n v="82.3"/>
    <n v="0.5"/>
    <n v="110.5"/>
    <m/>
    <m/>
    <d v="1900-01-01T18:28:00"/>
    <n v="6"/>
    <n v="28"/>
    <n v="6.4666666666666668"/>
  </r>
  <r>
    <x v="0"/>
    <x v="6"/>
    <x v="6"/>
    <x v="0"/>
    <s v="2023-07 상순"/>
    <n v="25.2"/>
    <n v="26.8"/>
    <n v="17"/>
    <n v="9.8000000000000007"/>
    <n v="81.5"/>
    <n v="1"/>
    <n v="102"/>
    <n v="187.1"/>
    <n v="187.1"/>
    <m/>
    <n v="0"/>
    <n v="0"/>
    <n v="0"/>
  </r>
  <r>
    <x v="0"/>
    <x v="6"/>
    <x v="6"/>
    <x v="2"/>
    <s v="2023-07 중순"/>
    <n v="24.8"/>
    <n v="27"/>
    <n v="20.7"/>
    <n v="6.3000000000000007"/>
    <n v="94.4"/>
    <n v="0.5"/>
    <n v="193"/>
    <m/>
    <m/>
    <s v="22:14:00"/>
    <n v="10"/>
    <n v="14"/>
    <n v="10.233333333333333"/>
  </r>
  <r>
    <x v="0"/>
    <x v="6"/>
    <x v="6"/>
    <x v="2"/>
    <s v="2023-07 중순"/>
    <n v="24.3"/>
    <n v="26.3"/>
    <n v="20.399999999999999"/>
    <n v="5.9000000000000021"/>
    <n v="91.2"/>
    <n v="0.9"/>
    <n v="117"/>
    <n v="105.5"/>
    <n v="105.5"/>
    <m/>
    <n v="0"/>
    <n v="0"/>
    <n v="0"/>
  </r>
  <r>
    <x v="0"/>
    <x v="6"/>
    <x v="6"/>
    <x v="1"/>
    <s v="2023-07 하순"/>
    <n v="27"/>
    <n v="28.3"/>
    <n v="22.2"/>
    <n v="6.1000000000000014"/>
    <n v="86.8"/>
    <n v="0.4"/>
    <n v="156.5"/>
    <m/>
    <m/>
    <d v="1900-01-01T21:39:00"/>
    <n v="9"/>
    <n v="39"/>
    <n v="9.65"/>
  </r>
  <r>
    <x v="0"/>
    <x v="6"/>
    <x v="6"/>
    <x v="1"/>
    <s v="2023-07 하순"/>
    <n v="26.4"/>
    <n v="27.6"/>
    <n v="21.2"/>
    <n v="6.4000000000000021"/>
    <n v="85.4"/>
    <n v="0.7"/>
    <n v="138"/>
    <n v="186.6"/>
    <n v="186.6"/>
    <m/>
    <n v="0"/>
    <n v="0"/>
    <n v="0"/>
  </r>
  <r>
    <x v="0"/>
    <x v="6"/>
    <x v="0"/>
    <x v="0"/>
    <s v="2023-08 상순"/>
    <n v="27.3"/>
    <n v="28.9"/>
    <n v="20.399999999999999"/>
    <n v="8.5"/>
    <n v="82.4"/>
    <n v="0.4"/>
    <n v="53"/>
    <m/>
    <m/>
    <d v="1900-01-02T00:24:00"/>
    <n v="0"/>
    <n v="24"/>
    <n v="0.4"/>
  </r>
  <r>
    <x v="0"/>
    <x v="6"/>
    <x v="0"/>
    <x v="0"/>
    <s v="2023-08 상순"/>
    <n v="26.6"/>
    <n v="28.2"/>
    <n v="20.100000000000001"/>
    <n v="8.0999999999999979"/>
    <n v="80.599999999999994"/>
    <n v="1"/>
    <n v="44"/>
    <n v="184.4"/>
    <n v="184.4"/>
    <m/>
    <n v="0"/>
    <n v="0"/>
    <n v="0"/>
  </r>
  <r>
    <x v="0"/>
    <x v="6"/>
    <x v="0"/>
    <x v="2"/>
    <s v="2023-08 중순"/>
    <n v="26.1"/>
    <n v="28.4"/>
    <n v="20.5"/>
    <n v="7.8999999999999986"/>
    <n v="87.2"/>
    <n v="0.3"/>
    <n v="53.5"/>
    <m/>
    <m/>
    <d v="1900-01-01T08:16:00"/>
    <n v="8"/>
    <n v="16"/>
    <n v="8.2666666666666675"/>
  </r>
  <r>
    <x v="0"/>
    <x v="6"/>
    <x v="0"/>
    <x v="2"/>
    <s v="2023-08 중순"/>
    <n v="25.4"/>
    <n v="27.8"/>
    <n v="19.899999999999999"/>
    <n v="7.9000000000000021"/>
    <n v="85.5"/>
    <n v="0.4"/>
    <n v="71.5"/>
    <n v="160.19999999999999"/>
    <n v="160.19999999999999"/>
    <m/>
    <n v="0"/>
    <n v="0"/>
    <n v="0"/>
  </r>
  <r>
    <x v="0"/>
    <x v="6"/>
    <x v="0"/>
    <x v="1"/>
    <s v="2023-08 하순"/>
    <n v="24.1"/>
    <n v="27.6"/>
    <n v="18.8"/>
    <n v="8.8000000000000007"/>
    <n v="92.4"/>
    <n v="0.3"/>
    <n v="196"/>
    <m/>
    <m/>
    <d v="1899-12-31T08:02:00"/>
    <n v="8"/>
    <n v="2"/>
    <n v="8.0333333333333332"/>
  </r>
  <r>
    <x v="0"/>
    <x v="6"/>
    <x v="0"/>
    <x v="1"/>
    <s v="2023-08 하순"/>
    <n v="23.3"/>
    <n v="26.6"/>
    <n v="17.7"/>
    <n v="8.9000000000000021"/>
    <n v="90.3"/>
    <n v="0.7"/>
    <n v="169"/>
    <n v="120.2"/>
    <n v="120.2"/>
    <m/>
    <n v="0"/>
    <n v="0"/>
    <n v="0"/>
  </r>
  <r>
    <x v="0"/>
    <x v="6"/>
    <x v="9"/>
    <x v="0"/>
    <s v="2023-09 상순"/>
    <n v="24.1"/>
    <n v="26.6"/>
    <n v="17"/>
    <n v="9.6000000000000014"/>
    <n v="83.6"/>
    <n v="0.2"/>
    <n v="2"/>
    <m/>
    <m/>
    <d v="1900-01-01T17:59:00"/>
    <n v="5"/>
    <n v="59"/>
    <n v="5.9833333333333334"/>
  </r>
  <r>
    <x v="0"/>
    <x v="6"/>
    <x v="9"/>
    <x v="0"/>
    <s v="2023-09 상순"/>
    <n v="23"/>
    <n v="25.9"/>
    <n v="13.6"/>
    <n v="12.299999999999999"/>
    <n v="82.3"/>
    <n v="0.3"/>
    <n v="2"/>
    <n v="189.3"/>
    <n v="189.3"/>
    <m/>
    <n v="0"/>
    <n v="0"/>
    <n v="0"/>
  </r>
  <r>
    <x v="0"/>
    <x v="6"/>
    <x v="9"/>
    <x v="2"/>
    <s v="2023-09 중순"/>
    <n v="22.5"/>
    <n v="24.1"/>
    <n v="17.899999999999999"/>
    <n v="6.2000000000000028"/>
    <n v="91.8"/>
    <n v="0.2"/>
    <n v="63"/>
    <m/>
    <m/>
    <d v="1899-12-31T03:25:00"/>
    <n v="3"/>
    <n v="25"/>
    <n v="3.4166666666666665"/>
  </r>
  <r>
    <x v="0"/>
    <x v="6"/>
    <x v="9"/>
    <x v="2"/>
    <s v="2023-09 중순"/>
    <n v="21.9"/>
    <n v="23.2"/>
    <n v="17.100000000000001"/>
    <n v="6.0999999999999979"/>
    <n v="87.8"/>
    <n v="0.6"/>
    <n v="77"/>
    <n v="107.1"/>
    <n v="107.1"/>
    <m/>
    <n v="0"/>
    <n v="0"/>
    <n v="0"/>
  </r>
  <r>
    <x v="0"/>
    <x v="6"/>
    <x v="9"/>
    <x v="1"/>
    <s v="2023-09 하순"/>
    <n v="19.2"/>
    <n v="21.7"/>
    <n v="12.4"/>
    <n v="9.2999999999999989"/>
    <n v="85.7"/>
    <n v="0.3"/>
    <n v="25"/>
    <m/>
    <m/>
    <d v="1899-12-31T20:18:00"/>
    <n v="8"/>
    <n v="18"/>
    <n v="8.3000000000000007"/>
  </r>
  <r>
    <x v="0"/>
    <x v="6"/>
    <x v="9"/>
    <x v="1"/>
    <s v="2023-09 하순"/>
    <n v="18.399999999999999"/>
    <n v="21.2"/>
    <n v="11.3"/>
    <n v="9.8999999999999986"/>
    <n v="83.5"/>
    <n v="0.7"/>
    <n v="28.5"/>
    <n v="119.7"/>
    <n v="119.7"/>
    <m/>
    <n v="0"/>
    <n v="0"/>
    <n v="0"/>
  </r>
  <r>
    <x v="0"/>
    <x v="6"/>
    <x v="7"/>
    <x v="0"/>
    <s v="2023-10 상순"/>
    <n v="14.2"/>
    <n v="15.4"/>
    <n v="5.6"/>
    <n v="9.8000000000000007"/>
    <n v="81"/>
    <n v="0.3"/>
    <n v="12.5"/>
    <m/>
    <m/>
    <d v="1900-01-01T09:30:00"/>
    <n v="9"/>
    <n v="30"/>
    <n v="9.5"/>
  </r>
  <r>
    <x v="0"/>
    <x v="6"/>
    <x v="7"/>
    <x v="0"/>
    <s v="2023-10 상순"/>
    <n v="12.9"/>
    <n v="14.1"/>
    <n v="2.5"/>
    <n v="11.6"/>
    <n v="81.599999999999994"/>
    <n v="0.5"/>
    <n v="11.5"/>
    <n v="135.6"/>
    <n v="135.6"/>
    <m/>
    <n v="0"/>
    <n v="0"/>
    <n v="0"/>
  </r>
  <r>
    <x v="0"/>
    <x v="6"/>
    <x v="7"/>
    <x v="2"/>
    <s v="2023-10 중순"/>
    <n v="13.3"/>
    <n v="16.5"/>
    <n v="2.8"/>
    <n v="13.7"/>
    <n v="80.5"/>
    <n v="0.3"/>
    <n v="8"/>
    <m/>
    <m/>
    <d v="1900-01-01T10:03:00"/>
    <n v="10"/>
    <n v="3"/>
    <n v="10.050000000000001"/>
  </r>
  <r>
    <x v="0"/>
    <x v="6"/>
    <x v="7"/>
    <x v="2"/>
    <s v="2023-10 중순"/>
    <n v="12"/>
    <n v="15.6"/>
    <n v="1.2"/>
    <n v="14.4"/>
    <n v="81"/>
    <n v="0.6"/>
    <n v="8"/>
    <n v="125.5"/>
    <n v="125.5"/>
    <m/>
    <n v="0"/>
    <n v="0"/>
    <n v="0"/>
  </r>
  <r>
    <x v="0"/>
    <x v="6"/>
    <x v="7"/>
    <x v="1"/>
    <s v="2023-10 하순"/>
    <n v="12.1"/>
    <n v="14.5"/>
    <n v="0.5"/>
    <n v="14"/>
    <n v="81.8"/>
    <n v="0.3"/>
    <n v="0"/>
    <m/>
    <m/>
    <d v="1900-01-01T20:44:00"/>
    <n v="8"/>
    <n v="44"/>
    <n v="8.7333333333333325"/>
  </r>
  <r>
    <x v="0"/>
    <x v="6"/>
    <x v="7"/>
    <x v="1"/>
    <s v="2023-10 하순"/>
    <n v="10.5"/>
    <n v="13.4"/>
    <n v="-1.5"/>
    <n v="14.9"/>
    <n v="83"/>
    <n v="0.5"/>
    <n v="3.5"/>
    <n v="126.2"/>
    <n v="126.2"/>
    <m/>
    <n v="0"/>
    <n v="0"/>
    <n v="0"/>
  </r>
  <r>
    <x v="0"/>
    <x v="6"/>
    <x v="3"/>
    <x v="0"/>
    <s v="2023-11 상순"/>
    <n v="12.5"/>
    <n v="20.100000000000001"/>
    <n v="-0.9"/>
    <n v="21"/>
    <n v="77.900000000000006"/>
    <n v="0.8"/>
    <n v="61"/>
    <m/>
    <m/>
    <d v="1899-12-31T08:33:00"/>
    <n v="8"/>
    <n v="33"/>
    <n v="8.5500000000000007"/>
  </r>
  <r>
    <x v="0"/>
    <x v="6"/>
    <x v="3"/>
    <x v="0"/>
    <s v="2023-11 상순"/>
    <n v="11.4"/>
    <n v="19.600000000000001"/>
    <n v="-4.3"/>
    <n v="23.900000000000002"/>
    <n v="78.900000000000006"/>
    <n v="1.2"/>
    <n v="89"/>
    <n v="71.3"/>
    <n v="71.3"/>
    <m/>
    <n v="0"/>
    <n v="0"/>
    <n v="0"/>
  </r>
  <r>
    <x v="0"/>
    <x v="6"/>
    <x v="3"/>
    <x v="2"/>
    <s v="2023-11 중순"/>
    <n v="1.8"/>
    <n v="5.0999999999999996"/>
    <n v="-6.2"/>
    <n v="11.3"/>
    <n v="69.3"/>
    <n v="0.5"/>
    <n v="9"/>
    <m/>
    <m/>
    <d v="1900-01-01T10:53:00"/>
    <n v="10"/>
    <n v="53"/>
    <n v="10.883333333333333"/>
  </r>
  <r>
    <x v="0"/>
    <x v="6"/>
    <x v="3"/>
    <x v="2"/>
    <s v="2023-11 중순"/>
    <n v="0.3"/>
    <n v="4.0999999999999996"/>
    <n v="-8"/>
    <n v="12.1"/>
    <n v="73.400000000000006"/>
    <n v="0.7"/>
    <n v="10.5"/>
    <n v="92.8"/>
    <n v="92.8"/>
    <m/>
    <n v="0"/>
    <n v="0"/>
    <n v="0"/>
  </r>
  <r>
    <x v="0"/>
    <x v="6"/>
    <x v="3"/>
    <x v="1"/>
    <s v="2023-11 하순"/>
    <n v="1.6"/>
    <n v="10.3"/>
    <n v="-9.1"/>
    <n v="19.399999999999999"/>
    <n v="63.1"/>
    <n v="0.6"/>
    <n v="4.5"/>
    <m/>
    <m/>
    <d v="1900-01-01T02:04:00"/>
    <n v="2"/>
    <n v="4"/>
    <n v="2.0666666666666669"/>
  </r>
  <r>
    <x v="0"/>
    <x v="6"/>
    <x v="3"/>
    <x v="1"/>
    <s v="2023-11 하순"/>
    <n v="0.3"/>
    <n v="9.5"/>
    <n v="-11.5"/>
    <n v="21"/>
    <n v="66"/>
    <n v="1"/>
    <n v="6.5"/>
    <n v="79.099999999999994"/>
    <n v="79.099999999999994"/>
    <m/>
    <n v="0"/>
    <n v="0"/>
    <n v="0"/>
  </r>
  <r>
    <x v="0"/>
    <x v="6"/>
    <x v="2"/>
    <x v="0"/>
    <s v="2023-12 상순"/>
    <n v="4"/>
    <n v="13.3"/>
    <n v="-10.8"/>
    <n v="24.1"/>
    <n v="70.900000000000006"/>
    <n v="0.6"/>
    <n v="5"/>
    <m/>
    <m/>
    <d v="1900-01-01T01:11:00"/>
    <n v="1"/>
    <n v="11"/>
    <n v="1.1833333333333333"/>
  </r>
  <r>
    <x v="0"/>
    <x v="6"/>
    <x v="2"/>
    <x v="0"/>
    <s v="2023-12 상순"/>
    <n v="2.7"/>
    <n v="12.5"/>
    <n v="-12.6"/>
    <n v="25.1"/>
    <n v="73.599999999999994"/>
    <n v="1"/>
    <n v="3"/>
    <n v="68.099999999999994"/>
    <n v="68.099999999999994"/>
    <m/>
    <n v="0"/>
    <n v="0"/>
    <n v="0"/>
  </r>
  <r>
    <x v="0"/>
    <x v="6"/>
    <x v="2"/>
    <x v="2"/>
    <s v="2023-12 중순"/>
    <n v="-1.5"/>
    <n v="6.5"/>
    <n v="-14.9"/>
    <n v="21.4"/>
    <n v="78.900000000000006"/>
    <n v="0.8"/>
    <n v="47.5"/>
    <m/>
    <m/>
    <d v="1899-12-31T05:50:00"/>
    <n v="5"/>
    <n v="50"/>
    <n v="5.833333333333333"/>
  </r>
  <r>
    <x v="0"/>
    <x v="6"/>
    <x v="2"/>
    <x v="2"/>
    <s v="2023-12 중순"/>
    <n v="-3"/>
    <n v="4.9000000000000004"/>
    <n v="-17.2"/>
    <n v="22.1"/>
    <n v="78.400000000000006"/>
    <n v="1.5"/>
    <n v="47.5"/>
    <n v="52.5"/>
    <n v="52.5"/>
    <m/>
    <n v="0"/>
    <n v="0"/>
    <n v="0"/>
  </r>
  <r>
    <x v="0"/>
    <x v="6"/>
    <x v="2"/>
    <x v="1"/>
    <s v="2023-12 하순"/>
    <n v="-4.2"/>
    <n v="1.7"/>
    <n v="-17"/>
    <n v="18.7"/>
    <n v="77.400000000000006"/>
    <n v="0.4"/>
    <n v="15"/>
    <m/>
    <m/>
    <d v="1900-01-01T02:19:00"/>
    <n v="2"/>
    <n v="19"/>
    <n v="2.3166666666666664"/>
  </r>
  <r>
    <x v="0"/>
    <x v="6"/>
    <x v="2"/>
    <x v="1"/>
    <s v="2023-12 하순"/>
    <n v="-5.7"/>
    <n v="0.8"/>
    <n v="-18.899999999999999"/>
    <n v="19.7"/>
    <n v="78.099999999999994"/>
    <n v="0.6"/>
    <n v="14.5"/>
    <n v="76.099999999999994"/>
    <n v="76.099999999999994"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021E2-15DE-458A-B0EA-3AF92AE559C2}" name="피벗 테이블1" cacheId="4819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outline="1" outlineData="1" compactData="0" multipleFieldFilters="0" chartFormat="2">
  <location ref="A3:M19" firstHeaderRow="0" firstDataRow="1" firstDataCol="4"/>
  <pivotFields count="18">
    <pivotField axis="axisRow" compact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8">
        <item sd="0" x="3"/>
        <item sd="0" x="4"/>
        <item sd="0" x="2"/>
        <item sd="0" x="0"/>
        <item sd="0" x="1"/>
        <item sd="0" x="5"/>
        <item sd="0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3">
        <item x="4"/>
        <item x="5"/>
        <item x="11"/>
        <item x="10"/>
        <item x="8"/>
        <item x="1"/>
        <item x="6"/>
        <item x="0"/>
        <item x="9"/>
        <item x="7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8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8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평균 : 평균기온" fld="5" subtotal="average" baseField="0" baseItem="0"/>
    <dataField name="평균 : 최고기온" fld="6" subtotal="average" baseField="0" baseItem="0"/>
    <dataField name="평균 : 최저기온" fld="7" subtotal="average" baseField="0" baseItem="0"/>
    <dataField name="평균 : 일교차" fld="8" subtotal="average" baseField="0" baseItem="0"/>
    <dataField name="평균 : 습도" fld="9" subtotal="average" baseField="0" baseItem="0"/>
    <dataField name="평균 : 풍속" fld="10" subtotal="average" baseField="0" baseItem="0"/>
    <dataField name="평균 : 강수량" fld="11" subtotal="average" baseField="0" baseItem="0"/>
    <dataField name="합계 : 일사량(평균)" fld="13" baseField="0" baseItem="0"/>
    <dataField name="합계 : 일조시간2" fld="17" baseField="0" baseItem="0"/>
  </dataFields>
  <formats count="2">
    <format dxfId="1">
      <pivotArea outline="0" collapsedLevelsAreSubtotals="1" fieldPosition="0"/>
    </format>
    <format dxfId="2">
      <pivotArea outline="0" collapsedLevelsAreSubtotals="1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640B9-6EBF-452E-8EE4-25DD76CFDF27}" name="피벗 테이블1" cacheId="481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outline="1" outlineData="1" compactData="0" multipleFieldFilters="0">
  <location ref="A4:E21" firstHeaderRow="0" firstDataRow="1" firstDataCol="2"/>
  <pivotFields count="6">
    <pivotField axis="axisRow" compact="0" showAll="0">
      <items count="14">
        <item h="1" x="4"/>
        <item x="0"/>
        <item h="1" x="11"/>
        <item h="1" x="10"/>
        <item h="1" x="2"/>
        <item h="1" x="8"/>
        <item h="1" x="9"/>
        <item h="1" x="3"/>
        <item h="1" x="1"/>
        <item h="1" x="12"/>
        <item h="1" x="5"/>
        <item x="6"/>
        <item h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8">
        <item x="6"/>
        <item x="5"/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경도평균" fld="3" subtotal="average" baseField="1" baseItem="0"/>
    <dataField name="평균 : 당도" fld="4" subtotal="average" baseField="1" baseItem="0"/>
    <dataField name="평균 : 산도(%)" fld="5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19T08:58:27.75" personId="{35ACDDD4-C231-4BC2-B767-89D4317F007D}" id="{645FFAB2-254B-4154-9E7E-E0B64C00E57E}">
    <text>일사량 합계로 보기 이전에, 중복 순별데이터로 인해 평균값 산출 후 합계를 도출하기 위해 만든 column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4-01-19T08:58:27.75" personId="{35ACDDD4-C231-4BC2-B767-89D4317F007D}" id="{EFA0382B-A1F6-4DDD-A7E4-36D920A0EC07}">
    <text>일사량 합계로 보기 이전에, 중복 순별데이터로 인해 평균값 산출 후 합계를 도출하기 위해 만든 column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2" dT="2024-01-19T10:24:04.77" personId="{35ACDDD4-C231-4BC2-B767-89D4317F007D}" id="{C33FE20E-DDF8-4553-83D9-DE108B8BB314}">
    <text>합계:일사량(평균)
2017년도와 2018년도에 결측값이 존재함.
결측값 처리 어떻게 하면 좋을지 논의 필요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3BB0-C2A4-428E-83EC-D7DD51F40F2C}">
  <dimension ref="A1:Y74"/>
  <sheetViews>
    <sheetView tabSelected="1" topLeftCell="F1" workbookViewId="0">
      <selection activeCell="F1" sqref="F1:Y1048576"/>
    </sheetView>
  </sheetViews>
  <sheetFormatPr defaultRowHeight="16.5"/>
  <cols>
    <col min="1" max="1" width="18.25" customWidth="1"/>
    <col min="2" max="2" width="20.5" customWidth="1"/>
    <col min="6" max="6" width="10.875" hidden="1" customWidth="1"/>
    <col min="7" max="9" width="7.375" hidden="1" customWidth="1"/>
    <col min="10" max="10" width="4.375" hidden="1" customWidth="1"/>
    <col min="11" max="11" width="5.75" hidden="1" customWidth="1"/>
    <col min="12" max="12" width="5.375" hidden="1" customWidth="1"/>
    <col min="13" max="13" width="6.125" hidden="1" customWidth="1"/>
    <col min="14" max="14" width="6.5" hidden="1" customWidth="1"/>
    <col min="15" max="15" width="8.625" hidden="1" customWidth="1"/>
    <col min="16" max="16" width="10.875" hidden="1" customWidth="1"/>
    <col min="17" max="19" width="7.375" hidden="1" customWidth="1"/>
    <col min="20" max="20" width="4.375" hidden="1" customWidth="1"/>
    <col min="21" max="21" width="5.75" hidden="1" customWidth="1"/>
    <col min="22" max="22" width="5.375" hidden="1" customWidth="1"/>
    <col min="23" max="23" width="5.75" hidden="1" customWidth="1"/>
    <col min="24" max="24" width="6.5" hidden="1" customWidth="1"/>
    <col min="25" max="25" width="8.625" hidden="1" customWidth="1"/>
  </cols>
  <sheetData>
    <row r="1" spans="1:25">
      <c r="A1" s="27" t="s">
        <v>0</v>
      </c>
      <c r="B1" s="27" t="s">
        <v>1</v>
      </c>
      <c r="F1" s="29" t="s">
        <v>2</v>
      </c>
      <c r="P1" s="29" t="s">
        <v>2</v>
      </c>
    </row>
    <row r="2" spans="1:25" ht="30">
      <c r="A2" s="28" t="s">
        <v>3</v>
      </c>
      <c r="B2" s="28" t="s">
        <v>4</v>
      </c>
      <c r="F2" s="27" t="s">
        <v>0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 t="s">
        <v>1</v>
      </c>
      <c r="O2" s="27" t="s">
        <v>12</v>
      </c>
      <c r="P2" s="27" t="s">
        <v>0</v>
      </c>
      <c r="Q2" s="27" t="s">
        <v>5</v>
      </c>
      <c r="R2" s="27" t="s">
        <v>6</v>
      </c>
      <c r="S2" s="27" t="s">
        <v>7</v>
      </c>
      <c r="T2" s="27" t="s">
        <v>8</v>
      </c>
      <c r="U2" s="27" t="s">
        <v>9</v>
      </c>
      <c r="V2" s="27" t="s">
        <v>10</v>
      </c>
      <c r="W2" s="27" t="s">
        <v>11</v>
      </c>
      <c r="X2" s="27" t="s">
        <v>1</v>
      </c>
      <c r="Y2" s="27" t="s">
        <v>12</v>
      </c>
    </row>
    <row r="3" spans="1:25" ht="30">
      <c r="A3" s="24" t="s">
        <v>13</v>
      </c>
      <c r="B3" s="25">
        <v>68.400000000000006</v>
      </c>
      <c r="F3" s="28" t="s">
        <v>3</v>
      </c>
      <c r="G3" s="28" t="s">
        <v>14</v>
      </c>
      <c r="H3" s="28" t="s">
        <v>14</v>
      </c>
      <c r="I3" s="28" t="s">
        <v>14</v>
      </c>
      <c r="J3" s="28" t="s">
        <v>15</v>
      </c>
      <c r="K3" s="28" t="s">
        <v>16</v>
      </c>
      <c r="L3" s="28" t="s">
        <v>17</v>
      </c>
      <c r="M3" s="28" t="s">
        <v>18</v>
      </c>
      <c r="N3" s="28" t="s">
        <v>4</v>
      </c>
      <c r="O3" s="28" t="s">
        <v>19</v>
      </c>
      <c r="P3" s="28" t="s">
        <v>3</v>
      </c>
      <c r="Q3" s="28" t="s">
        <v>14</v>
      </c>
      <c r="R3" s="28" t="s">
        <v>14</v>
      </c>
      <c r="S3" s="28" t="s">
        <v>14</v>
      </c>
      <c r="T3" s="28" t="s">
        <v>15</v>
      </c>
      <c r="U3" s="28" t="s">
        <v>16</v>
      </c>
      <c r="V3" s="28" t="s">
        <v>17</v>
      </c>
      <c r="W3" s="28" t="s">
        <v>18</v>
      </c>
      <c r="X3" s="28" t="s">
        <v>4</v>
      </c>
      <c r="Y3" s="28" t="s">
        <v>19</v>
      </c>
    </row>
    <row r="4" spans="1:25" ht="15">
      <c r="A4" s="24" t="s">
        <v>20</v>
      </c>
      <c r="B4" s="25">
        <v>84.8</v>
      </c>
      <c r="F4" s="30" t="s">
        <v>21</v>
      </c>
      <c r="G4" s="31">
        <v>11.7</v>
      </c>
      <c r="H4" s="31">
        <v>16</v>
      </c>
      <c r="I4" s="31">
        <v>0</v>
      </c>
      <c r="J4" s="31">
        <v>68</v>
      </c>
      <c r="K4" s="31" t="s">
        <v>22</v>
      </c>
      <c r="L4" s="31">
        <v>0.7</v>
      </c>
      <c r="M4" s="31">
        <v>29</v>
      </c>
      <c r="N4" s="31">
        <v>140.4</v>
      </c>
      <c r="O4" s="32">
        <v>2.6590277777777778</v>
      </c>
      <c r="P4" s="30" t="s">
        <v>21</v>
      </c>
      <c r="Q4" s="31">
        <v>11.4</v>
      </c>
      <c r="R4" s="31">
        <v>14.7</v>
      </c>
      <c r="S4" s="31">
        <v>0.2</v>
      </c>
      <c r="T4" s="31">
        <v>72.5</v>
      </c>
      <c r="U4" s="31" t="s">
        <v>22</v>
      </c>
      <c r="V4" s="31">
        <v>0.7</v>
      </c>
      <c r="W4" s="31">
        <v>17.2</v>
      </c>
      <c r="X4" s="31">
        <v>144.6</v>
      </c>
      <c r="Y4" s="32">
        <v>2.7541666666666664</v>
      </c>
    </row>
    <row r="5" spans="1:25" ht="15">
      <c r="A5" s="24" t="s">
        <v>23</v>
      </c>
      <c r="B5" s="25">
        <v>118.1</v>
      </c>
      <c r="F5" s="30" t="s">
        <v>24</v>
      </c>
      <c r="G5" s="31">
        <v>29.6</v>
      </c>
      <c r="H5" s="31">
        <v>30.9</v>
      </c>
      <c r="I5" s="31">
        <v>21</v>
      </c>
      <c r="J5" s="31">
        <v>83.5</v>
      </c>
      <c r="K5" s="31" t="s">
        <v>22</v>
      </c>
      <c r="L5" s="31">
        <v>1.4</v>
      </c>
      <c r="M5" s="31">
        <v>188.5</v>
      </c>
      <c r="N5" s="31">
        <v>255.1</v>
      </c>
      <c r="O5" s="32">
        <v>4.7451388888888895</v>
      </c>
      <c r="P5" s="30" t="s">
        <v>24</v>
      </c>
      <c r="Q5" s="31">
        <v>26.3</v>
      </c>
      <c r="R5" s="31">
        <v>28.5</v>
      </c>
      <c r="S5" s="31">
        <v>21.2</v>
      </c>
      <c r="T5" s="31">
        <v>92.9</v>
      </c>
      <c r="U5" s="31" t="s">
        <v>22</v>
      </c>
      <c r="V5" s="31">
        <v>1.3</v>
      </c>
      <c r="W5" s="31">
        <v>125</v>
      </c>
      <c r="X5" s="31">
        <v>246.9</v>
      </c>
      <c r="Y5" s="32">
        <v>4.2923611111111111</v>
      </c>
    </row>
    <row r="6" spans="1:25" ht="15">
      <c r="A6" s="24" t="s">
        <v>25</v>
      </c>
      <c r="B6" s="25">
        <v>113</v>
      </c>
      <c r="F6" s="30" t="s">
        <v>26</v>
      </c>
      <c r="G6" s="31">
        <v>-6.9</v>
      </c>
      <c r="H6" s="31">
        <v>-0.5</v>
      </c>
      <c r="I6" s="31">
        <v>-20.399999999999999</v>
      </c>
      <c r="J6" s="31">
        <v>48.4</v>
      </c>
      <c r="K6" s="31" t="s">
        <v>22</v>
      </c>
      <c r="L6" s="31">
        <v>0.3</v>
      </c>
      <c r="M6" s="31">
        <v>0</v>
      </c>
      <c r="N6" s="31">
        <v>60.1</v>
      </c>
      <c r="O6" s="32">
        <v>1.1076388888888888</v>
      </c>
      <c r="P6" s="30" t="s">
        <v>26</v>
      </c>
      <c r="Q6" s="31">
        <v>-5.5</v>
      </c>
      <c r="R6" s="31">
        <v>-2.1</v>
      </c>
      <c r="S6" s="31">
        <v>-17.899999999999999</v>
      </c>
      <c r="T6" s="31">
        <v>52.7</v>
      </c>
      <c r="U6" s="31" t="s">
        <v>22</v>
      </c>
      <c r="V6" s="31">
        <v>0.3</v>
      </c>
      <c r="W6" s="31">
        <v>0</v>
      </c>
      <c r="X6" s="31">
        <v>68.400000000000006</v>
      </c>
      <c r="Y6" s="32">
        <v>1.3034722222222224</v>
      </c>
    </row>
    <row r="7" spans="1:25" ht="15">
      <c r="A7" s="24" t="s">
        <v>27</v>
      </c>
      <c r="B7" s="25">
        <v>139.19999999999999</v>
      </c>
      <c r="F7" s="30" t="s">
        <v>28</v>
      </c>
      <c r="G7" s="31" t="s">
        <v>22</v>
      </c>
      <c r="H7" s="31" t="s">
        <v>22</v>
      </c>
      <c r="I7" s="31" t="s">
        <v>22</v>
      </c>
      <c r="J7" s="31" t="s">
        <v>22</v>
      </c>
      <c r="K7" s="31" t="s">
        <v>22</v>
      </c>
      <c r="L7" s="31" t="s">
        <v>22</v>
      </c>
      <c r="M7" s="31">
        <v>1042.5</v>
      </c>
      <c r="N7" s="31">
        <v>5053.8999999999996</v>
      </c>
      <c r="O7" s="32">
        <v>95.727083333333326</v>
      </c>
      <c r="P7" s="30" t="s">
        <v>28</v>
      </c>
      <c r="Q7" s="31" t="s">
        <v>22</v>
      </c>
      <c r="R7" s="31" t="s">
        <v>22</v>
      </c>
      <c r="S7" s="31" t="s">
        <v>22</v>
      </c>
      <c r="T7" s="31" t="s">
        <v>22</v>
      </c>
      <c r="U7" s="31" t="s">
        <v>22</v>
      </c>
      <c r="V7" s="31" t="s">
        <v>22</v>
      </c>
      <c r="W7" s="31">
        <v>620.5</v>
      </c>
      <c r="X7" s="31">
        <v>5206.1000000000004</v>
      </c>
      <c r="Y7" s="32">
        <v>99.151388888888889</v>
      </c>
    </row>
    <row r="8" spans="1:25" ht="30">
      <c r="A8" s="24" t="s">
        <v>29</v>
      </c>
      <c r="B8" s="25">
        <v>107</v>
      </c>
      <c r="F8" s="30" t="s">
        <v>30</v>
      </c>
      <c r="G8" s="31">
        <v>-3.2</v>
      </c>
      <c r="H8" s="31">
        <v>-0.5</v>
      </c>
      <c r="I8" s="31">
        <v>-13.5</v>
      </c>
      <c r="J8" s="31">
        <v>65.599999999999994</v>
      </c>
      <c r="K8" s="31" t="s">
        <v>31</v>
      </c>
      <c r="L8" s="31">
        <v>1.1000000000000001</v>
      </c>
      <c r="M8" s="31">
        <v>0.5</v>
      </c>
      <c r="N8" s="31">
        <v>75.599999999999994</v>
      </c>
      <c r="O8" s="32">
        <v>2.2631944444444447</v>
      </c>
      <c r="P8" s="30" t="s">
        <v>13</v>
      </c>
      <c r="Q8" s="31">
        <v>1</v>
      </c>
      <c r="R8" s="31">
        <v>4.8</v>
      </c>
      <c r="S8" s="31">
        <v>-8.1999999999999993</v>
      </c>
      <c r="T8" s="31">
        <v>78.3</v>
      </c>
      <c r="U8" s="31" t="s">
        <v>32</v>
      </c>
      <c r="V8" s="31">
        <v>0.6</v>
      </c>
      <c r="W8" s="31">
        <v>0</v>
      </c>
      <c r="X8" s="31">
        <v>68.400000000000006</v>
      </c>
      <c r="Y8" s="32">
        <v>1.6229166666666668</v>
      </c>
    </row>
    <row r="9" spans="1:25" ht="30">
      <c r="A9" s="24" t="s">
        <v>33</v>
      </c>
      <c r="B9" s="25">
        <v>157.1</v>
      </c>
      <c r="F9" s="30" t="s">
        <v>34</v>
      </c>
      <c r="G9" s="31">
        <v>-3.2</v>
      </c>
      <c r="H9" s="31">
        <v>3.1</v>
      </c>
      <c r="I9" s="31">
        <v>-18.600000000000001</v>
      </c>
      <c r="J9" s="31">
        <v>79.2</v>
      </c>
      <c r="K9" s="31" t="s">
        <v>31</v>
      </c>
      <c r="L9" s="31">
        <v>0.7</v>
      </c>
      <c r="M9" s="31">
        <v>14.5</v>
      </c>
      <c r="N9" s="31">
        <v>76.599999999999994</v>
      </c>
      <c r="O9" s="32">
        <v>1.9590277777777778</v>
      </c>
      <c r="P9" s="30" t="s">
        <v>20</v>
      </c>
      <c r="Q9" s="31">
        <v>-4.7</v>
      </c>
      <c r="R9" s="31">
        <v>-1.9</v>
      </c>
      <c r="S9" s="31">
        <v>-17</v>
      </c>
      <c r="T9" s="31">
        <v>61.7</v>
      </c>
      <c r="U9" s="31" t="s">
        <v>32</v>
      </c>
      <c r="V9" s="31">
        <v>1</v>
      </c>
      <c r="W9" s="31">
        <v>0</v>
      </c>
      <c r="X9" s="31">
        <v>84.8</v>
      </c>
      <c r="Y9" s="32">
        <v>2.3048611111111112</v>
      </c>
    </row>
    <row r="10" spans="1:25" ht="30">
      <c r="A10" s="24" t="s">
        <v>35</v>
      </c>
      <c r="B10" s="25">
        <v>166.1</v>
      </c>
      <c r="F10" s="30" t="s">
        <v>36</v>
      </c>
      <c r="G10" s="31">
        <v>-6.7</v>
      </c>
      <c r="H10" s="31">
        <v>2.2999999999999998</v>
      </c>
      <c r="I10" s="31">
        <v>-20.399999999999999</v>
      </c>
      <c r="J10" s="31">
        <v>51</v>
      </c>
      <c r="K10" s="31" t="s">
        <v>31</v>
      </c>
      <c r="L10" s="31">
        <v>1.4</v>
      </c>
      <c r="M10" s="31">
        <v>0</v>
      </c>
      <c r="N10" s="31">
        <v>118.4</v>
      </c>
      <c r="O10" s="32">
        <v>3.1868055555555554</v>
      </c>
      <c r="P10" s="30" t="s">
        <v>23</v>
      </c>
      <c r="Q10" s="31">
        <v>-4.5</v>
      </c>
      <c r="R10" s="31">
        <v>2</v>
      </c>
      <c r="S10" s="31">
        <v>-17.5</v>
      </c>
      <c r="T10" s="31">
        <v>61.3</v>
      </c>
      <c r="U10" s="31" t="s">
        <v>31</v>
      </c>
      <c r="V10" s="31">
        <v>1</v>
      </c>
      <c r="W10" s="31">
        <v>1</v>
      </c>
      <c r="X10" s="31">
        <v>118.1</v>
      </c>
      <c r="Y10" s="32">
        <v>3.1479166666666667</v>
      </c>
    </row>
    <row r="11" spans="1:25" ht="30">
      <c r="A11" s="24" t="s">
        <v>37</v>
      </c>
      <c r="B11" s="25">
        <v>149.4</v>
      </c>
      <c r="F11" s="30" t="s">
        <v>38</v>
      </c>
      <c r="G11" s="31">
        <v>-6.9</v>
      </c>
      <c r="H11" s="31">
        <v>0.2</v>
      </c>
      <c r="I11" s="31">
        <v>-20.3</v>
      </c>
      <c r="J11" s="31">
        <v>50.3</v>
      </c>
      <c r="K11" s="31" t="s">
        <v>31</v>
      </c>
      <c r="L11" s="31">
        <v>1.2</v>
      </c>
      <c r="M11" s="31">
        <v>0</v>
      </c>
      <c r="N11" s="31">
        <v>119.4</v>
      </c>
      <c r="O11" s="32">
        <v>3.1013888888888892</v>
      </c>
      <c r="P11" s="30" t="s">
        <v>25</v>
      </c>
      <c r="Q11" s="31">
        <v>-1.6</v>
      </c>
      <c r="R11" s="31">
        <v>4</v>
      </c>
      <c r="S11" s="31">
        <v>-14.3</v>
      </c>
      <c r="T11" s="31">
        <v>56.4</v>
      </c>
      <c r="U11" s="31" t="s">
        <v>31</v>
      </c>
      <c r="V11" s="31">
        <v>1.3</v>
      </c>
      <c r="W11" s="31">
        <v>0</v>
      </c>
      <c r="X11" s="31">
        <v>113</v>
      </c>
      <c r="Y11" s="32">
        <v>2.6951388888888892</v>
      </c>
    </row>
    <row r="12" spans="1:25" ht="30">
      <c r="A12" s="24" t="s">
        <v>39</v>
      </c>
      <c r="B12" s="25">
        <v>156.9</v>
      </c>
      <c r="F12" s="30" t="s">
        <v>40</v>
      </c>
      <c r="G12" s="31">
        <v>-1.7</v>
      </c>
      <c r="H12" s="31">
        <v>2.2000000000000002</v>
      </c>
      <c r="I12" s="31">
        <v>-16.600000000000001</v>
      </c>
      <c r="J12" s="31">
        <v>51</v>
      </c>
      <c r="K12" s="31" t="s">
        <v>31</v>
      </c>
      <c r="L12" s="31">
        <v>1.1000000000000001</v>
      </c>
      <c r="M12" s="31">
        <v>0.5</v>
      </c>
      <c r="N12" s="31">
        <v>120</v>
      </c>
      <c r="O12" s="32">
        <v>2.9624999999999999</v>
      </c>
      <c r="P12" s="30" t="s">
        <v>27</v>
      </c>
      <c r="Q12" s="31">
        <v>-0.1</v>
      </c>
      <c r="R12" s="31">
        <v>6</v>
      </c>
      <c r="S12" s="31">
        <v>-14</v>
      </c>
      <c r="T12" s="31">
        <v>60.1</v>
      </c>
      <c r="U12" s="31" t="s">
        <v>41</v>
      </c>
      <c r="V12" s="31">
        <v>1.2</v>
      </c>
      <c r="W12" s="31">
        <v>11.5</v>
      </c>
      <c r="X12" s="31">
        <v>139.19999999999999</v>
      </c>
      <c r="Y12" s="32">
        <v>3.3673611111111108</v>
      </c>
    </row>
    <row r="13" spans="1:25" ht="30">
      <c r="A13" s="24" t="s">
        <v>42</v>
      </c>
      <c r="B13" s="25">
        <v>173.6</v>
      </c>
      <c r="F13" s="30" t="s">
        <v>43</v>
      </c>
      <c r="G13" s="31">
        <v>1</v>
      </c>
      <c r="H13" s="31">
        <v>4.0999999999999996</v>
      </c>
      <c r="I13" s="31">
        <v>-14</v>
      </c>
      <c r="J13" s="31">
        <v>59</v>
      </c>
      <c r="K13" s="31" t="s">
        <v>32</v>
      </c>
      <c r="L13" s="31">
        <v>0.8</v>
      </c>
      <c r="M13" s="31">
        <v>21</v>
      </c>
      <c r="N13" s="31">
        <v>90.4</v>
      </c>
      <c r="O13" s="32">
        <v>2.1263888888888887</v>
      </c>
      <c r="P13" s="30" t="s">
        <v>29</v>
      </c>
      <c r="Q13" s="31">
        <v>0.7</v>
      </c>
      <c r="R13" s="31">
        <v>2.1</v>
      </c>
      <c r="S13" s="31">
        <v>-10.4</v>
      </c>
      <c r="T13" s="31">
        <v>67.400000000000006</v>
      </c>
      <c r="U13" s="31" t="s">
        <v>32</v>
      </c>
      <c r="V13" s="31">
        <v>0.9</v>
      </c>
      <c r="W13" s="31">
        <v>14.5</v>
      </c>
      <c r="X13" s="31">
        <v>107</v>
      </c>
      <c r="Y13" s="32">
        <v>2.5479166666666666</v>
      </c>
    </row>
    <row r="14" spans="1:25" ht="30">
      <c r="A14" s="24" t="s">
        <v>44</v>
      </c>
      <c r="B14" s="25">
        <v>228.6</v>
      </c>
      <c r="F14" s="30" t="s">
        <v>45</v>
      </c>
      <c r="G14" s="31">
        <v>3.1</v>
      </c>
      <c r="H14" s="31">
        <v>10.4</v>
      </c>
      <c r="I14" s="31">
        <v>-8</v>
      </c>
      <c r="J14" s="31">
        <v>52.3</v>
      </c>
      <c r="K14" s="31" t="s">
        <v>46</v>
      </c>
      <c r="L14" s="31">
        <v>1</v>
      </c>
      <c r="M14" s="31">
        <v>51.5</v>
      </c>
      <c r="N14" s="31">
        <v>119.7</v>
      </c>
      <c r="O14" s="32">
        <v>2.3895833333333334</v>
      </c>
      <c r="P14" s="30" t="s">
        <v>33</v>
      </c>
      <c r="Q14" s="31">
        <v>2.6</v>
      </c>
      <c r="R14" s="31">
        <v>4.5</v>
      </c>
      <c r="S14" s="31">
        <v>-9</v>
      </c>
      <c r="T14" s="31">
        <v>55.4</v>
      </c>
      <c r="U14" s="31" t="s">
        <v>31</v>
      </c>
      <c r="V14" s="31">
        <v>1.3</v>
      </c>
      <c r="W14" s="31">
        <v>0</v>
      </c>
      <c r="X14" s="31">
        <v>157.1</v>
      </c>
      <c r="Y14" s="32">
        <v>3.4069444444444446</v>
      </c>
    </row>
    <row r="15" spans="1:25" ht="30">
      <c r="A15" s="24" t="s">
        <v>47</v>
      </c>
      <c r="B15" s="25">
        <v>198.8</v>
      </c>
      <c r="F15" s="30" t="s">
        <v>48</v>
      </c>
      <c r="G15" s="31">
        <v>7.3</v>
      </c>
      <c r="H15" s="31">
        <v>14.5</v>
      </c>
      <c r="I15" s="31">
        <v>-5.2</v>
      </c>
      <c r="J15" s="31">
        <v>55.3</v>
      </c>
      <c r="K15" s="31" t="s">
        <v>49</v>
      </c>
      <c r="L15" s="31">
        <v>0.9</v>
      </c>
      <c r="M15" s="31">
        <v>36</v>
      </c>
      <c r="N15" s="31">
        <v>138.6</v>
      </c>
      <c r="O15" s="32">
        <v>2.7250000000000001</v>
      </c>
      <c r="P15" s="30" t="s">
        <v>35</v>
      </c>
      <c r="Q15" s="31">
        <v>5.5</v>
      </c>
      <c r="R15" s="31">
        <v>7.1</v>
      </c>
      <c r="S15" s="31">
        <v>-8.5</v>
      </c>
      <c r="T15" s="31">
        <v>56.6</v>
      </c>
      <c r="U15" s="31" t="s">
        <v>49</v>
      </c>
      <c r="V15" s="31">
        <v>0.7</v>
      </c>
      <c r="W15" s="31">
        <v>0.5</v>
      </c>
      <c r="X15" s="31">
        <v>166.1</v>
      </c>
      <c r="Y15" s="32">
        <v>3.5444444444444443</v>
      </c>
    </row>
    <row r="16" spans="1:25" ht="30">
      <c r="A16" s="24" t="s">
        <v>50</v>
      </c>
      <c r="B16" s="25">
        <v>213.7</v>
      </c>
      <c r="F16" s="30" t="s">
        <v>51</v>
      </c>
      <c r="G16" s="31">
        <v>10.6</v>
      </c>
      <c r="H16" s="31">
        <v>15</v>
      </c>
      <c r="I16" s="31">
        <v>-1.9</v>
      </c>
      <c r="J16" s="31">
        <v>50.1</v>
      </c>
      <c r="K16" s="31" t="s">
        <v>32</v>
      </c>
      <c r="L16" s="31">
        <v>0.9</v>
      </c>
      <c r="M16" s="31">
        <v>12.5</v>
      </c>
      <c r="N16" s="31">
        <v>201.8</v>
      </c>
      <c r="O16" s="32">
        <v>4.2055555555555557</v>
      </c>
      <c r="P16" s="30" t="s">
        <v>37</v>
      </c>
      <c r="Q16" s="31">
        <v>6.6</v>
      </c>
      <c r="R16" s="31">
        <v>9.5</v>
      </c>
      <c r="S16" s="31">
        <v>-5.0999999999999996</v>
      </c>
      <c r="T16" s="31">
        <v>74.099999999999994</v>
      </c>
      <c r="U16" s="31" t="s">
        <v>32</v>
      </c>
      <c r="V16" s="31">
        <v>0.8</v>
      </c>
      <c r="W16" s="31">
        <v>21.5</v>
      </c>
      <c r="X16" s="31">
        <v>149.4</v>
      </c>
      <c r="Y16" s="32">
        <v>2.5194444444444444</v>
      </c>
    </row>
    <row r="17" spans="1:25" ht="30">
      <c r="A17" s="24" t="s">
        <v>52</v>
      </c>
      <c r="B17" s="25">
        <v>246.9</v>
      </c>
      <c r="F17" s="30" t="s">
        <v>53</v>
      </c>
      <c r="G17" s="31">
        <v>11.3</v>
      </c>
      <c r="H17" s="31">
        <v>20.7</v>
      </c>
      <c r="I17" s="31">
        <v>-3.8</v>
      </c>
      <c r="J17" s="31">
        <v>52.3</v>
      </c>
      <c r="K17" s="31" t="s">
        <v>32</v>
      </c>
      <c r="L17" s="31">
        <v>1.1000000000000001</v>
      </c>
      <c r="M17" s="31">
        <v>52.5</v>
      </c>
      <c r="N17" s="31">
        <v>135.30000000000001</v>
      </c>
      <c r="O17" s="32">
        <v>2.5409722222222224</v>
      </c>
      <c r="P17" s="30" t="s">
        <v>39</v>
      </c>
      <c r="Q17" s="31">
        <v>11.1</v>
      </c>
      <c r="R17" s="31">
        <v>15.2</v>
      </c>
      <c r="S17" s="31">
        <v>-3.2</v>
      </c>
      <c r="T17" s="31">
        <v>71.2</v>
      </c>
      <c r="U17" s="31" t="s">
        <v>46</v>
      </c>
      <c r="V17" s="31">
        <v>0.9</v>
      </c>
      <c r="W17" s="31">
        <v>18.5</v>
      </c>
      <c r="X17" s="31">
        <v>156.9</v>
      </c>
      <c r="Y17" s="32">
        <v>2.7673611111111112</v>
      </c>
    </row>
    <row r="18" spans="1:25" ht="30">
      <c r="A18" s="24" t="s">
        <v>54</v>
      </c>
      <c r="B18" s="25">
        <v>212.3</v>
      </c>
      <c r="F18" s="30" t="s">
        <v>55</v>
      </c>
      <c r="G18" s="31">
        <v>13.3</v>
      </c>
      <c r="H18" s="31">
        <v>17.5</v>
      </c>
      <c r="I18" s="31">
        <v>-0.3</v>
      </c>
      <c r="J18" s="31">
        <v>48.4</v>
      </c>
      <c r="K18" s="31" t="s">
        <v>32</v>
      </c>
      <c r="L18" s="31">
        <v>1.1000000000000001</v>
      </c>
      <c r="M18" s="31">
        <v>17.5</v>
      </c>
      <c r="N18" s="31">
        <v>203</v>
      </c>
      <c r="O18" s="32">
        <v>3.8034722222222221</v>
      </c>
      <c r="P18" s="30" t="s">
        <v>42</v>
      </c>
      <c r="Q18" s="31">
        <v>12.9</v>
      </c>
      <c r="R18" s="31">
        <v>15.9</v>
      </c>
      <c r="S18" s="31">
        <v>-0.8</v>
      </c>
      <c r="T18" s="31">
        <v>64</v>
      </c>
      <c r="U18" s="31" t="s">
        <v>31</v>
      </c>
      <c r="V18" s="31">
        <v>1.1000000000000001</v>
      </c>
      <c r="W18" s="31">
        <v>46.5</v>
      </c>
      <c r="X18" s="31">
        <v>173.6</v>
      </c>
      <c r="Y18" s="32">
        <v>3.0916666666666668</v>
      </c>
    </row>
    <row r="19" spans="1:25" ht="30">
      <c r="A19" s="24" t="s">
        <v>56</v>
      </c>
      <c r="B19" s="25">
        <v>237.2</v>
      </c>
      <c r="F19" s="30" t="s">
        <v>57</v>
      </c>
      <c r="G19" s="31">
        <v>14.2</v>
      </c>
      <c r="H19" s="31">
        <v>19</v>
      </c>
      <c r="I19" s="31">
        <v>1.4</v>
      </c>
      <c r="J19" s="31">
        <v>64.400000000000006</v>
      </c>
      <c r="K19" s="31" t="s">
        <v>49</v>
      </c>
      <c r="L19" s="31">
        <v>0.6</v>
      </c>
      <c r="M19" s="31">
        <v>40.5</v>
      </c>
      <c r="N19" s="31">
        <v>184.3</v>
      </c>
      <c r="O19" s="32">
        <v>3.275694444444444</v>
      </c>
      <c r="P19" s="30" t="s">
        <v>44</v>
      </c>
      <c r="Q19" s="31">
        <v>14</v>
      </c>
      <c r="R19" s="31">
        <v>18</v>
      </c>
      <c r="S19" s="31">
        <v>-0.3</v>
      </c>
      <c r="T19" s="31">
        <v>61.1</v>
      </c>
      <c r="U19" s="31" t="s">
        <v>31</v>
      </c>
      <c r="V19" s="31">
        <v>0.9</v>
      </c>
      <c r="W19" s="31">
        <v>2</v>
      </c>
      <c r="X19" s="31">
        <v>228.6</v>
      </c>
      <c r="Y19" s="32">
        <v>4.1951388888888888</v>
      </c>
    </row>
    <row r="20" spans="1:25" ht="30">
      <c r="A20" s="24" t="s">
        <v>58</v>
      </c>
      <c r="B20" s="25">
        <v>190.8</v>
      </c>
      <c r="F20" s="30" t="s">
        <v>59</v>
      </c>
      <c r="G20" s="31">
        <v>14.7</v>
      </c>
      <c r="H20" s="31">
        <v>18.8</v>
      </c>
      <c r="I20" s="31">
        <v>1.9</v>
      </c>
      <c r="J20" s="31">
        <v>71.8</v>
      </c>
      <c r="K20" s="31" t="s">
        <v>49</v>
      </c>
      <c r="L20" s="31">
        <v>0.8</v>
      </c>
      <c r="M20" s="31">
        <v>50.5</v>
      </c>
      <c r="N20" s="31">
        <v>159.5</v>
      </c>
      <c r="O20" s="32">
        <v>2.3652777777777776</v>
      </c>
      <c r="P20" s="30" t="s">
        <v>47</v>
      </c>
      <c r="Q20" s="31">
        <v>16.399999999999999</v>
      </c>
      <c r="R20" s="31">
        <v>20.5</v>
      </c>
      <c r="S20" s="31">
        <v>2.6</v>
      </c>
      <c r="T20" s="31">
        <v>63.3</v>
      </c>
      <c r="U20" s="31" t="s">
        <v>32</v>
      </c>
      <c r="V20" s="31">
        <v>0.8</v>
      </c>
      <c r="W20" s="31">
        <v>8.5</v>
      </c>
      <c r="X20" s="31">
        <v>198.8</v>
      </c>
      <c r="Y20" s="32">
        <v>3.4222222222222225</v>
      </c>
    </row>
    <row r="21" spans="1:25" ht="30">
      <c r="A21" s="24" t="s">
        <v>60</v>
      </c>
      <c r="B21" s="25">
        <v>139.4</v>
      </c>
      <c r="F21" s="30" t="s">
        <v>61</v>
      </c>
      <c r="G21" s="31">
        <v>18.600000000000001</v>
      </c>
      <c r="H21" s="31">
        <v>26.1</v>
      </c>
      <c r="I21" s="31">
        <v>3.8</v>
      </c>
      <c r="J21" s="31">
        <v>73.2</v>
      </c>
      <c r="K21" s="31" t="s">
        <v>49</v>
      </c>
      <c r="L21" s="31">
        <v>0.6</v>
      </c>
      <c r="M21" s="31">
        <v>23</v>
      </c>
      <c r="N21" s="31">
        <v>182.4</v>
      </c>
      <c r="O21" s="32">
        <v>2.7041666666666671</v>
      </c>
      <c r="P21" s="30" t="s">
        <v>50</v>
      </c>
      <c r="Q21" s="31">
        <v>17.399999999999999</v>
      </c>
      <c r="R21" s="31">
        <v>21</v>
      </c>
      <c r="S21" s="31">
        <v>3.9</v>
      </c>
      <c r="T21" s="31">
        <v>69.3</v>
      </c>
      <c r="U21" s="31" t="s">
        <v>32</v>
      </c>
      <c r="V21" s="31">
        <v>0.8</v>
      </c>
      <c r="W21" s="31">
        <v>1.5</v>
      </c>
      <c r="X21" s="31">
        <v>213.7</v>
      </c>
      <c r="Y21" s="32">
        <v>3.4284722222222221</v>
      </c>
    </row>
    <row r="22" spans="1:25" ht="30">
      <c r="A22" s="24" t="s">
        <v>62</v>
      </c>
      <c r="B22" s="25">
        <v>188.9</v>
      </c>
      <c r="F22" s="30" t="s">
        <v>63</v>
      </c>
      <c r="G22" s="31">
        <v>19.3</v>
      </c>
      <c r="H22" s="31">
        <v>21.9</v>
      </c>
      <c r="I22" s="31">
        <v>7</v>
      </c>
      <c r="J22" s="31">
        <v>68.5</v>
      </c>
      <c r="K22" s="31" t="s">
        <v>49</v>
      </c>
      <c r="L22" s="31">
        <v>0.5</v>
      </c>
      <c r="M22" s="31">
        <v>26</v>
      </c>
      <c r="N22" s="31">
        <v>238.5</v>
      </c>
      <c r="O22" s="32">
        <v>3.6972222222222224</v>
      </c>
      <c r="P22" s="30" t="s">
        <v>52</v>
      </c>
      <c r="Q22" s="31">
        <v>19.600000000000001</v>
      </c>
      <c r="R22" s="31">
        <v>23.4</v>
      </c>
      <c r="S22" s="31">
        <v>6</v>
      </c>
      <c r="T22" s="31">
        <v>65</v>
      </c>
      <c r="U22" s="31" t="s">
        <v>31</v>
      </c>
      <c r="V22" s="31">
        <v>0.7</v>
      </c>
      <c r="W22" s="31">
        <v>3.5</v>
      </c>
      <c r="X22" s="31">
        <v>246.9</v>
      </c>
      <c r="Y22" s="32">
        <v>4.2923611111111111</v>
      </c>
    </row>
    <row r="23" spans="1:25" ht="30">
      <c r="A23" s="24" t="s">
        <v>64</v>
      </c>
      <c r="B23" s="25">
        <v>145.19999999999999</v>
      </c>
      <c r="F23" s="30" t="s">
        <v>65</v>
      </c>
      <c r="G23" s="31">
        <v>21.6</v>
      </c>
      <c r="H23" s="31">
        <v>23.5</v>
      </c>
      <c r="I23" s="31">
        <v>11.3</v>
      </c>
      <c r="J23" s="31">
        <v>66.2</v>
      </c>
      <c r="K23" s="31" t="s">
        <v>49</v>
      </c>
      <c r="L23" s="31">
        <v>0.6</v>
      </c>
      <c r="M23" s="31">
        <v>2</v>
      </c>
      <c r="N23" s="31">
        <v>223</v>
      </c>
      <c r="O23" s="32">
        <v>3.7368055555555557</v>
      </c>
      <c r="P23" s="30" t="s">
        <v>54</v>
      </c>
      <c r="Q23" s="31">
        <v>19.2</v>
      </c>
      <c r="R23" s="31">
        <v>22</v>
      </c>
      <c r="S23" s="31">
        <v>6.6</v>
      </c>
      <c r="T23" s="31">
        <v>66.2</v>
      </c>
      <c r="U23" s="31" t="s">
        <v>32</v>
      </c>
      <c r="V23" s="31">
        <v>0.9</v>
      </c>
      <c r="W23" s="31">
        <v>8</v>
      </c>
      <c r="X23" s="31">
        <v>212.3</v>
      </c>
      <c r="Y23" s="32">
        <v>3.4409722222222219</v>
      </c>
    </row>
    <row r="24" spans="1:25" ht="30">
      <c r="A24" s="24" t="s">
        <v>66</v>
      </c>
      <c r="B24" s="25">
        <v>171.3</v>
      </c>
      <c r="F24" s="30" t="s">
        <v>67</v>
      </c>
      <c r="G24" s="31">
        <v>19.899999999999999</v>
      </c>
      <c r="H24" s="31">
        <v>24.1</v>
      </c>
      <c r="I24" s="31">
        <v>9.6999999999999993</v>
      </c>
      <c r="J24" s="31">
        <v>70.900000000000006</v>
      </c>
      <c r="K24" s="31" t="s">
        <v>68</v>
      </c>
      <c r="L24" s="31">
        <v>0.5</v>
      </c>
      <c r="M24" s="31">
        <v>12.5</v>
      </c>
      <c r="N24" s="31">
        <v>163.5</v>
      </c>
      <c r="O24" s="32">
        <v>2.0465277777777779</v>
      </c>
      <c r="P24" s="30" t="s">
        <v>56</v>
      </c>
      <c r="Q24" s="31">
        <v>21.5</v>
      </c>
      <c r="R24" s="31">
        <v>24.8</v>
      </c>
      <c r="S24" s="31">
        <v>8.8000000000000007</v>
      </c>
      <c r="T24" s="31">
        <v>63.7</v>
      </c>
      <c r="U24" s="31" t="s">
        <v>49</v>
      </c>
      <c r="V24" s="31">
        <v>0.7</v>
      </c>
      <c r="W24" s="31">
        <v>2</v>
      </c>
      <c r="X24" s="31">
        <v>237.2</v>
      </c>
      <c r="Y24" s="32">
        <v>4.134722222222222</v>
      </c>
    </row>
    <row r="25" spans="1:25" ht="30">
      <c r="A25" s="24" t="s">
        <v>69</v>
      </c>
      <c r="B25" s="25">
        <v>120.9</v>
      </c>
      <c r="F25" s="30" t="s">
        <v>70</v>
      </c>
      <c r="G25" s="31">
        <v>23.9</v>
      </c>
      <c r="H25" s="31">
        <v>25.8</v>
      </c>
      <c r="I25" s="31">
        <v>11.7</v>
      </c>
      <c r="J25" s="31">
        <v>68.8</v>
      </c>
      <c r="K25" s="31" t="s">
        <v>49</v>
      </c>
      <c r="L25" s="31">
        <v>0.6</v>
      </c>
      <c r="M25" s="31">
        <v>66</v>
      </c>
      <c r="N25" s="31">
        <v>172.6</v>
      </c>
      <c r="O25" s="32">
        <v>2.5715277777777779</v>
      </c>
      <c r="P25" s="30" t="s">
        <v>58</v>
      </c>
      <c r="Q25" s="31">
        <v>24.1</v>
      </c>
      <c r="R25" s="31">
        <v>26.3</v>
      </c>
      <c r="S25" s="31">
        <v>15.2</v>
      </c>
      <c r="T25" s="31">
        <v>72.900000000000006</v>
      </c>
      <c r="U25" s="31" t="s">
        <v>46</v>
      </c>
      <c r="V25" s="31">
        <v>0.6</v>
      </c>
      <c r="W25" s="31">
        <v>7</v>
      </c>
      <c r="X25" s="31">
        <v>190.8</v>
      </c>
      <c r="Y25" s="32">
        <v>2.8576388888888888</v>
      </c>
    </row>
    <row r="26" spans="1:25" ht="30">
      <c r="A26" s="24" t="s">
        <v>71</v>
      </c>
      <c r="B26" s="25">
        <v>190.9</v>
      </c>
      <c r="F26" s="30" t="s">
        <v>72</v>
      </c>
      <c r="G26" s="31">
        <v>22.2</v>
      </c>
      <c r="H26" s="31">
        <v>25.9</v>
      </c>
      <c r="I26" s="31">
        <v>13</v>
      </c>
      <c r="J26" s="31">
        <v>82.5</v>
      </c>
      <c r="K26" s="31" t="s">
        <v>68</v>
      </c>
      <c r="L26" s="31">
        <v>0.5</v>
      </c>
      <c r="M26" s="31">
        <v>188.5</v>
      </c>
      <c r="N26" s="31">
        <v>117.6</v>
      </c>
      <c r="O26" s="32">
        <v>1.1076388888888888</v>
      </c>
      <c r="P26" s="30" t="s">
        <v>60</v>
      </c>
      <c r="Q26" s="31">
        <v>25.9</v>
      </c>
      <c r="R26" s="31">
        <v>28</v>
      </c>
      <c r="S26" s="31">
        <v>21.2</v>
      </c>
      <c r="T26" s="31">
        <v>89.4</v>
      </c>
      <c r="U26" s="31" t="s">
        <v>32</v>
      </c>
      <c r="V26" s="31">
        <v>0.4</v>
      </c>
      <c r="W26" s="31">
        <v>58.5</v>
      </c>
      <c r="X26" s="31">
        <v>139.4</v>
      </c>
      <c r="Y26" s="32">
        <v>1.4437499999999999</v>
      </c>
    </row>
    <row r="27" spans="1:25" ht="30">
      <c r="A27" s="24" t="s">
        <v>73</v>
      </c>
      <c r="B27" s="25">
        <v>160.6</v>
      </c>
      <c r="F27" s="30" t="s">
        <v>74</v>
      </c>
      <c r="G27" s="31">
        <v>28.2</v>
      </c>
      <c r="H27" s="31">
        <v>28.8</v>
      </c>
      <c r="I27" s="31">
        <v>21</v>
      </c>
      <c r="J27" s="31">
        <v>73.2</v>
      </c>
      <c r="K27" s="31" t="s">
        <v>31</v>
      </c>
      <c r="L27" s="31">
        <v>0.4</v>
      </c>
      <c r="M27" s="31">
        <v>0</v>
      </c>
      <c r="N27" s="31">
        <v>252.8</v>
      </c>
      <c r="O27" s="32">
        <v>4.6499999999999995</v>
      </c>
      <c r="P27" s="30" t="s">
        <v>62</v>
      </c>
      <c r="Q27" s="31">
        <v>26.1</v>
      </c>
      <c r="R27" s="31">
        <v>28.2</v>
      </c>
      <c r="S27" s="31">
        <v>19.399999999999999</v>
      </c>
      <c r="T27" s="31">
        <v>86.1</v>
      </c>
      <c r="U27" s="31" t="s">
        <v>31</v>
      </c>
      <c r="V27" s="31">
        <v>0.6</v>
      </c>
      <c r="W27" s="31">
        <v>39.5</v>
      </c>
      <c r="X27" s="31">
        <v>188.9</v>
      </c>
      <c r="Y27" s="32">
        <v>2.9652777777777781</v>
      </c>
    </row>
    <row r="28" spans="1:25" ht="30">
      <c r="A28" s="24" t="s">
        <v>75</v>
      </c>
      <c r="B28" s="25">
        <v>149.1</v>
      </c>
      <c r="F28" s="30" t="s">
        <v>76</v>
      </c>
      <c r="G28" s="31">
        <v>29.6</v>
      </c>
      <c r="H28" s="31">
        <v>30.9</v>
      </c>
      <c r="I28" s="31">
        <v>20.3</v>
      </c>
      <c r="J28" s="31">
        <v>67.8</v>
      </c>
      <c r="K28" s="31" t="s">
        <v>49</v>
      </c>
      <c r="L28" s="31">
        <v>0.5</v>
      </c>
      <c r="M28" s="31">
        <v>0</v>
      </c>
      <c r="N28" s="31">
        <v>255.1</v>
      </c>
      <c r="O28" s="32">
        <v>4.7451388888888895</v>
      </c>
      <c r="P28" s="30" t="s">
        <v>64</v>
      </c>
      <c r="Q28" s="31">
        <v>25.2</v>
      </c>
      <c r="R28" s="31">
        <v>28.4</v>
      </c>
      <c r="S28" s="31">
        <v>14.4</v>
      </c>
      <c r="T28" s="31">
        <v>91.3</v>
      </c>
      <c r="U28" s="31" t="s">
        <v>46</v>
      </c>
      <c r="V28" s="31">
        <v>0.3</v>
      </c>
      <c r="W28" s="31">
        <v>125</v>
      </c>
      <c r="X28" s="31">
        <v>145.19999999999999</v>
      </c>
      <c r="Y28" s="32">
        <v>1.9506944444444445</v>
      </c>
    </row>
    <row r="29" spans="1:25" ht="30">
      <c r="A29" s="24" t="s">
        <v>77</v>
      </c>
      <c r="B29" s="25">
        <v>151.9</v>
      </c>
      <c r="F29" s="30" t="s">
        <v>78</v>
      </c>
      <c r="G29" s="31">
        <v>28.9</v>
      </c>
      <c r="H29" s="31">
        <v>30.8</v>
      </c>
      <c r="I29" s="31">
        <v>19.8</v>
      </c>
      <c r="J29" s="31">
        <v>68.8</v>
      </c>
      <c r="K29" s="31" t="s">
        <v>49</v>
      </c>
      <c r="L29" s="31">
        <v>0.6</v>
      </c>
      <c r="M29" s="31">
        <v>3</v>
      </c>
      <c r="N29" s="31">
        <v>197.8</v>
      </c>
      <c r="O29" s="32">
        <v>3.4715277777777778</v>
      </c>
      <c r="P29" s="30" t="s">
        <v>66</v>
      </c>
      <c r="Q29" s="31">
        <v>26.3</v>
      </c>
      <c r="R29" s="31">
        <v>28.5</v>
      </c>
      <c r="S29" s="31">
        <v>19.100000000000001</v>
      </c>
      <c r="T29" s="31">
        <v>89.4</v>
      </c>
      <c r="U29" s="31" t="s">
        <v>46</v>
      </c>
      <c r="V29" s="31">
        <v>0.4</v>
      </c>
      <c r="W29" s="31">
        <v>17.5</v>
      </c>
      <c r="X29" s="31">
        <v>171.3</v>
      </c>
      <c r="Y29" s="32">
        <v>2.7722222222222221</v>
      </c>
    </row>
    <row r="30" spans="1:25" ht="30">
      <c r="A30" s="24" t="s">
        <v>79</v>
      </c>
      <c r="B30" s="25">
        <v>101.3</v>
      </c>
      <c r="F30" s="30" t="s">
        <v>80</v>
      </c>
      <c r="G30" s="31">
        <v>26.5</v>
      </c>
      <c r="H30" s="31">
        <v>30.4</v>
      </c>
      <c r="I30" s="31">
        <v>14.7</v>
      </c>
      <c r="J30" s="31">
        <v>67.2</v>
      </c>
      <c r="K30" s="31" t="s">
        <v>68</v>
      </c>
      <c r="L30" s="31">
        <v>0.6</v>
      </c>
      <c r="M30" s="31">
        <v>0.5</v>
      </c>
      <c r="N30" s="31">
        <v>187.1</v>
      </c>
      <c r="O30" s="32">
        <v>3.25</v>
      </c>
      <c r="P30" s="30" t="s">
        <v>69</v>
      </c>
      <c r="Q30" s="31">
        <v>23.6</v>
      </c>
      <c r="R30" s="31">
        <v>24.8</v>
      </c>
      <c r="S30" s="31">
        <v>18.100000000000001</v>
      </c>
      <c r="T30" s="31">
        <v>92.9</v>
      </c>
      <c r="U30" s="31" t="s">
        <v>81</v>
      </c>
      <c r="V30" s="31">
        <v>0.3</v>
      </c>
      <c r="W30" s="31">
        <v>74.5</v>
      </c>
      <c r="X30" s="31">
        <v>120.9</v>
      </c>
      <c r="Y30" s="32">
        <v>1.4618055555555556</v>
      </c>
    </row>
    <row r="31" spans="1:25" ht="30">
      <c r="A31" s="24" t="s">
        <v>82</v>
      </c>
      <c r="B31" s="25">
        <v>86.2</v>
      </c>
      <c r="F31" s="30" t="s">
        <v>83</v>
      </c>
      <c r="G31" s="31">
        <v>25.2</v>
      </c>
      <c r="H31" s="31">
        <v>28.4</v>
      </c>
      <c r="I31" s="31">
        <v>18.100000000000001</v>
      </c>
      <c r="J31" s="31">
        <v>79.2</v>
      </c>
      <c r="K31" s="31" t="s">
        <v>49</v>
      </c>
      <c r="L31" s="31">
        <v>0.6</v>
      </c>
      <c r="M31" s="31">
        <v>170</v>
      </c>
      <c r="N31" s="31">
        <v>123</v>
      </c>
      <c r="O31" s="32">
        <v>1.5618055555555557</v>
      </c>
      <c r="P31" s="30" t="s">
        <v>71</v>
      </c>
      <c r="Q31" s="31">
        <v>23.2</v>
      </c>
      <c r="R31" s="31">
        <v>27.8</v>
      </c>
      <c r="S31" s="31">
        <v>12.6</v>
      </c>
      <c r="T31" s="31">
        <v>83.7</v>
      </c>
      <c r="U31" s="31" t="s">
        <v>32</v>
      </c>
      <c r="V31" s="31">
        <v>0.4</v>
      </c>
      <c r="W31" s="31">
        <v>29.5</v>
      </c>
      <c r="X31" s="31">
        <v>190.9</v>
      </c>
      <c r="Y31" s="32">
        <v>3.2875000000000001</v>
      </c>
    </row>
    <row r="32" spans="1:25" ht="30">
      <c r="A32" s="24" t="s">
        <v>84</v>
      </c>
      <c r="B32" s="25">
        <v>119.9</v>
      </c>
      <c r="F32" s="30" t="s">
        <v>85</v>
      </c>
      <c r="G32" s="31">
        <v>21</v>
      </c>
      <c r="H32" s="31">
        <v>24.1</v>
      </c>
      <c r="I32" s="31">
        <v>12.1</v>
      </c>
      <c r="J32" s="31">
        <v>77.3</v>
      </c>
      <c r="K32" s="31" t="s">
        <v>46</v>
      </c>
      <c r="L32" s="31">
        <v>0.5</v>
      </c>
      <c r="M32" s="31">
        <v>50.5</v>
      </c>
      <c r="N32" s="31">
        <v>149.6</v>
      </c>
      <c r="O32" s="32">
        <v>2.4395833333333332</v>
      </c>
      <c r="P32" s="30" t="s">
        <v>73</v>
      </c>
      <c r="Q32" s="31">
        <v>19.600000000000001</v>
      </c>
      <c r="R32" s="31">
        <v>20.8</v>
      </c>
      <c r="S32" s="31">
        <v>10.3</v>
      </c>
      <c r="T32" s="31">
        <v>86.1</v>
      </c>
      <c r="U32" s="31" t="s">
        <v>49</v>
      </c>
      <c r="V32" s="31">
        <v>0.4</v>
      </c>
      <c r="W32" s="31">
        <v>1</v>
      </c>
      <c r="X32" s="31">
        <v>160.6</v>
      </c>
      <c r="Y32" s="32">
        <v>2.5840277777777776</v>
      </c>
    </row>
    <row r="33" spans="1:25" ht="30">
      <c r="A33" s="24" t="s">
        <v>86</v>
      </c>
      <c r="B33" s="25">
        <v>108.9</v>
      </c>
      <c r="F33" s="30" t="s">
        <v>87</v>
      </c>
      <c r="G33" s="31">
        <v>19.899999999999999</v>
      </c>
      <c r="H33" s="31">
        <v>22.7</v>
      </c>
      <c r="I33" s="31">
        <v>10.199999999999999</v>
      </c>
      <c r="J33" s="31">
        <v>83.5</v>
      </c>
      <c r="K33" s="31" t="s">
        <v>46</v>
      </c>
      <c r="L33" s="31">
        <v>0.3</v>
      </c>
      <c r="M33" s="31">
        <v>24.5</v>
      </c>
      <c r="N33" s="31">
        <v>102.1</v>
      </c>
      <c r="O33" s="32">
        <v>1.3993055555555556</v>
      </c>
      <c r="P33" s="30" t="s">
        <v>75</v>
      </c>
      <c r="Q33" s="31">
        <v>18.899999999999999</v>
      </c>
      <c r="R33" s="31">
        <v>21.5</v>
      </c>
      <c r="S33" s="31">
        <v>10.1</v>
      </c>
      <c r="T33" s="31">
        <v>84.7</v>
      </c>
      <c r="U33" s="31" t="s">
        <v>49</v>
      </c>
      <c r="V33" s="31">
        <v>0.5</v>
      </c>
      <c r="W33" s="31">
        <v>31.5</v>
      </c>
      <c r="X33" s="31">
        <v>149.1</v>
      </c>
      <c r="Y33" s="32">
        <v>2.5541666666666667</v>
      </c>
    </row>
    <row r="34" spans="1:25" ht="30">
      <c r="A34" s="24" t="s">
        <v>88</v>
      </c>
      <c r="B34" s="25">
        <v>102.6</v>
      </c>
      <c r="F34" s="30" t="s">
        <v>89</v>
      </c>
      <c r="G34" s="31">
        <v>16.399999999999999</v>
      </c>
      <c r="H34" s="31">
        <v>19.899999999999999</v>
      </c>
      <c r="I34" s="31">
        <v>6.5</v>
      </c>
      <c r="J34" s="31">
        <v>79.599999999999994</v>
      </c>
      <c r="K34" s="31" t="s">
        <v>46</v>
      </c>
      <c r="L34" s="31">
        <v>0.4</v>
      </c>
      <c r="M34" s="31">
        <v>25</v>
      </c>
      <c r="N34" s="31">
        <v>127.2</v>
      </c>
      <c r="O34" s="32">
        <v>2.0305555555555554</v>
      </c>
      <c r="P34" s="30" t="s">
        <v>77</v>
      </c>
      <c r="Q34" s="31">
        <v>17.100000000000001</v>
      </c>
      <c r="R34" s="31">
        <v>19.8</v>
      </c>
      <c r="S34" s="31">
        <v>4</v>
      </c>
      <c r="T34" s="31">
        <v>84.9</v>
      </c>
      <c r="U34" s="31" t="s">
        <v>49</v>
      </c>
      <c r="V34" s="31">
        <v>0.4</v>
      </c>
      <c r="W34" s="31">
        <v>34.5</v>
      </c>
      <c r="X34" s="31">
        <v>151.9</v>
      </c>
      <c r="Y34" s="32">
        <v>3.1284722222222219</v>
      </c>
    </row>
    <row r="35" spans="1:25" ht="30">
      <c r="A35" s="24" t="s">
        <v>90</v>
      </c>
      <c r="B35" s="25">
        <v>73.5</v>
      </c>
      <c r="F35" s="30" t="s">
        <v>91</v>
      </c>
      <c r="G35" s="31">
        <v>14.9</v>
      </c>
      <c r="H35" s="31">
        <v>19.2</v>
      </c>
      <c r="I35" s="31">
        <v>5.3</v>
      </c>
      <c r="J35" s="31">
        <v>78.900000000000006</v>
      </c>
      <c r="K35" s="31" t="s">
        <v>32</v>
      </c>
      <c r="L35" s="31">
        <v>0.5</v>
      </c>
      <c r="M35" s="31">
        <v>104</v>
      </c>
      <c r="N35" s="31">
        <v>122.1</v>
      </c>
      <c r="O35" s="32">
        <v>2.4645833333333331</v>
      </c>
      <c r="P35" s="30" t="s">
        <v>79</v>
      </c>
      <c r="Q35" s="31">
        <v>17.100000000000001</v>
      </c>
      <c r="R35" s="31">
        <v>19.2</v>
      </c>
      <c r="S35" s="31">
        <v>8.3000000000000007</v>
      </c>
      <c r="T35" s="31">
        <v>88</v>
      </c>
      <c r="U35" s="31" t="s">
        <v>46</v>
      </c>
      <c r="V35" s="31">
        <v>0.4</v>
      </c>
      <c r="W35" s="31">
        <v>26</v>
      </c>
      <c r="X35" s="31">
        <v>101.3</v>
      </c>
      <c r="Y35" s="32">
        <v>1.5465277777777777</v>
      </c>
    </row>
    <row r="36" spans="1:25" ht="30">
      <c r="A36" s="24" t="s">
        <v>92</v>
      </c>
      <c r="B36" s="25">
        <v>76.7</v>
      </c>
      <c r="F36" s="30" t="s">
        <v>93</v>
      </c>
      <c r="G36" s="31">
        <v>10.1</v>
      </c>
      <c r="H36" s="31">
        <v>12.1</v>
      </c>
      <c r="I36" s="31">
        <v>0</v>
      </c>
      <c r="J36" s="31">
        <v>79.8</v>
      </c>
      <c r="K36" s="31" t="s">
        <v>49</v>
      </c>
      <c r="L36" s="31">
        <v>0.4</v>
      </c>
      <c r="M36" s="31">
        <v>0.5</v>
      </c>
      <c r="N36" s="31">
        <v>123.5</v>
      </c>
      <c r="O36" s="32">
        <v>2.5874999999999999</v>
      </c>
      <c r="P36" s="30" t="s">
        <v>82</v>
      </c>
      <c r="Q36" s="31">
        <v>13.3</v>
      </c>
      <c r="R36" s="31">
        <v>17.7</v>
      </c>
      <c r="S36" s="31">
        <v>6.5</v>
      </c>
      <c r="T36" s="31">
        <v>86.6</v>
      </c>
      <c r="U36" s="31" t="s">
        <v>46</v>
      </c>
      <c r="V36" s="31">
        <v>0.4</v>
      </c>
      <c r="W36" s="31">
        <v>26</v>
      </c>
      <c r="X36" s="31">
        <v>86.2</v>
      </c>
      <c r="Y36" s="32">
        <v>1.3034722222222224</v>
      </c>
    </row>
    <row r="37" spans="1:25" ht="30">
      <c r="A37" s="24" t="s">
        <v>94</v>
      </c>
      <c r="B37" s="25">
        <v>82.7</v>
      </c>
      <c r="F37" s="30" t="s">
        <v>95</v>
      </c>
      <c r="G37" s="31">
        <v>8.4</v>
      </c>
      <c r="H37" s="31">
        <v>11.6</v>
      </c>
      <c r="I37" s="31">
        <v>-2.2000000000000002</v>
      </c>
      <c r="J37" s="31">
        <v>78.599999999999994</v>
      </c>
      <c r="K37" s="31" t="s">
        <v>32</v>
      </c>
      <c r="L37" s="31">
        <v>0.6</v>
      </c>
      <c r="M37" s="31">
        <v>9.5</v>
      </c>
      <c r="N37" s="31">
        <v>112.9</v>
      </c>
      <c r="O37" s="32">
        <v>2.5701388888888888</v>
      </c>
      <c r="P37" s="30" t="s">
        <v>84</v>
      </c>
      <c r="Q37" s="31">
        <v>10.199999999999999</v>
      </c>
      <c r="R37" s="31">
        <v>13.9</v>
      </c>
      <c r="S37" s="31">
        <v>-5.2</v>
      </c>
      <c r="T37" s="31">
        <v>79.599999999999994</v>
      </c>
      <c r="U37" s="31" t="s">
        <v>46</v>
      </c>
      <c r="V37" s="31">
        <v>0.5</v>
      </c>
      <c r="W37" s="31">
        <v>0</v>
      </c>
      <c r="X37" s="31">
        <v>119.9</v>
      </c>
      <c r="Y37" s="32">
        <v>2.4666666666666668</v>
      </c>
    </row>
    <row r="38" spans="1:25" ht="30">
      <c r="A38" s="24" t="s">
        <v>96</v>
      </c>
      <c r="B38" s="25">
        <v>74.3</v>
      </c>
      <c r="F38" s="30" t="s">
        <v>97</v>
      </c>
      <c r="G38" s="31">
        <v>8.3000000000000007</v>
      </c>
      <c r="H38" s="31">
        <v>13.2</v>
      </c>
      <c r="I38" s="31">
        <v>-3.9</v>
      </c>
      <c r="J38" s="31">
        <v>78.5</v>
      </c>
      <c r="K38" s="31" t="s">
        <v>49</v>
      </c>
      <c r="L38" s="31">
        <v>0.4</v>
      </c>
      <c r="M38" s="31">
        <v>18.5</v>
      </c>
      <c r="N38" s="31">
        <v>93.1</v>
      </c>
      <c r="O38" s="32">
        <v>2.1666666666666665</v>
      </c>
      <c r="P38" s="30" t="s">
        <v>86</v>
      </c>
      <c r="Q38" s="31">
        <v>8</v>
      </c>
      <c r="R38" s="31">
        <v>12.3</v>
      </c>
      <c r="S38" s="31">
        <v>-4.3</v>
      </c>
      <c r="T38" s="31">
        <v>76.7</v>
      </c>
      <c r="U38" s="31" t="s">
        <v>32</v>
      </c>
      <c r="V38" s="31">
        <v>0.6</v>
      </c>
      <c r="W38" s="31">
        <v>0</v>
      </c>
      <c r="X38" s="31">
        <v>108.9</v>
      </c>
      <c r="Y38" s="32">
        <v>2.8194444444444446</v>
      </c>
    </row>
    <row r="39" spans="1:25" ht="30">
      <c r="A39" s="24" t="s">
        <v>30</v>
      </c>
      <c r="B39" s="25">
        <v>75.599999999999994</v>
      </c>
      <c r="F39" s="30" t="s">
        <v>98</v>
      </c>
      <c r="G39" s="31">
        <v>5.7</v>
      </c>
      <c r="H39" s="31">
        <v>8.5</v>
      </c>
      <c r="I39" s="31">
        <v>-4.2</v>
      </c>
      <c r="J39" s="31">
        <v>80.8</v>
      </c>
      <c r="K39" s="31" t="s">
        <v>46</v>
      </c>
      <c r="L39" s="31">
        <v>0.4</v>
      </c>
      <c r="M39" s="31">
        <v>0</v>
      </c>
      <c r="N39" s="31">
        <v>81.5</v>
      </c>
      <c r="O39" s="32">
        <v>1.6069444444444445</v>
      </c>
      <c r="P39" s="30" t="s">
        <v>88</v>
      </c>
      <c r="Q39" s="31">
        <v>2.2000000000000002</v>
      </c>
      <c r="R39" s="31">
        <v>6.2</v>
      </c>
      <c r="S39" s="31">
        <v>-9.9</v>
      </c>
      <c r="T39" s="31">
        <v>60.8</v>
      </c>
      <c r="U39" s="31" t="s">
        <v>31</v>
      </c>
      <c r="V39" s="31">
        <v>0.9</v>
      </c>
      <c r="W39" s="31">
        <v>0</v>
      </c>
      <c r="X39" s="31">
        <v>102.6</v>
      </c>
      <c r="Y39" s="32">
        <v>2.9173611111111111</v>
      </c>
    </row>
    <row r="40" spans="1:25" ht="30">
      <c r="A40" s="24" t="s">
        <v>34</v>
      </c>
      <c r="B40" s="25">
        <v>76.599999999999994</v>
      </c>
      <c r="F40" s="30" t="s">
        <v>99</v>
      </c>
      <c r="G40" s="31">
        <v>1.9</v>
      </c>
      <c r="H40" s="31">
        <v>3.9</v>
      </c>
      <c r="I40" s="31">
        <v>-8.5</v>
      </c>
      <c r="J40" s="31">
        <v>75.099999999999994</v>
      </c>
      <c r="K40" s="31" t="s">
        <v>32</v>
      </c>
      <c r="L40" s="31">
        <v>0.5</v>
      </c>
      <c r="M40" s="31">
        <v>1.5</v>
      </c>
      <c r="N40" s="31">
        <v>71.7</v>
      </c>
      <c r="O40" s="32">
        <v>1.6354166666666667</v>
      </c>
      <c r="P40" s="30" t="s">
        <v>90</v>
      </c>
      <c r="Q40" s="31">
        <v>0.9</v>
      </c>
      <c r="R40" s="31">
        <v>5.0999999999999996</v>
      </c>
      <c r="S40" s="31">
        <v>-9.9</v>
      </c>
      <c r="T40" s="31">
        <v>75.5</v>
      </c>
      <c r="U40" s="31" t="s">
        <v>49</v>
      </c>
      <c r="V40" s="31">
        <v>0.7</v>
      </c>
      <c r="W40" s="31">
        <v>1</v>
      </c>
      <c r="X40" s="31">
        <v>73.5</v>
      </c>
      <c r="Y40" s="32">
        <v>1.8965277777777778</v>
      </c>
    </row>
    <row r="41" spans="1:25" ht="30">
      <c r="A41" s="24" t="s">
        <v>36</v>
      </c>
      <c r="B41" s="25">
        <v>118.4</v>
      </c>
      <c r="F41" s="30" t="s">
        <v>100</v>
      </c>
      <c r="G41" s="31">
        <v>1.3</v>
      </c>
      <c r="H41" s="31">
        <v>11.2</v>
      </c>
      <c r="I41" s="31">
        <v>-14</v>
      </c>
      <c r="J41" s="31">
        <v>66.7</v>
      </c>
      <c r="K41" s="31" t="s">
        <v>32</v>
      </c>
      <c r="L41" s="31">
        <v>0.9</v>
      </c>
      <c r="M41" s="31">
        <v>16</v>
      </c>
      <c r="N41" s="31">
        <v>65.099999999999994</v>
      </c>
      <c r="O41" s="32">
        <v>1.7708333333333333</v>
      </c>
      <c r="P41" s="30" t="s">
        <v>92</v>
      </c>
      <c r="Q41" s="31">
        <v>-2</v>
      </c>
      <c r="R41" s="31">
        <v>1.6</v>
      </c>
      <c r="S41" s="31">
        <v>-12.7</v>
      </c>
      <c r="T41" s="31">
        <v>65.3</v>
      </c>
      <c r="U41" s="31" t="s">
        <v>31</v>
      </c>
      <c r="V41" s="31">
        <v>0.9</v>
      </c>
      <c r="W41" s="31">
        <v>0</v>
      </c>
      <c r="X41" s="31">
        <v>76.7</v>
      </c>
      <c r="Y41" s="32">
        <v>2.2222222222222223</v>
      </c>
    </row>
    <row r="42" spans="1:25" ht="30">
      <c r="A42" s="24" t="s">
        <v>38</v>
      </c>
      <c r="B42" s="25">
        <v>119.4</v>
      </c>
      <c r="F42" s="30" t="s">
        <v>101</v>
      </c>
      <c r="G42" s="31">
        <v>-3</v>
      </c>
      <c r="H42" s="31">
        <v>1.4</v>
      </c>
      <c r="I42" s="31">
        <v>-15.1</v>
      </c>
      <c r="J42" s="31">
        <v>77.3</v>
      </c>
      <c r="K42" s="31" t="s">
        <v>49</v>
      </c>
      <c r="L42" s="31">
        <v>0.6</v>
      </c>
      <c r="M42" s="31">
        <v>3.5</v>
      </c>
      <c r="N42" s="31">
        <v>60.1</v>
      </c>
      <c r="O42" s="32">
        <v>1.7194444444444443</v>
      </c>
      <c r="P42" s="30" t="s">
        <v>94</v>
      </c>
      <c r="Q42" s="31">
        <v>-5.5</v>
      </c>
      <c r="R42" s="31">
        <v>-2.1</v>
      </c>
      <c r="S42" s="31">
        <v>-17.899999999999999</v>
      </c>
      <c r="T42" s="31">
        <v>52.7</v>
      </c>
      <c r="U42" s="31" t="s">
        <v>31</v>
      </c>
      <c r="V42" s="31">
        <v>1.2</v>
      </c>
      <c r="W42" s="31">
        <v>0</v>
      </c>
      <c r="X42" s="31">
        <v>82.7</v>
      </c>
      <c r="Y42" s="32">
        <v>2.7993055555555557</v>
      </c>
    </row>
    <row r="43" spans="1:25" ht="30">
      <c r="A43" s="24" t="s">
        <v>40</v>
      </c>
      <c r="B43" s="25">
        <v>120</v>
      </c>
      <c r="F43" s="30" t="s">
        <v>102</v>
      </c>
      <c r="G43" s="31">
        <v>-2.9</v>
      </c>
      <c r="H43" s="31">
        <v>5.4</v>
      </c>
      <c r="I43" s="31">
        <v>-16.399999999999999</v>
      </c>
      <c r="J43" s="31">
        <v>56.1</v>
      </c>
      <c r="K43" s="31" t="s">
        <v>32</v>
      </c>
      <c r="L43" s="31">
        <v>1</v>
      </c>
      <c r="M43" s="31">
        <v>0</v>
      </c>
      <c r="N43" s="31">
        <v>89.1</v>
      </c>
      <c r="O43" s="32">
        <v>2.8888888888888888</v>
      </c>
      <c r="P43" s="30" t="s">
        <v>96</v>
      </c>
      <c r="Q43" s="31">
        <v>-2.1</v>
      </c>
      <c r="R43" s="31">
        <v>1.3</v>
      </c>
      <c r="S43" s="31">
        <v>-13.4</v>
      </c>
      <c r="T43" s="31">
        <v>68.599999999999994</v>
      </c>
      <c r="U43" s="31" t="s">
        <v>32</v>
      </c>
      <c r="V43" s="31">
        <v>1</v>
      </c>
      <c r="W43" s="31">
        <v>9.5</v>
      </c>
      <c r="X43" s="31">
        <v>74.3</v>
      </c>
      <c r="Y43" s="32">
        <v>2.2444444444444445</v>
      </c>
    </row>
    <row r="44" spans="1:25">
      <c r="A44" s="24" t="s">
        <v>43</v>
      </c>
      <c r="B44" s="25">
        <v>90.4</v>
      </c>
    </row>
    <row r="45" spans="1:25">
      <c r="A45" s="24" t="s">
        <v>45</v>
      </c>
      <c r="B45" s="25">
        <v>119.7</v>
      </c>
    </row>
    <row r="46" spans="1:25">
      <c r="A46" s="24" t="s">
        <v>48</v>
      </c>
      <c r="B46" s="25">
        <v>138.6</v>
      </c>
    </row>
    <row r="47" spans="1:25">
      <c r="A47" s="24" t="s">
        <v>51</v>
      </c>
      <c r="B47" s="25">
        <v>201.8</v>
      </c>
    </row>
    <row r="48" spans="1:25">
      <c r="A48" s="24" t="s">
        <v>53</v>
      </c>
      <c r="B48" s="25">
        <v>135.30000000000001</v>
      </c>
    </row>
    <row r="49" spans="1:2">
      <c r="A49" s="24" t="s">
        <v>55</v>
      </c>
      <c r="B49" s="25">
        <v>203</v>
      </c>
    </row>
    <row r="50" spans="1:2">
      <c r="A50" s="24" t="s">
        <v>57</v>
      </c>
      <c r="B50" s="25">
        <v>184.3</v>
      </c>
    </row>
    <row r="51" spans="1:2">
      <c r="A51" s="24" t="s">
        <v>59</v>
      </c>
      <c r="B51" s="25">
        <v>159.5</v>
      </c>
    </row>
    <row r="52" spans="1:2">
      <c r="A52" s="24" t="s">
        <v>61</v>
      </c>
      <c r="B52" s="25">
        <v>182.4</v>
      </c>
    </row>
    <row r="53" spans="1:2">
      <c r="A53" s="24" t="s">
        <v>63</v>
      </c>
      <c r="B53" s="25">
        <v>238.5</v>
      </c>
    </row>
    <row r="54" spans="1:2">
      <c r="A54" s="24" t="s">
        <v>65</v>
      </c>
      <c r="B54" s="25">
        <v>223</v>
      </c>
    </row>
    <row r="55" spans="1:2">
      <c r="A55" s="24" t="s">
        <v>67</v>
      </c>
      <c r="B55" s="25">
        <v>163.5</v>
      </c>
    </row>
    <row r="56" spans="1:2">
      <c r="A56" s="24" t="s">
        <v>70</v>
      </c>
      <c r="B56" s="25">
        <v>172.6</v>
      </c>
    </row>
    <row r="57" spans="1:2">
      <c r="A57" s="24" t="s">
        <v>72</v>
      </c>
      <c r="B57" s="25">
        <v>117.6</v>
      </c>
    </row>
    <row r="58" spans="1:2">
      <c r="A58" s="24" t="s">
        <v>74</v>
      </c>
      <c r="B58" s="25">
        <v>252.8</v>
      </c>
    </row>
    <row r="59" spans="1:2">
      <c r="A59" s="24" t="s">
        <v>76</v>
      </c>
      <c r="B59" s="25">
        <v>255.1</v>
      </c>
    </row>
    <row r="60" spans="1:2">
      <c r="A60" s="24" t="s">
        <v>78</v>
      </c>
      <c r="B60" s="25">
        <v>197.8</v>
      </c>
    </row>
    <row r="61" spans="1:2">
      <c r="A61" s="24" t="s">
        <v>80</v>
      </c>
      <c r="B61" s="25">
        <v>187.1</v>
      </c>
    </row>
    <row r="62" spans="1:2">
      <c r="A62" s="24" t="s">
        <v>83</v>
      </c>
      <c r="B62" s="25">
        <v>123</v>
      </c>
    </row>
    <row r="63" spans="1:2">
      <c r="A63" s="24" t="s">
        <v>85</v>
      </c>
      <c r="B63" s="25">
        <v>149.6</v>
      </c>
    </row>
    <row r="64" spans="1:2">
      <c r="A64" s="24" t="s">
        <v>87</v>
      </c>
      <c r="B64" s="25">
        <v>102.1</v>
      </c>
    </row>
    <row r="65" spans="1:2">
      <c r="A65" s="24" t="s">
        <v>89</v>
      </c>
      <c r="B65" s="25">
        <v>127.2</v>
      </c>
    </row>
    <row r="66" spans="1:2">
      <c r="A66" s="24" t="s">
        <v>91</v>
      </c>
      <c r="B66" s="25">
        <v>122.1</v>
      </c>
    </row>
    <row r="67" spans="1:2">
      <c r="A67" s="24" t="s">
        <v>93</v>
      </c>
      <c r="B67" s="25">
        <v>123.5</v>
      </c>
    </row>
    <row r="68" spans="1:2">
      <c r="A68" s="24" t="s">
        <v>95</v>
      </c>
      <c r="B68" s="25">
        <v>112.9</v>
      </c>
    </row>
    <row r="69" spans="1:2">
      <c r="A69" s="24" t="s">
        <v>97</v>
      </c>
      <c r="B69" s="25">
        <v>93.1</v>
      </c>
    </row>
    <row r="70" spans="1:2">
      <c r="A70" s="24" t="s">
        <v>98</v>
      </c>
      <c r="B70" s="25">
        <v>81.5</v>
      </c>
    </row>
    <row r="71" spans="1:2">
      <c r="A71" s="24" t="s">
        <v>99</v>
      </c>
      <c r="B71" s="25">
        <v>71.7</v>
      </c>
    </row>
    <row r="72" spans="1:2">
      <c r="A72" s="24" t="s">
        <v>100</v>
      </c>
      <c r="B72" s="25">
        <v>65.099999999999994</v>
      </c>
    </row>
    <row r="73" spans="1:2">
      <c r="A73" s="24" t="s">
        <v>101</v>
      </c>
      <c r="B73" s="25">
        <v>60.1</v>
      </c>
    </row>
    <row r="74" spans="1:2">
      <c r="A74" s="24" t="s">
        <v>102</v>
      </c>
      <c r="B74" s="25">
        <v>89.1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5756-7980-4EA9-9A44-9B4DD1B26762}">
  <dimension ref="A1:N842"/>
  <sheetViews>
    <sheetView workbookViewId="0">
      <selection activeCell="G12" sqref="G12"/>
    </sheetView>
  </sheetViews>
  <sheetFormatPr defaultRowHeight="17.45"/>
  <cols>
    <col min="13" max="13" width="11.75" bestFit="1" customWidth="1"/>
  </cols>
  <sheetData>
    <row r="1" spans="1:14">
      <c r="A1" s="14" t="s">
        <v>103</v>
      </c>
      <c r="B1" s="14" t="s">
        <v>104</v>
      </c>
      <c r="C1" s="14" t="s">
        <v>105</v>
      </c>
      <c r="D1" s="14" t="s">
        <v>106</v>
      </c>
      <c r="E1" s="15" t="s">
        <v>107</v>
      </c>
      <c r="F1" s="15" t="s">
        <v>5</v>
      </c>
      <c r="G1" s="15" t="s">
        <v>6</v>
      </c>
      <c r="H1" s="15" t="s">
        <v>7</v>
      </c>
      <c r="I1" s="16" t="s">
        <v>108</v>
      </c>
      <c r="J1" s="15" t="s">
        <v>8</v>
      </c>
      <c r="K1" s="15" t="s">
        <v>10</v>
      </c>
      <c r="L1" s="15" t="s">
        <v>11</v>
      </c>
      <c r="M1" s="16" t="s">
        <v>109</v>
      </c>
      <c r="N1" s="14" t="s">
        <v>110</v>
      </c>
    </row>
    <row r="2" spans="1:14" ht="16.5">
      <c r="A2" t="s">
        <v>111</v>
      </c>
      <c r="B2" t="str">
        <f>LEFT($E2, 4)</f>
        <v>2017</v>
      </c>
      <c r="C2" t="str">
        <f>MID($E2,FIND("-",$E2)+1,2)</f>
        <v>01</v>
      </c>
      <c r="D2" t="str">
        <f>RIGHT($E2,2)</f>
        <v>상순</v>
      </c>
      <c r="E2" t="s">
        <v>13</v>
      </c>
      <c r="F2" s="17">
        <v>1.5</v>
      </c>
      <c r="G2" s="17">
        <v>5.0999999999999996</v>
      </c>
      <c r="H2" s="17">
        <v>-7.4</v>
      </c>
      <c r="I2" s="17">
        <f>G2-H2</f>
        <v>12.5</v>
      </c>
      <c r="J2" s="17">
        <v>80.5</v>
      </c>
      <c r="K2" s="17">
        <v>1.2</v>
      </c>
      <c r="L2" s="17">
        <v>0</v>
      </c>
      <c r="M2" s="17"/>
      <c r="N2" s="19">
        <v>6.1166666666666663</v>
      </c>
    </row>
    <row r="3" spans="1:14" ht="16.5">
      <c r="A3" t="s">
        <v>111</v>
      </c>
      <c r="B3" t="str">
        <f>LEFT($E3, 4)</f>
        <v>2017</v>
      </c>
      <c r="C3" t="str">
        <f>MID($E3,FIND("-",$E3)+1,2)</f>
        <v>01</v>
      </c>
      <c r="D3" t="str">
        <f>RIGHT($E3,2)</f>
        <v>중순</v>
      </c>
      <c r="E3" t="s">
        <v>20</v>
      </c>
      <c r="F3" s="17">
        <v>-4.0999999999999996</v>
      </c>
      <c r="G3" s="17">
        <v>-1.1000000000000001</v>
      </c>
      <c r="H3" s="17">
        <v>-15.3</v>
      </c>
      <c r="I3" s="17">
        <f>G3-H3</f>
        <v>14.200000000000001</v>
      </c>
      <c r="J3" s="17">
        <v>63.6</v>
      </c>
      <c r="K3" s="17">
        <v>2</v>
      </c>
      <c r="L3" s="17">
        <v>0.5</v>
      </c>
      <c r="M3" s="17"/>
      <c r="N3" s="19">
        <v>2.7666666666666666</v>
      </c>
    </row>
    <row r="4" spans="1:14" ht="16.5">
      <c r="A4" t="s">
        <v>111</v>
      </c>
      <c r="B4" t="str">
        <f>LEFT($E4, 4)</f>
        <v>2017</v>
      </c>
      <c r="C4" t="str">
        <f>MID($E4,FIND("-",$E4)+1,2)</f>
        <v>01</v>
      </c>
      <c r="D4" t="str">
        <f>RIGHT($E4,2)</f>
        <v>하순</v>
      </c>
      <c r="E4" t="s">
        <v>23</v>
      </c>
      <c r="F4" s="17">
        <v>-4.2</v>
      </c>
      <c r="G4" s="17">
        <v>1.8</v>
      </c>
      <c r="H4" s="17">
        <v>-17.899999999999999</v>
      </c>
      <c r="I4" s="17">
        <f>G4-H4</f>
        <v>19.7</v>
      </c>
      <c r="J4" s="17">
        <v>65.599999999999994</v>
      </c>
      <c r="K4" s="17">
        <v>1.8</v>
      </c>
      <c r="L4" s="17">
        <v>4.5</v>
      </c>
      <c r="M4" s="17"/>
      <c r="N4" s="19">
        <v>10.45</v>
      </c>
    </row>
    <row r="5" spans="1:14" ht="16.5">
      <c r="A5" t="s">
        <v>111</v>
      </c>
      <c r="B5" t="str">
        <f>LEFT($E5, 4)</f>
        <v>2017</v>
      </c>
      <c r="C5" t="str">
        <f>MID($E5,FIND("-",$E5)+1,2)</f>
        <v>02</v>
      </c>
      <c r="D5" t="str">
        <f>RIGHT($E5,2)</f>
        <v>상순</v>
      </c>
      <c r="E5" t="s">
        <v>25</v>
      </c>
      <c r="F5" s="17">
        <v>-0.9</v>
      </c>
      <c r="G5" s="17">
        <v>4</v>
      </c>
      <c r="H5" s="17">
        <v>-12.1</v>
      </c>
      <c r="I5" s="17">
        <f>G5-H5</f>
        <v>16.100000000000001</v>
      </c>
      <c r="J5" s="17">
        <v>59.2</v>
      </c>
      <c r="K5" s="17">
        <v>2.5</v>
      </c>
      <c r="L5" s="17">
        <v>0.5</v>
      </c>
      <c r="M5" s="17"/>
      <c r="N5" s="19">
        <v>10.983333333333333</v>
      </c>
    </row>
    <row r="6" spans="1:14" ht="16.5">
      <c r="A6" t="s">
        <v>111</v>
      </c>
      <c r="B6" t="str">
        <f>LEFT($E6, 4)</f>
        <v>2017</v>
      </c>
      <c r="C6" t="str">
        <f>MID($E6,FIND("-",$E6)+1,2)</f>
        <v>02</v>
      </c>
      <c r="D6" t="str">
        <f>RIGHT($E6,2)</f>
        <v>중순</v>
      </c>
      <c r="E6" t="s">
        <v>27</v>
      </c>
      <c r="F6" s="17">
        <v>0.4</v>
      </c>
      <c r="G6" s="17">
        <v>6.8</v>
      </c>
      <c r="H6" s="17">
        <v>-11.3</v>
      </c>
      <c r="I6" s="17">
        <f>G6-H6</f>
        <v>18.100000000000001</v>
      </c>
      <c r="J6" s="17">
        <v>63.4</v>
      </c>
      <c r="K6" s="17">
        <v>2.2999999999999998</v>
      </c>
      <c r="L6" s="17">
        <v>14</v>
      </c>
      <c r="M6" s="17"/>
      <c r="N6" s="19">
        <v>3</v>
      </c>
    </row>
    <row r="7" spans="1:14" ht="16.5">
      <c r="A7" t="s">
        <v>111</v>
      </c>
      <c r="B7" t="str">
        <f>LEFT($E7, 4)</f>
        <v>2017</v>
      </c>
      <c r="C7" t="str">
        <f>MID($E7,FIND("-",$E7)+1,2)</f>
        <v>02</v>
      </c>
      <c r="D7" t="str">
        <f>RIGHT($E7,2)</f>
        <v>하순</v>
      </c>
      <c r="E7" t="s">
        <v>29</v>
      </c>
      <c r="F7" s="17">
        <v>1.2</v>
      </c>
      <c r="G7" s="17">
        <v>2.9</v>
      </c>
      <c r="H7" s="17">
        <v>-8.9</v>
      </c>
      <c r="I7" s="17">
        <f>G7-H7</f>
        <v>11.8</v>
      </c>
      <c r="J7" s="17">
        <v>69.400000000000006</v>
      </c>
      <c r="K7" s="17">
        <v>1.6</v>
      </c>
      <c r="L7" s="17">
        <v>17</v>
      </c>
      <c r="M7" s="17"/>
      <c r="N7" s="19">
        <v>4.05</v>
      </c>
    </row>
    <row r="8" spans="1:14" ht="16.5">
      <c r="A8" t="s">
        <v>111</v>
      </c>
      <c r="B8" t="str">
        <f>LEFT($E8, 4)</f>
        <v>2017</v>
      </c>
      <c r="C8" t="str">
        <f>MID($E8,FIND("-",$E8)+1,2)</f>
        <v>03</v>
      </c>
      <c r="D8" t="str">
        <f>RIGHT($E8,2)</f>
        <v>상순</v>
      </c>
      <c r="E8" t="s">
        <v>33</v>
      </c>
      <c r="F8" s="17">
        <v>3</v>
      </c>
      <c r="G8" s="17">
        <v>4.8</v>
      </c>
      <c r="H8" s="17">
        <v>-6.9</v>
      </c>
      <c r="I8" s="17">
        <f>G8-H8</f>
        <v>11.7</v>
      </c>
      <c r="J8" s="17">
        <v>57</v>
      </c>
      <c r="K8" s="17">
        <v>2.7</v>
      </c>
      <c r="L8" s="17">
        <v>0</v>
      </c>
      <c r="M8" s="17"/>
      <c r="N8" s="19">
        <v>12.05</v>
      </c>
    </row>
    <row r="9" spans="1:14" ht="16.5">
      <c r="A9" t="s">
        <v>111</v>
      </c>
      <c r="B9" t="str">
        <f>LEFT($E9, 4)</f>
        <v>2017</v>
      </c>
      <c r="C9" t="str">
        <f>MID($E9,FIND("-",$E9)+1,2)</f>
        <v>03</v>
      </c>
      <c r="D9" t="str">
        <f>RIGHT($E9,2)</f>
        <v>중순</v>
      </c>
      <c r="E9" t="s">
        <v>35</v>
      </c>
      <c r="F9" s="17">
        <v>6.1</v>
      </c>
      <c r="G9" s="17">
        <v>7.9</v>
      </c>
      <c r="H9" s="17">
        <v>-7.1</v>
      </c>
      <c r="I9" s="17">
        <f>G9-H9</f>
        <v>15</v>
      </c>
      <c r="J9" s="17">
        <v>58.2</v>
      </c>
      <c r="K9" s="17">
        <v>1.5</v>
      </c>
      <c r="L9" s="17">
        <v>2.5</v>
      </c>
      <c r="M9" s="17"/>
      <c r="N9" s="19">
        <v>2.4</v>
      </c>
    </row>
    <row r="10" spans="1:14" ht="16.5">
      <c r="A10" t="s">
        <v>111</v>
      </c>
      <c r="B10" t="str">
        <f>LEFT($E10, 4)</f>
        <v>2017</v>
      </c>
      <c r="C10" t="str">
        <f>MID($E10,FIND("-",$E10)+1,2)</f>
        <v>03</v>
      </c>
      <c r="D10" t="str">
        <f>RIGHT($E10,2)</f>
        <v>하순</v>
      </c>
      <c r="E10" t="s">
        <v>37</v>
      </c>
      <c r="F10" s="17">
        <v>6.9</v>
      </c>
      <c r="G10" s="17">
        <v>10</v>
      </c>
      <c r="H10" s="17">
        <v>-3.2</v>
      </c>
      <c r="I10" s="17">
        <f>G10-H10</f>
        <v>13.2</v>
      </c>
      <c r="J10" s="17">
        <v>74.7</v>
      </c>
      <c r="K10" s="17">
        <v>1.4</v>
      </c>
      <c r="L10" s="17">
        <v>23</v>
      </c>
      <c r="M10" s="17"/>
      <c r="N10" s="19">
        <v>1.3833333333333333</v>
      </c>
    </row>
    <row r="11" spans="1:14" ht="16.5">
      <c r="A11" t="s">
        <v>111</v>
      </c>
      <c r="B11" t="str">
        <f>LEFT($E11, 4)</f>
        <v>2017</v>
      </c>
      <c r="C11" t="str">
        <f>MID($E11,FIND("-",$E11)+1,2)</f>
        <v>04</v>
      </c>
      <c r="D11" t="str">
        <f>RIGHT($E11,2)</f>
        <v>상순</v>
      </c>
      <c r="E11" t="s">
        <v>39</v>
      </c>
      <c r="F11" s="17">
        <v>11.5</v>
      </c>
      <c r="G11" s="17">
        <v>15.6</v>
      </c>
      <c r="H11" s="17">
        <v>-1.6</v>
      </c>
      <c r="I11" s="17">
        <f>G11-H11</f>
        <v>17.2</v>
      </c>
      <c r="J11" s="17">
        <v>71.2</v>
      </c>
      <c r="K11" s="17">
        <v>1.7</v>
      </c>
      <c r="L11" s="17">
        <v>27.5</v>
      </c>
      <c r="M11" s="17"/>
      <c r="N11" s="19">
        <v>11.233333333333333</v>
      </c>
    </row>
    <row r="12" spans="1:14" ht="16.5">
      <c r="A12" t="s">
        <v>111</v>
      </c>
      <c r="B12" t="str">
        <f>LEFT($E12, 4)</f>
        <v>2017</v>
      </c>
      <c r="C12" t="str">
        <f>MID($E12,FIND("-",$E12)+1,2)</f>
        <v>04</v>
      </c>
      <c r="D12" t="str">
        <f>RIGHT($E12,2)</f>
        <v>중순</v>
      </c>
      <c r="E12" t="s">
        <v>42</v>
      </c>
      <c r="F12" s="17">
        <v>13.1</v>
      </c>
      <c r="G12" s="17">
        <v>16.5</v>
      </c>
      <c r="H12" s="17">
        <v>0.3</v>
      </c>
      <c r="I12" s="17">
        <f>G12-H12</f>
        <v>16.2</v>
      </c>
      <c r="J12" s="17">
        <v>63.8</v>
      </c>
      <c r="K12" s="17">
        <v>2.4</v>
      </c>
      <c r="L12" s="17">
        <v>47</v>
      </c>
      <c r="M12" s="17"/>
      <c r="N12" s="19">
        <v>10.916666666666666</v>
      </c>
    </row>
    <row r="13" spans="1:14" ht="16.5">
      <c r="A13" t="s">
        <v>111</v>
      </c>
      <c r="B13" t="str">
        <f>LEFT($E13, 4)</f>
        <v>2017</v>
      </c>
      <c r="C13" t="str">
        <f>MID($E13,FIND("-",$E13)+1,2)</f>
        <v>04</v>
      </c>
      <c r="D13" t="str">
        <f>RIGHT($E13,2)</f>
        <v>하순</v>
      </c>
      <c r="E13" t="s">
        <v>44</v>
      </c>
      <c r="F13" s="17">
        <v>14.6</v>
      </c>
      <c r="G13" s="17">
        <v>18.100000000000001</v>
      </c>
      <c r="H13" s="17">
        <v>0.9</v>
      </c>
      <c r="I13" s="17">
        <f>G13-H13</f>
        <v>17.200000000000003</v>
      </c>
      <c r="J13" s="17">
        <v>59.2</v>
      </c>
      <c r="K13" s="17">
        <v>2.2999999999999998</v>
      </c>
      <c r="L13" s="17">
        <v>2</v>
      </c>
      <c r="M13" s="17"/>
      <c r="N13" s="19">
        <v>8.7833333333333332</v>
      </c>
    </row>
    <row r="14" spans="1:14" ht="16.5">
      <c r="A14" t="s">
        <v>111</v>
      </c>
      <c r="B14" t="str">
        <f>LEFT($E14, 4)</f>
        <v>2017</v>
      </c>
      <c r="C14" t="str">
        <f>MID($E14,FIND("-",$E14)+1,2)</f>
        <v>05</v>
      </c>
      <c r="D14" t="str">
        <f>RIGHT($E14,2)</f>
        <v>상순</v>
      </c>
      <c r="E14" t="s">
        <v>47</v>
      </c>
      <c r="F14" s="17">
        <v>16.899999999999999</v>
      </c>
      <c r="G14" s="17">
        <v>20</v>
      </c>
      <c r="H14" s="17">
        <v>4.3</v>
      </c>
      <c r="I14" s="17">
        <f>G14-H14</f>
        <v>15.7</v>
      </c>
      <c r="J14" s="17">
        <v>59.5</v>
      </c>
      <c r="K14" s="17">
        <v>2.2000000000000002</v>
      </c>
      <c r="L14" s="17">
        <v>12.5</v>
      </c>
      <c r="M14" s="17"/>
      <c r="N14" s="19">
        <v>5.4</v>
      </c>
    </row>
    <row r="15" spans="1:14" ht="16.5">
      <c r="A15" t="s">
        <v>111</v>
      </c>
      <c r="B15" t="str">
        <f>LEFT($E15, 4)</f>
        <v>2017</v>
      </c>
      <c r="C15" t="str">
        <f>MID($E15,FIND("-",$E15)+1,2)</f>
        <v>05</v>
      </c>
      <c r="D15" t="str">
        <f>RIGHT($E15,2)</f>
        <v>중순</v>
      </c>
      <c r="E15" t="s">
        <v>50</v>
      </c>
      <c r="F15" s="17">
        <v>17.7</v>
      </c>
      <c r="G15" s="17">
        <v>20.5</v>
      </c>
      <c r="H15" s="17">
        <v>6.2</v>
      </c>
      <c r="I15" s="17">
        <f>G15-H15</f>
        <v>14.3</v>
      </c>
      <c r="J15" s="17">
        <v>66.3</v>
      </c>
      <c r="K15" s="17">
        <v>2.1</v>
      </c>
      <c r="L15" s="17">
        <v>0</v>
      </c>
      <c r="M15" s="17"/>
      <c r="N15" s="19">
        <v>10.3</v>
      </c>
    </row>
    <row r="16" spans="1:14" ht="16.5">
      <c r="A16" t="s">
        <v>111</v>
      </c>
      <c r="B16" t="str">
        <f>LEFT($E16, 4)</f>
        <v>2017</v>
      </c>
      <c r="C16" t="str">
        <f>MID($E16,FIND("-",$E16)+1,2)</f>
        <v>05</v>
      </c>
      <c r="D16" t="str">
        <f>RIGHT($E16,2)</f>
        <v>하순</v>
      </c>
      <c r="E16" t="s">
        <v>52</v>
      </c>
      <c r="F16" s="17">
        <v>20</v>
      </c>
      <c r="G16" s="17">
        <v>23.6</v>
      </c>
      <c r="H16" s="17">
        <v>6.9</v>
      </c>
      <c r="I16" s="17">
        <f>G16-H16</f>
        <v>16.700000000000003</v>
      </c>
      <c r="J16" s="17"/>
      <c r="K16" s="17">
        <v>0</v>
      </c>
      <c r="L16" s="17">
        <v>0.5</v>
      </c>
      <c r="M16" s="17"/>
      <c r="N16" s="19">
        <v>8.2166666666666668</v>
      </c>
    </row>
    <row r="17" spans="1:14" ht="16.5">
      <c r="A17" t="s">
        <v>111</v>
      </c>
      <c r="B17" t="str">
        <f>LEFT($E17, 4)</f>
        <v>2017</v>
      </c>
      <c r="C17" t="str">
        <f>MID($E17,FIND("-",$E17)+1,2)</f>
        <v>06</v>
      </c>
      <c r="D17" t="str">
        <f>RIGHT($E17,2)</f>
        <v>상순</v>
      </c>
      <c r="E17" t="s">
        <v>54</v>
      </c>
      <c r="F17" s="17">
        <v>19.399999999999999</v>
      </c>
      <c r="G17" s="17">
        <v>21.6</v>
      </c>
      <c r="H17" s="17">
        <v>7.7</v>
      </c>
      <c r="I17" s="17">
        <f>G17-H17</f>
        <v>13.900000000000002</v>
      </c>
      <c r="J17" s="17"/>
      <c r="K17" s="17">
        <v>2.2000000000000002</v>
      </c>
      <c r="L17" s="17">
        <v>6.5</v>
      </c>
      <c r="M17" s="17"/>
      <c r="N17" s="19">
        <v>0.18333333333333332</v>
      </c>
    </row>
    <row r="18" spans="1:14" ht="16.5">
      <c r="A18" t="s">
        <v>111</v>
      </c>
      <c r="B18" t="str">
        <f>LEFT($E18, 4)</f>
        <v>2017</v>
      </c>
      <c r="C18" t="str">
        <f>MID($E18,FIND("-",$E18)+1,2)</f>
        <v>06</v>
      </c>
      <c r="D18" t="str">
        <f>RIGHT($E18,2)</f>
        <v>중순</v>
      </c>
      <c r="E18" t="s">
        <v>56</v>
      </c>
      <c r="F18" s="17">
        <v>22</v>
      </c>
      <c r="G18" s="17">
        <v>25.8</v>
      </c>
      <c r="H18" s="17">
        <v>10.7</v>
      </c>
      <c r="I18" s="17">
        <f>G18-H18</f>
        <v>15.100000000000001</v>
      </c>
      <c r="J18" s="17">
        <v>60.5</v>
      </c>
      <c r="K18" s="17">
        <v>1.8</v>
      </c>
      <c r="L18" s="17">
        <v>0.5</v>
      </c>
      <c r="M18" s="17"/>
      <c r="N18" s="19">
        <v>7.3</v>
      </c>
    </row>
    <row r="19" spans="1:14" ht="16.5">
      <c r="A19" t="s">
        <v>111</v>
      </c>
      <c r="B19" t="str">
        <f>LEFT($E19, 4)</f>
        <v>2017</v>
      </c>
      <c r="C19" t="str">
        <f>MID($E19,FIND("-",$E19)+1,2)</f>
        <v>06</v>
      </c>
      <c r="D19" t="str">
        <f>RIGHT($E19,2)</f>
        <v>하순</v>
      </c>
      <c r="E19" t="s">
        <v>58</v>
      </c>
      <c r="F19" s="17">
        <v>24.1</v>
      </c>
      <c r="G19" s="17">
        <v>26</v>
      </c>
      <c r="H19" s="17">
        <v>15.9</v>
      </c>
      <c r="I19" s="17">
        <f>G19-H19</f>
        <v>10.1</v>
      </c>
      <c r="J19" s="17">
        <v>71.400000000000006</v>
      </c>
      <c r="K19" s="17">
        <v>1.5</v>
      </c>
      <c r="L19" s="17">
        <v>14.5</v>
      </c>
      <c r="M19" s="17"/>
      <c r="N19" s="19">
        <v>5.2833333333333332</v>
      </c>
    </row>
    <row r="20" spans="1:14" ht="16.5">
      <c r="A20" t="s">
        <v>111</v>
      </c>
      <c r="B20" t="str">
        <f>LEFT($E20, 4)</f>
        <v>2017</v>
      </c>
      <c r="C20" t="str">
        <f>MID($E20,FIND("-",$E20)+1,2)</f>
        <v>07</v>
      </c>
      <c r="D20" t="str">
        <f>RIGHT($E20,2)</f>
        <v>상순</v>
      </c>
      <c r="E20" t="s">
        <v>60</v>
      </c>
      <c r="F20" s="17">
        <v>26.5</v>
      </c>
      <c r="G20" s="17">
        <v>28.4</v>
      </c>
      <c r="H20" s="17">
        <v>20.6</v>
      </c>
      <c r="I20" s="17">
        <f>G20-H20</f>
        <v>7.7999999999999972</v>
      </c>
      <c r="J20" s="17">
        <v>81.400000000000006</v>
      </c>
      <c r="K20" s="17">
        <v>2.2000000000000002</v>
      </c>
      <c r="L20" s="17">
        <v>28</v>
      </c>
      <c r="M20" s="17"/>
      <c r="N20" s="19">
        <v>9.5333333333333332</v>
      </c>
    </row>
    <row r="21" spans="1:14" ht="16.5">
      <c r="A21" t="s">
        <v>111</v>
      </c>
      <c r="B21" t="str">
        <f>LEFT($E21, 4)</f>
        <v>2017</v>
      </c>
      <c r="C21" t="str">
        <f>MID($E21,FIND("-",$E21)+1,2)</f>
        <v>07</v>
      </c>
      <c r="D21" t="str">
        <f>RIGHT($E21,2)</f>
        <v>중순</v>
      </c>
      <c r="E21" t="s">
        <v>62</v>
      </c>
      <c r="F21" s="17">
        <v>26.4</v>
      </c>
      <c r="G21" s="17">
        <v>28.7</v>
      </c>
      <c r="H21" s="17">
        <v>19.7</v>
      </c>
      <c r="I21" s="17">
        <f>G21-H21</f>
        <v>9</v>
      </c>
      <c r="J21" s="17">
        <v>79.599999999999994</v>
      </c>
      <c r="K21" s="17">
        <v>1.4</v>
      </c>
      <c r="L21" s="17">
        <v>23.5</v>
      </c>
      <c r="M21" s="17"/>
      <c r="N21" s="19">
        <v>6.2333333333333334</v>
      </c>
    </row>
    <row r="22" spans="1:14" ht="16.5">
      <c r="A22" t="s">
        <v>111</v>
      </c>
      <c r="B22" t="str">
        <f>LEFT($E22, 4)</f>
        <v>2017</v>
      </c>
      <c r="C22" t="str">
        <f>MID($E22,FIND("-",$E22)+1,2)</f>
        <v>07</v>
      </c>
      <c r="D22" t="str">
        <f>RIGHT($E22,2)</f>
        <v>하순</v>
      </c>
      <c r="E22" t="s">
        <v>64</v>
      </c>
      <c r="F22" s="17">
        <v>25.5</v>
      </c>
      <c r="G22" s="17">
        <v>28.8</v>
      </c>
      <c r="H22" s="17">
        <v>15.3</v>
      </c>
      <c r="I22" s="17">
        <f>G22-H22</f>
        <v>13.5</v>
      </c>
      <c r="J22" s="17">
        <v>83.9</v>
      </c>
      <c r="K22" s="17">
        <v>0.9</v>
      </c>
      <c r="L22" s="17">
        <v>78</v>
      </c>
      <c r="M22" s="17"/>
      <c r="N22" s="19">
        <v>4.333333333333333</v>
      </c>
    </row>
    <row r="23" spans="1:14" ht="16.5">
      <c r="A23" t="s">
        <v>111</v>
      </c>
      <c r="B23" t="str">
        <f>LEFT($E23, 4)</f>
        <v>2017</v>
      </c>
      <c r="C23" t="str">
        <f>MID($E23,FIND("-",$E23)+1,2)</f>
        <v>08</v>
      </c>
      <c r="D23" t="str">
        <f>RIGHT($E23,2)</f>
        <v>상순</v>
      </c>
      <c r="E23" t="s">
        <v>66</v>
      </c>
      <c r="F23" s="17">
        <v>26.7</v>
      </c>
      <c r="G23" s="17">
        <v>29.1</v>
      </c>
      <c r="H23" s="17">
        <v>19.7</v>
      </c>
      <c r="I23" s="17">
        <f>G23-H23</f>
        <v>9.4000000000000021</v>
      </c>
      <c r="J23" s="17">
        <v>81.2</v>
      </c>
      <c r="K23" s="17">
        <v>1.1000000000000001</v>
      </c>
      <c r="L23" s="17">
        <v>25.5</v>
      </c>
      <c r="M23" s="17"/>
      <c r="N23" s="19">
        <v>6.6333333333333329</v>
      </c>
    </row>
    <row r="24" spans="1:14" ht="16.5">
      <c r="A24" t="s">
        <v>111</v>
      </c>
      <c r="B24" t="str">
        <f>LEFT($E24, 4)</f>
        <v>2017</v>
      </c>
      <c r="C24" t="str">
        <f>MID($E24,FIND("-",$E24)+1,2)</f>
        <v>08</v>
      </c>
      <c r="D24" t="str">
        <f>RIGHT($E24,2)</f>
        <v>중순</v>
      </c>
      <c r="E24" t="s">
        <v>69</v>
      </c>
      <c r="F24" s="17">
        <v>23.9</v>
      </c>
      <c r="G24" s="17">
        <v>25.3</v>
      </c>
      <c r="H24" s="17">
        <v>18.2</v>
      </c>
      <c r="I24" s="17">
        <f>G24-H24</f>
        <v>7.1000000000000014</v>
      </c>
      <c r="J24" s="17">
        <v>85.8</v>
      </c>
      <c r="K24" s="17">
        <v>1</v>
      </c>
      <c r="L24" s="17">
        <v>113</v>
      </c>
      <c r="M24" s="17"/>
      <c r="N24" s="19">
        <v>8.9</v>
      </c>
    </row>
    <row r="25" spans="1:14" ht="16.5">
      <c r="A25" t="s">
        <v>111</v>
      </c>
      <c r="B25" t="str">
        <f>LEFT($E25, 4)</f>
        <v>2017</v>
      </c>
      <c r="C25" t="str">
        <f>MID($E25,FIND("-",$E25)+1,2)</f>
        <v>08</v>
      </c>
      <c r="D25" t="str">
        <f>RIGHT($E25,2)</f>
        <v>하순</v>
      </c>
      <c r="E25" t="s">
        <v>71</v>
      </c>
      <c r="F25" s="17">
        <v>23.6</v>
      </c>
      <c r="G25" s="17">
        <v>27.8</v>
      </c>
      <c r="H25" s="17">
        <v>11.8</v>
      </c>
      <c r="I25" s="17">
        <f>G25-H25</f>
        <v>16</v>
      </c>
      <c r="J25" s="17">
        <v>79.400000000000006</v>
      </c>
      <c r="K25" s="17">
        <v>1.3</v>
      </c>
      <c r="L25" s="17">
        <v>21</v>
      </c>
      <c r="M25" s="17"/>
      <c r="N25" s="19">
        <v>10.433333333333334</v>
      </c>
    </row>
    <row r="26" spans="1:14" ht="16.5">
      <c r="A26" t="s">
        <v>111</v>
      </c>
      <c r="B26" t="str">
        <f>LEFT($E26, 4)</f>
        <v>2017</v>
      </c>
      <c r="C26" t="str">
        <f>MID($E26,FIND("-",$E26)+1,2)</f>
        <v>09</v>
      </c>
      <c r="D26" t="str">
        <f>RIGHT($E26,2)</f>
        <v>상순</v>
      </c>
      <c r="E26" t="s">
        <v>73</v>
      </c>
      <c r="F26" s="17">
        <v>20</v>
      </c>
      <c r="G26" s="17">
        <v>21.4</v>
      </c>
      <c r="H26" s="17">
        <v>11.1</v>
      </c>
      <c r="I26" s="17">
        <f>G26-H26</f>
        <v>10.299999999999999</v>
      </c>
      <c r="J26" s="17">
        <v>82.7</v>
      </c>
      <c r="K26" s="17">
        <v>0.9</v>
      </c>
      <c r="L26" s="17">
        <v>3</v>
      </c>
      <c r="M26" s="17"/>
      <c r="N26" s="19">
        <v>10.566666666666666</v>
      </c>
    </row>
    <row r="27" spans="1:14" ht="16.5">
      <c r="A27" t="s">
        <v>111</v>
      </c>
      <c r="B27" t="str">
        <f>LEFT($E27, 4)</f>
        <v>2017</v>
      </c>
      <c r="C27" t="str">
        <f>MID($E27,FIND("-",$E27)+1,2)</f>
        <v>09</v>
      </c>
      <c r="D27" t="str">
        <f>RIGHT($E27,2)</f>
        <v>중순</v>
      </c>
      <c r="E27" t="s">
        <v>75</v>
      </c>
      <c r="F27" s="17">
        <v>19.100000000000001</v>
      </c>
      <c r="G27" s="17">
        <v>21.5</v>
      </c>
      <c r="H27" s="17">
        <v>10.5</v>
      </c>
      <c r="I27" s="17">
        <f>G27-H27</f>
        <v>11</v>
      </c>
      <c r="J27" s="17">
        <v>81.3</v>
      </c>
      <c r="K27" s="17">
        <v>1.4</v>
      </c>
      <c r="L27" s="17">
        <v>43.5</v>
      </c>
      <c r="M27" s="17"/>
      <c r="N27" s="19">
        <v>1.3333333333333333</v>
      </c>
    </row>
    <row r="28" spans="1:14" ht="16.5">
      <c r="A28" t="s">
        <v>111</v>
      </c>
      <c r="B28" t="str">
        <f>LEFT($E28, 4)</f>
        <v>2017</v>
      </c>
      <c r="C28" t="str">
        <f>MID($E28,FIND("-",$E28)+1,2)</f>
        <v>09</v>
      </c>
      <c r="D28" t="str">
        <f>RIGHT($E28,2)</f>
        <v>하순</v>
      </c>
      <c r="E28" t="s">
        <v>77</v>
      </c>
      <c r="F28" s="17">
        <v>17.600000000000001</v>
      </c>
      <c r="G28" s="17">
        <v>20.7</v>
      </c>
      <c r="H28" s="17">
        <v>4.5999999999999996</v>
      </c>
      <c r="I28" s="17">
        <f>G28-H28</f>
        <v>16.100000000000001</v>
      </c>
      <c r="J28" s="17">
        <v>80.900000000000006</v>
      </c>
      <c r="K28" s="17">
        <v>1.2</v>
      </c>
      <c r="L28" s="17">
        <v>34.5</v>
      </c>
      <c r="M28" s="17"/>
      <c r="N28" s="19">
        <v>8.4</v>
      </c>
    </row>
    <row r="29" spans="1:14" ht="16.5">
      <c r="A29" t="s">
        <v>111</v>
      </c>
      <c r="B29" t="str">
        <f>LEFT($E29, 4)</f>
        <v>2017</v>
      </c>
      <c r="C29" t="str">
        <f>MID($E29,FIND("-",$E29)+1,2)</f>
        <v>10</v>
      </c>
      <c r="D29" t="str">
        <f>RIGHT($E29,2)</f>
        <v>상순</v>
      </c>
      <c r="E29" t="s">
        <v>79</v>
      </c>
      <c r="F29" s="17">
        <v>17.5</v>
      </c>
      <c r="G29" s="17">
        <v>20.2</v>
      </c>
      <c r="H29" s="17">
        <v>8.5</v>
      </c>
      <c r="I29" s="17">
        <f>G29-H29</f>
        <v>11.7</v>
      </c>
      <c r="J29" s="17">
        <v>87.7</v>
      </c>
      <c r="K29" s="17">
        <v>1</v>
      </c>
      <c r="L29" s="17">
        <v>20</v>
      </c>
      <c r="M29" s="17"/>
      <c r="N29" s="19">
        <v>5.0666666666666664</v>
      </c>
    </row>
    <row r="30" spans="1:14" ht="16.5">
      <c r="A30" t="s">
        <v>111</v>
      </c>
      <c r="B30" t="str">
        <f>LEFT($E30, 4)</f>
        <v>2017</v>
      </c>
      <c r="C30" t="str">
        <f>MID($E30,FIND("-",$E30)+1,2)</f>
        <v>10</v>
      </c>
      <c r="D30" t="str">
        <f>RIGHT($E30,2)</f>
        <v>중순</v>
      </c>
      <c r="E30" t="s">
        <v>82</v>
      </c>
      <c r="F30" s="17">
        <v>13.7</v>
      </c>
      <c r="G30" s="17">
        <v>18.7</v>
      </c>
      <c r="H30" s="17">
        <v>5.8</v>
      </c>
      <c r="I30" s="17">
        <f>G30-H30</f>
        <v>12.899999999999999</v>
      </c>
      <c r="J30" s="17">
        <v>86.9</v>
      </c>
      <c r="K30" s="17">
        <v>0.9</v>
      </c>
      <c r="L30" s="17">
        <v>27.5</v>
      </c>
      <c r="M30" s="17"/>
      <c r="N30" s="19">
        <v>1.0833333333333333</v>
      </c>
    </row>
    <row r="31" spans="1:14" ht="16.5">
      <c r="A31" t="s">
        <v>111</v>
      </c>
      <c r="B31" t="str">
        <f>LEFT($E31, 4)</f>
        <v>2017</v>
      </c>
      <c r="C31" t="str">
        <f>MID($E31,FIND("-",$E31)+1,2)</f>
        <v>10</v>
      </c>
      <c r="D31" t="str">
        <f>RIGHT($E31,2)</f>
        <v>하순</v>
      </c>
      <c r="E31" t="s">
        <v>84</v>
      </c>
      <c r="F31" s="17">
        <v>10.5</v>
      </c>
      <c r="G31" s="17">
        <v>13.8</v>
      </c>
      <c r="H31" s="17">
        <v>-3.8</v>
      </c>
      <c r="I31" s="17">
        <f>G31-H31</f>
        <v>17.600000000000001</v>
      </c>
      <c r="J31" s="17">
        <v>78</v>
      </c>
      <c r="K31" s="17">
        <v>1.2</v>
      </c>
      <c r="L31" s="17">
        <v>0</v>
      </c>
      <c r="M31" s="17"/>
      <c r="N31" s="19">
        <v>11.95</v>
      </c>
    </row>
    <row r="32" spans="1:14" ht="16.5">
      <c r="A32" t="s">
        <v>111</v>
      </c>
      <c r="B32" t="str">
        <f>LEFT($E32, 4)</f>
        <v>2017</v>
      </c>
      <c r="C32" t="str">
        <f>MID($E32,FIND("-",$E32)+1,2)</f>
        <v>11</v>
      </c>
      <c r="D32" t="str">
        <f>RIGHT($E32,2)</f>
        <v>상순</v>
      </c>
      <c r="E32" t="s">
        <v>86</v>
      </c>
      <c r="F32" s="17">
        <v>8.4</v>
      </c>
      <c r="G32" s="17">
        <v>12.1</v>
      </c>
      <c r="H32" s="17">
        <v>-3</v>
      </c>
      <c r="I32" s="17">
        <f>G32-H32</f>
        <v>15.1</v>
      </c>
      <c r="J32" s="17">
        <v>75.599999999999994</v>
      </c>
      <c r="K32" s="17">
        <v>1.5</v>
      </c>
      <c r="L32" s="17">
        <v>0</v>
      </c>
      <c r="M32" s="17"/>
      <c r="N32" s="19">
        <v>7.083333333333333</v>
      </c>
    </row>
    <row r="33" spans="1:14" ht="16.5">
      <c r="A33" t="s">
        <v>111</v>
      </c>
      <c r="B33" t="str">
        <f>LEFT($E33, 4)</f>
        <v>2017</v>
      </c>
      <c r="C33" t="str">
        <f>MID($E33,FIND("-",$E33)+1,2)</f>
        <v>11</v>
      </c>
      <c r="D33" t="str">
        <f>RIGHT($E33,2)</f>
        <v>중순</v>
      </c>
      <c r="E33" t="s">
        <v>88</v>
      </c>
      <c r="F33" s="17">
        <v>2.8</v>
      </c>
      <c r="G33" s="17">
        <v>6.8</v>
      </c>
      <c r="H33" s="17">
        <v>-7.2</v>
      </c>
      <c r="I33" s="17">
        <f>G33-H33</f>
        <v>14</v>
      </c>
      <c r="J33" s="17">
        <v>60.5</v>
      </c>
      <c r="K33" s="17">
        <v>1.9</v>
      </c>
      <c r="L33" s="17">
        <v>0</v>
      </c>
      <c r="M33" s="17"/>
      <c r="N33" s="19">
        <v>7.2333333333333334</v>
      </c>
    </row>
    <row r="34" spans="1:14" ht="16.5">
      <c r="A34" t="s">
        <v>111</v>
      </c>
      <c r="B34" t="str">
        <f>LEFT($E34, 4)</f>
        <v>2017</v>
      </c>
      <c r="C34" t="str">
        <f>MID($E34,FIND("-",$E34)+1,2)</f>
        <v>11</v>
      </c>
      <c r="D34" t="str">
        <f>RIGHT($E34,2)</f>
        <v>하순</v>
      </c>
      <c r="E34" t="s">
        <v>90</v>
      </c>
      <c r="F34" s="17">
        <v>2.1</v>
      </c>
      <c r="G34" s="17">
        <v>5.7</v>
      </c>
      <c r="H34" s="17">
        <v>-8.1999999999999993</v>
      </c>
      <c r="I34" s="17">
        <f>G34-H34</f>
        <v>13.899999999999999</v>
      </c>
      <c r="J34" s="17">
        <v>72</v>
      </c>
      <c r="K34" s="17">
        <v>1.7</v>
      </c>
      <c r="L34" s="17">
        <v>0.5</v>
      </c>
      <c r="M34" s="17"/>
      <c r="N34" s="19">
        <v>4.416666666666667</v>
      </c>
    </row>
    <row r="35" spans="1:14" ht="16.5">
      <c r="A35" t="s">
        <v>111</v>
      </c>
      <c r="B35" t="str">
        <f>LEFT($E35, 4)</f>
        <v>2017</v>
      </c>
      <c r="C35" t="str">
        <f>MID($E35,FIND("-",$E35)+1,2)</f>
        <v>12</v>
      </c>
      <c r="D35" t="str">
        <f>RIGHT($E35,2)</f>
        <v>상순</v>
      </c>
      <c r="E35" t="s">
        <v>92</v>
      </c>
      <c r="F35" s="17">
        <v>-1.2</v>
      </c>
      <c r="G35" s="17">
        <v>2.2999999999999998</v>
      </c>
      <c r="H35" s="17">
        <v>-10.7</v>
      </c>
      <c r="I35" s="17">
        <f>G35-H35</f>
        <v>13</v>
      </c>
      <c r="J35" s="17">
        <v>63.8</v>
      </c>
      <c r="K35" s="17">
        <v>2.1</v>
      </c>
      <c r="L35" s="17">
        <v>0.5</v>
      </c>
      <c r="M35" s="17"/>
      <c r="N35" s="19">
        <v>2.5833333333333335</v>
      </c>
    </row>
    <row r="36" spans="1:14" ht="16.5">
      <c r="A36" t="s">
        <v>111</v>
      </c>
      <c r="B36" t="str">
        <f>LEFT($E36, 4)</f>
        <v>2017</v>
      </c>
      <c r="C36" t="str">
        <f>MID($E36,FIND("-",$E36)+1,2)</f>
        <v>12</v>
      </c>
      <c r="D36" t="str">
        <f>RIGHT($E36,2)</f>
        <v>중순</v>
      </c>
      <c r="E36" t="s">
        <v>94</v>
      </c>
      <c r="F36" s="17">
        <v>-4.8</v>
      </c>
      <c r="G36" s="17">
        <v>-1.7</v>
      </c>
      <c r="H36" s="17">
        <v>-16</v>
      </c>
      <c r="I36" s="17">
        <f>G36-H36</f>
        <v>14.3</v>
      </c>
      <c r="J36" s="17">
        <v>53</v>
      </c>
      <c r="K36" s="17">
        <v>2.5</v>
      </c>
      <c r="L36" s="17">
        <v>0</v>
      </c>
      <c r="M36" s="17"/>
      <c r="N36" s="19">
        <v>5.333333333333333</v>
      </c>
    </row>
    <row r="37" spans="1:14" ht="16.5">
      <c r="A37" t="s">
        <v>111</v>
      </c>
      <c r="B37" t="str">
        <f>LEFT($E37, 4)</f>
        <v>2017</v>
      </c>
      <c r="C37" t="str">
        <f>MID($E37,FIND("-",$E37)+1,2)</f>
        <v>12</v>
      </c>
      <c r="D37" t="str">
        <f>RIGHT($E37,2)</f>
        <v>하순</v>
      </c>
      <c r="E37" t="s">
        <v>96</v>
      </c>
      <c r="F37" s="17">
        <v>-1.3</v>
      </c>
      <c r="G37" s="17">
        <v>1.3</v>
      </c>
      <c r="H37" s="17">
        <v>-10.7</v>
      </c>
      <c r="I37" s="17">
        <f>G37-H37</f>
        <v>12</v>
      </c>
      <c r="J37" s="17">
        <v>66.2</v>
      </c>
      <c r="K37" s="17">
        <v>2.2000000000000002</v>
      </c>
      <c r="L37" s="17">
        <v>9</v>
      </c>
      <c r="M37" s="17"/>
      <c r="N37" s="19">
        <v>2.6666666666666665</v>
      </c>
    </row>
    <row r="38" spans="1:14" ht="16.5">
      <c r="A38" t="s">
        <v>111</v>
      </c>
      <c r="B38" t="str">
        <f>LEFT($E38, 4)</f>
        <v>2018</v>
      </c>
      <c r="C38" t="str">
        <f>MID($E38,FIND("-",$E38)+1,2)</f>
        <v>01</v>
      </c>
      <c r="D38" t="str">
        <f>RIGHT($E38,2)</f>
        <v>상순</v>
      </c>
      <c r="E38" t="s">
        <v>30</v>
      </c>
      <c r="F38" s="17">
        <v>-2.8</v>
      </c>
      <c r="G38" s="17">
        <v>0</v>
      </c>
      <c r="H38" s="17">
        <v>-11.6</v>
      </c>
      <c r="I38" s="17">
        <f>G38-H38</f>
        <v>11.6</v>
      </c>
      <c r="J38" s="17">
        <v>64.900000000000006</v>
      </c>
      <c r="K38" s="17">
        <v>2</v>
      </c>
      <c r="L38" s="17">
        <v>1.5</v>
      </c>
      <c r="M38" s="17"/>
      <c r="N38" s="19">
        <v>8.8666666666666671</v>
      </c>
    </row>
    <row r="39" spans="1:14" ht="16.5">
      <c r="A39" t="s">
        <v>111</v>
      </c>
      <c r="B39" t="str">
        <f>LEFT($E39, 4)</f>
        <v>2018</v>
      </c>
      <c r="C39" t="str">
        <f>MID($E39,FIND("-",$E39)+1,2)</f>
        <v>01</v>
      </c>
      <c r="D39" t="str">
        <f>RIGHT($E39,2)</f>
        <v>중순</v>
      </c>
      <c r="E39" t="s">
        <v>34</v>
      </c>
      <c r="F39" s="17">
        <v>-2.4</v>
      </c>
      <c r="G39" s="17">
        <v>2.7</v>
      </c>
      <c r="H39" s="17">
        <v>-13.2</v>
      </c>
      <c r="I39" s="17">
        <f>G39-H39</f>
        <v>15.899999999999999</v>
      </c>
      <c r="J39" s="17">
        <v>75.5</v>
      </c>
      <c r="K39" s="17">
        <v>1.4</v>
      </c>
      <c r="L39" s="17">
        <v>15</v>
      </c>
      <c r="M39" s="17"/>
      <c r="N39" s="19">
        <v>4.4833333333333334</v>
      </c>
    </row>
    <row r="40" spans="1:14" ht="16.5">
      <c r="A40" t="s">
        <v>111</v>
      </c>
      <c r="B40" t="str">
        <f>LEFT($E40, 4)</f>
        <v>2018</v>
      </c>
      <c r="C40" t="str">
        <f>MID($E40,FIND("-",$E40)+1,2)</f>
        <v>01</v>
      </c>
      <c r="D40" t="str">
        <f>RIGHT($E40,2)</f>
        <v>하순</v>
      </c>
      <c r="E40" t="s">
        <v>36</v>
      </c>
      <c r="F40" s="17">
        <v>-6.2</v>
      </c>
      <c r="G40" s="17">
        <v>2.7</v>
      </c>
      <c r="H40" s="17">
        <v>-19.3</v>
      </c>
      <c r="I40" s="17">
        <f>G40-H40</f>
        <v>22</v>
      </c>
      <c r="J40" s="17">
        <v>53.1</v>
      </c>
      <c r="K40" s="17">
        <v>2.8</v>
      </c>
      <c r="L40" s="17">
        <v>0</v>
      </c>
      <c r="M40" s="17"/>
      <c r="N40" s="19">
        <v>1.25</v>
      </c>
    </row>
    <row r="41" spans="1:14" ht="16.5">
      <c r="A41" t="s">
        <v>111</v>
      </c>
      <c r="B41" t="str">
        <f>LEFT($E41, 4)</f>
        <v>2018</v>
      </c>
      <c r="C41" t="str">
        <f>MID($E41,FIND("-",$E41)+1,2)</f>
        <v>02</v>
      </c>
      <c r="D41" t="str">
        <f>RIGHT($E41,2)</f>
        <v>상순</v>
      </c>
      <c r="E41" t="s">
        <v>38</v>
      </c>
      <c r="F41" s="17">
        <v>-6.3</v>
      </c>
      <c r="G41" s="17">
        <v>0.5</v>
      </c>
      <c r="H41" s="17">
        <v>-17.7</v>
      </c>
      <c r="I41" s="17">
        <f>G41-H41</f>
        <v>18.2</v>
      </c>
      <c r="J41" s="17">
        <v>53.1</v>
      </c>
      <c r="K41" s="17">
        <v>2.2999999999999998</v>
      </c>
      <c r="L41" s="17">
        <v>0</v>
      </c>
      <c r="M41" s="17"/>
      <c r="N41" s="19">
        <v>1.75</v>
      </c>
    </row>
    <row r="42" spans="1:14" ht="16.5">
      <c r="A42" t="s">
        <v>111</v>
      </c>
      <c r="B42" t="str">
        <f>LEFT($E42, 4)</f>
        <v>2018</v>
      </c>
      <c r="C42" t="str">
        <f>MID($E42,FIND("-",$E42)+1,2)</f>
        <v>02</v>
      </c>
      <c r="D42" t="str">
        <f>RIGHT($E42,2)</f>
        <v>중순</v>
      </c>
      <c r="E42" t="s">
        <v>40</v>
      </c>
      <c r="F42" s="17">
        <v>-1.1000000000000001</v>
      </c>
      <c r="G42" s="17">
        <v>1.9</v>
      </c>
      <c r="H42" s="17">
        <v>-13.6</v>
      </c>
      <c r="I42" s="17">
        <f>G42-H42</f>
        <v>15.5</v>
      </c>
      <c r="J42" s="17">
        <v>51</v>
      </c>
      <c r="K42" s="17">
        <v>2.5</v>
      </c>
      <c r="L42" s="17">
        <v>1</v>
      </c>
      <c r="M42" s="17"/>
      <c r="N42" s="19">
        <v>12.233333333333333</v>
      </c>
    </row>
    <row r="43" spans="1:14" ht="16.5">
      <c r="A43" t="s">
        <v>111</v>
      </c>
      <c r="B43" t="str">
        <f>LEFT($E43, 4)</f>
        <v>2018</v>
      </c>
      <c r="C43" t="str">
        <f>MID($E43,FIND("-",$E43)+1,2)</f>
        <v>02</v>
      </c>
      <c r="D43" t="str">
        <f>RIGHT($E43,2)</f>
        <v>하순</v>
      </c>
      <c r="E43" t="s">
        <v>43</v>
      </c>
      <c r="F43" s="17">
        <v>1.5</v>
      </c>
      <c r="G43" s="17">
        <v>3.9</v>
      </c>
      <c r="H43" s="17">
        <v>-12.1</v>
      </c>
      <c r="I43" s="17">
        <f>G43-H43</f>
        <v>16</v>
      </c>
      <c r="J43" s="17">
        <v>60.1</v>
      </c>
      <c r="K43" s="17">
        <v>1.7</v>
      </c>
      <c r="L43" s="17">
        <v>27</v>
      </c>
      <c r="M43" s="17"/>
      <c r="N43" s="19">
        <v>5.2</v>
      </c>
    </row>
    <row r="44" spans="1:14" ht="16.5">
      <c r="A44" t="s">
        <v>111</v>
      </c>
      <c r="B44" t="str">
        <f>LEFT($E44, 4)</f>
        <v>2018</v>
      </c>
      <c r="C44" t="str">
        <f>MID($E44,FIND("-",$E44)+1,2)</f>
        <v>03</v>
      </c>
      <c r="D44" t="str">
        <f>RIGHT($E44,2)</f>
        <v>상순</v>
      </c>
      <c r="E44" t="s">
        <v>45</v>
      </c>
      <c r="F44" s="17">
        <v>3.7</v>
      </c>
      <c r="G44" s="17">
        <v>10.4</v>
      </c>
      <c r="H44" s="17">
        <v>-7.1</v>
      </c>
      <c r="I44" s="17">
        <f>G44-H44</f>
        <v>17.5</v>
      </c>
      <c r="J44" s="17">
        <v>74.7</v>
      </c>
      <c r="K44" s="17">
        <v>2</v>
      </c>
      <c r="L44" s="17">
        <v>69</v>
      </c>
      <c r="M44" s="17"/>
      <c r="N44" s="19">
        <v>10.333333333333334</v>
      </c>
    </row>
    <row r="45" spans="1:14" ht="16.5">
      <c r="A45" t="s">
        <v>111</v>
      </c>
      <c r="B45" t="str">
        <f>LEFT($E45, 4)</f>
        <v>2018</v>
      </c>
      <c r="C45" t="str">
        <f>MID($E45,FIND("-",$E45)+1,2)</f>
        <v>03</v>
      </c>
      <c r="D45" t="str">
        <f>RIGHT($E45,2)</f>
        <v>중순</v>
      </c>
      <c r="E45" t="s">
        <v>48</v>
      </c>
      <c r="F45" s="17">
        <v>7.4</v>
      </c>
      <c r="G45" s="17">
        <v>15.4</v>
      </c>
      <c r="H45" s="17">
        <v>-5.9</v>
      </c>
      <c r="I45" s="17">
        <f>G45-H45</f>
        <v>21.3</v>
      </c>
      <c r="J45" s="17">
        <v>75.099999999999994</v>
      </c>
      <c r="K45" s="17">
        <v>1.8</v>
      </c>
      <c r="L45" s="17">
        <v>35</v>
      </c>
      <c r="M45" s="17"/>
      <c r="N45" s="19"/>
    </row>
    <row r="46" spans="1:14" ht="16.5">
      <c r="A46" t="s">
        <v>111</v>
      </c>
      <c r="B46" t="str">
        <f>LEFT($E46, 4)</f>
        <v>2018</v>
      </c>
      <c r="C46" t="str">
        <f>MID($E46,FIND("-",$E46)+1,2)</f>
        <v>03</v>
      </c>
      <c r="D46" t="str">
        <f>RIGHT($E46,2)</f>
        <v>하순</v>
      </c>
      <c r="E46" t="s">
        <v>51</v>
      </c>
      <c r="F46" s="17">
        <v>9</v>
      </c>
      <c r="G46" s="17">
        <v>13.3</v>
      </c>
      <c r="H46" s="17">
        <v>-3.5</v>
      </c>
      <c r="I46" s="17">
        <f>G46-H46</f>
        <v>16.8</v>
      </c>
      <c r="J46" s="17">
        <v>69.3</v>
      </c>
      <c r="K46" s="17">
        <v>1.6</v>
      </c>
      <c r="L46" s="17">
        <v>17.5</v>
      </c>
      <c r="M46" s="17"/>
      <c r="N46" s="19">
        <v>0.68333333333333335</v>
      </c>
    </row>
    <row r="47" spans="1:14" ht="16.5">
      <c r="A47" t="s">
        <v>111</v>
      </c>
      <c r="B47" t="str">
        <f>LEFT($E47, 4)</f>
        <v>2018</v>
      </c>
      <c r="C47" t="str">
        <f>MID($E47,FIND("-",$E47)+1,2)</f>
        <v>04</v>
      </c>
      <c r="D47" t="str">
        <f>RIGHT($E47,2)</f>
        <v>상순</v>
      </c>
      <c r="E47" t="s">
        <v>53</v>
      </c>
      <c r="F47" s="17">
        <v>10.7</v>
      </c>
      <c r="G47" s="17">
        <v>17.7</v>
      </c>
      <c r="H47" s="17">
        <v>-2.2999999999999998</v>
      </c>
      <c r="I47" s="17">
        <f>G47-H47</f>
        <v>20</v>
      </c>
      <c r="J47" s="17">
        <v>69.400000000000006</v>
      </c>
      <c r="K47" s="17">
        <v>2.8</v>
      </c>
      <c r="L47" s="17">
        <v>52</v>
      </c>
      <c r="M47" s="17"/>
      <c r="N47" s="19">
        <v>10.5</v>
      </c>
    </row>
    <row r="48" spans="1:14" ht="16.5">
      <c r="A48" t="s">
        <v>111</v>
      </c>
      <c r="B48" t="str">
        <f>LEFT($E48, 4)</f>
        <v>2018</v>
      </c>
      <c r="C48" t="str">
        <f>MID($E48,FIND("-",$E48)+1,2)</f>
        <v>04</v>
      </c>
      <c r="D48" t="str">
        <f>RIGHT($E48,2)</f>
        <v>중순</v>
      </c>
      <c r="E48" t="s">
        <v>55</v>
      </c>
      <c r="F48" s="17">
        <v>12.8</v>
      </c>
      <c r="G48" s="17">
        <v>17.2</v>
      </c>
      <c r="H48" s="17">
        <v>1.6</v>
      </c>
      <c r="I48" s="17">
        <f>G48-H48</f>
        <v>15.6</v>
      </c>
      <c r="J48" s="17">
        <v>60.6</v>
      </c>
      <c r="K48" s="17">
        <v>2.2000000000000002</v>
      </c>
      <c r="L48" s="17">
        <v>18.5</v>
      </c>
      <c r="M48" s="17"/>
      <c r="N48" s="19">
        <v>5.0666666666666664</v>
      </c>
    </row>
    <row r="49" spans="1:14" ht="16.5">
      <c r="A49" t="s">
        <v>111</v>
      </c>
      <c r="B49" t="str">
        <f>LEFT($E49, 4)</f>
        <v>2018</v>
      </c>
      <c r="C49" t="str">
        <f>MID($E49,FIND("-",$E49)+1,2)</f>
        <v>04</v>
      </c>
      <c r="D49" t="str">
        <f>RIGHT($E49,2)</f>
        <v>하순</v>
      </c>
      <c r="E49" t="s">
        <v>57</v>
      </c>
      <c r="F49" s="17">
        <v>14.3</v>
      </c>
      <c r="G49" s="17">
        <v>19.600000000000001</v>
      </c>
      <c r="H49" s="17">
        <v>1.2</v>
      </c>
      <c r="I49" s="17">
        <f>G49-H49</f>
        <v>18.400000000000002</v>
      </c>
      <c r="J49" s="17">
        <v>68.2</v>
      </c>
      <c r="K49" s="17">
        <v>1.4</v>
      </c>
      <c r="L49" s="17">
        <v>37</v>
      </c>
      <c r="M49" s="17"/>
      <c r="N49" s="19">
        <v>1.7166666666666668</v>
      </c>
    </row>
    <row r="50" spans="1:14" ht="16.5">
      <c r="A50" t="s">
        <v>111</v>
      </c>
      <c r="B50" t="str">
        <f>LEFT($E50, 4)</f>
        <v>2018</v>
      </c>
      <c r="C50" t="str">
        <f>MID($E50,FIND("-",$E50)+1,2)</f>
        <v>05</v>
      </c>
      <c r="D50" t="str">
        <f>RIGHT($E50,2)</f>
        <v>상순</v>
      </c>
      <c r="E50" t="s">
        <v>59</v>
      </c>
      <c r="F50" s="17">
        <v>14.8</v>
      </c>
      <c r="G50" s="17">
        <v>19.2</v>
      </c>
      <c r="H50" s="17">
        <v>2.7</v>
      </c>
      <c r="I50" s="17">
        <f>G50-H50</f>
        <v>16.5</v>
      </c>
      <c r="J50" s="17">
        <v>73.900000000000006</v>
      </c>
      <c r="K50" s="17">
        <v>2.4</v>
      </c>
      <c r="L50" s="17">
        <v>44</v>
      </c>
      <c r="M50" s="17"/>
      <c r="N50" s="19">
        <v>4.8</v>
      </c>
    </row>
    <row r="51" spans="1:14" ht="16.5">
      <c r="A51" t="s">
        <v>111</v>
      </c>
      <c r="B51" t="str">
        <f>LEFT($E51, 4)</f>
        <v>2018</v>
      </c>
      <c r="C51" t="str">
        <f>MID($E51,FIND("-",$E51)+1,2)</f>
        <v>05</v>
      </c>
      <c r="D51" t="str">
        <f>RIGHT($E51,2)</f>
        <v>중순</v>
      </c>
      <c r="E51" t="s">
        <v>61</v>
      </c>
      <c r="F51" s="17">
        <v>18.7</v>
      </c>
      <c r="G51" s="17">
        <v>26</v>
      </c>
      <c r="H51" s="17">
        <v>4.8</v>
      </c>
      <c r="I51" s="17">
        <f>G51-H51</f>
        <v>21.2</v>
      </c>
      <c r="J51" s="17">
        <v>78</v>
      </c>
      <c r="K51" s="17">
        <v>2.6</v>
      </c>
      <c r="L51" s="17">
        <v>20.5</v>
      </c>
      <c r="M51" s="17"/>
      <c r="N51" s="19">
        <v>11.666666666666666</v>
      </c>
    </row>
    <row r="52" spans="1:14" ht="16.5">
      <c r="A52" t="s">
        <v>111</v>
      </c>
      <c r="B52" t="str">
        <f>LEFT($E52, 4)</f>
        <v>2018</v>
      </c>
      <c r="C52" t="str">
        <f>MID($E52,FIND("-",$E52)+1,2)</f>
        <v>05</v>
      </c>
      <c r="D52" t="str">
        <f>RIGHT($E52,2)</f>
        <v>하순</v>
      </c>
      <c r="E52" t="s">
        <v>63</v>
      </c>
      <c r="F52" s="17">
        <v>19</v>
      </c>
      <c r="G52" s="17">
        <v>21.7</v>
      </c>
      <c r="H52" s="17">
        <v>6.7</v>
      </c>
      <c r="I52" s="17">
        <f>G52-H52</f>
        <v>15</v>
      </c>
      <c r="J52" s="17">
        <v>74.900000000000006</v>
      </c>
      <c r="K52" s="17">
        <v>1.3</v>
      </c>
      <c r="L52" s="17">
        <v>28.5</v>
      </c>
      <c r="M52" s="17"/>
      <c r="N52" s="19">
        <v>10.516666666666667</v>
      </c>
    </row>
    <row r="53" spans="1:14" ht="16.5">
      <c r="A53" t="s">
        <v>111</v>
      </c>
      <c r="B53" t="str">
        <f>LEFT($E53, 4)</f>
        <v>2018</v>
      </c>
      <c r="C53" t="str">
        <f>MID($E53,FIND("-",$E53)+1,2)</f>
        <v>06</v>
      </c>
      <c r="D53" t="str">
        <f>RIGHT($E53,2)</f>
        <v>상순</v>
      </c>
      <c r="E53" t="s">
        <v>65</v>
      </c>
      <c r="F53" s="17">
        <v>21.7</v>
      </c>
      <c r="G53" s="17">
        <v>23.7</v>
      </c>
      <c r="H53" s="17">
        <v>11.7</v>
      </c>
      <c r="I53" s="17">
        <f>G53-H53</f>
        <v>12</v>
      </c>
      <c r="J53" s="17">
        <v>71.599999999999994</v>
      </c>
      <c r="K53" s="17">
        <v>1.6</v>
      </c>
      <c r="L53" s="17">
        <v>0.5</v>
      </c>
      <c r="M53" s="17"/>
      <c r="N53" s="19">
        <v>2.7666666666666666</v>
      </c>
    </row>
    <row r="54" spans="1:14" ht="16.5">
      <c r="A54" t="s">
        <v>111</v>
      </c>
      <c r="B54" t="str">
        <f>LEFT($E54, 4)</f>
        <v>2018</v>
      </c>
      <c r="C54" t="str">
        <f>MID($E54,FIND("-",$E54)+1,2)</f>
        <v>06</v>
      </c>
      <c r="D54" t="str">
        <f>RIGHT($E54,2)</f>
        <v>중순</v>
      </c>
      <c r="E54" t="s">
        <v>67</v>
      </c>
      <c r="F54" s="17">
        <v>19.899999999999999</v>
      </c>
      <c r="G54" s="17">
        <v>24</v>
      </c>
      <c r="H54" s="17">
        <v>10.6</v>
      </c>
      <c r="I54" s="17">
        <f>G54-H54</f>
        <v>13.4</v>
      </c>
      <c r="J54" s="17">
        <v>76.400000000000006</v>
      </c>
      <c r="K54" s="17">
        <v>1.7</v>
      </c>
      <c r="L54" s="17">
        <v>8</v>
      </c>
      <c r="M54" s="17"/>
      <c r="N54" s="19">
        <v>11.566666666666666</v>
      </c>
    </row>
    <row r="55" spans="1:14" ht="16.5">
      <c r="A55" t="s">
        <v>111</v>
      </c>
      <c r="B55" t="str">
        <f>LEFT($E55, 4)</f>
        <v>2018</v>
      </c>
      <c r="C55" t="str">
        <f>MID($E55,FIND("-",$E55)+1,2)</f>
        <v>06</v>
      </c>
      <c r="D55" t="str">
        <f>RIGHT($E55,2)</f>
        <v>하순</v>
      </c>
      <c r="E55" t="s">
        <v>70</v>
      </c>
      <c r="F55" s="17">
        <v>23.8</v>
      </c>
      <c r="G55" s="17">
        <v>25.3</v>
      </c>
      <c r="H55" s="17">
        <v>12.1</v>
      </c>
      <c r="I55" s="17">
        <f>G55-H55</f>
        <v>13.200000000000001</v>
      </c>
      <c r="J55" s="17">
        <v>74.900000000000006</v>
      </c>
      <c r="K55" s="17">
        <v>2</v>
      </c>
      <c r="L55" s="17">
        <v>146.5</v>
      </c>
      <c r="M55" s="17"/>
      <c r="N55" s="19">
        <v>6.1333333333333337</v>
      </c>
    </row>
    <row r="56" spans="1:14" ht="16.5">
      <c r="A56" t="s">
        <v>111</v>
      </c>
      <c r="B56" t="str">
        <f>LEFT($E56, 4)</f>
        <v>2018</v>
      </c>
      <c r="C56" t="str">
        <f>MID($E56,FIND("-",$E56)+1,2)</f>
        <v>07</v>
      </c>
      <c r="D56" t="str">
        <f>RIGHT($E56,2)</f>
        <v>상순</v>
      </c>
      <c r="E56" t="s">
        <v>72</v>
      </c>
      <c r="F56" s="17">
        <v>22</v>
      </c>
      <c r="G56" s="17">
        <v>25.8</v>
      </c>
      <c r="H56" s="17">
        <v>14.4</v>
      </c>
      <c r="I56" s="17">
        <f>G56-H56</f>
        <v>11.4</v>
      </c>
      <c r="J56" s="17">
        <v>89.3</v>
      </c>
      <c r="K56" s="17">
        <v>1.5</v>
      </c>
      <c r="L56" s="17">
        <v>218</v>
      </c>
      <c r="M56" s="17"/>
      <c r="N56" s="19">
        <v>0.8</v>
      </c>
    </row>
    <row r="57" spans="1:14" ht="16.5">
      <c r="A57" t="s">
        <v>111</v>
      </c>
      <c r="B57" t="str">
        <f>LEFT($E57, 4)</f>
        <v>2018</v>
      </c>
      <c r="C57" t="str">
        <f>MID($E57,FIND("-",$E57)+1,2)</f>
        <v>07</v>
      </c>
      <c r="D57" t="str">
        <f>RIGHT($E57,2)</f>
        <v>중순</v>
      </c>
      <c r="E57" t="s">
        <v>74</v>
      </c>
      <c r="F57" s="17">
        <v>27.9</v>
      </c>
      <c r="G57" s="17">
        <v>28.4</v>
      </c>
      <c r="H57" s="17">
        <v>21.4</v>
      </c>
      <c r="I57" s="17">
        <f>G57-H57</f>
        <v>7</v>
      </c>
      <c r="J57" s="17">
        <v>80.900000000000006</v>
      </c>
      <c r="K57" s="17">
        <v>0.7</v>
      </c>
      <c r="L57" s="17">
        <v>0</v>
      </c>
      <c r="M57" s="17"/>
      <c r="N57" s="19">
        <v>11.633333333333333</v>
      </c>
    </row>
    <row r="58" spans="1:14" ht="16.5">
      <c r="A58" t="s">
        <v>111</v>
      </c>
      <c r="B58" t="str">
        <f>LEFT($E58, 4)</f>
        <v>2018</v>
      </c>
      <c r="C58" t="str">
        <f>MID($E58,FIND("-",$E58)+1,2)</f>
        <v>07</v>
      </c>
      <c r="D58" t="str">
        <f>RIGHT($E58,2)</f>
        <v>하순</v>
      </c>
      <c r="E58" t="s">
        <v>76</v>
      </c>
      <c r="F58" s="17">
        <v>29.4</v>
      </c>
      <c r="G58" s="17">
        <v>31</v>
      </c>
      <c r="H58" s="17">
        <v>20.7</v>
      </c>
      <c r="I58" s="17">
        <f>G58-H58</f>
        <v>10.3</v>
      </c>
      <c r="J58" s="17">
        <v>74.900000000000006</v>
      </c>
      <c r="K58" s="17">
        <v>1</v>
      </c>
      <c r="L58" s="17">
        <v>0</v>
      </c>
      <c r="M58" s="17"/>
      <c r="N58" s="19">
        <v>7.2166666666666668</v>
      </c>
    </row>
    <row r="59" spans="1:14" ht="16.5">
      <c r="A59" t="s">
        <v>111</v>
      </c>
      <c r="B59" t="str">
        <f>LEFT($E59, 4)</f>
        <v>2018</v>
      </c>
      <c r="C59" t="str">
        <f>MID($E59,FIND("-",$E59)+1,2)</f>
        <v>08</v>
      </c>
      <c r="D59" t="str">
        <f>RIGHT($E59,2)</f>
        <v>상순</v>
      </c>
      <c r="E59" t="s">
        <v>78</v>
      </c>
      <c r="F59" s="17">
        <v>28.8</v>
      </c>
      <c r="G59" s="17">
        <v>30.1</v>
      </c>
      <c r="H59" s="17">
        <v>21</v>
      </c>
      <c r="I59" s="17">
        <f>G59-H59</f>
        <v>9.1000000000000014</v>
      </c>
      <c r="J59" s="17">
        <v>75.599999999999994</v>
      </c>
      <c r="K59" s="17">
        <v>1.7</v>
      </c>
      <c r="L59" s="17">
        <v>33</v>
      </c>
      <c r="M59" s="17"/>
      <c r="N59" s="19">
        <v>12.483333333333333</v>
      </c>
    </row>
    <row r="60" spans="1:14" ht="16.5">
      <c r="A60" t="s">
        <v>111</v>
      </c>
      <c r="B60" t="str">
        <f>LEFT($E60, 4)</f>
        <v>2018</v>
      </c>
      <c r="C60" t="str">
        <f>MID($E60,FIND("-",$E60)+1,2)</f>
        <v>08</v>
      </c>
      <c r="D60" t="str">
        <f>RIGHT($E60,2)</f>
        <v>중순</v>
      </c>
      <c r="E60" t="s">
        <v>80</v>
      </c>
      <c r="F60" s="17">
        <v>26.3</v>
      </c>
      <c r="G60" s="17">
        <v>29.8</v>
      </c>
      <c r="H60" s="17">
        <v>15</v>
      </c>
      <c r="I60" s="17">
        <f>G60-H60</f>
        <v>14.8</v>
      </c>
      <c r="J60" s="17">
        <v>74.599999999999994</v>
      </c>
      <c r="K60" s="17">
        <v>1.4</v>
      </c>
      <c r="L60" s="17">
        <v>0</v>
      </c>
      <c r="M60" s="17"/>
      <c r="N60" s="19">
        <v>10.566666666666666</v>
      </c>
    </row>
    <row r="61" spans="1:14" ht="16.5">
      <c r="A61" t="s">
        <v>111</v>
      </c>
      <c r="B61" t="str">
        <f>LEFT($E61, 4)</f>
        <v>2018</v>
      </c>
      <c r="C61" t="str">
        <f>MID($E61,FIND("-",$E61)+1,2)</f>
        <v>08</v>
      </c>
      <c r="D61" t="str">
        <f>RIGHT($E61,2)</f>
        <v>하순</v>
      </c>
      <c r="E61" t="s">
        <v>83</v>
      </c>
      <c r="F61" s="17">
        <v>25.1</v>
      </c>
      <c r="G61" s="17">
        <v>28.1</v>
      </c>
      <c r="H61" s="17">
        <v>18.7</v>
      </c>
      <c r="I61" s="17">
        <f>G61-H61</f>
        <v>9.4000000000000021</v>
      </c>
      <c r="J61" s="17">
        <v>84.9</v>
      </c>
      <c r="K61" s="17">
        <v>1.7</v>
      </c>
      <c r="L61" s="17">
        <v>192.5</v>
      </c>
      <c r="M61" s="17"/>
      <c r="N61" s="19">
        <v>8.2833333333333332</v>
      </c>
    </row>
    <row r="62" spans="1:14" ht="16.5">
      <c r="A62" t="s">
        <v>111</v>
      </c>
      <c r="B62" t="str">
        <f>LEFT($E62, 4)</f>
        <v>2018</v>
      </c>
      <c r="C62" t="str">
        <f>MID($E62,FIND("-",$E62)+1,2)</f>
        <v>09</v>
      </c>
      <c r="D62" t="str">
        <f>RIGHT($E62,2)</f>
        <v>상순</v>
      </c>
      <c r="E62" t="s">
        <v>85</v>
      </c>
      <c r="F62" s="17">
        <v>21</v>
      </c>
      <c r="G62" s="17">
        <v>23.5</v>
      </c>
      <c r="H62" s="17">
        <v>12.8</v>
      </c>
      <c r="I62" s="17">
        <f>G62-H62</f>
        <v>10.7</v>
      </c>
      <c r="J62" s="17">
        <v>82.3</v>
      </c>
      <c r="K62" s="17">
        <v>1.5</v>
      </c>
      <c r="L62" s="17">
        <v>49.5</v>
      </c>
      <c r="M62" s="17"/>
      <c r="N62" s="19">
        <v>1.9666666666666668</v>
      </c>
    </row>
    <row r="63" spans="1:14" ht="16.5">
      <c r="A63" t="s">
        <v>111</v>
      </c>
      <c r="B63" t="str">
        <f>LEFT($E63, 4)</f>
        <v>2018</v>
      </c>
      <c r="C63" t="str">
        <f>MID($E63,FIND("-",$E63)+1,2)</f>
        <v>09</v>
      </c>
      <c r="D63" t="str">
        <f>RIGHT($E63,2)</f>
        <v>중순</v>
      </c>
      <c r="E63" t="s">
        <v>87</v>
      </c>
      <c r="F63" s="17">
        <v>20</v>
      </c>
      <c r="G63" s="17">
        <v>22.6</v>
      </c>
      <c r="H63" s="17">
        <v>10.8</v>
      </c>
      <c r="I63" s="17">
        <f>G63-H63</f>
        <v>11.8</v>
      </c>
      <c r="J63" s="17">
        <v>88.5</v>
      </c>
      <c r="K63" s="17">
        <v>0.5</v>
      </c>
      <c r="L63" s="17">
        <v>17.5</v>
      </c>
      <c r="M63" s="17"/>
      <c r="N63" s="19">
        <v>11.716666666666667</v>
      </c>
    </row>
    <row r="64" spans="1:14" ht="16.5">
      <c r="A64" t="s">
        <v>111</v>
      </c>
      <c r="B64" t="str">
        <f>LEFT($E64, 4)</f>
        <v>2018</v>
      </c>
      <c r="C64" t="str">
        <f>MID($E64,FIND("-",$E64)+1,2)</f>
        <v>09</v>
      </c>
      <c r="D64" t="str">
        <f>RIGHT($E64,2)</f>
        <v>하순</v>
      </c>
      <c r="E64" t="s">
        <v>89</v>
      </c>
      <c r="F64" s="17">
        <v>16.399999999999999</v>
      </c>
      <c r="G64" s="17">
        <v>19.399999999999999</v>
      </c>
      <c r="H64" s="17">
        <v>7.4</v>
      </c>
      <c r="I64" s="17">
        <f>G64-H64</f>
        <v>11.999999999999998</v>
      </c>
      <c r="J64" s="17">
        <v>84.3</v>
      </c>
      <c r="K64" s="17">
        <v>1</v>
      </c>
      <c r="L64" s="17">
        <v>32.5</v>
      </c>
      <c r="M64" s="17"/>
      <c r="N64" s="19">
        <v>6.4666666666666668</v>
      </c>
    </row>
    <row r="65" spans="1:14" ht="16.5">
      <c r="A65" t="s">
        <v>111</v>
      </c>
      <c r="B65" t="str">
        <f>LEFT($E65, 4)</f>
        <v>2018</v>
      </c>
      <c r="C65" t="str">
        <f>MID($E65,FIND("-",$E65)+1,2)</f>
        <v>10</v>
      </c>
      <c r="D65" t="str">
        <f>RIGHT($E65,2)</f>
        <v>상순</v>
      </c>
      <c r="E65" t="s">
        <v>91</v>
      </c>
      <c r="F65" s="17">
        <v>14.9</v>
      </c>
      <c r="G65" s="17">
        <v>18.7</v>
      </c>
      <c r="H65" s="17">
        <v>5.5</v>
      </c>
      <c r="I65" s="17">
        <f>G65-H65</f>
        <v>13.2</v>
      </c>
      <c r="J65" s="17">
        <v>82.8</v>
      </c>
      <c r="K65" s="17">
        <v>1.6</v>
      </c>
      <c r="L65" s="17">
        <v>151</v>
      </c>
      <c r="M65" s="17"/>
      <c r="N65" s="19">
        <v>3.0666666666666669</v>
      </c>
    </row>
    <row r="66" spans="1:14" ht="16.5">
      <c r="A66" t="s">
        <v>111</v>
      </c>
      <c r="B66" t="str">
        <f>LEFT($E66, 4)</f>
        <v>2018</v>
      </c>
      <c r="C66" t="str">
        <f>MID($E66,FIND("-",$E66)+1,2)</f>
        <v>10</v>
      </c>
      <c r="D66" t="str">
        <f>RIGHT($E66,2)</f>
        <v>중순</v>
      </c>
      <c r="E66" t="s">
        <v>93</v>
      </c>
      <c r="F66" s="17">
        <v>10.199999999999999</v>
      </c>
      <c r="G66" s="17">
        <v>12.3</v>
      </c>
      <c r="H66" s="17">
        <v>0.8</v>
      </c>
      <c r="I66" s="17">
        <f>G66-H66</f>
        <v>11.5</v>
      </c>
      <c r="J66" s="17">
        <v>82.9</v>
      </c>
      <c r="K66" s="17">
        <v>1.1000000000000001</v>
      </c>
      <c r="L66" s="17">
        <v>0.5</v>
      </c>
      <c r="M66" s="17"/>
      <c r="N66" s="19">
        <v>1.8666666666666667</v>
      </c>
    </row>
    <row r="67" spans="1:14" ht="16.5">
      <c r="A67" t="s">
        <v>111</v>
      </c>
      <c r="B67" t="str">
        <f>LEFT($E67, 4)</f>
        <v>2018</v>
      </c>
      <c r="C67" t="str">
        <f>MID($E67,FIND("-",$E67)+1,2)</f>
        <v>10</v>
      </c>
      <c r="D67" t="str">
        <f>RIGHT($E67,2)</f>
        <v>하순</v>
      </c>
      <c r="E67" t="s">
        <v>95</v>
      </c>
      <c r="F67" s="17">
        <v>8.8000000000000007</v>
      </c>
      <c r="G67" s="17">
        <v>12.1</v>
      </c>
      <c r="H67" s="17">
        <v>-1.1000000000000001</v>
      </c>
      <c r="I67" s="17">
        <f>G67-H67</f>
        <v>13.2</v>
      </c>
      <c r="J67" s="17">
        <v>81.2</v>
      </c>
      <c r="K67" s="17">
        <v>1.4</v>
      </c>
      <c r="L67" s="17">
        <v>7</v>
      </c>
      <c r="M67" s="17"/>
      <c r="N67" s="19">
        <v>3.6666666666666665</v>
      </c>
    </row>
    <row r="68" spans="1:14" ht="16.5">
      <c r="A68" t="s">
        <v>111</v>
      </c>
      <c r="B68" t="str">
        <f>LEFT($E68, 4)</f>
        <v>2018</v>
      </c>
      <c r="C68" t="str">
        <f>MID($E68,FIND("-",$E68)+1,2)</f>
        <v>11</v>
      </c>
      <c r="D68" t="str">
        <f>RIGHT($E68,2)</f>
        <v>상순</v>
      </c>
      <c r="E68" t="s">
        <v>97</v>
      </c>
      <c r="F68" s="17">
        <v>8.6999999999999993</v>
      </c>
      <c r="G68" s="17">
        <v>14</v>
      </c>
      <c r="H68" s="17">
        <v>-2.8</v>
      </c>
      <c r="I68" s="17">
        <f>G68-H68</f>
        <v>16.8</v>
      </c>
      <c r="J68" s="17">
        <v>82.3</v>
      </c>
      <c r="K68" s="17">
        <v>1</v>
      </c>
      <c r="L68" s="17">
        <v>13</v>
      </c>
      <c r="M68" s="17"/>
      <c r="N68" s="19">
        <v>6.4333333333333336</v>
      </c>
    </row>
    <row r="69" spans="1:14" ht="16.5">
      <c r="A69" t="s">
        <v>111</v>
      </c>
      <c r="B69" t="str">
        <f>LEFT($E69, 4)</f>
        <v>2018</v>
      </c>
      <c r="C69" t="str">
        <f>MID($E69,FIND("-",$E69)+1,2)</f>
        <v>11</v>
      </c>
      <c r="D69" t="str">
        <f>RIGHT($E69,2)</f>
        <v>중순</v>
      </c>
      <c r="E69" t="s">
        <v>98</v>
      </c>
      <c r="F69" s="17">
        <v>6</v>
      </c>
      <c r="G69" s="17">
        <v>8.8000000000000007</v>
      </c>
      <c r="H69" s="17">
        <v>-2.7</v>
      </c>
      <c r="I69" s="17">
        <f>G69-H69</f>
        <v>11.5</v>
      </c>
      <c r="J69" s="17">
        <v>83.8</v>
      </c>
      <c r="K69" s="17">
        <v>0.4</v>
      </c>
      <c r="L69" s="17">
        <v>0.5</v>
      </c>
      <c r="M69" s="17"/>
      <c r="N69" s="19">
        <v>1.3</v>
      </c>
    </row>
    <row r="70" spans="1:14">
      <c r="A70" t="s">
        <v>111</v>
      </c>
      <c r="B70" t="str">
        <f>LEFT($E70, 4)</f>
        <v>2018</v>
      </c>
      <c r="C70" t="str">
        <f>MID($E70,FIND("-",$E70)+1,2)</f>
        <v>11</v>
      </c>
      <c r="D70" t="str">
        <f>RIGHT($E70,2)</f>
        <v>하순</v>
      </c>
      <c r="E70" t="s">
        <v>99</v>
      </c>
      <c r="F70" s="17">
        <v>1.4</v>
      </c>
      <c r="G70" s="17">
        <v>3.5</v>
      </c>
      <c r="H70" s="17">
        <v>-7.4</v>
      </c>
      <c r="I70" s="17">
        <f>G70-H70</f>
        <v>10.9</v>
      </c>
      <c r="J70" s="17">
        <v>81.599999999999994</v>
      </c>
      <c r="K70" s="17">
        <v>0.6</v>
      </c>
      <c r="L70" s="17">
        <v>1.5</v>
      </c>
      <c r="M70" s="17">
        <v>60.8</v>
      </c>
      <c r="N70" s="19"/>
    </row>
    <row r="71" spans="1:14">
      <c r="A71" t="s">
        <v>111</v>
      </c>
      <c r="B71" t="str">
        <f>LEFT($E71, 4)</f>
        <v>2018</v>
      </c>
      <c r="C71" t="str">
        <f>MID($E71,FIND("-",$E71)+1,2)</f>
        <v>11</v>
      </c>
      <c r="D71" t="str">
        <f>RIGHT($E71,2)</f>
        <v>하순</v>
      </c>
      <c r="E71" t="s">
        <v>99</v>
      </c>
      <c r="F71" s="17">
        <v>2</v>
      </c>
      <c r="G71" s="17">
        <v>4.0999999999999996</v>
      </c>
      <c r="H71" s="17">
        <v>-7.1</v>
      </c>
      <c r="I71" s="17">
        <f>G71-H71</f>
        <v>11.2</v>
      </c>
      <c r="J71" s="17">
        <v>77.8</v>
      </c>
      <c r="K71" s="17">
        <v>0.7</v>
      </c>
      <c r="L71" s="17">
        <v>1.5</v>
      </c>
      <c r="M71" s="17"/>
      <c r="N71" s="19">
        <v>3.25</v>
      </c>
    </row>
    <row r="72" spans="1:14">
      <c r="A72" t="s">
        <v>111</v>
      </c>
      <c r="B72" t="str">
        <f>LEFT($E72, 4)</f>
        <v>2018</v>
      </c>
      <c r="C72" t="str">
        <f>MID($E72,FIND("-",$E72)+1,2)</f>
        <v>12</v>
      </c>
      <c r="D72" t="str">
        <f>RIGHT($E72,2)</f>
        <v>상순</v>
      </c>
      <c r="E72" t="s">
        <v>100</v>
      </c>
      <c r="F72" s="17">
        <v>1.1000000000000001</v>
      </c>
      <c r="G72" s="17">
        <v>11</v>
      </c>
      <c r="H72" s="17">
        <v>-12.7</v>
      </c>
      <c r="I72" s="17">
        <f>G72-H72</f>
        <v>23.7</v>
      </c>
      <c r="J72" s="17">
        <v>69</v>
      </c>
      <c r="K72" s="17">
        <v>0.9</v>
      </c>
      <c r="L72" s="17">
        <v>18.5</v>
      </c>
      <c r="M72" s="17">
        <v>77.3</v>
      </c>
      <c r="N72" s="19"/>
    </row>
    <row r="73" spans="1:14">
      <c r="A73" t="s">
        <v>111</v>
      </c>
      <c r="B73" t="str">
        <f>LEFT($E73, 4)</f>
        <v>2018</v>
      </c>
      <c r="C73" t="str">
        <f>MID($E73,FIND("-",$E73)+1,2)</f>
        <v>12</v>
      </c>
      <c r="D73" t="str">
        <f>RIGHT($E73,2)</f>
        <v>상순</v>
      </c>
      <c r="E73" t="s">
        <v>100</v>
      </c>
      <c r="F73" s="17">
        <v>1.4</v>
      </c>
      <c r="G73" s="17">
        <v>11.1</v>
      </c>
      <c r="H73" s="17">
        <v>-13</v>
      </c>
      <c r="I73" s="17">
        <f>G73-H73</f>
        <v>24.1</v>
      </c>
      <c r="J73" s="17">
        <v>72.2</v>
      </c>
      <c r="K73" s="17">
        <v>1.6</v>
      </c>
      <c r="L73" s="17">
        <v>16.5</v>
      </c>
      <c r="M73" s="17"/>
      <c r="N73" s="19">
        <v>2.1666666666666665</v>
      </c>
    </row>
    <row r="74" spans="1:14">
      <c r="A74" t="s">
        <v>111</v>
      </c>
      <c r="B74" t="str">
        <f>LEFT($E74, 4)</f>
        <v>2018</v>
      </c>
      <c r="C74" t="str">
        <f>MID($E74,FIND("-",$E74)+1,2)</f>
        <v>12</v>
      </c>
      <c r="D74" t="str">
        <f>RIGHT($E74,2)</f>
        <v>중순</v>
      </c>
      <c r="E74" t="s">
        <v>101</v>
      </c>
      <c r="F74" s="17">
        <v>-2.5</v>
      </c>
      <c r="G74" s="17">
        <v>1.8</v>
      </c>
      <c r="H74" s="17">
        <v>-13.3</v>
      </c>
      <c r="I74" s="17">
        <f>G74-H74</f>
        <v>15.100000000000001</v>
      </c>
      <c r="J74" s="17">
        <v>78</v>
      </c>
      <c r="K74" s="17">
        <v>0.7</v>
      </c>
      <c r="L74" s="17">
        <v>5.5</v>
      </c>
      <c r="M74" s="17">
        <v>80.5</v>
      </c>
      <c r="N74" s="19"/>
    </row>
    <row r="75" spans="1:14">
      <c r="A75" t="s">
        <v>111</v>
      </c>
      <c r="B75" t="str">
        <f>LEFT($E75, 4)</f>
        <v>2018</v>
      </c>
      <c r="C75" t="str">
        <f>MID($E75,FIND("-",$E75)+1,2)</f>
        <v>12</v>
      </c>
      <c r="D75" t="str">
        <f>RIGHT($E75,2)</f>
        <v>중순</v>
      </c>
      <c r="E75" t="s">
        <v>101</v>
      </c>
      <c r="F75" s="17">
        <v>-2.2999999999999998</v>
      </c>
      <c r="G75" s="17">
        <v>1.6</v>
      </c>
      <c r="H75" s="17">
        <v>-13.1</v>
      </c>
      <c r="I75" s="17">
        <f>G75-H75</f>
        <v>14.7</v>
      </c>
      <c r="J75" s="17">
        <v>80.3</v>
      </c>
      <c r="K75" s="17">
        <v>1</v>
      </c>
      <c r="L75" s="17">
        <v>5</v>
      </c>
      <c r="M75" s="17"/>
      <c r="N75" s="19">
        <v>5.9333333333333336</v>
      </c>
    </row>
    <row r="76" spans="1:14">
      <c r="A76" t="s">
        <v>111</v>
      </c>
      <c r="B76" t="str">
        <f>LEFT($E76, 4)</f>
        <v>2018</v>
      </c>
      <c r="C76" t="str">
        <f>MID($E76,FIND("-",$E76)+1,2)</f>
        <v>12</v>
      </c>
      <c r="D76" t="str">
        <f>RIGHT($E76,2)</f>
        <v>하순</v>
      </c>
      <c r="E76" t="s">
        <v>102</v>
      </c>
      <c r="F76" s="17">
        <v>-2.8</v>
      </c>
      <c r="G76" s="17">
        <v>5.4</v>
      </c>
      <c r="H76" s="17">
        <v>-15.8</v>
      </c>
      <c r="I76" s="17">
        <f>G76-H76</f>
        <v>21.200000000000003</v>
      </c>
      <c r="J76" s="17">
        <v>57.6</v>
      </c>
      <c r="K76" s="17">
        <v>1.1000000000000001</v>
      </c>
      <c r="L76" s="17">
        <v>0.5</v>
      </c>
      <c r="M76" s="17">
        <v>108.7</v>
      </c>
      <c r="N76" s="19"/>
    </row>
    <row r="77" spans="1:14">
      <c r="A77" t="s">
        <v>111</v>
      </c>
      <c r="B77" t="str">
        <f>LEFT($E77, 4)</f>
        <v>2018</v>
      </c>
      <c r="C77" t="str">
        <f>MID($E77,FIND("-",$E77)+1,2)</f>
        <v>12</v>
      </c>
      <c r="D77" t="str">
        <f>RIGHT($E77,2)</f>
        <v>하순</v>
      </c>
      <c r="E77" t="s">
        <v>102</v>
      </c>
      <c r="F77" s="17">
        <v>-2.5</v>
      </c>
      <c r="G77" s="17">
        <v>5.5</v>
      </c>
      <c r="H77" s="17">
        <v>-15.1</v>
      </c>
      <c r="I77" s="17">
        <f>G77-H77</f>
        <v>20.6</v>
      </c>
      <c r="J77" s="17">
        <v>61.3</v>
      </c>
      <c r="K77" s="17">
        <v>1.6</v>
      </c>
      <c r="L77" s="17">
        <v>1</v>
      </c>
      <c r="M77" s="17"/>
      <c r="N77" s="19">
        <v>8.25</v>
      </c>
    </row>
    <row r="78" spans="1:14">
      <c r="A78" t="s">
        <v>111</v>
      </c>
      <c r="B78" t="str">
        <f>LEFT($E78, 4)</f>
        <v>2019</v>
      </c>
      <c r="C78" t="str">
        <f>MID($E78,FIND("-",$E78)+1,2)</f>
        <v>01</v>
      </c>
      <c r="D78" t="str">
        <f>RIGHT($E78,2)</f>
        <v>상순</v>
      </c>
      <c r="E78" t="s">
        <v>112</v>
      </c>
      <c r="F78" s="17">
        <v>-4.0999999999999996</v>
      </c>
      <c r="G78" s="17">
        <v>-1.8</v>
      </c>
      <c r="H78" s="17">
        <v>-13.4</v>
      </c>
      <c r="I78" s="17">
        <f>G78-H78</f>
        <v>11.6</v>
      </c>
      <c r="J78" s="17">
        <v>58.5</v>
      </c>
      <c r="K78" s="17">
        <v>1</v>
      </c>
      <c r="L78" s="17">
        <v>0</v>
      </c>
      <c r="M78" s="17">
        <v>98.8</v>
      </c>
      <c r="N78" s="19"/>
    </row>
    <row r="79" spans="1:14">
      <c r="A79" t="s">
        <v>111</v>
      </c>
      <c r="B79" t="str">
        <f>LEFT($E79, 4)</f>
        <v>2019</v>
      </c>
      <c r="C79" t="str">
        <f>MID($E79,FIND("-",$E79)+1,2)</f>
        <v>01</v>
      </c>
      <c r="D79" t="str">
        <f>RIGHT($E79,2)</f>
        <v>상순</v>
      </c>
      <c r="E79" t="s">
        <v>112</v>
      </c>
      <c r="F79" s="17">
        <v>-4</v>
      </c>
      <c r="G79" s="17">
        <v>-1.8</v>
      </c>
      <c r="H79" s="17">
        <v>-13</v>
      </c>
      <c r="I79" s="17">
        <f>G79-H79</f>
        <v>11.2</v>
      </c>
      <c r="J79" s="17">
        <v>62</v>
      </c>
      <c r="K79" s="17">
        <v>1.7</v>
      </c>
      <c r="L79" s="17">
        <v>0</v>
      </c>
      <c r="M79" s="17"/>
      <c r="N79" s="19">
        <v>9.7333333333333325</v>
      </c>
    </row>
    <row r="80" spans="1:14">
      <c r="A80" t="s">
        <v>111</v>
      </c>
      <c r="B80" t="str">
        <f>LEFT($E80, 4)</f>
        <v>2019</v>
      </c>
      <c r="C80" t="str">
        <f>MID($E80,FIND("-",$E80)+1,2)</f>
        <v>01</v>
      </c>
      <c r="D80" t="str">
        <f>RIGHT($E80,2)</f>
        <v>중순</v>
      </c>
      <c r="E80" t="s">
        <v>113</v>
      </c>
      <c r="F80" s="17">
        <v>-0.9</v>
      </c>
      <c r="G80" s="17">
        <v>1.8</v>
      </c>
      <c r="H80" s="17">
        <v>-10.1</v>
      </c>
      <c r="I80" s="17">
        <f>G80-H80</f>
        <v>11.9</v>
      </c>
      <c r="J80" s="17">
        <v>71.2</v>
      </c>
      <c r="K80" s="17">
        <v>0.9</v>
      </c>
      <c r="L80" s="17">
        <v>3.5</v>
      </c>
      <c r="M80" s="17">
        <v>87.5</v>
      </c>
      <c r="N80" s="19"/>
    </row>
    <row r="81" spans="1:14">
      <c r="A81" t="s">
        <v>111</v>
      </c>
      <c r="B81" t="str">
        <f>LEFT($E81, 4)</f>
        <v>2019</v>
      </c>
      <c r="C81" t="str">
        <f>MID($E81,FIND("-",$E81)+1,2)</f>
        <v>01</v>
      </c>
      <c r="D81" t="str">
        <f>RIGHT($E81,2)</f>
        <v>중순</v>
      </c>
      <c r="E81" t="s">
        <v>113</v>
      </c>
      <c r="F81" s="17">
        <v>-0.7</v>
      </c>
      <c r="G81" s="17">
        <v>2.2000000000000002</v>
      </c>
      <c r="H81" s="17">
        <v>-10.199999999999999</v>
      </c>
      <c r="I81" s="17">
        <f>G81-H81</f>
        <v>12.399999999999999</v>
      </c>
      <c r="J81" s="17">
        <v>74.400000000000006</v>
      </c>
      <c r="K81" s="17">
        <v>1.7</v>
      </c>
      <c r="L81" s="17">
        <v>3.5</v>
      </c>
      <c r="M81" s="17"/>
      <c r="N81" s="19">
        <v>4.2166666666666668</v>
      </c>
    </row>
    <row r="82" spans="1:14">
      <c r="A82" t="s">
        <v>111</v>
      </c>
      <c r="B82" t="str">
        <f>LEFT($E82, 4)</f>
        <v>2019</v>
      </c>
      <c r="C82" t="str">
        <f>MID($E82,FIND("-",$E82)+1,2)</f>
        <v>01</v>
      </c>
      <c r="D82" t="str">
        <f>RIGHT($E82,2)</f>
        <v>하순</v>
      </c>
      <c r="E82" t="s">
        <v>114</v>
      </c>
      <c r="F82" s="17">
        <v>-1.1000000000000001</v>
      </c>
      <c r="G82" s="17">
        <v>1.6</v>
      </c>
      <c r="H82" s="17">
        <v>-13.1</v>
      </c>
      <c r="I82" s="17">
        <f>G82-H82</f>
        <v>14.7</v>
      </c>
      <c r="J82" s="17">
        <v>55</v>
      </c>
      <c r="K82" s="17">
        <v>1.1000000000000001</v>
      </c>
      <c r="L82" s="17">
        <v>1.5</v>
      </c>
      <c r="M82" s="17">
        <v>127.2</v>
      </c>
      <c r="N82" s="19"/>
    </row>
    <row r="83" spans="1:14">
      <c r="A83" t="s">
        <v>111</v>
      </c>
      <c r="B83" t="str">
        <f>LEFT($E83, 4)</f>
        <v>2019</v>
      </c>
      <c r="C83" t="str">
        <f>MID($E83,FIND("-",$E83)+1,2)</f>
        <v>01</v>
      </c>
      <c r="D83" t="str">
        <f>RIGHT($E83,2)</f>
        <v>하순</v>
      </c>
      <c r="E83" t="s">
        <v>114</v>
      </c>
      <c r="F83" s="17">
        <v>-1.4</v>
      </c>
      <c r="G83" s="17">
        <v>0.6</v>
      </c>
      <c r="H83" s="17">
        <v>-13.2</v>
      </c>
      <c r="I83" s="17">
        <f>G83-H83</f>
        <v>13.799999999999999</v>
      </c>
      <c r="J83" s="17">
        <v>60.9</v>
      </c>
      <c r="K83" s="17">
        <v>1.8</v>
      </c>
      <c r="L83" s="17">
        <v>3.5</v>
      </c>
      <c r="M83" s="17"/>
      <c r="N83" s="19">
        <v>2.9166666666666665</v>
      </c>
    </row>
    <row r="84" spans="1:14">
      <c r="A84" t="s">
        <v>111</v>
      </c>
      <c r="B84" t="str">
        <f>LEFT($E84, 4)</f>
        <v>2019</v>
      </c>
      <c r="C84" t="str">
        <f>MID($E84,FIND("-",$E84)+1,2)</f>
        <v>02</v>
      </c>
      <c r="D84" t="str">
        <f>RIGHT($E84,2)</f>
        <v>상순</v>
      </c>
      <c r="E84" t="s">
        <v>115</v>
      </c>
      <c r="F84" s="17">
        <v>-0.2</v>
      </c>
      <c r="G84" s="17">
        <v>2.8</v>
      </c>
      <c r="H84" s="17">
        <v>-9.9</v>
      </c>
      <c r="I84" s="17">
        <f>G84-H84</f>
        <v>12.7</v>
      </c>
      <c r="J84" s="17">
        <v>57.3</v>
      </c>
      <c r="K84" s="17">
        <v>1</v>
      </c>
      <c r="L84" s="17">
        <v>7.5</v>
      </c>
      <c r="M84" s="17">
        <v>117.9</v>
      </c>
      <c r="N84" s="19"/>
    </row>
    <row r="85" spans="1:14">
      <c r="A85" t="s">
        <v>111</v>
      </c>
      <c r="B85" t="str">
        <f>LEFT($E85, 4)</f>
        <v>2019</v>
      </c>
      <c r="C85" t="str">
        <f>MID($E85,FIND("-",$E85)+1,2)</f>
        <v>02</v>
      </c>
      <c r="D85" t="str">
        <f>RIGHT($E85,2)</f>
        <v>상순</v>
      </c>
      <c r="E85" t="s">
        <v>115</v>
      </c>
      <c r="F85" s="17">
        <v>-0.3</v>
      </c>
      <c r="G85" s="17">
        <v>3.1</v>
      </c>
      <c r="H85" s="17">
        <v>-11.9</v>
      </c>
      <c r="I85" s="17">
        <f>G85-H85</f>
        <v>15</v>
      </c>
      <c r="J85" s="17">
        <v>62.7</v>
      </c>
      <c r="K85" s="17">
        <v>1.9</v>
      </c>
      <c r="L85" s="17">
        <v>7</v>
      </c>
      <c r="M85" s="17"/>
      <c r="N85" s="19">
        <v>10.233333333333333</v>
      </c>
    </row>
    <row r="86" spans="1:14">
      <c r="A86" t="s">
        <v>111</v>
      </c>
      <c r="B86" t="str">
        <f>LEFT($E86, 4)</f>
        <v>2019</v>
      </c>
      <c r="C86" t="str">
        <f>MID($E86,FIND("-",$E86)+1,2)</f>
        <v>02</v>
      </c>
      <c r="D86" t="str">
        <f>RIGHT($E86,2)</f>
        <v>중순</v>
      </c>
      <c r="E86" t="s">
        <v>116</v>
      </c>
      <c r="F86" s="17">
        <v>-0.2</v>
      </c>
      <c r="G86" s="17">
        <v>2</v>
      </c>
      <c r="H86" s="17">
        <v>-10</v>
      </c>
      <c r="I86" s="17">
        <f>G86-H86</f>
        <v>12</v>
      </c>
      <c r="J86" s="17">
        <v>61.1</v>
      </c>
      <c r="K86" s="17">
        <v>1.1000000000000001</v>
      </c>
      <c r="L86" s="17">
        <v>17.5</v>
      </c>
      <c r="M86" s="17">
        <v>113.2</v>
      </c>
      <c r="N86" s="19"/>
    </row>
    <row r="87" spans="1:14">
      <c r="A87" t="s">
        <v>111</v>
      </c>
      <c r="B87" t="str">
        <f>LEFT($E87, 4)</f>
        <v>2019</v>
      </c>
      <c r="C87" t="str">
        <f>MID($E87,FIND("-",$E87)+1,2)</f>
        <v>02</v>
      </c>
      <c r="D87" t="str">
        <f>RIGHT($E87,2)</f>
        <v>중순</v>
      </c>
      <c r="E87" t="s">
        <v>116</v>
      </c>
      <c r="F87" s="17">
        <v>-0.1</v>
      </c>
      <c r="G87" s="17">
        <v>2.2999999999999998</v>
      </c>
      <c r="H87" s="17">
        <v>-10.199999999999999</v>
      </c>
      <c r="I87" s="17">
        <f>G87-H87</f>
        <v>12.5</v>
      </c>
      <c r="J87" s="17">
        <v>64.900000000000006</v>
      </c>
      <c r="K87" s="17">
        <v>1.9</v>
      </c>
      <c r="L87" s="17">
        <v>16.5</v>
      </c>
      <c r="M87" s="17"/>
      <c r="N87" s="19">
        <v>3.8833333333333333</v>
      </c>
    </row>
    <row r="88" spans="1:14">
      <c r="A88" t="s">
        <v>111</v>
      </c>
      <c r="B88" t="str">
        <f>LEFT($E88, 4)</f>
        <v>2019</v>
      </c>
      <c r="C88" t="str">
        <f>MID($E88,FIND("-",$E88)+1,2)</f>
        <v>02</v>
      </c>
      <c r="D88" t="str">
        <f>RIGHT($E88,2)</f>
        <v>하순</v>
      </c>
      <c r="E88" t="s">
        <v>117</v>
      </c>
      <c r="F88" s="17">
        <v>3.4</v>
      </c>
      <c r="G88" s="17">
        <v>6.1</v>
      </c>
      <c r="H88" s="17">
        <v>-6.4</v>
      </c>
      <c r="I88" s="17">
        <f>G88-H88</f>
        <v>12.5</v>
      </c>
      <c r="J88" s="17">
        <v>69.8</v>
      </c>
      <c r="K88" s="17">
        <v>0.7</v>
      </c>
      <c r="L88" s="17">
        <v>0</v>
      </c>
      <c r="M88" s="17">
        <v>113.2</v>
      </c>
      <c r="N88" s="19"/>
    </row>
    <row r="89" spans="1:14">
      <c r="A89" t="s">
        <v>111</v>
      </c>
      <c r="B89" t="str">
        <f>LEFT($E89, 4)</f>
        <v>2019</v>
      </c>
      <c r="C89" t="str">
        <f>MID($E89,FIND("-",$E89)+1,2)</f>
        <v>02</v>
      </c>
      <c r="D89" t="str">
        <f>RIGHT($E89,2)</f>
        <v>하순</v>
      </c>
      <c r="E89" t="s">
        <v>117</v>
      </c>
      <c r="F89" s="17">
        <v>3.7</v>
      </c>
      <c r="G89" s="17">
        <v>6.6</v>
      </c>
      <c r="H89" s="17">
        <v>-5.9</v>
      </c>
      <c r="I89" s="17">
        <f>G89-H89</f>
        <v>12.5</v>
      </c>
      <c r="J89" s="17">
        <v>71.599999999999994</v>
      </c>
      <c r="K89" s="17">
        <v>1</v>
      </c>
      <c r="L89" s="17">
        <v>0</v>
      </c>
      <c r="M89" s="17"/>
      <c r="N89" s="19">
        <v>8.3666666666666671</v>
      </c>
    </row>
    <row r="90" spans="1:14">
      <c r="A90" t="s">
        <v>111</v>
      </c>
      <c r="B90" t="str">
        <f>LEFT($E90, 4)</f>
        <v>2019</v>
      </c>
      <c r="C90" t="str">
        <f>MID($E90,FIND("-",$E90)+1,2)</f>
        <v>03</v>
      </c>
      <c r="D90" t="str">
        <f>RIGHT($E90,2)</f>
        <v>상순</v>
      </c>
      <c r="E90" t="s">
        <v>118</v>
      </c>
      <c r="F90" s="17">
        <v>6.2</v>
      </c>
      <c r="G90" s="17">
        <v>9.6</v>
      </c>
      <c r="H90" s="17">
        <v>-5.5</v>
      </c>
      <c r="I90" s="17">
        <f>G90-H90</f>
        <v>15.1</v>
      </c>
      <c r="J90" s="17">
        <v>63</v>
      </c>
      <c r="K90" s="17">
        <v>0.8</v>
      </c>
      <c r="L90" s="17">
        <v>8</v>
      </c>
      <c r="M90" s="17">
        <v>137.4</v>
      </c>
      <c r="N90" s="19"/>
    </row>
    <row r="91" spans="1:14">
      <c r="A91" t="s">
        <v>111</v>
      </c>
      <c r="B91" t="str">
        <f>LEFT($E91, 4)</f>
        <v>2019</v>
      </c>
      <c r="C91" t="str">
        <f>MID($E91,FIND("-",$E91)+1,2)</f>
        <v>03</v>
      </c>
      <c r="D91" t="str">
        <f>RIGHT($E91,2)</f>
        <v>상순</v>
      </c>
      <c r="E91" t="s">
        <v>118</v>
      </c>
      <c r="F91" s="17">
        <v>6.4</v>
      </c>
      <c r="G91" s="17">
        <v>9.4</v>
      </c>
      <c r="H91" s="17">
        <v>-5.3</v>
      </c>
      <c r="I91" s="17">
        <f>G91-H91</f>
        <v>14.7</v>
      </c>
      <c r="J91" s="17">
        <v>65.900000000000006</v>
      </c>
      <c r="K91" s="17">
        <v>1.2</v>
      </c>
      <c r="L91" s="17">
        <v>7.5</v>
      </c>
      <c r="M91" s="17"/>
      <c r="N91" s="19">
        <v>11.3</v>
      </c>
    </row>
    <row r="92" spans="1:14">
      <c r="A92" t="s">
        <v>111</v>
      </c>
      <c r="B92" t="str">
        <f>LEFT($E92, 4)</f>
        <v>2019</v>
      </c>
      <c r="C92" t="str">
        <f>MID($E92,FIND("-",$E92)+1,2)</f>
        <v>03</v>
      </c>
      <c r="D92" t="str">
        <f>RIGHT($E92,2)</f>
        <v>중순</v>
      </c>
      <c r="E92" t="s">
        <v>119</v>
      </c>
      <c r="F92" s="17">
        <v>5.8</v>
      </c>
      <c r="G92" s="17">
        <v>9.9</v>
      </c>
      <c r="H92" s="17">
        <v>-6.2</v>
      </c>
      <c r="I92" s="17">
        <f>G92-H92</f>
        <v>16.100000000000001</v>
      </c>
      <c r="J92" s="17">
        <v>61.1</v>
      </c>
      <c r="K92" s="17">
        <v>1.2</v>
      </c>
      <c r="L92" s="17">
        <v>7.5</v>
      </c>
      <c r="M92" s="17">
        <v>155.69999999999999</v>
      </c>
      <c r="N92" s="19"/>
    </row>
    <row r="93" spans="1:14">
      <c r="A93" t="s">
        <v>111</v>
      </c>
      <c r="B93" t="str">
        <f>LEFT($E93, 4)</f>
        <v>2019</v>
      </c>
      <c r="C93" t="str">
        <f>MID($E93,FIND("-",$E93)+1,2)</f>
        <v>03</v>
      </c>
      <c r="D93" t="str">
        <f>RIGHT($E93,2)</f>
        <v>중순</v>
      </c>
      <c r="E93" t="s">
        <v>119</v>
      </c>
      <c r="F93" s="17">
        <v>5.8</v>
      </c>
      <c r="G93" s="17">
        <v>10</v>
      </c>
      <c r="H93" s="17">
        <v>-6.4</v>
      </c>
      <c r="I93" s="17">
        <f>G93-H93</f>
        <v>16.399999999999999</v>
      </c>
      <c r="J93" s="17">
        <v>63.8</v>
      </c>
      <c r="K93" s="17">
        <v>2.5</v>
      </c>
      <c r="L93" s="17">
        <v>6</v>
      </c>
      <c r="M93" s="17"/>
      <c r="N93" s="19">
        <v>5.7833333333333332</v>
      </c>
    </row>
    <row r="94" spans="1:14">
      <c r="A94" t="s">
        <v>111</v>
      </c>
      <c r="B94" t="str">
        <f>LEFT($E94, 4)</f>
        <v>2019</v>
      </c>
      <c r="C94" t="str">
        <f>MID($E94,FIND("-",$E94)+1,2)</f>
        <v>03</v>
      </c>
      <c r="D94" t="str">
        <f>RIGHT($E94,2)</f>
        <v>하순</v>
      </c>
      <c r="E94" t="s">
        <v>120</v>
      </c>
      <c r="F94" s="17">
        <v>7.4</v>
      </c>
      <c r="G94" s="17">
        <v>11.6</v>
      </c>
      <c r="H94" s="17">
        <v>-5.0999999999999996</v>
      </c>
      <c r="I94" s="17">
        <f>G94-H94</f>
        <v>16.7</v>
      </c>
      <c r="J94" s="17">
        <v>60.1</v>
      </c>
      <c r="K94" s="17">
        <v>1.2</v>
      </c>
      <c r="L94" s="17">
        <v>8</v>
      </c>
      <c r="M94" s="17">
        <v>186.9</v>
      </c>
      <c r="N94" s="19"/>
    </row>
    <row r="95" spans="1:14">
      <c r="A95" t="s">
        <v>111</v>
      </c>
      <c r="B95" t="str">
        <f>LEFT($E95, 4)</f>
        <v>2019</v>
      </c>
      <c r="C95" t="str">
        <f>MID($E95,FIND("-",$E95)+1,2)</f>
        <v>03</v>
      </c>
      <c r="D95" t="str">
        <f>RIGHT($E95,2)</f>
        <v>하순</v>
      </c>
      <c r="E95" t="s">
        <v>120</v>
      </c>
      <c r="F95" s="17">
        <v>7.5</v>
      </c>
      <c r="G95" s="17">
        <v>12.1</v>
      </c>
      <c r="H95" s="17">
        <v>-5.5</v>
      </c>
      <c r="I95" s="17">
        <f>G95-H95</f>
        <v>17.600000000000001</v>
      </c>
      <c r="J95" s="17">
        <v>64</v>
      </c>
      <c r="K95" s="17">
        <v>3</v>
      </c>
      <c r="L95" s="17">
        <v>11</v>
      </c>
      <c r="M95" s="17"/>
      <c r="N95" s="19">
        <v>7.5333333333333332</v>
      </c>
    </row>
    <row r="96" spans="1:14">
      <c r="A96" t="s">
        <v>111</v>
      </c>
      <c r="B96" t="str">
        <f>LEFT($E96, 4)</f>
        <v>2019</v>
      </c>
      <c r="C96" t="str">
        <f>MID($E96,FIND("-",$E96)+1,2)</f>
        <v>04</v>
      </c>
      <c r="D96" t="str">
        <f>RIGHT($E96,2)</f>
        <v>상순</v>
      </c>
      <c r="E96" t="s">
        <v>121</v>
      </c>
      <c r="F96" s="17">
        <v>8.1</v>
      </c>
      <c r="G96" s="17">
        <v>13.3</v>
      </c>
      <c r="H96" s="17">
        <v>-5.7</v>
      </c>
      <c r="I96" s="17">
        <f>G96-H96</f>
        <v>19</v>
      </c>
      <c r="J96" s="17">
        <v>52.8</v>
      </c>
      <c r="K96" s="17">
        <v>0.9</v>
      </c>
      <c r="L96" s="17">
        <v>37.5</v>
      </c>
      <c r="M96" s="17">
        <v>189</v>
      </c>
      <c r="N96" s="19"/>
    </row>
    <row r="97" spans="1:14">
      <c r="A97" t="s">
        <v>111</v>
      </c>
      <c r="B97" t="str">
        <f>LEFT($E97, 4)</f>
        <v>2019</v>
      </c>
      <c r="C97" t="str">
        <f>MID($E97,FIND("-",$E97)+1,2)</f>
        <v>04</v>
      </c>
      <c r="D97" t="str">
        <f>RIGHT($E97,2)</f>
        <v>상순</v>
      </c>
      <c r="E97" t="s">
        <v>121</v>
      </c>
      <c r="F97" s="17">
        <v>8.1</v>
      </c>
      <c r="G97" s="17">
        <v>12.6</v>
      </c>
      <c r="H97" s="17">
        <v>-5.5</v>
      </c>
      <c r="I97" s="17">
        <f>G97-H97</f>
        <v>18.100000000000001</v>
      </c>
      <c r="J97" s="17">
        <v>55.9</v>
      </c>
      <c r="K97" s="17">
        <v>2.5</v>
      </c>
      <c r="L97" s="17">
        <v>34.5</v>
      </c>
      <c r="M97" s="17"/>
      <c r="N97" s="19">
        <v>6.7</v>
      </c>
    </row>
    <row r="98" spans="1:14">
      <c r="A98" t="s">
        <v>111</v>
      </c>
      <c r="B98" t="str">
        <f>LEFT($E98, 4)</f>
        <v>2019</v>
      </c>
      <c r="C98" t="str">
        <f>MID($E98,FIND("-",$E98)+1,2)</f>
        <v>04</v>
      </c>
      <c r="D98" t="str">
        <f>RIGHT($E98,2)</f>
        <v>중순</v>
      </c>
      <c r="E98" t="s">
        <v>122</v>
      </c>
      <c r="F98" s="17">
        <v>11.7</v>
      </c>
      <c r="G98" s="17">
        <v>15.3</v>
      </c>
      <c r="H98" s="17">
        <v>-1.5</v>
      </c>
      <c r="I98" s="17">
        <f>G98-H98</f>
        <v>16.8</v>
      </c>
      <c r="J98" s="17">
        <v>59.7</v>
      </c>
      <c r="K98" s="17">
        <v>0.8</v>
      </c>
      <c r="L98" s="17">
        <v>0</v>
      </c>
      <c r="M98" s="17">
        <v>189.9</v>
      </c>
      <c r="N98" s="19"/>
    </row>
    <row r="99" spans="1:14">
      <c r="A99" t="s">
        <v>111</v>
      </c>
      <c r="B99" t="str">
        <f>LEFT($E99, 4)</f>
        <v>2019</v>
      </c>
      <c r="C99" t="str">
        <f>MID($E99,FIND("-",$E99)+1,2)</f>
        <v>04</v>
      </c>
      <c r="D99" t="str">
        <f>RIGHT($E99,2)</f>
        <v>중순</v>
      </c>
      <c r="E99" t="s">
        <v>122</v>
      </c>
      <c r="F99" s="17">
        <v>11.8</v>
      </c>
      <c r="G99" s="17">
        <v>15.3</v>
      </c>
      <c r="H99" s="17">
        <v>-1.1000000000000001</v>
      </c>
      <c r="I99" s="17">
        <f>G99-H99</f>
        <v>16.400000000000002</v>
      </c>
      <c r="J99" s="17">
        <v>61.8</v>
      </c>
      <c r="K99" s="17">
        <v>1.9</v>
      </c>
      <c r="L99" s="17">
        <v>0</v>
      </c>
      <c r="M99" s="17"/>
      <c r="N99" s="19">
        <v>4.05</v>
      </c>
    </row>
    <row r="100" spans="1:14">
      <c r="A100" t="s">
        <v>111</v>
      </c>
      <c r="B100" t="str">
        <f>LEFT($E100, 4)</f>
        <v>2019</v>
      </c>
      <c r="C100" t="str">
        <f>MID($E100,FIND("-",$E100)+1,2)</f>
        <v>04</v>
      </c>
      <c r="D100" t="str">
        <f>RIGHT($E100,2)</f>
        <v>하순</v>
      </c>
      <c r="E100" t="s">
        <v>123</v>
      </c>
      <c r="F100" s="17">
        <v>13.6</v>
      </c>
      <c r="G100" s="17">
        <v>17.899999999999999</v>
      </c>
      <c r="H100" s="17">
        <v>4.8</v>
      </c>
      <c r="I100" s="17">
        <f>G100-H100</f>
        <v>13.099999999999998</v>
      </c>
      <c r="J100" s="17">
        <v>81.2</v>
      </c>
      <c r="K100" s="17">
        <v>0.3</v>
      </c>
      <c r="L100" s="17">
        <v>70</v>
      </c>
      <c r="M100" s="17">
        <v>120.1</v>
      </c>
      <c r="N100" s="19"/>
    </row>
    <row r="101" spans="1:14">
      <c r="A101" t="s">
        <v>111</v>
      </c>
      <c r="B101" t="str">
        <f>LEFT($E101, 4)</f>
        <v>2019</v>
      </c>
      <c r="C101" t="str">
        <f>MID($E101,FIND("-",$E101)+1,2)</f>
        <v>04</v>
      </c>
      <c r="D101" t="str">
        <f>RIGHT($E101,2)</f>
        <v>하순</v>
      </c>
      <c r="E101" t="s">
        <v>123</v>
      </c>
      <c r="F101" s="17">
        <v>13.6</v>
      </c>
      <c r="G101" s="17">
        <v>17.7</v>
      </c>
      <c r="H101" s="17">
        <v>4.5</v>
      </c>
      <c r="I101" s="17">
        <f>G101-H101</f>
        <v>13.2</v>
      </c>
      <c r="J101" s="17">
        <v>82.1</v>
      </c>
      <c r="K101" s="17">
        <v>1.2</v>
      </c>
      <c r="L101" s="17">
        <v>49</v>
      </c>
      <c r="M101" s="17"/>
      <c r="N101" s="19">
        <v>10.5</v>
      </c>
    </row>
    <row r="102" spans="1:14">
      <c r="A102" t="s">
        <v>111</v>
      </c>
      <c r="B102" t="str">
        <f>LEFT($E102, 4)</f>
        <v>2019</v>
      </c>
      <c r="C102" t="str">
        <f>MID($E102,FIND("-",$E102)+1,2)</f>
        <v>05</v>
      </c>
      <c r="D102" t="str">
        <f>RIGHT($E102,2)</f>
        <v>상순</v>
      </c>
      <c r="E102" t="s">
        <v>124</v>
      </c>
      <c r="F102" s="17">
        <v>15.2</v>
      </c>
      <c r="G102" s="17">
        <v>18.600000000000001</v>
      </c>
      <c r="H102" s="17">
        <v>1.9</v>
      </c>
      <c r="I102" s="17">
        <f>G102-H102</f>
        <v>16.700000000000003</v>
      </c>
      <c r="J102" s="17">
        <v>58.8</v>
      </c>
      <c r="K102" s="17">
        <v>0.4</v>
      </c>
      <c r="L102" s="17">
        <v>0.5</v>
      </c>
      <c r="M102" s="17">
        <v>244.8</v>
      </c>
      <c r="N102" s="19"/>
    </row>
    <row r="103" spans="1:14">
      <c r="A103" t="s">
        <v>111</v>
      </c>
      <c r="B103" t="str">
        <f>LEFT($E103, 4)</f>
        <v>2019</v>
      </c>
      <c r="C103" t="str">
        <f>MID($E103,FIND("-",$E103)+1,2)</f>
        <v>05</v>
      </c>
      <c r="D103" t="str">
        <f>RIGHT($E103,2)</f>
        <v>상순</v>
      </c>
      <c r="E103" t="s">
        <v>124</v>
      </c>
      <c r="F103" s="17">
        <v>15.3</v>
      </c>
      <c r="G103" s="17">
        <v>18.3</v>
      </c>
      <c r="H103" s="17">
        <v>2</v>
      </c>
      <c r="I103" s="17">
        <f>G103-H103</f>
        <v>16.3</v>
      </c>
      <c r="J103" s="17">
        <v>59.4</v>
      </c>
      <c r="K103" s="17">
        <v>1.8</v>
      </c>
      <c r="L103" s="17">
        <v>0</v>
      </c>
      <c r="M103" s="17"/>
      <c r="N103" s="19">
        <v>6.5</v>
      </c>
    </row>
    <row r="104" spans="1:14">
      <c r="A104" t="s">
        <v>111</v>
      </c>
      <c r="B104" t="str">
        <f>LEFT($E104, 4)</f>
        <v>2019</v>
      </c>
      <c r="C104" t="str">
        <f>MID($E104,FIND("-",$E104)+1,2)</f>
        <v>05</v>
      </c>
      <c r="D104" t="str">
        <f>RIGHT($E104,2)</f>
        <v>중순</v>
      </c>
      <c r="E104" t="s">
        <v>125</v>
      </c>
      <c r="F104" s="17">
        <v>19.100000000000001</v>
      </c>
      <c r="G104" s="17">
        <v>21.7</v>
      </c>
      <c r="H104" s="17">
        <v>6.2</v>
      </c>
      <c r="I104" s="17">
        <f>G104-H104</f>
        <v>15.5</v>
      </c>
      <c r="J104" s="17">
        <v>67.900000000000006</v>
      </c>
      <c r="K104" s="17">
        <v>0.5</v>
      </c>
      <c r="L104" s="17">
        <v>28.5</v>
      </c>
      <c r="M104" s="17">
        <v>189.5</v>
      </c>
      <c r="N104" s="19"/>
    </row>
    <row r="105" spans="1:14">
      <c r="A105" t="s">
        <v>111</v>
      </c>
      <c r="B105" t="str">
        <f>LEFT($E105, 4)</f>
        <v>2019</v>
      </c>
      <c r="C105" t="str">
        <f>MID($E105,FIND("-",$E105)+1,2)</f>
        <v>05</v>
      </c>
      <c r="D105" t="str">
        <f>RIGHT($E105,2)</f>
        <v>중순</v>
      </c>
      <c r="E105" t="s">
        <v>125</v>
      </c>
      <c r="F105" s="17">
        <v>19.2</v>
      </c>
      <c r="G105" s="17">
        <v>21.2</v>
      </c>
      <c r="H105" s="17">
        <v>7.2</v>
      </c>
      <c r="I105" s="17">
        <f>G105-H105</f>
        <v>14</v>
      </c>
      <c r="J105" s="17">
        <v>69.2</v>
      </c>
      <c r="K105" s="17">
        <v>2</v>
      </c>
      <c r="L105" s="17">
        <v>26</v>
      </c>
      <c r="M105" s="17"/>
      <c r="N105" s="19">
        <v>0.5</v>
      </c>
    </row>
    <row r="106" spans="1:14">
      <c r="A106" t="s">
        <v>111</v>
      </c>
      <c r="B106" t="str">
        <f>LEFT($E106, 4)</f>
        <v>2019</v>
      </c>
      <c r="C106" t="str">
        <f>MID($E106,FIND("-",$E106)+1,2)</f>
        <v>05</v>
      </c>
      <c r="D106" t="str">
        <f>RIGHT($E106,2)</f>
        <v>하순</v>
      </c>
      <c r="E106" t="s">
        <v>126</v>
      </c>
      <c r="F106" s="17">
        <v>19</v>
      </c>
      <c r="G106" s="17">
        <v>22.8</v>
      </c>
      <c r="H106" s="17">
        <v>4.4000000000000004</v>
      </c>
      <c r="I106" s="17">
        <f>G106-H106</f>
        <v>18.399999999999999</v>
      </c>
      <c r="J106" s="17">
        <v>62.5</v>
      </c>
      <c r="K106" s="17">
        <v>0.7</v>
      </c>
      <c r="L106" s="17">
        <v>24.5</v>
      </c>
      <c r="M106" s="17">
        <v>263.39999999999998</v>
      </c>
      <c r="N106" s="19"/>
    </row>
    <row r="107" spans="1:14">
      <c r="A107" t="s">
        <v>111</v>
      </c>
      <c r="B107" t="str">
        <f>LEFT($E107, 4)</f>
        <v>2019</v>
      </c>
      <c r="C107" t="str">
        <f>MID($E107,FIND("-",$E107)+1,2)</f>
        <v>05</v>
      </c>
      <c r="D107" t="str">
        <f>RIGHT($E107,2)</f>
        <v>하순</v>
      </c>
      <c r="E107" t="s">
        <v>126</v>
      </c>
      <c r="F107" s="17">
        <v>19.100000000000001</v>
      </c>
      <c r="G107" s="17">
        <v>22.9</v>
      </c>
      <c r="H107" s="17">
        <v>4</v>
      </c>
      <c r="I107" s="17">
        <f>G107-H107</f>
        <v>18.899999999999999</v>
      </c>
      <c r="J107" s="17">
        <v>63.6</v>
      </c>
      <c r="K107" s="17">
        <v>2.6</v>
      </c>
      <c r="L107" s="17">
        <v>9.5</v>
      </c>
      <c r="M107" s="17"/>
      <c r="N107" s="19">
        <v>1.0833333333333333</v>
      </c>
    </row>
    <row r="108" spans="1:14">
      <c r="A108" t="s">
        <v>111</v>
      </c>
      <c r="B108" t="str">
        <f>LEFT($E108, 4)</f>
        <v>2019</v>
      </c>
      <c r="C108" t="str">
        <f>MID($E108,FIND("-",$E108)+1,2)</f>
        <v>06</v>
      </c>
      <c r="D108" t="str">
        <f>RIGHT($E108,2)</f>
        <v>상순</v>
      </c>
      <c r="E108" t="s">
        <v>127</v>
      </c>
      <c r="F108" s="17">
        <v>20.2</v>
      </c>
      <c r="G108" s="17">
        <v>23.6</v>
      </c>
      <c r="H108" s="17">
        <v>9.5</v>
      </c>
      <c r="I108" s="17">
        <f>G108-H108</f>
        <v>14.100000000000001</v>
      </c>
      <c r="J108" s="17">
        <v>73</v>
      </c>
      <c r="K108" s="17">
        <v>0.2</v>
      </c>
      <c r="L108" s="17">
        <v>42.5</v>
      </c>
      <c r="M108" s="17">
        <v>202.3</v>
      </c>
      <c r="N108" s="19"/>
    </row>
    <row r="109" spans="1:14">
      <c r="A109" t="s">
        <v>111</v>
      </c>
      <c r="B109" t="str">
        <f>LEFT($E109, 4)</f>
        <v>2019</v>
      </c>
      <c r="C109" t="str">
        <f>MID($E109,FIND("-",$E109)+1,2)</f>
        <v>06</v>
      </c>
      <c r="D109" t="str">
        <f>RIGHT($E109,2)</f>
        <v>상순</v>
      </c>
      <c r="E109" t="s">
        <v>127</v>
      </c>
      <c r="F109" s="17">
        <v>20.3</v>
      </c>
      <c r="G109" s="17">
        <v>24.2</v>
      </c>
      <c r="H109" s="17">
        <v>9.6</v>
      </c>
      <c r="I109" s="17">
        <f>G109-H109</f>
        <v>14.6</v>
      </c>
      <c r="J109" s="17">
        <v>73.2</v>
      </c>
      <c r="K109" s="17">
        <v>1.7</v>
      </c>
      <c r="L109" s="17">
        <v>23</v>
      </c>
      <c r="M109" s="17"/>
      <c r="N109" s="19">
        <v>3.3</v>
      </c>
    </row>
    <row r="110" spans="1:14">
      <c r="A110" t="s">
        <v>111</v>
      </c>
      <c r="B110" t="str">
        <f>LEFT($E110, 4)</f>
        <v>2019</v>
      </c>
      <c r="C110" t="str">
        <f>MID($E110,FIND("-",$E110)+1,2)</f>
        <v>06</v>
      </c>
      <c r="D110" t="str">
        <f>RIGHT($E110,2)</f>
        <v>중순</v>
      </c>
      <c r="E110" t="s">
        <v>128</v>
      </c>
      <c r="F110" s="17">
        <v>20.5</v>
      </c>
      <c r="G110" s="17">
        <v>23.5</v>
      </c>
      <c r="H110" s="17">
        <v>11.3</v>
      </c>
      <c r="I110" s="17">
        <f>G110-H110</f>
        <v>12.2</v>
      </c>
      <c r="J110" s="17">
        <v>74.5</v>
      </c>
      <c r="K110" s="17">
        <v>0.2</v>
      </c>
      <c r="L110" s="17">
        <v>1.5</v>
      </c>
      <c r="M110" s="17">
        <v>202.7</v>
      </c>
      <c r="N110" s="19"/>
    </row>
    <row r="111" spans="1:14">
      <c r="A111" t="s">
        <v>111</v>
      </c>
      <c r="B111" t="str">
        <f>LEFT($E111, 4)</f>
        <v>2019</v>
      </c>
      <c r="C111" t="str">
        <f>MID($E111,FIND("-",$E111)+1,2)</f>
        <v>06</v>
      </c>
      <c r="D111" t="str">
        <f>RIGHT($E111,2)</f>
        <v>중순</v>
      </c>
      <c r="E111" t="s">
        <v>128</v>
      </c>
      <c r="F111" s="17">
        <v>20.8</v>
      </c>
      <c r="G111" s="17">
        <v>23.6</v>
      </c>
      <c r="H111" s="17">
        <v>11.8</v>
      </c>
      <c r="I111" s="17">
        <f>G111-H111</f>
        <v>11.8</v>
      </c>
      <c r="J111" s="17">
        <v>74</v>
      </c>
      <c r="K111" s="17">
        <v>1.8</v>
      </c>
      <c r="L111" s="17">
        <v>0</v>
      </c>
      <c r="M111" s="17"/>
      <c r="N111" s="19">
        <v>6.2833333333333332</v>
      </c>
    </row>
    <row r="112" spans="1:14">
      <c r="A112" t="s">
        <v>111</v>
      </c>
      <c r="B112" t="str">
        <f>LEFT($E112, 4)</f>
        <v>2019</v>
      </c>
      <c r="C112" t="str">
        <f>MID($E112,FIND("-",$E112)+1,2)</f>
        <v>06</v>
      </c>
      <c r="D112" t="str">
        <f>RIGHT($E112,2)</f>
        <v>하순</v>
      </c>
      <c r="E112" t="s">
        <v>129</v>
      </c>
      <c r="F112" s="17">
        <v>22.6</v>
      </c>
      <c r="G112" s="17">
        <v>24.7</v>
      </c>
      <c r="H112" s="17">
        <v>12.2</v>
      </c>
      <c r="I112" s="17">
        <f>G112-H112</f>
        <v>12.5</v>
      </c>
      <c r="J112" s="17">
        <v>78.2</v>
      </c>
      <c r="K112" s="17">
        <v>0.2</v>
      </c>
      <c r="L112" s="17">
        <v>83.5</v>
      </c>
      <c r="M112" s="17">
        <v>174.1</v>
      </c>
      <c r="N112" s="19"/>
    </row>
    <row r="113" spans="1:14">
      <c r="A113" t="s">
        <v>111</v>
      </c>
      <c r="B113" t="str">
        <f>LEFT($E113, 4)</f>
        <v>2019</v>
      </c>
      <c r="C113" t="str">
        <f>MID($E113,FIND("-",$E113)+1,2)</f>
        <v>06</v>
      </c>
      <c r="D113" t="str">
        <f>RIGHT($E113,2)</f>
        <v>하순</v>
      </c>
      <c r="E113" t="s">
        <v>129</v>
      </c>
      <c r="F113" s="17">
        <v>22.4</v>
      </c>
      <c r="G113" s="17">
        <v>24.1</v>
      </c>
      <c r="H113" s="17">
        <v>12.4</v>
      </c>
      <c r="I113" s="17">
        <f>G113-H113</f>
        <v>11.700000000000001</v>
      </c>
      <c r="J113" s="17">
        <v>80</v>
      </c>
      <c r="K113" s="17">
        <v>1.9</v>
      </c>
      <c r="L113" s="17">
        <v>100.5</v>
      </c>
      <c r="M113" s="17"/>
      <c r="N113" s="19">
        <v>7.2666666666666666</v>
      </c>
    </row>
    <row r="114" spans="1:14">
      <c r="A114" t="s">
        <v>111</v>
      </c>
      <c r="B114" t="str">
        <f>LEFT($E114, 4)</f>
        <v>2019</v>
      </c>
      <c r="C114" t="str">
        <f>MID($E114,FIND("-",$E114)+1,2)</f>
        <v>07</v>
      </c>
      <c r="D114" t="str">
        <f>RIGHT($E114,2)</f>
        <v>상순</v>
      </c>
      <c r="E114" t="s">
        <v>130</v>
      </c>
      <c r="F114" s="17">
        <v>21.9</v>
      </c>
      <c r="G114" s="17">
        <v>23.8</v>
      </c>
      <c r="H114" s="17">
        <v>14.3</v>
      </c>
      <c r="I114" s="17">
        <f>G114-H114</f>
        <v>9.5</v>
      </c>
      <c r="J114" s="17">
        <v>78.8</v>
      </c>
      <c r="K114" s="17">
        <v>0.3</v>
      </c>
      <c r="L114" s="17">
        <v>16</v>
      </c>
      <c r="M114" s="17">
        <v>179.4</v>
      </c>
      <c r="N114" s="19"/>
    </row>
    <row r="115" spans="1:14">
      <c r="A115" t="s">
        <v>111</v>
      </c>
      <c r="B115" t="str">
        <f>LEFT($E115, 4)</f>
        <v>2019</v>
      </c>
      <c r="C115" t="str">
        <f>MID($E115,FIND("-",$E115)+1,2)</f>
        <v>07</v>
      </c>
      <c r="D115" t="str">
        <f>RIGHT($E115,2)</f>
        <v>상순</v>
      </c>
      <c r="E115" t="s">
        <v>130</v>
      </c>
      <c r="F115" s="17">
        <v>22</v>
      </c>
      <c r="G115" s="17">
        <v>24.2</v>
      </c>
      <c r="H115" s="17">
        <v>14.8</v>
      </c>
      <c r="I115" s="17">
        <f>G115-H115</f>
        <v>9.3999999999999986</v>
      </c>
      <c r="J115" s="17">
        <v>79.400000000000006</v>
      </c>
      <c r="K115" s="17">
        <v>1.6</v>
      </c>
      <c r="L115" s="17">
        <v>19.5</v>
      </c>
      <c r="M115" s="17"/>
      <c r="N115" s="19">
        <v>6.4333333333333336</v>
      </c>
    </row>
    <row r="116" spans="1:14">
      <c r="A116" t="s">
        <v>111</v>
      </c>
      <c r="B116" t="str">
        <f>LEFT($E116, 4)</f>
        <v>2019</v>
      </c>
      <c r="C116" t="str">
        <f>MID($E116,FIND("-",$E116)+1,2)</f>
        <v>07</v>
      </c>
      <c r="D116" t="str">
        <f>RIGHT($E116,2)</f>
        <v>중순</v>
      </c>
      <c r="E116" t="s">
        <v>131</v>
      </c>
      <c r="F116" s="17">
        <v>23.6</v>
      </c>
      <c r="G116" s="17">
        <v>24.3</v>
      </c>
      <c r="H116" s="17">
        <v>18.2</v>
      </c>
      <c r="I116" s="17">
        <f>G116-H116</f>
        <v>6.1000000000000014</v>
      </c>
      <c r="J116" s="17">
        <v>85.1</v>
      </c>
      <c r="K116" s="17">
        <v>0.1</v>
      </c>
      <c r="L116" s="17">
        <v>41</v>
      </c>
      <c r="M116" s="17">
        <v>139.30000000000001</v>
      </c>
      <c r="N116" s="19"/>
    </row>
    <row r="117" spans="1:14">
      <c r="A117" t="s">
        <v>111</v>
      </c>
      <c r="B117" t="str">
        <f>LEFT($E117, 4)</f>
        <v>2019</v>
      </c>
      <c r="C117" t="str">
        <f>MID($E117,FIND("-",$E117)+1,2)</f>
        <v>07</v>
      </c>
      <c r="D117" t="str">
        <f>RIGHT($E117,2)</f>
        <v>중순</v>
      </c>
      <c r="E117" t="s">
        <v>131</v>
      </c>
      <c r="F117" s="17">
        <v>23.5</v>
      </c>
      <c r="G117" s="17">
        <v>24.4</v>
      </c>
      <c r="H117" s="17">
        <v>18</v>
      </c>
      <c r="I117" s="17">
        <f>G117-H117</f>
        <v>6.3999999999999986</v>
      </c>
      <c r="J117" s="17">
        <v>86.5</v>
      </c>
      <c r="K117" s="17">
        <v>1.8</v>
      </c>
      <c r="L117" s="17">
        <v>40.5</v>
      </c>
      <c r="M117" s="17"/>
      <c r="N117" s="19">
        <v>7.5333333333333332</v>
      </c>
    </row>
    <row r="118" spans="1:14">
      <c r="A118" t="s">
        <v>111</v>
      </c>
      <c r="B118" t="str">
        <f>LEFT($E118, 4)</f>
        <v>2019</v>
      </c>
      <c r="C118" t="str">
        <f>MID($E118,FIND("-",$E118)+1,2)</f>
        <v>07</v>
      </c>
      <c r="D118" t="str">
        <f>RIGHT($E118,2)</f>
        <v>하순</v>
      </c>
      <c r="E118" t="s">
        <v>132</v>
      </c>
      <c r="F118" s="17">
        <v>27.3</v>
      </c>
      <c r="G118" s="17">
        <v>29.1</v>
      </c>
      <c r="H118" s="17">
        <v>22.1</v>
      </c>
      <c r="I118" s="17">
        <f>G118-H118</f>
        <v>7</v>
      </c>
      <c r="J118" s="17">
        <v>83.9</v>
      </c>
      <c r="K118" s="17">
        <v>0.5</v>
      </c>
      <c r="L118" s="17">
        <v>75.5</v>
      </c>
      <c r="M118" s="17">
        <v>157.80000000000001</v>
      </c>
      <c r="N118" s="19"/>
    </row>
    <row r="119" spans="1:14">
      <c r="A119" t="s">
        <v>111</v>
      </c>
      <c r="B119" t="str">
        <f>LEFT($E119, 4)</f>
        <v>2019</v>
      </c>
      <c r="C119" t="str">
        <f>MID($E119,FIND("-",$E119)+1,2)</f>
        <v>07</v>
      </c>
      <c r="D119" t="str">
        <f>RIGHT($E119,2)</f>
        <v>하순</v>
      </c>
      <c r="E119" t="s">
        <v>132</v>
      </c>
      <c r="F119" s="17">
        <v>27.2</v>
      </c>
      <c r="G119" s="17">
        <v>28.8</v>
      </c>
      <c r="H119" s="17">
        <v>21.9</v>
      </c>
      <c r="I119" s="17">
        <f>G119-H119</f>
        <v>6.9000000000000021</v>
      </c>
      <c r="J119" s="17">
        <v>85.9</v>
      </c>
      <c r="K119" s="17">
        <v>2.2000000000000002</v>
      </c>
      <c r="L119" s="17">
        <v>53</v>
      </c>
      <c r="M119" s="17"/>
      <c r="N119" s="19">
        <v>7.6333333333333329</v>
      </c>
    </row>
    <row r="120" spans="1:14">
      <c r="A120" t="s">
        <v>111</v>
      </c>
      <c r="B120" t="str">
        <f>LEFT($E120, 4)</f>
        <v>2019</v>
      </c>
      <c r="C120" t="str">
        <f>MID($E120,FIND("-",$E120)+1,2)</f>
        <v>08</v>
      </c>
      <c r="D120" t="str">
        <f>RIGHT($E120,2)</f>
        <v>상순</v>
      </c>
      <c r="E120" t="s">
        <v>133</v>
      </c>
      <c r="F120" s="17">
        <v>27.7</v>
      </c>
      <c r="G120" s="17">
        <v>29</v>
      </c>
      <c r="H120" s="17">
        <v>20.6</v>
      </c>
      <c r="I120" s="17">
        <f>G120-H120</f>
        <v>8.3999999999999986</v>
      </c>
      <c r="J120" s="17">
        <v>81.900000000000006</v>
      </c>
      <c r="K120" s="17">
        <v>0.3</v>
      </c>
      <c r="L120" s="17">
        <v>22.5</v>
      </c>
      <c r="M120" s="17">
        <v>206.4</v>
      </c>
      <c r="N120" s="19"/>
    </row>
    <row r="121" spans="1:14">
      <c r="A121" t="s">
        <v>111</v>
      </c>
      <c r="B121" t="str">
        <f>LEFT($E121, 4)</f>
        <v>2019</v>
      </c>
      <c r="C121" t="str">
        <f>MID($E121,FIND("-",$E121)+1,2)</f>
        <v>08</v>
      </c>
      <c r="D121" t="str">
        <f>RIGHT($E121,2)</f>
        <v>상순</v>
      </c>
      <c r="E121" t="s">
        <v>133</v>
      </c>
      <c r="F121" s="17">
        <v>27.7</v>
      </c>
      <c r="G121" s="17">
        <v>29</v>
      </c>
      <c r="H121" s="17">
        <v>20.2</v>
      </c>
      <c r="I121" s="17">
        <f>G121-H121</f>
        <v>8.8000000000000007</v>
      </c>
      <c r="J121" s="17">
        <v>82.5</v>
      </c>
      <c r="K121" s="17">
        <v>1.4</v>
      </c>
      <c r="L121" s="17">
        <v>24</v>
      </c>
      <c r="M121" s="17"/>
      <c r="N121" s="19">
        <v>12.783333333333333</v>
      </c>
    </row>
    <row r="122" spans="1:14">
      <c r="A122" t="s">
        <v>111</v>
      </c>
      <c r="B122" t="str">
        <f>LEFT($E122, 4)</f>
        <v>2019</v>
      </c>
      <c r="C122" t="str">
        <f>MID($E122,FIND("-",$E122)+1,2)</f>
        <v>08</v>
      </c>
      <c r="D122" t="str">
        <f>RIGHT($E122,2)</f>
        <v>중순</v>
      </c>
      <c r="E122" t="s">
        <v>134</v>
      </c>
      <c r="F122" s="17">
        <v>26.3</v>
      </c>
      <c r="G122" s="17">
        <v>28.2</v>
      </c>
      <c r="H122" s="17">
        <v>17.899999999999999</v>
      </c>
      <c r="I122" s="17">
        <f>G122-H122</f>
        <v>10.3</v>
      </c>
      <c r="J122" s="17">
        <v>80.400000000000006</v>
      </c>
      <c r="K122" s="17">
        <v>0.4</v>
      </c>
      <c r="L122" s="17">
        <v>26.5</v>
      </c>
      <c r="M122" s="17">
        <v>172.7</v>
      </c>
      <c r="N122" s="19"/>
    </row>
    <row r="123" spans="1:14">
      <c r="A123" t="s">
        <v>111</v>
      </c>
      <c r="B123" t="str">
        <f>LEFT($E123, 4)</f>
        <v>2019</v>
      </c>
      <c r="C123" t="str">
        <f>MID($E123,FIND("-",$E123)+1,2)</f>
        <v>08</v>
      </c>
      <c r="D123" t="str">
        <f>RIGHT($E123,2)</f>
        <v>중순</v>
      </c>
      <c r="E123" t="s">
        <v>134</v>
      </c>
      <c r="F123" s="17">
        <v>26.5</v>
      </c>
      <c r="G123" s="17">
        <v>28.9</v>
      </c>
      <c r="H123" s="17">
        <v>17.899999999999999</v>
      </c>
      <c r="I123" s="17">
        <f>G123-H123</f>
        <v>11</v>
      </c>
      <c r="J123" s="17">
        <v>80.8</v>
      </c>
      <c r="K123" s="17">
        <v>1.8</v>
      </c>
      <c r="L123" s="17">
        <v>18.5</v>
      </c>
      <c r="M123" s="17"/>
      <c r="N123" s="19">
        <v>2.2999999999999998</v>
      </c>
    </row>
    <row r="124" spans="1:14">
      <c r="A124" t="s">
        <v>111</v>
      </c>
      <c r="B124" t="str">
        <f>LEFT($E124, 4)</f>
        <v>2019</v>
      </c>
      <c r="C124" t="str">
        <f>MID($E124,FIND("-",$E124)+1,2)</f>
        <v>08</v>
      </c>
      <c r="D124" t="str">
        <f>RIGHT($E124,2)</f>
        <v>하순</v>
      </c>
      <c r="E124" t="s">
        <v>135</v>
      </c>
      <c r="F124" s="17">
        <v>22.5</v>
      </c>
      <c r="G124" s="17">
        <v>25.1</v>
      </c>
      <c r="H124" s="17">
        <v>14.6</v>
      </c>
      <c r="I124" s="17">
        <f>G124-H124</f>
        <v>10.500000000000002</v>
      </c>
      <c r="J124" s="17">
        <v>86.8</v>
      </c>
      <c r="K124" s="17">
        <v>0.1</v>
      </c>
      <c r="L124" s="17">
        <v>92.5</v>
      </c>
      <c r="M124" s="17">
        <v>153.30000000000001</v>
      </c>
      <c r="N124" s="19"/>
    </row>
    <row r="125" spans="1:14">
      <c r="A125" t="s">
        <v>111</v>
      </c>
      <c r="B125" t="str">
        <f>LEFT($E125, 4)</f>
        <v>2019</v>
      </c>
      <c r="C125" t="str">
        <f>MID($E125,FIND("-",$E125)+1,2)</f>
        <v>08</v>
      </c>
      <c r="D125" t="str">
        <f>RIGHT($E125,2)</f>
        <v>하순</v>
      </c>
      <c r="E125" t="s">
        <v>135</v>
      </c>
      <c r="F125" s="17">
        <v>22.5</v>
      </c>
      <c r="G125" s="17">
        <v>25</v>
      </c>
      <c r="H125" s="17">
        <v>14.3</v>
      </c>
      <c r="I125" s="17">
        <f>G125-H125</f>
        <v>10.7</v>
      </c>
      <c r="J125" s="17">
        <v>86.9</v>
      </c>
      <c r="K125" s="17">
        <v>0.9</v>
      </c>
      <c r="L125" s="17">
        <v>67</v>
      </c>
      <c r="M125" s="17"/>
      <c r="N125" s="19">
        <v>1.1000000000000001</v>
      </c>
    </row>
    <row r="126" spans="1:14">
      <c r="A126" t="s">
        <v>111</v>
      </c>
      <c r="B126" t="str">
        <f>LEFT($E126, 4)</f>
        <v>2019</v>
      </c>
      <c r="C126" t="str">
        <f>MID($E126,FIND("-",$E126)+1,2)</f>
        <v>09</v>
      </c>
      <c r="D126" t="str">
        <f>RIGHT($E126,2)</f>
        <v>상순</v>
      </c>
      <c r="E126" t="s">
        <v>136</v>
      </c>
      <c r="F126" s="17">
        <v>23.6</v>
      </c>
      <c r="G126" s="17">
        <v>26.1</v>
      </c>
      <c r="H126" s="17">
        <v>16.7</v>
      </c>
      <c r="I126" s="17">
        <f>G126-H126</f>
        <v>9.4000000000000021</v>
      </c>
      <c r="J126" s="17">
        <v>89.7</v>
      </c>
      <c r="K126" s="17">
        <v>0.4</v>
      </c>
      <c r="L126" s="17">
        <v>43</v>
      </c>
      <c r="M126" s="17">
        <v>97.3</v>
      </c>
      <c r="N126" s="19"/>
    </row>
    <row r="127" spans="1:14">
      <c r="A127" t="s">
        <v>111</v>
      </c>
      <c r="B127" t="str">
        <f>LEFT($E127, 4)</f>
        <v>2019</v>
      </c>
      <c r="C127" t="str">
        <f>MID($E127,FIND("-",$E127)+1,2)</f>
        <v>09</v>
      </c>
      <c r="D127" t="str">
        <f>RIGHT($E127,2)</f>
        <v>상순</v>
      </c>
      <c r="E127" t="s">
        <v>136</v>
      </c>
      <c r="F127" s="17">
        <v>23.6</v>
      </c>
      <c r="G127" s="17">
        <v>26.4</v>
      </c>
      <c r="H127" s="17">
        <v>-10.7</v>
      </c>
      <c r="I127" s="17">
        <f>G127-H127</f>
        <v>37.099999999999994</v>
      </c>
      <c r="J127" s="17">
        <v>90</v>
      </c>
      <c r="K127" s="17">
        <v>0.9</v>
      </c>
      <c r="L127" s="17">
        <v>71.5</v>
      </c>
      <c r="M127" s="17"/>
      <c r="N127" s="19">
        <v>3.45</v>
      </c>
    </row>
    <row r="128" spans="1:14">
      <c r="A128" t="s">
        <v>111</v>
      </c>
      <c r="B128" t="str">
        <f>LEFT($E128, 4)</f>
        <v>2019</v>
      </c>
      <c r="C128" t="str">
        <f>MID($E128,FIND("-",$E128)+1,2)</f>
        <v>09</v>
      </c>
      <c r="D128" t="str">
        <f>RIGHT($E128,2)</f>
        <v>중순</v>
      </c>
      <c r="E128" t="s">
        <v>137</v>
      </c>
      <c r="F128" s="17">
        <v>20.100000000000001</v>
      </c>
      <c r="G128" s="17">
        <v>23.1</v>
      </c>
      <c r="H128" s="17">
        <v>12</v>
      </c>
      <c r="I128" s="17">
        <f>G128-H128</f>
        <v>11.100000000000001</v>
      </c>
      <c r="J128" s="17">
        <v>83.7</v>
      </c>
      <c r="K128" s="17">
        <v>0.1</v>
      </c>
      <c r="L128" s="17">
        <v>5.5</v>
      </c>
      <c r="M128" s="17">
        <v>153.69999999999999</v>
      </c>
      <c r="N128" s="19"/>
    </row>
    <row r="129" spans="1:14">
      <c r="A129" t="s">
        <v>111</v>
      </c>
      <c r="B129" t="str">
        <f>LEFT($E129, 4)</f>
        <v>2019</v>
      </c>
      <c r="C129" t="str">
        <f>MID($E129,FIND("-",$E129)+1,2)</f>
        <v>09</v>
      </c>
      <c r="D129" t="str">
        <f>RIGHT($E129,2)</f>
        <v>중순</v>
      </c>
      <c r="E129" t="s">
        <v>137</v>
      </c>
      <c r="F129" s="17">
        <v>20.3</v>
      </c>
      <c r="G129" s="17">
        <v>23.8</v>
      </c>
      <c r="H129" s="17">
        <v>11.5</v>
      </c>
      <c r="I129" s="17">
        <f>G129-H129</f>
        <v>12.3</v>
      </c>
      <c r="J129" s="17">
        <v>82.3</v>
      </c>
      <c r="K129" s="17">
        <v>1.1000000000000001</v>
      </c>
      <c r="L129" s="17">
        <v>9</v>
      </c>
      <c r="M129" s="17"/>
      <c r="N129" s="19">
        <v>11.833333333333334</v>
      </c>
    </row>
    <row r="130" spans="1:14">
      <c r="A130" t="s">
        <v>111</v>
      </c>
      <c r="B130" t="str">
        <f>LEFT($E130, 4)</f>
        <v>2019</v>
      </c>
      <c r="C130" t="str">
        <f>MID($E130,FIND("-",$E130)+1,2)</f>
        <v>09</v>
      </c>
      <c r="D130" t="str">
        <f>RIGHT($E130,2)</f>
        <v>하순</v>
      </c>
      <c r="E130" t="s">
        <v>138</v>
      </c>
      <c r="F130" s="17">
        <v>18.8</v>
      </c>
      <c r="G130" s="17">
        <v>22.4</v>
      </c>
      <c r="H130" s="17">
        <v>11.5</v>
      </c>
      <c r="I130" s="17">
        <f>G130-H130</f>
        <v>10.899999999999999</v>
      </c>
      <c r="J130" s="17">
        <v>88.2</v>
      </c>
      <c r="K130" s="17">
        <v>0.4</v>
      </c>
      <c r="L130" s="17">
        <v>121.5</v>
      </c>
      <c r="M130" s="17">
        <v>120.4</v>
      </c>
      <c r="N130" s="19"/>
    </row>
    <row r="131" spans="1:14">
      <c r="A131" t="s">
        <v>111</v>
      </c>
      <c r="B131" t="str">
        <f>LEFT($E131, 4)</f>
        <v>2019</v>
      </c>
      <c r="C131" t="str">
        <f>MID($E131,FIND("-",$E131)+1,2)</f>
        <v>09</v>
      </c>
      <c r="D131" t="str">
        <f>RIGHT($E131,2)</f>
        <v>하순</v>
      </c>
      <c r="E131" t="s">
        <v>138</v>
      </c>
      <c r="F131" s="17">
        <v>18.899999999999999</v>
      </c>
      <c r="G131" s="17">
        <v>22.3</v>
      </c>
      <c r="H131" s="17">
        <v>10.5</v>
      </c>
      <c r="I131" s="17">
        <f>G131-H131</f>
        <v>11.8</v>
      </c>
      <c r="J131" s="17">
        <v>88.5</v>
      </c>
      <c r="K131" s="17">
        <v>0.8</v>
      </c>
      <c r="L131" s="17">
        <v>129.5</v>
      </c>
      <c r="M131" s="17"/>
      <c r="N131" s="19">
        <v>1.7166666666666668</v>
      </c>
    </row>
    <row r="132" spans="1:14">
      <c r="A132" t="s">
        <v>111</v>
      </c>
      <c r="B132" t="str">
        <f>LEFT($E132, 4)</f>
        <v>2019</v>
      </c>
      <c r="C132" t="str">
        <f>MID($E132,FIND("-",$E132)+1,2)</f>
        <v>10</v>
      </c>
      <c r="D132" t="str">
        <f>RIGHT($E132,2)</f>
        <v>상순</v>
      </c>
      <c r="E132" t="s">
        <v>139</v>
      </c>
      <c r="F132" s="17">
        <v>17.3</v>
      </c>
      <c r="G132" s="17">
        <v>21.9</v>
      </c>
      <c r="H132" s="17">
        <v>4.0999999999999996</v>
      </c>
      <c r="I132" s="17">
        <f>G132-H132</f>
        <v>17.799999999999997</v>
      </c>
      <c r="J132" s="17">
        <v>85.6</v>
      </c>
      <c r="K132" s="17">
        <v>0.4</v>
      </c>
      <c r="L132" s="17">
        <v>173</v>
      </c>
      <c r="M132" s="17">
        <v>105.2</v>
      </c>
      <c r="N132" s="19"/>
    </row>
    <row r="133" spans="1:14">
      <c r="A133" t="s">
        <v>111</v>
      </c>
      <c r="B133" t="str">
        <f>LEFT($E133, 4)</f>
        <v>2019</v>
      </c>
      <c r="C133" t="str">
        <f>MID($E133,FIND("-",$E133)+1,2)</f>
        <v>10</v>
      </c>
      <c r="D133" t="str">
        <f>RIGHT($E133,2)</f>
        <v>상순</v>
      </c>
      <c r="E133" t="s">
        <v>139</v>
      </c>
      <c r="F133" s="17">
        <v>17.5</v>
      </c>
      <c r="G133" s="17">
        <v>22.1</v>
      </c>
      <c r="H133" s="17">
        <v>4</v>
      </c>
      <c r="I133" s="17">
        <f>G133-H133</f>
        <v>18.100000000000001</v>
      </c>
      <c r="J133" s="17">
        <v>85.1</v>
      </c>
      <c r="K133" s="17">
        <v>1.3</v>
      </c>
      <c r="L133" s="17">
        <v>170</v>
      </c>
      <c r="M133" s="17"/>
      <c r="N133" s="19">
        <v>9.4</v>
      </c>
    </row>
    <row r="134" spans="1:14">
      <c r="A134" t="s">
        <v>111</v>
      </c>
      <c r="B134" t="str">
        <f>LEFT($E134, 4)</f>
        <v>2019</v>
      </c>
      <c r="C134" t="str">
        <f>MID($E134,FIND("-",$E134)+1,2)</f>
        <v>10</v>
      </c>
      <c r="D134" t="str">
        <f>RIGHT($E134,2)</f>
        <v>중순</v>
      </c>
      <c r="E134" t="s">
        <v>140</v>
      </c>
      <c r="F134" s="17">
        <v>13.4</v>
      </c>
      <c r="G134" s="17">
        <v>16.7</v>
      </c>
      <c r="H134" s="17">
        <v>5.9</v>
      </c>
      <c r="I134" s="17">
        <f>G134-H134</f>
        <v>10.799999999999999</v>
      </c>
      <c r="J134" s="17">
        <v>83.9</v>
      </c>
      <c r="K134" s="17">
        <v>0.3</v>
      </c>
      <c r="L134" s="17">
        <v>1.5</v>
      </c>
      <c r="M134" s="17">
        <v>128.9</v>
      </c>
      <c r="N134" s="19"/>
    </row>
    <row r="135" spans="1:14">
      <c r="A135" t="s">
        <v>111</v>
      </c>
      <c r="B135" t="str">
        <f>LEFT($E135, 4)</f>
        <v>2019</v>
      </c>
      <c r="C135" t="str">
        <f>MID($E135,FIND("-",$E135)+1,2)</f>
        <v>10</v>
      </c>
      <c r="D135" t="str">
        <f>RIGHT($E135,2)</f>
        <v>중순</v>
      </c>
      <c r="E135" t="s">
        <v>140</v>
      </c>
      <c r="F135" s="17">
        <v>13.4</v>
      </c>
      <c r="G135" s="17">
        <v>16.899999999999999</v>
      </c>
      <c r="H135" s="17">
        <v>5.3</v>
      </c>
      <c r="I135" s="17">
        <f>G135-H135</f>
        <v>11.599999999999998</v>
      </c>
      <c r="J135" s="17">
        <v>82.2</v>
      </c>
      <c r="K135" s="17">
        <v>1</v>
      </c>
      <c r="L135" s="17">
        <v>3</v>
      </c>
      <c r="M135" s="17"/>
      <c r="N135" s="19">
        <v>8.15</v>
      </c>
    </row>
    <row r="136" spans="1:14">
      <c r="A136" t="s">
        <v>111</v>
      </c>
      <c r="B136" t="str">
        <f>LEFT($E136, 4)</f>
        <v>2019</v>
      </c>
      <c r="C136" t="str">
        <f>MID($E136,FIND("-",$E136)+1,2)</f>
        <v>10</v>
      </c>
      <c r="D136" t="str">
        <f>RIGHT($E136,2)</f>
        <v>하순</v>
      </c>
      <c r="E136" t="s">
        <v>141</v>
      </c>
      <c r="F136" s="17">
        <v>11.3</v>
      </c>
      <c r="G136" s="17">
        <v>15.7</v>
      </c>
      <c r="H136" s="17">
        <v>0.7</v>
      </c>
      <c r="I136" s="17">
        <f>G136-H136</f>
        <v>15</v>
      </c>
      <c r="J136" s="17">
        <v>81.5</v>
      </c>
      <c r="K136" s="17">
        <v>0.3</v>
      </c>
      <c r="L136" s="17">
        <v>1</v>
      </c>
      <c r="M136" s="17">
        <v>142.1</v>
      </c>
      <c r="N136" s="19"/>
    </row>
    <row r="137" spans="1:14">
      <c r="A137" t="s">
        <v>111</v>
      </c>
      <c r="B137" t="str">
        <f>LEFT($E137, 4)</f>
        <v>2019</v>
      </c>
      <c r="C137" t="str">
        <f>MID($E137,FIND("-",$E137)+1,2)</f>
        <v>10</v>
      </c>
      <c r="D137" t="str">
        <f>RIGHT($E137,2)</f>
        <v>하순</v>
      </c>
      <c r="E137" t="s">
        <v>141</v>
      </c>
      <c r="F137" s="17">
        <v>11.6</v>
      </c>
      <c r="G137" s="17">
        <v>15.5</v>
      </c>
      <c r="H137" s="17">
        <v>-0.3</v>
      </c>
      <c r="I137" s="17">
        <f>G137-H137</f>
        <v>15.8</v>
      </c>
      <c r="J137" s="17">
        <v>79.2</v>
      </c>
      <c r="K137" s="17">
        <v>1.4</v>
      </c>
      <c r="L137" s="17">
        <v>1</v>
      </c>
      <c r="M137" s="17"/>
      <c r="N137" s="19">
        <v>8.4833333333333325</v>
      </c>
    </row>
    <row r="138" spans="1:14">
      <c r="A138" t="s">
        <v>111</v>
      </c>
      <c r="B138" t="str">
        <f>LEFT($E138, 4)</f>
        <v>2019</v>
      </c>
      <c r="C138" t="str">
        <f>MID($E138,FIND("-",$E138)+1,2)</f>
        <v>11</v>
      </c>
      <c r="D138" t="str">
        <f>RIGHT($E138,2)</f>
        <v>상순</v>
      </c>
      <c r="E138" t="s">
        <v>142</v>
      </c>
      <c r="F138" s="17">
        <v>8.6999999999999993</v>
      </c>
      <c r="G138" s="17">
        <v>12.9</v>
      </c>
      <c r="H138" s="17">
        <v>-3.4</v>
      </c>
      <c r="I138" s="17">
        <f>G138-H138</f>
        <v>16.3</v>
      </c>
      <c r="J138" s="17">
        <v>80.8</v>
      </c>
      <c r="K138" s="17">
        <v>0.2</v>
      </c>
      <c r="L138" s="17">
        <v>9</v>
      </c>
      <c r="M138" s="17">
        <v>118</v>
      </c>
      <c r="N138" s="19"/>
    </row>
    <row r="139" spans="1:14">
      <c r="A139" t="s">
        <v>111</v>
      </c>
      <c r="B139" t="str">
        <f>LEFT($E139, 4)</f>
        <v>2019</v>
      </c>
      <c r="C139" t="str">
        <f>MID($E139,FIND("-",$E139)+1,2)</f>
        <v>11</v>
      </c>
      <c r="D139" t="str">
        <f>RIGHT($E139,2)</f>
        <v>상순</v>
      </c>
      <c r="E139" t="s">
        <v>142</v>
      </c>
      <c r="F139" s="17">
        <v>9</v>
      </c>
      <c r="G139" s="17">
        <v>12.7</v>
      </c>
      <c r="H139" s="17">
        <v>-3.5</v>
      </c>
      <c r="I139" s="17">
        <f>G139-H139</f>
        <v>16.2</v>
      </c>
      <c r="J139" s="17">
        <v>77.900000000000006</v>
      </c>
      <c r="K139" s="17">
        <v>1.2</v>
      </c>
      <c r="L139" s="17">
        <v>8.5</v>
      </c>
      <c r="M139" s="17"/>
      <c r="N139" s="19">
        <v>8.3833333333333329</v>
      </c>
    </row>
    <row r="140" spans="1:14">
      <c r="A140" t="s">
        <v>111</v>
      </c>
      <c r="B140" t="str">
        <f>LEFT($E140, 4)</f>
        <v>2019</v>
      </c>
      <c r="C140" t="str">
        <f>MID($E140,FIND("-",$E140)+1,2)</f>
        <v>11</v>
      </c>
      <c r="D140" t="str">
        <f>RIGHT($E140,2)</f>
        <v>중순</v>
      </c>
      <c r="E140" t="s">
        <v>143</v>
      </c>
      <c r="F140" s="17">
        <v>5.7</v>
      </c>
      <c r="G140" s="17">
        <v>11</v>
      </c>
      <c r="H140" s="17">
        <v>-6.4</v>
      </c>
      <c r="I140" s="17">
        <f>G140-H140</f>
        <v>17.399999999999999</v>
      </c>
      <c r="J140" s="17">
        <v>75.2</v>
      </c>
      <c r="K140" s="17">
        <v>0.7</v>
      </c>
      <c r="L140" s="17">
        <v>9</v>
      </c>
      <c r="M140" s="17">
        <v>84.3</v>
      </c>
      <c r="N140" s="19"/>
    </row>
    <row r="141" spans="1:14">
      <c r="A141" t="s">
        <v>111</v>
      </c>
      <c r="B141" t="str">
        <f>LEFT($E141, 4)</f>
        <v>2019</v>
      </c>
      <c r="C141" t="str">
        <f>MID($E141,FIND("-",$E141)+1,2)</f>
        <v>11</v>
      </c>
      <c r="D141" t="str">
        <f>RIGHT($E141,2)</f>
        <v>중순</v>
      </c>
      <c r="E141" t="s">
        <v>143</v>
      </c>
      <c r="F141" s="17">
        <v>5.8</v>
      </c>
      <c r="G141" s="17">
        <v>10.1</v>
      </c>
      <c r="H141" s="17">
        <v>-6.1</v>
      </c>
      <c r="I141" s="17">
        <f>G141-H141</f>
        <v>16.2</v>
      </c>
      <c r="J141" s="17">
        <v>75.3</v>
      </c>
      <c r="K141" s="17">
        <v>2.1</v>
      </c>
      <c r="L141" s="17">
        <v>10.5</v>
      </c>
      <c r="M141" s="17"/>
      <c r="N141" s="19">
        <v>0.73333333333333328</v>
      </c>
    </row>
    <row r="142" spans="1:14">
      <c r="A142" t="s">
        <v>111</v>
      </c>
      <c r="B142" t="str">
        <f>LEFT($E142, 4)</f>
        <v>2019</v>
      </c>
      <c r="C142" t="str">
        <f>MID($E142,FIND("-",$E142)+1,2)</f>
        <v>11</v>
      </c>
      <c r="D142" t="str">
        <f>RIGHT($E142,2)</f>
        <v>하순</v>
      </c>
      <c r="E142" t="s">
        <v>144</v>
      </c>
      <c r="F142" s="17">
        <v>4.7</v>
      </c>
      <c r="G142" s="17">
        <v>10.4</v>
      </c>
      <c r="H142" s="17">
        <v>-7.2</v>
      </c>
      <c r="I142" s="17">
        <f>G142-H142</f>
        <v>17.600000000000001</v>
      </c>
      <c r="J142" s="17">
        <v>78.7</v>
      </c>
      <c r="K142" s="17">
        <v>0.3</v>
      </c>
      <c r="L142" s="17">
        <v>0</v>
      </c>
      <c r="M142" s="17">
        <v>82</v>
      </c>
      <c r="N142" s="19"/>
    </row>
    <row r="143" spans="1:14">
      <c r="A143" t="s">
        <v>111</v>
      </c>
      <c r="B143" t="str">
        <f>LEFT($E143, 4)</f>
        <v>2019</v>
      </c>
      <c r="C143" t="str">
        <f>MID($E143,FIND("-",$E143)+1,2)</f>
        <v>11</v>
      </c>
      <c r="D143" t="str">
        <f>RIGHT($E143,2)</f>
        <v>하순</v>
      </c>
      <c r="E143" t="s">
        <v>144</v>
      </c>
      <c r="F143" s="17">
        <v>5.3</v>
      </c>
      <c r="G143" s="17">
        <v>11</v>
      </c>
      <c r="H143" s="17">
        <v>-6.8</v>
      </c>
      <c r="I143" s="17">
        <f>G143-H143</f>
        <v>17.8</v>
      </c>
      <c r="J143" s="17">
        <v>76.5</v>
      </c>
      <c r="K143" s="17">
        <v>1.3</v>
      </c>
      <c r="L143" s="17">
        <v>0</v>
      </c>
      <c r="M143" s="17"/>
      <c r="N143" s="19">
        <v>2.9666666666666668</v>
      </c>
    </row>
    <row r="144" spans="1:14">
      <c r="A144" t="s">
        <v>111</v>
      </c>
      <c r="B144" t="str">
        <f>LEFT($E144, 4)</f>
        <v>2019</v>
      </c>
      <c r="C144" t="str">
        <f>MID($E144,FIND("-",$E144)+1,2)</f>
        <v>12</v>
      </c>
      <c r="D144" t="str">
        <f>RIGHT($E144,2)</f>
        <v>상순</v>
      </c>
      <c r="E144" t="s">
        <v>145</v>
      </c>
      <c r="F144" s="17">
        <v>-0.1</v>
      </c>
      <c r="G144" s="17">
        <v>5.4</v>
      </c>
      <c r="H144" s="17">
        <v>-11.7</v>
      </c>
      <c r="I144" s="17">
        <f>G144-H144</f>
        <v>17.100000000000001</v>
      </c>
      <c r="J144" s="17">
        <v>72.7</v>
      </c>
      <c r="K144" s="17">
        <v>0.6</v>
      </c>
      <c r="L144" s="17">
        <v>11.5</v>
      </c>
      <c r="M144" s="17">
        <v>93.8</v>
      </c>
      <c r="N144" s="19"/>
    </row>
    <row r="145" spans="1:14">
      <c r="A145" t="s">
        <v>111</v>
      </c>
      <c r="B145" t="str">
        <f>LEFT($E145, 4)</f>
        <v>2019</v>
      </c>
      <c r="C145" t="str">
        <f>MID($E145,FIND("-",$E145)+1,2)</f>
        <v>12</v>
      </c>
      <c r="D145" t="str">
        <f>RIGHT($E145,2)</f>
        <v>상순</v>
      </c>
      <c r="E145" t="s">
        <v>145</v>
      </c>
      <c r="F145" s="17">
        <v>0.1</v>
      </c>
      <c r="G145" s="17">
        <v>5.4</v>
      </c>
      <c r="H145" s="17">
        <v>-11.4</v>
      </c>
      <c r="I145" s="17">
        <f>G145-H145</f>
        <v>16.8</v>
      </c>
      <c r="J145" s="17">
        <v>71.900000000000006</v>
      </c>
      <c r="K145" s="17">
        <v>1.8</v>
      </c>
      <c r="L145" s="17">
        <v>12</v>
      </c>
      <c r="M145" s="17"/>
      <c r="N145" s="19">
        <v>5.6166666666666671</v>
      </c>
    </row>
    <row r="146" spans="1:14">
      <c r="A146" t="s">
        <v>111</v>
      </c>
      <c r="B146" t="str">
        <f>LEFT($E146, 4)</f>
        <v>2019</v>
      </c>
      <c r="C146" t="str">
        <f>MID($E146,FIND("-",$E146)+1,2)</f>
        <v>12</v>
      </c>
      <c r="D146" t="str">
        <f>RIGHT($E146,2)</f>
        <v>중순</v>
      </c>
      <c r="E146" t="s">
        <v>146</v>
      </c>
      <c r="F146" s="17">
        <v>1.4</v>
      </c>
      <c r="G146" s="17">
        <v>5.0999999999999996</v>
      </c>
      <c r="H146" s="17">
        <v>-9.8000000000000007</v>
      </c>
      <c r="I146" s="17">
        <f>G146-H146</f>
        <v>14.9</v>
      </c>
      <c r="J146" s="17">
        <v>70.599999999999994</v>
      </c>
      <c r="K146" s="17">
        <v>0.5</v>
      </c>
      <c r="L146" s="17">
        <v>1.5</v>
      </c>
      <c r="M146" s="17">
        <v>87.8</v>
      </c>
      <c r="N146" s="19"/>
    </row>
    <row r="147" spans="1:14">
      <c r="A147" t="s">
        <v>111</v>
      </c>
      <c r="B147" t="str">
        <f>LEFT($E147, 4)</f>
        <v>2019</v>
      </c>
      <c r="C147" t="str">
        <f>MID($E147,FIND("-",$E147)+1,2)</f>
        <v>12</v>
      </c>
      <c r="D147" t="str">
        <f>RIGHT($E147,2)</f>
        <v>중순</v>
      </c>
      <c r="E147" t="s">
        <v>146</v>
      </c>
      <c r="F147" s="17">
        <v>1.8</v>
      </c>
      <c r="G147" s="17">
        <v>5.5</v>
      </c>
      <c r="H147" s="17">
        <v>-9.5</v>
      </c>
      <c r="I147" s="17">
        <f>G147-H147</f>
        <v>15</v>
      </c>
      <c r="J147" s="17">
        <v>69.599999999999994</v>
      </c>
      <c r="K147" s="17">
        <v>1.8</v>
      </c>
      <c r="L147" s="17">
        <v>1.5</v>
      </c>
      <c r="M147" s="17"/>
      <c r="N147" s="19">
        <v>2.0499999999999998</v>
      </c>
    </row>
    <row r="148" spans="1:14">
      <c r="A148" t="s">
        <v>111</v>
      </c>
      <c r="B148" t="str">
        <f>LEFT($E148, 4)</f>
        <v>2019</v>
      </c>
      <c r="C148" t="str">
        <f>MID($E148,FIND("-",$E148)+1,2)</f>
        <v>12</v>
      </c>
      <c r="D148" t="str">
        <f>RIGHT($E148,2)</f>
        <v>하순</v>
      </c>
      <c r="E148" t="s">
        <v>147</v>
      </c>
      <c r="F148" s="17">
        <v>-1.1000000000000001</v>
      </c>
      <c r="G148" s="17">
        <v>3.5</v>
      </c>
      <c r="H148" s="17">
        <v>-10.199999999999999</v>
      </c>
      <c r="I148" s="17">
        <f>G148-H148</f>
        <v>13.7</v>
      </c>
      <c r="J148" s="17">
        <v>73.5</v>
      </c>
      <c r="K148" s="17">
        <v>0.5</v>
      </c>
      <c r="L148" s="17">
        <v>9.5</v>
      </c>
      <c r="M148" s="17">
        <v>80.099999999999994</v>
      </c>
      <c r="N148" s="19"/>
    </row>
    <row r="149" spans="1:14">
      <c r="A149" t="s">
        <v>111</v>
      </c>
      <c r="B149" t="str">
        <f>LEFT($E149, 4)</f>
        <v>2019</v>
      </c>
      <c r="C149" t="str">
        <f>MID($E149,FIND("-",$E149)+1,2)</f>
        <v>12</v>
      </c>
      <c r="D149" t="str">
        <f>RIGHT($E149,2)</f>
        <v>하순</v>
      </c>
      <c r="E149" t="s">
        <v>147</v>
      </c>
      <c r="F149" s="17">
        <v>-0.8</v>
      </c>
      <c r="G149" s="17">
        <v>3.8</v>
      </c>
      <c r="H149" s="17">
        <v>-9.8000000000000007</v>
      </c>
      <c r="I149" s="17">
        <f>G149-H149</f>
        <v>13.600000000000001</v>
      </c>
      <c r="J149" s="17">
        <v>72.5</v>
      </c>
      <c r="K149" s="17">
        <v>1.6</v>
      </c>
      <c r="L149" s="17">
        <v>6</v>
      </c>
      <c r="M149" s="17"/>
      <c r="N149" s="19">
        <v>0.25</v>
      </c>
    </row>
    <row r="150" spans="1:14">
      <c r="A150" t="s">
        <v>111</v>
      </c>
      <c r="B150" t="str">
        <f>LEFT($E150, 4)</f>
        <v>2020</v>
      </c>
      <c r="C150" t="str">
        <f>MID($E150,FIND("-",$E150)+1,2)</f>
        <v>01</v>
      </c>
      <c r="D150" t="str">
        <f>RIGHT($E150,2)</f>
        <v>상순</v>
      </c>
      <c r="E150" t="s">
        <v>148</v>
      </c>
      <c r="F150" s="17">
        <v>0.2</v>
      </c>
      <c r="G150" s="17">
        <v>6.5</v>
      </c>
      <c r="H150" s="17">
        <v>-9.3000000000000007</v>
      </c>
      <c r="I150" s="17">
        <f>G150-H150</f>
        <v>15.8</v>
      </c>
      <c r="J150" s="17">
        <v>77.400000000000006</v>
      </c>
      <c r="K150" s="17">
        <v>0.6</v>
      </c>
      <c r="L150" s="17">
        <v>39</v>
      </c>
      <c r="M150" s="17">
        <v>67.7</v>
      </c>
      <c r="N150" s="19"/>
    </row>
    <row r="151" spans="1:14">
      <c r="A151" t="s">
        <v>111</v>
      </c>
      <c r="B151" t="str">
        <f>LEFT($E151, 4)</f>
        <v>2020</v>
      </c>
      <c r="C151" t="str">
        <f>MID($E151,FIND("-",$E151)+1,2)</f>
        <v>01</v>
      </c>
      <c r="D151" t="str">
        <f>RIGHT($E151,2)</f>
        <v>상순</v>
      </c>
      <c r="E151" t="s">
        <v>148</v>
      </c>
      <c r="F151" s="17">
        <v>0.4</v>
      </c>
      <c r="G151" s="17">
        <v>6.6</v>
      </c>
      <c r="H151" s="17">
        <v>-10.7</v>
      </c>
      <c r="I151" s="17">
        <f>G151-H151</f>
        <v>17.299999999999997</v>
      </c>
      <c r="J151" s="17">
        <v>75.8</v>
      </c>
      <c r="K151" s="17">
        <v>2.1</v>
      </c>
      <c r="L151" s="17">
        <v>45.5</v>
      </c>
      <c r="M151" s="17"/>
      <c r="N151" s="19">
        <v>2.7666666666666666</v>
      </c>
    </row>
    <row r="152" spans="1:14">
      <c r="A152" t="s">
        <v>111</v>
      </c>
      <c r="B152" t="str">
        <f>LEFT($E152, 4)</f>
        <v>2020</v>
      </c>
      <c r="C152" t="str">
        <f>MID($E152,FIND("-",$E152)+1,2)</f>
        <v>01</v>
      </c>
      <c r="D152" t="str">
        <f>RIGHT($E152,2)</f>
        <v>중순</v>
      </c>
      <c r="E152" t="s">
        <v>149</v>
      </c>
      <c r="F152" s="17">
        <v>-0.7</v>
      </c>
      <c r="G152" s="17">
        <v>2.9</v>
      </c>
      <c r="H152" s="17">
        <v>-8.9</v>
      </c>
      <c r="I152" s="17">
        <f>G152-H152</f>
        <v>11.8</v>
      </c>
      <c r="J152" s="17">
        <v>63.2</v>
      </c>
      <c r="K152" s="17">
        <v>0.8</v>
      </c>
      <c r="L152" s="17">
        <v>0</v>
      </c>
      <c r="M152" s="17">
        <v>101.2</v>
      </c>
      <c r="N152" s="19"/>
    </row>
    <row r="153" spans="1:14">
      <c r="A153" t="s">
        <v>111</v>
      </c>
      <c r="B153" t="str">
        <f>LEFT($E153, 4)</f>
        <v>2020</v>
      </c>
      <c r="C153" t="str">
        <f>MID($E153,FIND("-",$E153)+1,2)</f>
        <v>01</v>
      </c>
      <c r="D153" t="str">
        <f>RIGHT($E153,2)</f>
        <v>중순</v>
      </c>
      <c r="E153" t="s">
        <v>149</v>
      </c>
      <c r="F153" s="17">
        <v>-1</v>
      </c>
      <c r="G153" s="17">
        <v>2.5</v>
      </c>
      <c r="H153" s="17">
        <v>-9.3000000000000007</v>
      </c>
      <c r="I153" s="17">
        <f>G153-H153</f>
        <v>11.8</v>
      </c>
      <c r="J153" s="17">
        <v>65.2</v>
      </c>
      <c r="K153" s="17">
        <v>1.8</v>
      </c>
      <c r="L153" s="17">
        <v>0</v>
      </c>
      <c r="M153" s="17"/>
      <c r="N153" s="19">
        <v>7.4666666666666668</v>
      </c>
    </row>
    <row r="154" spans="1:14">
      <c r="A154" t="s">
        <v>111</v>
      </c>
      <c r="B154" t="str">
        <f>LEFT($E154, 4)</f>
        <v>2020</v>
      </c>
      <c r="C154" t="str">
        <f>MID($E154,FIND("-",$E154)+1,2)</f>
        <v>01</v>
      </c>
      <c r="D154" t="str">
        <f>RIGHT($E154,2)</f>
        <v>하순</v>
      </c>
      <c r="E154" t="s">
        <v>150</v>
      </c>
      <c r="F154" s="17">
        <v>3.2</v>
      </c>
      <c r="G154" s="17">
        <v>5.8</v>
      </c>
      <c r="H154" s="17">
        <v>-8.1</v>
      </c>
      <c r="I154" s="17">
        <f>G154-H154</f>
        <v>13.899999999999999</v>
      </c>
      <c r="J154" s="17">
        <v>79.5</v>
      </c>
      <c r="K154" s="17">
        <v>0.5</v>
      </c>
      <c r="L154" s="17">
        <v>16</v>
      </c>
      <c r="M154" s="17">
        <v>70.3</v>
      </c>
      <c r="N154" s="19"/>
    </row>
    <row r="155" spans="1:14">
      <c r="A155" t="s">
        <v>111</v>
      </c>
      <c r="B155" t="str">
        <f>LEFT($E155, 4)</f>
        <v>2020</v>
      </c>
      <c r="C155" t="str">
        <f>MID($E155,FIND("-",$E155)+1,2)</f>
        <v>01</v>
      </c>
      <c r="D155" t="str">
        <f>RIGHT($E155,2)</f>
        <v>하순</v>
      </c>
      <c r="E155" t="s">
        <v>150</v>
      </c>
      <c r="F155" s="17">
        <v>3.3</v>
      </c>
      <c r="G155" s="17">
        <v>5.7</v>
      </c>
      <c r="H155" s="17">
        <v>-8.4</v>
      </c>
      <c r="I155" s="17">
        <f>G155-H155</f>
        <v>14.100000000000001</v>
      </c>
      <c r="J155" s="17">
        <v>78.8</v>
      </c>
      <c r="K155" s="17">
        <v>1.3</v>
      </c>
      <c r="L155" s="17">
        <v>21.5</v>
      </c>
      <c r="M155" s="17"/>
      <c r="N155" s="19">
        <v>0.73333333333333328</v>
      </c>
    </row>
    <row r="156" spans="1:14">
      <c r="A156" t="s">
        <v>111</v>
      </c>
      <c r="B156" t="str">
        <f>LEFT($E156, 4)</f>
        <v>2020</v>
      </c>
      <c r="C156" t="str">
        <f>MID($E156,FIND("-",$E156)+1,2)</f>
        <v>02</v>
      </c>
      <c r="D156" t="str">
        <f>RIGHT($E156,2)</f>
        <v>상순</v>
      </c>
      <c r="E156" t="s">
        <v>151</v>
      </c>
      <c r="F156" s="17">
        <v>-1.3</v>
      </c>
      <c r="G156" s="17">
        <v>2.4</v>
      </c>
      <c r="H156" s="17">
        <v>-13.2</v>
      </c>
      <c r="I156" s="17">
        <f>G156-H156</f>
        <v>15.6</v>
      </c>
      <c r="J156" s="17">
        <v>61.9</v>
      </c>
      <c r="K156" s="17">
        <v>0.7</v>
      </c>
      <c r="L156" s="17">
        <v>0</v>
      </c>
      <c r="M156" s="17">
        <v>136.9</v>
      </c>
      <c r="N156" s="19"/>
    </row>
    <row r="157" spans="1:14">
      <c r="A157" t="s">
        <v>111</v>
      </c>
      <c r="B157" t="str">
        <f>LEFT($E157, 4)</f>
        <v>2020</v>
      </c>
      <c r="C157" t="str">
        <f>MID($E157,FIND("-",$E157)+1,2)</f>
        <v>02</v>
      </c>
      <c r="D157" t="str">
        <f>RIGHT($E157,2)</f>
        <v>상순</v>
      </c>
      <c r="E157" t="s">
        <v>151</v>
      </c>
      <c r="F157" s="17">
        <v>-1.4</v>
      </c>
      <c r="G157" s="17">
        <v>2</v>
      </c>
      <c r="H157" s="17">
        <v>-13.3</v>
      </c>
      <c r="I157" s="17">
        <f>G157-H157</f>
        <v>15.3</v>
      </c>
      <c r="J157" s="17">
        <v>61.9</v>
      </c>
      <c r="K157" s="17">
        <v>2.1</v>
      </c>
      <c r="L157" s="17">
        <v>0.5</v>
      </c>
      <c r="M157" s="17"/>
      <c r="N157" s="19">
        <v>10.383333333333333</v>
      </c>
    </row>
    <row r="158" spans="1:14">
      <c r="A158" t="s">
        <v>111</v>
      </c>
      <c r="B158" t="str">
        <f>LEFT($E158, 4)</f>
        <v>2020</v>
      </c>
      <c r="C158" t="str">
        <f>MID($E158,FIND("-",$E158)+1,2)</f>
        <v>02</v>
      </c>
      <c r="D158" t="str">
        <f>RIGHT($E158,2)</f>
        <v>중순</v>
      </c>
      <c r="E158" t="s">
        <v>152</v>
      </c>
      <c r="F158" s="17">
        <v>2.9</v>
      </c>
      <c r="G158" s="17">
        <v>7.8</v>
      </c>
      <c r="H158" s="17">
        <v>-8.1</v>
      </c>
      <c r="I158" s="17">
        <f>G158-H158</f>
        <v>15.899999999999999</v>
      </c>
      <c r="J158" s="17">
        <v>73.2</v>
      </c>
      <c r="K158" s="17">
        <v>0.7</v>
      </c>
      <c r="L158" s="17">
        <v>16.5</v>
      </c>
      <c r="M158" s="17">
        <v>117.1</v>
      </c>
      <c r="N158" s="19"/>
    </row>
    <row r="159" spans="1:14">
      <c r="A159" t="s">
        <v>111</v>
      </c>
      <c r="B159" t="str">
        <f>LEFT($E159, 4)</f>
        <v>2020</v>
      </c>
      <c r="C159" t="str">
        <f>MID($E159,FIND("-",$E159)+1,2)</f>
        <v>02</v>
      </c>
      <c r="D159" t="str">
        <f>RIGHT($E159,2)</f>
        <v>중순</v>
      </c>
      <c r="E159" t="s">
        <v>152</v>
      </c>
      <c r="F159" s="17">
        <v>3.5</v>
      </c>
      <c r="G159" s="17">
        <v>8.8000000000000007</v>
      </c>
      <c r="H159" s="17">
        <v>-8.6</v>
      </c>
      <c r="I159" s="17">
        <f>G159-H159</f>
        <v>17.399999999999999</v>
      </c>
      <c r="J159" s="17">
        <v>72.599999999999994</v>
      </c>
      <c r="K159" s="17">
        <v>2.4</v>
      </c>
      <c r="L159" s="17">
        <v>11</v>
      </c>
      <c r="M159" s="17"/>
      <c r="N159" s="19">
        <v>3.7666666666666666</v>
      </c>
    </row>
    <row r="160" spans="1:14">
      <c r="A160" t="s">
        <v>111</v>
      </c>
      <c r="B160" t="str">
        <f>LEFT($E160, 4)</f>
        <v>2020</v>
      </c>
      <c r="C160" t="str">
        <f>MID($E160,FIND("-",$E160)+1,2)</f>
        <v>02</v>
      </c>
      <c r="D160" t="str">
        <f>RIGHT($E160,2)</f>
        <v>하순</v>
      </c>
      <c r="E160" t="s">
        <v>153</v>
      </c>
      <c r="F160" s="17">
        <v>4.8</v>
      </c>
      <c r="G160" s="17">
        <v>7.2</v>
      </c>
      <c r="H160" s="17">
        <v>-6.7</v>
      </c>
      <c r="I160" s="17">
        <f>G160-H160</f>
        <v>13.9</v>
      </c>
      <c r="J160" s="17">
        <v>72.3</v>
      </c>
      <c r="K160" s="17">
        <v>0.7</v>
      </c>
      <c r="L160" s="17">
        <v>42.5</v>
      </c>
      <c r="M160" s="17">
        <v>95</v>
      </c>
      <c r="N160" s="19"/>
    </row>
    <row r="161" spans="1:14">
      <c r="A161" t="s">
        <v>111</v>
      </c>
      <c r="B161" t="str">
        <f>LEFT($E161, 4)</f>
        <v>2020</v>
      </c>
      <c r="C161" t="str">
        <f>MID($E161,FIND("-",$E161)+1,2)</f>
        <v>02</v>
      </c>
      <c r="D161" t="str">
        <f>RIGHT($E161,2)</f>
        <v>하순</v>
      </c>
      <c r="E161" t="s">
        <v>153</v>
      </c>
      <c r="F161" s="17">
        <v>5.0999999999999996</v>
      </c>
      <c r="G161" s="17">
        <v>7.4</v>
      </c>
      <c r="H161" s="17">
        <v>-6.6</v>
      </c>
      <c r="I161" s="17">
        <f>G161-H161</f>
        <v>14</v>
      </c>
      <c r="J161" s="17">
        <v>69.900000000000006</v>
      </c>
      <c r="K161" s="17">
        <v>2.2999999999999998</v>
      </c>
      <c r="L161" s="17">
        <v>44.5</v>
      </c>
      <c r="M161" s="17"/>
      <c r="N161" s="19">
        <v>10.416666666666666</v>
      </c>
    </row>
    <row r="162" spans="1:14">
      <c r="A162" t="s">
        <v>111</v>
      </c>
      <c r="B162" t="str">
        <f>LEFT($E162, 4)</f>
        <v>2020</v>
      </c>
      <c r="C162" t="str">
        <f>MID($E162,FIND("-",$E162)+1,2)</f>
        <v>03</v>
      </c>
      <c r="D162" t="str">
        <f>RIGHT($E162,2)</f>
        <v>상순</v>
      </c>
      <c r="E162" t="s">
        <v>154</v>
      </c>
      <c r="F162" s="17">
        <v>4.9000000000000004</v>
      </c>
      <c r="G162" s="17">
        <v>8.1</v>
      </c>
      <c r="H162" s="17">
        <v>-8</v>
      </c>
      <c r="I162" s="17">
        <f>G162-H162</f>
        <v>16.100000000000001</v>
      </c>
      <c r="J162" s="17">
        <v>69.400000000000006</v>
      </c>
      <c r="K162" s="17">
        <v>0.8</v>
      </c>
      <c r="L162" s="17">
        <v>10.5</v>
      </c>
      <c r="M162" s="17">
        <v>139.5</v>
      </c>
      <c r="N162" s="19"/>
    </row>
    <row r="163" spans="1:14">
      <c r="A163" t="s">
        <v>111</v>
      </c>
      <c r="B163" t="str">
        <f>LEFT($E163, 4)</f>
        <v>2020</v>
      </c>
      <c r="C163" t="str">
        <f>MID($E163,FIND("-",$E163)+1,2)</f>
        <v>03</v>
      </c>
      <c r="D163" t="str">
        <f>RIGHT($E163,2)</f>
        <v>상순</v>
      </c>
      <c r="E163" t="s">
        <v>154</v>
      </c>
      <c r="F163" s="17">
        <v>5.2</v>
      </c>
      <c r="G163" s="17">
        <v>8</v>
      </c>
      <c r="H163" s="17">
        <v>-8</v>
      </c>
      <c r="I163" s="17">
        <f>G163-H163</f>
        <v>16</v>
      </c>
      <c r="J163" s="17">
        <v>66.8</v>
      </c>
      <c r="K163" s="17">
        <v>2.5</v>
      </c>
      <c r="L163" s="17">
        <v>14</v>
      </c>
      <c r="M163" s="17"/>
      <c r="N163" s="19">
        <v>2.8666666666666667</v>
      </c>
    </row>
    <row r="164" spans="1:14">
      <c r="A164" t="s">
        <v>111</v>
      </c>
      <c r="B164" t="str">
        <f>LEFT($E164, 4)</f>
        <v>2020</v>
      </c>
      <c r="C164" t="str">
        <f>MID($E164,FIND("-",$E164)+1,2)</f>
        <v>03</v>
      </c>
      <c r="D164" t="str">
        <f>RIGHT($E164,2)</f>
        <v>중순</v>
      </c>
      <c r="E164" t="s">
        <v>155</v>
      </c>
      <c r="F164" s="17">
        <v>6.1</v>
      </c>
      <c r="G164" s="17">
        <v>9.3000000000000007</v>
      </c>
      <c r="H164" s="17">
        <v>-5.3</v>
      </c>
      <c r="I164" s="17">
        <f>G164-H164</f>
        <v>14.600000000000001</v>
      </c>
      <c r="J164" s="17">
        <v>50</v>
      </c>
      <c r="K164" s="17">
        <v>1.3</v>
      </c>
      <c r="L164" s="17">
        <v>1</v>
      </c>
      <c r="M164" s="17">
        <v>198.5</v>
      </c>
      <c r="N164" s="19"/>
    </row>
    <row r="165" spans="1:14">
      <c r="A165" t="s">
        <v>111</v>
      </c>
      <c r="B165" t="str">
        <f>LEFT($E165, 4)</f>
        <v>2020</v>
      </c>
      <c r="C165" t="str">
        <f>MID($E165,FIND("-",$E165)+1,2)</f>
        <v>03</v>
      </c>
      <c r="D165" t="str">
        <f>RIGHT($E165,2)</f>
        <v>중순</v>
      </c>
      <c r="E165" t="s">
        <v>155</v>
      </c>
      <c r="F165" s="17">
        <v>5.9</v>
      </c>
      <c r="G165" s="17">
        <v>9.1999999999999993</v>
      </c>
      <c r="H165" s="17">
        <v>-5.6</v>
      </c>
      <c r="I165" s="17">
        <f>G165-H165</f>
        <v>14.799999999999999</v>
      </c>
      <c r="J165" s="17">
        <v>50.5</v>
      </c>
      <c r="K165" s="17">
        <v>3.4</v>
      </c>
      <c r="L165" s="17">
        <v>0</v>
      </c>
      <c r="M165" s="17"/>
      <c r="N165" s="19">
        <v>1.3333333333333333</v>
      </c>
    </row>
    <row r="166" spans="1:14">
      <c r="A166" t="s">
        <v>111</v>
      </c>
      <c r="B166" t="str">
        <f>LEFT($E166, 4)</f>
        <v>2020</v>
      </c>
      <c r="C166" t="str">
        <f>MID($E166,FIND("-",$E166)+1,2)</f>
        <v>03</v>
      </c>
      <c r="D166" t="str">
        <f>RIGHT($E166,2)</f>
        <v>하순</v>
      </c>
      <c r="E166" t="s">
        <v>156</v>
      </c>
      <c r="F166" s="17">
        <v>10</v>
      </c>
      <c r="G166" s="17">
        <v>14.5</v>
      </c>
      <c r="H166" s="17">
        <v>-1.8</v>
      </c>
      <c r="I166" s="17">
        <f>G166-H166</f>
        <v>16.3</v>
      </c>
      <c r="J166" s="17">
        <v>64.900000000000006</v>
      </c>
      <c r="K166" s="17">
        <v>0.7</v>
      </c>
      <c r="L166" s="17">
        <v>17.5</v>
      </c>
      <c r="M166" s="17">
        <v>199.9</v>
      </c>
      <c r="N166" s="19"/>
    </row>
    <row r="167" spans="1:14">
      <c r="A167" t="s">
        <v>111</v>
      </c>
      <c r="B167" t="str">
        <f>LEFT($E167, 4)</f>
        <v>2020</v>
      </c>
      <c r="C167" t="str">
        <f>MID($E167,FIND("-",$E167)+1,2)</f>
        <v>03</v>
      </c>
      <c r="D167" t="str">
        <f>RIGHT($E167,2)</f>
        <v>하순</v>
      </c>
      <c r="E167" t="s">
        <v>156</v>
      </c>
      <c r="F167" s="17">
        <v>10.199999999999999</v>
      </c>
      <c r="G167" s="17">
        <v>13.1</v>
      </c>
      <c r="H167" s="17">
        <v>-1.9</v>
      </c>
      <c r="I167" s="17">
        <f>G167-H167</f>
        <v>15</v>
      </c>
      <c r="J167" s="17">
        <v>64.900000000000006</v>
      </c>
      <c r="K167" s="17">
        <v>2.1</v>
      </c>
      <c r="L167" s="17">
        <v>5</v>
      </c>
      <c r="M167" s="17"/>
      <c r="N167" s="19">
        <v>9.9499999999999993</v>
      </c>
    </row>
    <row r="168" spans="1:14">
      <c r="A168" t="s">
        <v>111</v>
      </c>
      <c r="B168" t="str">
        <f>LEFT($E168, 4)</f>
        <v>2020</v>
      </c>
      <c r="C168" t="str">
        <f>MID($E168,FIND("-",$E168)+1,2)</f>
        <v>04</v>
      </c>
      <c r="D168" t="str">
        <f>RIGHT($E168,2)</f>
        <v>상순</v>
      </c>
      <c r="E168" t="s">
        <v>157</v>
      </c>
      <c r="F168" s="17">
        <v>9.3000000000000007</v>
      </c>
      <c r="G168" s="17">
        <v>12.2</v>
      </c>
      <c r="H168" s="17">
        <v>-4.0999999999999996</v>
      </c>
      <c r="I168" s="17">
        <f>G168-H168</f>
        <v>16.299999999999997</v>
      </c>
      <c r="J168" s="17">
        <v>47.1</v>
      </c>
      <c r="K168" s="17">
        <v>0.9</v>
      </c>
      <c r="L168" s="17">
        <v>0</v>
      </c>
      <c r="M168" s="17">
        <v>217.4</v>
      </c>
      <c r="N168" s="19"/>
    </row>
    <row r="169" spans="1:14">
      <c r="A169" t="s">
        <v>111</v>
      </c>
      <c r="B169" t="str">
        <f>LEFT($E169, 4)</f>
        <v>2020</v>
      </c>
      <c r="C169" t="str">
        <f>MID($E169,FIND("-",$E169)+1,2)</f>
        <v>04</v>
      </c>
      <c r="D169" t="str">
        <f>RIGHT($E169,2)</f>
        <v>상순</v>
      </c>
      <c r="E169" t="s">
        <v>157</v>
      </c>
      <c r="F169" s="17">
        <v>9.1999999999999993</v>
      </c>
      <c r="G169" s="17">
        <v>12.1</v>
      </c>
      <c r="H169" s="17">
        <v>-3.9</v>
      </c>
      <c r="I169" s="17">
        <f>G169-H169</f>
        <v>16</v>
      </c>
      <c r="J169" s="17">
        <v>47</v>
      </c>
      <c r="K169" s="17">
        <v>2.7</v>
      </c>
      <c r="L169" s="17">
        <v>0</v>
      </c>
      <c r="M169" s="17"/>
      <c r="N169" s="19">
        <v>6.7</v>
      </c>
    </row>
    <row r="170" spans="1:14">
      <c r="A170" t="s">
        <v>111</v>
      </c>
      <c r="B170" t="str">
        <f>LEFT($E170, 4)</f>
        <v>2020</v>
      </c>
      <c r="C170" t="str">
        <f>MID($E170,FIND("-",$E170)+1,2)</f>
        <v>04</v>
      </c>
      <c r="D170" t="str">
        <f>RIGHT($E170,2)</f>
        <v>중순</v>
      </c>
      <c r="E170" t="s">
        <v>158</v>
      </c>
      <c r="F170" s="17">
        <v>10.3</v>
      </c>
      <c r="G170" s="17">
        <v>12.4</v>
      </c>
      <c r="H170" s="17">
        <v>-3</v>
      </c>
      <c r="I170" s="17">
        <f>G170-H170</f>
        <v>15.4</v>
      </c>
      <c r="J170" s="17">
        <v>67</v>
      </c>
      <c r="K170" s="17">
        <v>0.8</v>
      </c>
      <c r="L170" s="17">
        <v>33</v>
      </c>
      <c r="M170" s="17">
        <v>165</v>
      </c>
      <c r="N170" s="19"/>
    </row>
    <row r="171" spans="1:14">
      <c r="A171" t="s">
        <v>111</v>
      </c>
      <c r="B171" t="str">
        <f>LEFT($E171, 4)</f>
        <v>2020</v>
      </c>
      <c r="C171" t="str">
        <f>MID($E171,FIND("-",$E171)+1,2)</f>
        <v>04</v>
      </c>
      <c r="D171" t="str">
        <f>RIGHT($E171,2)</f>
        <v>중순</v>
      </c>
      <c r="E171" t="s">
        <v>158</v>
      </c>
      <c r="F171" s="17">
        <v>10.5</v>
      </c>
      <c r="G171" s="17">
        <v>12.7</v>
      </c>
      <c r="H171" s="17">
        <v>-2.6</v>
      </c>
      <c r="I171" s="17">
        <f>G171-H171</f>
        <v>15.299999999999999</v>
      </c>
      <c r="J171" s="17">
        <v>66.400000000000006</v>
      </c>
      <c r="K171" s="17">
        <v>2.5</v>
      </c>
      <c r="L171" s="17">
        <v>23.5</v>
      </c>
      <c r="M171" s="17"/>
      <c r="N171" s="19">
        <v>8.8333333333333339</v>
      </c>
    </row>
    <row r="172" spans="1:14">
      <c r="A172" t="s">
        <v>111</v>
      </c>
      <c r="B172" t="str">
        <f>LEFT($E172, 4)</f>
        <v>2020</v>
      </c>
      <c r="C172" t="str">
        <f>MID($E172,FIND("-",$E172)+1,2)</f>
        <v>04</v>
      </c>
      <c r="D172" t="str">
        <f>RIGHT($E172,2)</f>
        <v>하순</v>
      </c>
      <c r="E172" t="s">
        <v>159</v>
      </c>
      <c r="F172" s="17">
        <v>11.3</v>
      </c>
      <c r="G172" s="17">
        <v>16.2</v>
      </c>
      <c r="H172" s="17">
        <v>0.3</v>
      </c>
      <c r="I172" s="17">
        <f>G172-H172</f>
        <v>15.899999999999999</v>
      </c>
      <c r="J172" s="17">
        <v>49</v>
      </c>
      <c r="K172" s="17">
        <v>1.4</v>
      </c>
      <c r="L172" s="17">
        <v>0</v>
      </c>
      <c r="M172" s="17">
        <v>252.7</v>
      </c>
      <c r="N172" s="19"/>
    </row>
    <row r="173" spans="1:14">
      <c r="A173" t="s">
        <v>111</v>
      </c>
      <c r="B173" t="str">
        <f>LEFT($E173, 4)</f>
        <v>2020</v>
      </c>
      <c r="C173" t="str">
        <f>MID($E173,FIND("-",$E173)+1,2)</f>
        <v>04</v>
      </c>
      <c r="D173" t="str">
        <f>RIGHT($E173,2)</f>
        <v>하순</v>
      </c>
      <c r="E173" t="s">
        <v>159</v>
      </c>
      <c r="F173" s="17">
        <v>11.5</v>
      </c>
      <c r="G173" s="17">
        <v>15.8</v>
      </c>
      <c r="H173" s="17">
        <v>-0.3</v>
      </c>
      <c r="I173" s="17">
        <f>G173-H173</f>
        <v>16.100000000000001</v>
      </c>
      <c r="J173" s="17">
        <v>47.7</v>
      </c>
      <c r="K173" s="17">
        <v>4</v>
      </c>
      <c r="L173" s="17">
        <v>0</v>
      </c>
      <c r="M173" s="17"/>
      <c r="N173" s="19">
        <v>7.55</v>
      </c>
    </row>
    <row r="174" spans="1:14">
      <c r="A174" t="s">
        <v>111</v>
      </c>
      <c r="B174" t="str">
        <f>LEFT($E174, 4)</f>
        <v>2020</v>
      </c>
      <c r="C174" t="str">
        <f>MID($E174,FIND("-",$E174)+1,2)</f>
        <v>05</v>
      </c>
      <c r="D174" t="str">
        <f>RIGHT($E174,2)</f>
        <v>상순</v>
      </c>
      <c r="E174" t="s">
        <v>160</v>
      </c>
      <c r="F174" s="17">
        <v>17.5</v>
      </c>
      <c r="G174" s="17">
        <v>20.9</v>
      </c>
      <c r="H174" s="17">
        <v>3</v>
      </c>
      <c r="I174" s="17">
        <f>G174-H174</f>
        <v>17.899999999999999</v>
      </c>
      <c r="J174" s="17">
        <v>75.900000000000006</v>
      </c>
      <c r="K174" s="17">
        <v>0.7</v>
      </c>
      <c r="L174" s="17">
        <v>35</v>
      </c>
      <c r="M174" s="17">
        <v>166.9</v>
      </c>
      <c r="N174" s="19"/>
    </row>
    <row r="175" spans="1:14">
      <c r="A175" t="s">
        <v>111</v>
      </c>
      <c r="B175" t="str">
        <f>LEFT($E175, 4)</f>
        <v>2020</v>
      </c>
      <c r="C175" t="str">
        <f>MID($E175,FIND("-",$E175)+1,2)</f>
        <v>05</v>
      </c>
      <c r="D175" t="str">
        <f>RIGHT($E175,2)</f>
        <v>상순</v>
      </c>
      <c r="E175" t="s">
        <v>160</v>
      </c>
      <c r="F175" s="17">
        <v>17.5</v>
      </c>
      <c r="G175" s="17">
        <v>20.7</v>
      </c>
      <c r="H175" s="17">
        <v>3.6</v>
      </c>
      <c r="I175" s="17">
        <f>G175-H175</f>
        <v>17.099999999999998</v>
      </c>
      <c r="J175" s="17">
        <v>73.099999999999994</v>
      </c>
      <c r="K175" s="17">
        <v>2.4</v>
      </c>
      <c r="L175" s="17">
        <v>28.5</v>
      </c>
      <c r="M175" s="17"/>
      <c r="N175" s="19">
        <v>10.25</v>
      </c>
    </row>
    <row r="176" spans="1:14">
      <c r="A176" t="s">
        <v>111</v>
      </c>
      <c r="B176" t="str">
        <f>LEFT($E176, 4)</f>
        <v>2020</v>
      </c>
      <c r="C176" t="str">
        <f>MID($E176,FIND("-",$E176)+1,2)</f>
        <v>05</v>
      </c>
      <c r="D176" t="str">
        <f>RIGHT($E176,2)</f>
        <v>중순</v>
      </c>
      <c r="E176" t="s">
        <v>161</v>
      </c>
      <c r="F176" s="17">
        <v>17</v>
      </c>
      <c r="G176" s="17">
        <v>21.7</v>
      </c>
      <c r="H176" s="17">
        <v>5.5</v>
      </c>
      <c r="I176" s="17">
        <f>G176-H176</f>
        <v>16.2</v>
      </c>
      <c r="J176" s="17">
        <v>70.2</v>
      </c>
      <c r="K176" s="17">
        <v>0.7</v>
      </c>
      <c r="L176" s="17">
        <v>43</v>
      </c>
      <c r="M176" s="17">
        <v>195.1</v>
      </c>
      <c r="N176" s="19"/>
    </row>
    <row r="177" spans="1:14">
      <c r="A177" t="s">
        <v>111</v>
      </c>
      <c r="B177" t="str">
        <f>LEFT($E177, 4)</f>
        <v>2020</v>
      </c>
      <c r="C177" t="str">
        <f>MID($E177,FIND("-",$E177)+1,2)</f>
        <v>05</v>
      </c>
      <c r="D177" t="str">
        <f>RIGHT($E177,2)</f>
        <v>중순</v>
      </c>
      <c r="E177" t="s">
        <v>161</v>
      </c>
      <c r="F177" s="17">
        <v>16.8</v>
      </c>
      <c r="G177" s="17">
        <v>21.2</v>
      </c>
      <c r="H177" s="17">
        <v>5.0999999999999996</v>
      </c>
      <c r="I177" s="17">
        <f>G177-H177</f>
        <v>16.100000000000001</v>
      </c>
      <c r="J177" s="17">
        <v>66.900000000000006</v>
      </c>
      <c r="K177" s="17">
        <v>2.5</v>
      </c>
      <c r="L177" s="17">
        <v>21</v>
      </c>
      <c r="M177" s="17"/>
      <c r="N177" s="19">
        <v>4.2166666666666668</v>
      </c>
    </row>
    <row r="178" spans="1:14">
      <c r="A178" t="s">
        <v>111</v>
      </c>
      <c r="B178" t="str">
        <f>LEFT($E178, 4)</f>
        <v>2020</v>
      </c>
      <c r="C178" t="str">
        <f>MID($E178,FIND("-",$E178)+1,2)</f>
        <v>05</v>
      </c>
      <c r="D178" t="str">
        <f>RIGHT($E178,2)</f>
        <v>하순</v>
      </c>
      <c r="E178" t="s">
        <v>162</v>
      </c>
      <c r="F178" s="17">
        <v>18.399999999999999</v>
      </c>
      <c r="G178" s="17">
        <v>20.7</v>
      </c>
      <c r="H178" s="17">
        <v>8.1</v>
      </c>
      <c r="I178" s="17">
        <f>G178-H178</f>
        <v>12.6</v>
      </c>
      <c r="J178" s="17">
        <v>68.7</v>
      </c>
      <c r="K178" s="17">
        <v>0.5</v>
      </c>
      <c r="L178" s="17">
        <v>0</v>
      </c>
      <c r="M178" s="17">
        <v>252.3</v>
      </c>
      <c r="N178" s="19"/>
    </row>
    <row r="179" spans="1:14">
      <c r="A179" t="s">
        <v>111</v>
      </c>
      <c r="B179" t="str">
        <f>LEFT($E179, 4)</f>
        <v>2020</v>
      </c>
      <c r="C179" t="str">
        <f>MID($E179,FIND("-",$E179)+1,2)</f>
        <v>05</v>
      </c>
      <c r="D179" t="str">
        <f>RIGHT($E179,2)</f>
        <v>하순</v>
      </c>
      <c r="E179" t="s">
        <v>162</v>
      </c>
      <c r="F179" s="17">
        <v>18.5</v>
      </c>
      <c r="G179" s="17">
        <v>21</v>
      </c>
      <c r="H179" s="17">
        <v>7</v>
      </c>
      <c r="I179" s="17">
        <f>G179-H179</f>
        <v>14</v>
      </c>
      <c r="J179" s="17">
        <v>63.4</v>
      </c>
      <c r="K179" s="17">
        <v>2.1</v>
      </c>
      <c r="L179" s="17">
        <v>0</v>
      </c>
      <c r="M179" s="17"/>
      <c r="N179" s="19">
        <v>5.3666666666666663</v>
      </c>
    </row>
    <row r="180" spans="1:14">
      <c r="A180" t="s">
        <v>111</v>
      </c>
      <c r="B180" t="str">
        <f>LEFT($E180, 4)</f>
        <v>2020</v>
      </c>
      <c r="C180" t="str">
        <f>MID($E180,FIND("-",$E180)+1,2)</f>
        <v>06</v>
      </c>
      <c r="D180" t="str">
        <f>RIGHT($E180,2)</f>
        <v>상순</v>
      </c>
      <c r="E180" t="s">
        <v>163</v>
      </c>
      <c r="F180" s="17">
        <v>23.3</v>
      </c>
      <c r="G180" s="17">
        <v>27.1</v>
      </c>
      <c r="H180" s="17">
        <v>10.199999999999999</v>
      </c>
      <c r="I180" s="17">
        <f>G180-H180</f>
        <v>16.900000000000002</v>
      </c>
      <c r="J180" s="17">
        <v>63.3</v>
      </c>
      <c r="K180" s="17">
        <v>0.6</v>
      </c>
      <c r="L180" s="17">
        <v>4</v>
      </c>
      <c r="M180" s="17">
        <v>231.2</v>
      </c>
      <c r="N180" s="19"/>
    </row>
    <row r="181" spans="1:14">
      <c r="A181" t="s">
        <v>111</v>
      </c>
      <c r="B181" t="str">
        <f>LEFT($E181, 4)</f>
        <v>2020</v>
      </c>
      <c r="C181" t="str">
        <f>MID($E181,FIND("-",$E181)+1,2)</f>
        <v>06</v>
      </c>
      <c r="D181" t="str">
        <f>RIGHT($E181,2)</f>
        <v>상순</v>
      </c>
      <c r="E181" t="s">
        <v>163</v>
      </c>
      <c r="F181" s="17">
        <v>23.1</v>
      </c>
      <c r="G181" s="17">
        <v>26.2</v>
      </c>
      <c r="H181" s="17">
        <v>9.9</v>
      </c>
      <c r="I181" s="17">
        <f>G181-H181</f>
        <v>16.299999999999997</v>
      </c>
      <c r="J181" s="17">
        <v>64.400000000000006</v>
      </c>
      <c r="K181" s="17">
        <v>2.2000000000000002</v>
      </c>
      <c r="L181" s="17">
        <v>1.5</v>
      </c>
      <c r="M181" s="17"/>
      <c r="N181" s="19">
        <v>10.683333333333334</v>
      </c>
    </row>
    <row r="182" spans="1:14">
      <c r="A182" t="s">
        <v>111</v>
      </c>
      <c r="B182" t="str">
        <f>LEFT($E182, 4)</f>
        <v>2020</v>
      </c>
      <c r="C182" t="str">
        <f>MID($E182,FIND("-",$E182)+1,2)</f>
        <v>06</v>
      </c>
      <c r="D182" t="str">
        <f>RIGHT($E182,2)</f>
        <v>중순</v>
      </c>
      <c r="E182" t="s">
        <v>164</v>
      </c>
      <c r="F182" s="17">
        <v>22.8</v>
      </c>
      <c r="G182" s="17">
        <v>24.5</v>
      </c>
      <c r="H182" s="17">
        <v>14.1</v>
      </c>
      <c r="I182" s="17">
        <f>G182-H182</f>
        <v>10.4</v>
      </c>
      <c r="J182" s="17">
        <v>79</v>
      </c>
      <c r="K182" s="17">
        <v>0.4</v>
      </c>
      <c r="L182" s="17">
        <v>113</v>
      </c>
      <c r="M182" s="17">
        <v>182.7</v>
      </c>
      <c r="N182" s="19"/>
    </row>
    <row r="183" spans="1:14">
      <c r="A183" t="s">
        <v>111</v>
      </c>
      <c r="B183" t="str">
        <f>LEFT($E183, 4)</f>
        <v>2020</v>
      </c>
      <c r="C183" t="str">
        <f>MID($E183,FIND("-",$E183)+1,2)</f>
        <v>06</v>
      </c>
      <c r="D183" t="str">
        <f>RIGHT($E183,2)</f>
        <v>중순</v>
      </c>
      <c r="E183" t="s">
        <v>164</v>
      </c>
      <c r="F183" s="17">
        <v>22.6</v>
      </c>
      <c r="G183" s="17">
        <v>24.4</v>
      </c>
      <c r="H183" s="17">
        <v>14</v>
      </c>
      <c r="I183" s="17">
        <f>G183-H183</f>
        <v>10.399999999999999</v>
      </c>
      <c r="J183" s="17"/>
      <c r="K183" s="17">
        <v>1.8</v>
      </c>
      <c r="L183" s="17">
        <v>114</v>
      </c>
      <c r="M183" s="17"/>
      <c r="N183" s="19">
        <v>10.25</v>
      </c>
    </row>
    <row r="184" spans="1:14">
      <c r="A184" t="s">
        <v>111</v>
      </c>
      <c r="B184" t="str">
        <f>LEFT($E184, 4)</f>
        <v>2020</v>
      </c>
      <c r="C184" t="str">
        <f>MID($E184,FIND("-",$E184)+1,2)</f>
        <v>06</v>
      </c>
      <c r="D184" t="str">
        <f>RIGHT($E184,2)</f>
        <v>하순</v>
      </c>
      <c r="E184" t="s">
        <v>165</v>
      </c>
      <c r="F184" s="17">
        <v>22.5</v>
      </c>
      <c r="G184" s="17">
        <v>24.6</v>
      </c>
      <c r="H184" s="17">
        <v>13.4</v>
      </c>
      <c r="I184" s="17">
        <f>G184-H184</f>
        <v>11.200000000000001</v>
      </c>
      <c r="J184" s="17">
        <v>81.599999999999994</v>
      </c>
      <c r="K184" s="17">
        <v>0.4</v>
      </c>
      <c r="L184" s="17">
        <v>66.5</v>
      </c>
      <c r="M184" s="17">
        <v>161</v>
      </c>
      <c r="N184" s="19"/>
    </row>
    <row r="185" spans="1:14">
      <c r="A185" t="s">
        <v>111</v>
      </c>
      <c r="B185" t="str">
        <f>LEFT($E185, 4)</f>
        <v>2020</v>
      </c>
      <c r="C185" t="str">
        <f>MID($E185,FIND("-",$E185)+1,2)</f>
        <v>06</v>
      </c>
      <c r="D185" t="str">
        <f>RIGHT($E185,2)</f>
        <v>하순</v>
      </c>
      <c r="E185" t="s">
        <v>165</v>
      </c>
      <c r="F185" s="17">
        <v>22.8</v>
      </c>
      <c r="G185" s="17">
        <v>25</v>
      </c>
      <c r="H185" s="17">
        <v>13.5</v>
      </c>
      <c r="I185" s="17">
        <f>G185-H185</f>
        <v>11.5</v>
      </c>
      <c r="J185" s="17"/>
      <c r="K185" s="17">
        <v>2</v>
      </c>
      <c r="L185" s="17">
        <v>43.5</v>
      </c>
      <c r="M185" s="17"/>
      <c r="N185" s="19">
        <v>3.8333333333333335</v>
      </c>
    </row>
    <row r="186" spans="1:14">
      <c r="A186" t="s">
        <v>111</v>
      </c>
      <c r="B186" t="str">
        <f>LEFT($E186, 4)</f>
        <v>2020</v>
      </c>
      <c r="C186" t="str">
        <f>MID($E186,FIND("-",$E186)+1,2)</f>
        <v>07</v>
      </c>
      <c r="D186" t="str">
        <f>RIGHT($E186,2)</f>
        <v>상순</v>
      </c>
      <c r="E186" t="s">
        <v>166</v>
      </c>
      <c r="F186" s="17">
        <v>22.4</v>
      </c>
      <c r="G186" s="17">
        <v>24.8</v>
      </c>
      <c r="H186" s="17">
        <v>16.8</v>
      </c>
      <c r="I186" s="17">
        <f>G186-H186</f>
        <v>8</v>
      </c>
      <c r="J186" s="17">
        <v>84</v>
      </c>
      <c r="K186" s="17">
        <v>0.3</v>
      </c>
      <c r="L186" s="17">
        <v>59</v>
      </c>
      <c r="M186" s="17">
        <v>161.5</v>
      </c>
      <c r="N186" s="19"/>
    </row>
    <row r="187" spans="1:14">
      <c r="A187" t="s">
        <v>111</v>
      </c>
      <c r="B187" t="str">
        <f>LEFT($E187, 4)</f>
        <v>2020</v>
      </c>
      <c r="C187" t="str">
        <f>MID($E187,FIND("-",$E187)+1,2)</f>
        <v>07</v>
      </c>
      <c r="D187" t="str">
        <f>RIGHT($E187,2)</f>
        <v>상순</v>
      </c>
      <c r="E187" t="s">
        <v>166</v>
      </c>
      <c r="F187" s="17">
        <v>22.4</v>
      </c>
      <c r="G187" s="17">
        <v>24.8</v>
      </c>
      <c r="H187" s="17">
        <v>16</v>
      </c>
      <c r="I187" s="17">
        <f>G187-H187</f>
        <v>8.8000000000000007</v>
      </c>
      <c r="J187" s="17"/>
      <c r="K187" s="17">
        <v>1.7</v>
      </c>
      <c r="L187" s="17">
        <v>30.5</v>
      </c>
      <c r="M187" s="17"/>
      <c r="N187" s="19">
        <v>9.9833333333333325</v>
      </c>
    </row>
    <row r="188" spans="1:14">
      <c r="A188" t="s">
        <v>111</v>
      </c>
      <c r="B188" t="str">
        <f>LEFT($E188, 4)</f>
        <v>2020</v>
      </c>
      <c r="C188" t="str">
        <f>MID($E188,FIND("-",$E188)+1,2)</f>
        <v>07</v>
      </c>
      <c r="D188" t="str">
        <f>RIGHT($E188,2)</f>
        <v>중순</v>
      </c>
      <c r="E188" t="s">
        <v>167</v>
      </c>
      <c r="F188" s="17">
        <v>21.8</v>
      </c>
      <c r="G188" s="17">
        <v>27.3</v>
      </c>
      <c r="H188" s="17">
        <v>15.6</v>
      </c>
      <c r="I188" s="17">
        <f>G188-H188</f>
        <v>11.700000000000001</v>
      </c>
      <c r="J188" s="17">
        <v>86.5</v>
      </c>
      <c r="K188" s="17">
        <v>0.5</v>
      </c>
      <c r="L188" s="17">
        <v>137</v>
      </c>
      <c r="M188" s="17">
        <v>137.80000000000001</v>
      </c>
      <c r="N188" s="19"/>
    </row>
    <row r="189" spans="1:14">
      <c r="A189" t="s">
        <v>111</v>
      </c>
      <c r="B189" t="str">
        <f>LEFT($E189, 4)</f>
        <v>2020</v>
      </c>
      <c r="C189" t="str">
        <f>MID($E189,FIND("-",$E189)+1,2)</f>
        <v>07</v>
      </c>
      <c r="D189" t="str">
        <f>RIGHT($E189,2)</f>
        <v>중순</v>
      </c>
      <c r="E189" t="s">
        <v>167</v>
      </c>
      <c r="F189" s="17">
        <v>21.8</v>
      </c>
      <c r="G189" s="17">
        <v>27.3</v>
      </c>
      <c r="H189" s="17">
        <v>15.1</v>
      </c>
      <c r="I189" s="17">
        <f>G189-H189</f>
        <v>12.200000000000001</v>
      </c>
      <c r="J189" s="17">
        <v>72.8</v>
      </c>
      <c r="K189" s="17">
        <v>1.7</v>
      </c>
      <c r="L189" s="17">
        <v>109</v>
      </c>
      <c r="M189" s="17"/>
      <c r="N189" s="19">
        <v>11.133333333333333</v>
      </c>
    </row>
    <row r="190" spans="1:14">
      <c r="A190" t="s">
        <v>111</v>
      </c>
      <c r="B190" t="str">
        <f>LEFT($E190, 4)</f>
        <v>2020</v>
      </c>
      <c r="C190" t="str">
        <f>MID($E190,FIND("-",$E190)+1,2)</f>
        <v>07</v>
      </c>
      <c r="D190" t="str">
        <f>RIGHT($E190,2)</f>
        <v>하순</v>
      </c>
      <c r="E190" t="s">
        <v>168</v>
      </c>
      <c r="F190" s="17">
        <v>23</v>
      </c>
      <c r="G190" s="17">
        <v>25.9</v>
      </c>
      <c r="H190" s="17">
        <v>19.600000000000001</v>
      </c>
      <c r="I190" s="17">
        <f>G190-H190</f>
        <v>6.2999999999999972</v>
      </c>
      <c r="J190" s="17">
        <v>92.4</v>
      </c>
      <c r="K190" s="17">
        <v>0.3</v>
      </c>
      <c r="L190" s="17">
        <v>252.5</v>
      </c>
      <c r="M190" s="17">
        <v>94.8</v>
      </c>
      <c r="N190" s="19"/>
    </row>
    <row r="191" spans="1:14">
      <c r="A191" t="s">
        <v>111</v>
      </c>
      <c r="B191" t="str">
        <f>LEFT($E191, 4)</f>
        <v>2020</v>
      </c>
      <c r="C191" t="str">
        <f>MID($E191,FIND("-",$E191)+1,2)</f>
        <v>07</v>
      </c>
      <c r="D191" t="str">
        <f>RIGHT($E191,2)</f>
        <v>하순</v>
      </c>
      <c r="E191" t="s">
        <v>168</v>
      </c>
      <c r="F191" s="17">
        <v>22.9</v>
      </c>
      <c r="G191" s="17">
        <v>26.1</v>
      </c>
      <c r="H191" s="17">
        <v>19.899999999999999</v>
      </c>
      <c r="I191" s="17">
        <f>G191-H191</f>
        <v>6.2000000000000028</v>
      </c>
      <c r="J191" s="17">
        <v>88.5</v>
      </c>
      <c r="K191" s="17">
        <v>1.3</v>
      </c>
      <c r="L191" s="17">
        <v>185</v>
      </c>
      <c r="M191" s="17"/>
      <c r="N191" s="19">
        <v>5.05</v>
      </c>
    </row>
    <row r="192" spans="1:14">
      <c r="A192" t="s">
        <v>111</v>
      </c>
      <c r="B192" t="str">
        <f>LEFT($E192, 4)</f>
        <v>2020</v>
      </c>
      <c r="C192" t="str">
        <f>MID($E192,FIND("-",$E192)+1,2)</f>
        <v>08</v>
      </c>
      <c r="D192" t="str">
        <f>RIGHT($E192,2)</f>
        <v>상순</v>
      </c>
      <c r="E192" t="s">
        <v>169</v>
      </c>
      <c r="F192" s="17">
        <v>26.2</v>
      </c>
      <c r="G192" s="17">
        <v>27.9</v>
      </c>
      <c r="H192" s="17">
        <v>21</v>
      </c>
      <c r="I192" s="17">
        <f>G192-H192</f>
        <v>6.8999999999999986</v>
      </c>
      <c r="J192" s="17">
        <v>87</v>
      </c>
      <c r="K192" s="17">
        <v>0.9</v>
      </c>
      <c r="L192" s="17">
        <v>275</v>
      </c>
      <c r="M192" s="17">
        <v>105.5</v>
      </c>
      <c r="N192" s="19"/>
    </row>
    <row r="193" spans="1:14">
      <c r="A193" t="s">
        <v>111</v>
      </c>
      <c r="B193" t="str">
        <f>LEFT($E193, 4)</f>
        <v>2020</v>
      </c>
      <c r="C193" t="str">
        <f>MID($E193,FIND("-",$E193)+1,2)</f>
        <v>08</v>
      </c>
      <c r="D193" t="str">
        <f>RIGHT($E193,2)</f>
        <v>상순</v>
      </c>
      <c r="E193" t="s">
        <v>169</v>
      </c>
      <c r="F193" s="17">
        <v>26.4</v>
      </c>
      <c r="G193" s="17">
        <v>28.1</v>
      </c>
      <c r="H193" s="17">
        <v>21.6</v>
      </c>
      <c r="I193" s="17">
        <f>G193-H193</f>
        <v>6.5</v>
      </c>
      <c r="J193" s="17">
        <v>81.599999999999994</v>
      </c>
      <c r="K193" s="17">
        <v>2.6</v>
      </c>
      <c r="L193" s="17">
        <v>210</v>
      </c>
      <c r="M193" s="17"/>
      <c r="N193" s="19">
        <v>10.966666666666667</v>
      </c>
    </row>
    <row r="194" spans="1:14">
      <c r="A194" t="s">
        <v>111</v>
      </c>
      <c r="B194" t="str">
        <f>LEFT($E194, 4)</f>
        <v>2020</v>
      </c>
      <c r="C194" t="str">
        <f>MID($E194,FIND("-",$E194)+1,2)</f>
        <v>08</v>
      </c>
      <c r="D194" t="str">
        <f>RIGHT($E194,2)</f>
        <v>중순</v>
      </c>
      <c r="E194" t="s">
        <v>170</v>
      </c>
      <c r="F194" s="17">
        <v>27.5</v>
      </c>
      <c r="G194" s="17">
        <v>28.9</v>
      </c>
      <c r="H194" s="17">
        <v>21</v>
      </c>
      <c r="I194" s="17">
        <f>G194-H194</f>
        <v>7.8999999999999986</v>
      </c>
      <c r="J194" s="17">
        <v>83.8</v>
      </c>
      <c r="K194" s="17">
        <v>0.4</v>
      </c>
      <c r="L194" s="17">
        <v>12</v>
      </c>
      <c r="M194" s="17">
        <v>200.9</v>
      </c>
      <c r="N194" s="19"/>
    </row>
    <row r="195" spans="1:14">
      <c r="A195" t="s">
        <v>111</v>
      </c>
      <c r="B195" t="str">
        <f>LEFT($E195, 4)</f>
        <v>2020</v>
      </c>
      <c r="C195" t="str">
        <f>MID($E195,FIND("-",$E195)+1,2)</f>
        <v>08</v>
      </c>
      <c r="D195" t="str">
        <f>RIGHT($E195,2)</f>
        <v>중순</v>
      </c>
      <c r="E195" t="s">
        <v>170</v>
      </c>
      <c r="F195" s="17">
        <v>27.4</v>
      </c>
      <c r="G195" s="17">
        <v>28.7</v>
      </c>
      <c r="H195" s="17">
        <v>21.3</v>
      </c>
      <c r="I195" s="17">
        <f>G195-H195</f>
        <v>7.3999999999999986</v>
      </c>
      <c r="J195" s="17">
        <v>79.400000000000006</v>
      </c>
      <c r="K195" s="17">
        <v>1.6</v>
      </c>
      <c r="L195" s="17">
        <v>17.5</v>
      </c>
      <c r="M195" s="17"/>
      <c r="N195" s="19">
        <v>8.25</v>
      </c>
    </row>
    <row r="196" spans="1:14">
      <c r="A196" t="s">
        <v>111</v>
      </c>
      <c r="B196" t="str">
        <f>LEFT($E196, 4)</f>
        <v>2020</v>
      </c>
      <c r="C196" t="str">
        <f>MID($E196,FIND("-",$E196)+1,2)</f>
        <v>08</v>
      </c>
      <c r="D196" t="str">
        <f>RIGHT($E196,2)</f>
        <v>하순</v>
      </c>
      <c r="E196" t="s">
        <v>171</v>
      </c>
      <c r="F196" s="17">
        <v>26.8</v>
      </c>
      <c r="G196" s="17">
        <v>28</v>
      </c>
      <c r="H196" s="17">
        <v>20.8</v>
      </c>
      <c r="I196" s="17">
        <f>G196-H196</f>
        <v>7.1999999999999993</v>
      </c>
      <c r="J196" s="17">
        <v>84</v>
      </c>
      <c r="K196" s="17">
        <v>0.4</v>
      </c>
      <c r="L196" s="17">
        <v>107</v>
      </c>
      <c r="M196" s="17">
        <v>166.8</v>
      </c>
      <c r="N196" s="19"/>
    </row>
    <row r="197" spans="1:14">
      <c r="A197" t="s">
        <v>111</v>
      </c>
      <c r="B197" t="str">
        <f>LEFT($E197, 4)</f>
        <v>2020</v>
      </c>
      <c r="C197" t="str">
        <f>MID($E197,FIND("-",$E197)+1,2)</f>
        <v>08</v>
      </c>
      <c r="D197" t="str">
        <f>RIGHT($E197,2)</f>
        <v>하순</v>
      </c>
      <c r="E197" t="s">
        <v>171</v>
      </c>
      <c r="F197" s="17">
        <v>26.8</v>
      </c>
      <c r="G197" s="17">
        <v>28</v>
      </c>
      <c r="H197" s="17">
        <v>21.1</v>
      </c>
      <c r="I197" s="17">
        <f>G197-H197</f>
        <v>6.8999999999999986</v>
      </c>
      <c r="J197" s="17">
        <v>78.2</v>
      </c>
      <c r="K197" s="17">
        <v>1.8</v>
      </c>
      <c r="L197" s="17">
        <v>21</v>
      </c>
      <c r="M197" s="17"/>
      <c r="N197" s="19">
        <v>2.4833333333333334</v>
      </c>
    </row>
    <row r="198" spans="1:14">
      <c r="A198" t="s">
        <v>111</v>
      </c>
      <c r="B198" t="str">
        <f>LEFT($E198, 4)</f>
        <v>2020</v>
      </c>
      <c r="C198" t="str">
        <f>MID($E198,FIND("-",$E198)+1,2)</f>
        <v>09</v>
      </c>
      <c r="D198" t="str">
        <f>RIGHT($E198,2)</f>
        <v>상순</v>
      </c>
      <c r="E198" t="s">
        <v>172</v>
      </c>
      <c r="F198" s="17">
        <v>22</v>
      </c>
      <c r="G198" s="17">
        <v>24.4</v>
      </c>
      <c r="H198" s="17">
        <v>15.4</v>
      </c>
      <c r="I198" s="17">
        <f>G198-H198</f>
        <v>8.9999999999999982</v>
      </c>
      <c r="J198" s="17">
        <v>85.8</v>
      </c>
      <c r="K198" s="17">
        <v>0.7</v>
      </c>
      <c r="L198" s="17">
        <v>136.5</v>
      </c>
      <c r="M198" s="17">
        <v>120.6</v>
      </c>
      <c r="N198" s="19"/>
    </row>
    <row r="199" spans="1:14">
      <c r="A199" t="s">
        <v>111</v>
      </c>
      <c r="B199" t="str">
        <f>LEFT($E199, 4)</f>
        <v>2020</v>
      </c>
      <c r="C199" t="str">
        <f>MID($E199,FIND("-",$E199)+1,2)</f>
        <v>09</v>
      </c>
      <c r="D199" t="str">
        <f>RIGHT($E199,2)</f>
        <v>상순</v>
      </c>
      <c r="E199" t="s">
        <v>172</v>
      </c>
      <c r="F199" s="17">
        <v>22</v>
      </c>
      <c r="G199" s="17">
        <v>24.5</v>
      </c>
      <c r="H199" s="17">
        <v>15</v>
      </c>
      <c r="I199" s="17">
        <f>G199-H199</f>
        <v>9.5</v>
      </c>
      <c r="J199" s="17">
        <v>82.2</v>
      </c>
      <c r="K199" s="17">
        <v>2.2999999999999998</v>
      </c>
      <c r="L199" s="17">
        <v>151.5</v>
      </c>
      <c r="M199" s="17"/>
      <c r="N199" s="19">
        <v>11.816666666666666</v>
      </c>
    </row>
    <row r="200" spans="1:14">
      <c r="A200" t="s">
        <v>111</v>
      </c>
      <c r="B200" t="str">
        <f>LEFT($E200, 4)</f>
        <v>2020</v>
      </c>
      <c r="C200" t="str">
        <f>MID($E200,FIND("-",$E200)+1,2)</f>
        <v>09</v>
      </c>
      <c r="D200" t="str">
        <f>RIGHT($E200,2)</f>
        <v>중순</v>
      </c>
      <c r="E200" t="s">
        <v>173</v>
      </c>
      <c r="F200" s="17">
        <v>19.7</v>
      </c>
      <c r="G200" s="17">
        <v>21.1</v>
      </c>
      <c r="H200" s="17">
        <v>10.1</v>
      </c>
      <c r="I200" s="17">
        <f>G200-H200</f>
        <v>11.000000000000002</v>
      </c>
      <c r="J200" s="17">
        <v>84.7</v>
      </c>
      <c r="K200" s="17">
        <v>0.3</v>
      </c>
      <c r="L200" s="17">
        <v>8.5</v>
      </c>
      <c r="M200" s="17">
        <v>130.19999999999999</v>
      </c>
      <c r="N200" s="19"/>
    </row>
    <row r="201" spans="1:14">
      <c r="A201" t="s">
        <v>111</v>
      </c>
      <c r="B201" t="str">
        <f>LEFT($E201, 4)</f>
        <v>2020</v>
      </c>
      <c r="C201" t="str">
        <f>MID($E201,FIND("-",$E201)+1,2)</f>
        <v>09</v>
      </c>
      <c r="D201" t="str">
        <f>RIGHT($E201,2)</f>
        <v>중순</v>
      </c>
      <c r="E201" t="s">
        <v>173</v>
      </c>
      <c r="F201" s="17">
        <v>19.600000000000001</v>
      </c>
      <c r="G201" s="17">
        <v>21.5</v>
      </c>
      <c r="H201" s="17">
        <v>10.199999999999999</v>
      </c>
      <c r="I201" s="17">
        <f>G201-H201</f>
        <v>11.3</v>
      </c>
      <c r="J201" s="17">
        <v>80</v>
      </c>
      <c r="K201" s="17">
        <v>1.5</v>
      </c>
      <c r="L201" s="17">
        <v>8.5</v>
      </c>
      <c r="M201" s="17"/>
      <c r="N201" s="19">
        <v>1.1499999999999999</v>
      </c>
    </row>
    <row r="202" spans="1:14">
      <c r="A202" t="s">
        <v>111</v>
      </c>
      <c r="B202" t="str">
        <f>LEFT($E202, 4)</f>
        <v>2020</v>
      </c>
      <c r="C202" t="str">
        <f>MID($E202,FIND("-",$E202)+1,2)</f>
        <v>09</v>
      </c>
      <c r="D202" t="str">
        <f>RIGHT($E202,2)</f>
        <v>하순</v>
      </c>
      <c r="E202" t="s">
        <v>174</v>
      </c>
      <c r="F202" s="17">
        <v>15.9</v>
      </c>
      <c r="G202" s="17">
        <v>17.8</v>
      </c>
      <c r="H202" s="17">
        <v>8.9</v>
      </c>
      <c r="I202" s="17">
        <f>G202-H202</f>
        <v>8.9</v>
      </c>
      <c r="J202" s="17">
        <v>83.3</v>
      </c>
      <c r="K202" s="17">
        <v>0.2</v>
      </c>
      <c r="L202" s="17">
        <v>0</v>
      </c>
      <c r="M202" s="17">
        <v>147.80000000000001</v>
      </c>
      <c r="N202" s="19"/>
    </row>
    <row r="203" spans="1:14">
      <c r="A203" t="s">
        <v>111</v>
      </c>
      <c r="B203" t="str">
        <f>LEFT($E203, 4)</f>
        <v>2020</v>
      </c>
      <c r="C203" t="str">
        <f>MID($E203,FIND("-",$E203)+1,2)</f>
        <v>09</v>
      </c>
      <c r="D203" t="str">
        <f>RIGHT($E203,2)</f>
        <v>하순</v>
      </c>
      <c r="E203" t="s">
        <v>174</v>
      </c>
      <c r="F203" s="17">
        <v>16</v>
      </c>
      <c r="G203" s="17">
        <v>17.399999999999999</v>
      </c>
      <c r="H203" s="17">
        <v>8.1999999999999993</v>
      </c>
      <c r="I203" s="17">
        <f>G203-H203</f>
        <v>9.1999999999999993</v>
      </c>
      <c r="J203" s="17">
        <v>78</v>
      </c>
      <c r="K203" s="17">
        <v>1.4</v>
      </c>
      <c r="L203" s="17">
        <v>0</v>
      </c>
      <c r="M203" s="17"/>
      <c r="N203" s="19">
        <v>7.6333333333333329</v>
      </c>
    </row>
    <row r="204" spans="1:14">
      <c r="A204" t="s">
        <v>111</v>
      </c>
      <c r="B204" t="str">
        <f>LEFT($E204, 4)</f>
        <v>2020</v>
      </c>
      <c r="C204" t="str">
        <f>MID($E204,FIND("-",$E204)+1,2)</f>
        <v>10</v>
      </c>
      <c r="D204" t="str">
        <f>RIGHT($E204,2)</f>
        <v>상순</v>
      </c>
      <c r="E204" t="s">
        <v>175</v>
      </c>
      <c r="F204" s="17">
        <v>15.9</v>
      </c>
      <c r="G204" s="17">
        <v>18.8</v>
      </c>
      <c r="H204" s="17">
        <v>4.5999999999999996</v>
      </c>
      <c r="I204" s="17">
        <f>G204-H204</f>
        <v>14.200000000000001</v>
      </c>
      <c r="J204" s="17">
        <v>75.900000000000006</v>
      </c>
      <c r="K204" s="17">
        <v>0.4</v>
      </c>
      <c r="L204" s="17">
        <v>1</v>
      </c>
      <c r="M204" s="17">
        <v>155.19999999999999</v>
      </c>
      <c r="N204" s="19"/>
    </row>
    <row r="205" spans="1:14">
      <c r="A205" t="s">
        <v>111</v>
      </c>
      <c r="B205" t="str">
        <f>LEFT($E205, 4)</f>
        <v>2020</v>
      </c>
      <c r="C205" t="str">
        <f>MID($E205,FIND("-",$E205)+1,2)</f>
        <v>10</v>
      </c>
      <c r="D205" t="str">
        <f>RIGHT($E205,2)</f>
        <v>상순</v>
      </c>
      <c r="E205" t="s">
        <v>175</v>
      </c>
      <c r="F205" s="17">
        <v>16</v>
      </c>
      <c r="G205" s="17">
        <v>19.100000000000001</v>
      </c>
      <c r="H205" s="17">
        <v>4.8</v>
      </c>
      <c r="I205" s="17">
        <f>G205-H205</f>
        <v>14.3</v>
      </c>
      <c r="J205" s="17">
        <v>70.8</v>
      </c>
      <c r="K205" s="17">
        <v>1.7</v>
      </c>
      <c r="L205" s="17">
        <v>4.5</v>
      </c>
      <c r="M205" s="17"/>
      <c r="N205" s="19">
        <v>2.3666666666666667</v>
      </c>
    </row>
    <row r="206" spans="1:14">
      <c r="A206" t="s">
        <v>111</v>
      </c>
      <c r="B206" t="str">
        <f>LEFT($E206, 4)</f>
        <v>2020</v>
      </c>
      <c r="C206" t="str">
        <f>MID($E206,FIND("-",$E206)+1,2)</f>
        <v>10</v>
      </c>
      <c r="D206" t="str">
        <f>RIGHT($E206,2)</f>
        <v>중순</v>
      </c>
      <c r="E206" t="s">
        <v>176</v>
      </c>
      <c r="F206" s="17">
        <v>10.7</v>
      </c>
      <c r="G206" s="17">
        <v>14.3</v>
      </c>
      <c r="H206" s="17">
        <v>0.9</v>
      </c>
      <c r="I206" s="17">
        <f>G206-H206</f>
        <v>13.4</v>
      </c>
      <c r="J206" s="17">
        <v>80.3</v>
      </c>
      <c r="K206" s="17">
        <v>0.2</v>
      </c>
      <c r="L206" s="17">
        <v>0</v>
      </c>
      <c r="M206" s="17">
        <v>136.30000000000001</v>
      </c>
      <c r="N206" s="19"/>
    </row>
    <row r="207" spans="1:14">
      <c r="A207" t="s">
        <v>111</v>
      </c>
      <c r="B207" t="str">
        <f>LEFT($E207, 4)</f>
        <v>2020</v>
      </c>
      <c r="C207" t="str">
        <f>MID($E207,FIND("-",$E207)+1,2)</f>
        <v>10</v>
      </c>
      <c r="D207" t="str">
        <f>RIGHT($E207,2)</f>
        <v>중순</v>
      </c>
      <c r="E207" t="s">
        <v>176</v>
      </c>
      <c r="F207" s="17">
        <v>10.9</v>
      </c>
      <c r="G207" s="17">
        <v>14.6</v>
      </c>
      <c r="H207" s="17">
        <v>1.4</v>
      </c>
      <c r="I207" s="17">
        <f>G207-H207</f>
        <v>13.2</v>
      </c>
      <c r="J207" s="17">
        <v>72</v>
      </c>
      <c r="K207" s="17">
        <v>1.4</v>
      </c>
      <c r="L207" s="17">
        <v>0</v>
      </c>
      <c r="M207" s="17"/>
      <c r="N207" s="19">
        <v>4.1333333333333337</v>
      </c>
    </row>
    <row r="208" spans="1:14">
      <c r="A208" t="s">
        <v>111</v>
      </c>
      <c r="B208" t="str">
        <f>LEFT($E208, 4)</f>
        <v>2020</v>
      </c>
      <c r="C208" t="str">
        <f>MID($E208,FIND("-",$E208)+1,2)</f>
        <v>10</v>
      </c>
      <c r="D208" t="str">
        <f>RIGHT($E208,2)</f>
        <v>하순</v>
      </c>
      <c r="E208" t="s">
        <v>177</v>
      </c>
      <c r="F208" s="17">
        <v>9.3000000000000007</v>
      </c>
      <c r="G208" s="17">
        <v>13</v>
      </c>
      <c r="H208" s="17">
        <v>-1.2</v>
      </c>
      <c r="I208" s="17">
        <f>G208-H208</f>
        <v>14.2</v>
      </c>
      <c r="J208" s="17">
        <v>74.900000000000006</v>
      </c>
      <c r="K208" s="17">
        <v>0.3</v>
      </c>
      <c r="L208" s="17">
        <v>3.5</v>
      </c>
      <c r="M208" s="17">
        <v>141.6</v>
      </c>
      <c r="N208" s="19"/>
    </row>
    <row r="209" spans="1:14">
      <c r="A209" t="s">
        <v>111</v>
      </c>
      <c r="B209" t="str">
        <f>LEFT($E209, 4)</f>
        <v>2020</v>
      </c>
      <c r="C209" t="str">
        <f>MID($E209,FIND("-",$E209)+1,2)</f>
        <v>10</v>
      </c>
      <c r="D209" t="str">
        <f>RIGHT($E209,2)</f>
        <v>하순</v>
      </c>
      <c r="E209" t="s">
        <v>177</v>
      </c>
      <c r="F209" s="17">
        <v>9.1999999999999993</v>
      </c>
      <c r="G209" s="17">
        <v>13.7</v>
      </c>
      <c r="H209" s="17">
        <v>-35.5</v>
      </c>
      <c r="I209" s="17">
        <f>G209-H209</f>
        <v>49.2</v>
      </c>
      <c r="J209" s="17">
        <v>67.099999999999994</v>
      </c>
      <c r="K209" s="17">
        <v>1.8</v>
      </c>
      <c r="L209" s="17">
        <v>6.5</v>
      </c>
      <c r="M209" s="17"/>
      <c r="N209" s="19">
        <v>7.0666666666666664</v>
      </c>
    </row>
    <row r="210" spans="1:14">
      <c r="A210" t="s">
        <v>111</v>
      </c>
      <c r="B210" t="str">
        <f>LEFT($E210, 4)</f>
        <v>2020</v>
      </c>
      <c r="C210" t="str">
        <f>MID($E210,FIND("-",$E210)+1,2)</f>
        <v>11</v>
      </c>
      <c r="D210" t="str">
        <f>RIGHT($E210,2)</f>
        <v>상순</v>
      </c>
      <c r="E210" t="s">
        <v>178</v>
      </c>
      <c r="F210" s="17">
        <v>7</v>
      </c>
      <c r="G210" s="17">
        <v>10.5</v>
      </c>
      <c r="H210" s="17">
        <v>-5.8</v>
      </c>
      <c r="I210" s="17">
        <f>G210-H210</f>
        <v>16.3</v>
      </c>
      <c r="J210" s="17">
        <v>65.400000000000006</v>
      </c>
      <c r="K210" s="17">
        <v>0.5</v>
      </c>
      <c r="L210" s="17">
        <v>2.5</v>
      </c>
      <c r="M210" s="17">
        <v>114.9</v>
      </c>
      <c r="N210" s="19"/>
    </row>
    <row r="211" spans="1:14">
      <c r="A211" t="s">
        <v>111</v>
      </c>
      <c r="B211" t="str">
        <f>LEFT($E211, 4)</f>
        <v>2020</v>
      </c>
      <c r="C211" t="str">
        <f>MID($E211,FIND("-",$E211)+1,2)</f>
        <v>11</v>
      </c>
      <c r="D211" t="str">
        <f>RIGHT($E211,2)</f>
        <v>상순</v>
      </c>
      <c r="E211" t="s">
        <v>178</v>
      </c>
      <c r="F211" s="17">
        <v>7.2</v>
      </c>
      <c r="G211" s="17">
        <v>10.9</v>
      </c>
      <c r="H211" s="17">
        <v>-5.5</v>
      </c>
      <c r="I211" s="17">
        <f>G211-H211</f>
        <v>16.399999999999999</v>
      </c>
      <c r="J211" s="17">
        <v>55.6</v>
      </c>
      <c r="K211" s="17">
        <v>2</v>
      </c>
      <c r="L211" s="17">
        <v>1.5</v>
      </c>
      <c r="M211" s="17"/>
      <c r="N211" s="19">
        <v>0.51666666666666672</v>
      </c>
    </row>
    <row r="212" spans="1:14">
      <c r="A212" t="s">
        <v>111</v>
      </c>
      <c r="B212" t="str">
        <f>LEFT($E212, 4)</f>
        <v>2020</v>
      </c>
      <c r="C212" t="str">
        <f>MID($E212,FIND("-",$E212)+1,2)</f>
        <v>11</v>
      </c>
      <c r="D212" t="str">
        <f>RIGHT($E212,2)</f>
        <v>중순</v>
      </c>
      <c r="E212" t="s">
        <v>179</v>
      </c>
      <c r="F212" s="17">
        <v>9</v>
      </c>
      <c r="G212" s="17">
        <v>18.600000000000001</v>
      </c>
      <c r="H212" s="17">
        <v>-4</v>
      </c>
      <c r="I212" s="17">
        <f>G212-H212</f>
        <v>22.6</v>
      </c>
      <c r="J212" s="17">
        <v>78.599999999999994</v>
      </c>
      <c r="K212" s="17">
        <v>0.5</v>
      </c>
      <c r="L212" s="17">
        <v>43</v>
      </c>
      <c r="M212" s="17">
        <v>88.8</v>
      </c>
      <c r="N212" s="19"/>
    </row>
    <row r="213" spans="1:14">
      <c r="A213" t="s">
        <v>111</v>
      </c>
      <c r="B213" t="str">
        <f>LEFT($E213, 4)</f>
        <v>2020</v>
      </c>
      <c r="C213" t="str">
        <f>MID($E213,FIND("-",$E213)+1,2)</f>
        <v>11</v>
      </c>
      <c r="D213" t="str">
        <f>RIGHT($E213,2)</f>
        <v>중순</v>
      </c>
      <c r="E213" t="s">
        <v>179</v>
      </c>
      <c r="F213" s="17">
        <v>9.4</v>
      </c>
      <c r="G213" s="17">
        <v>18.399999999999999</v>
      </c>
      <c r="H213" s="17">
        <v>-3.1</v>
      </c>
      <c r="I213" s="17">
        <f>G213-H213</f>
        <v>21.5</v>
      </c>
      <c r="J213" s="17">
        <v>70.8</v>
      </c>
      <c r="K213" s="17">
        <v>2</v>
      </c>
      <c r="L213" s="17">
        <v>39.5</v>
      </c>
      <c r="M213" s="17"/>
      <c r="N213" s="19">
        <v>6.4</v>
      </c>
    </row>
    <row r="214" spans="1:14">
      <c r="A214" t="s">
        <v>111</v>
      </c>
      <c r="B214" t="str">
        <f>LEFT($E214, 4)</f>
        <v>2020</v>
      </c>
      <c r="C214" t="str">
        <f>MID($E214,FIND("-",$E214)+1,2)</f>
        <v>11</v>
      </c>
      <c r="D214" t="str">
        <f>RIGHT($E214,2)</f>
        <v>하순</v>
      </c>
      <c r="E214" t="s">
        <v>180</v>
      </c>
      <c r="F214" s="17">
        <v>3</v>
      </c>
      <c r="G214" s="17">
        <v>7.4</v>
      </c>
      <c r="H214" s="17">
        <v>-5.2</v>
      </c>
      <c r="I214" s="17">
        <f>G214-H214</f>
        <v>12.600000000000001</v>
      </c>
      <c r="J214" s="17">
        <v>71.400000000000006</v>
      </c>
      <c r="K214" s="17">
        <v>0.6</v>
      </c>
      <c r="L214" s="17">
        <v>1.5</v>
      </c>
      <c r="M214" s="17">
        <v>93.4</v>
      </c>
      <c r="N214" s="19"/>
    </row>
    <row r="215" spans="1:14">
      <c r="A215" t="s">
        <v>111</v>
      </c>
      <c r="B215" t="str">
        <f>LEFT($E215, 4)</f>
        <v>2020</v>
      </c>
      <c r="C215" t="str">
        <f>MID($E215,FIND("-",$E215)+1,2)</f>
        <v>11</v>
      </c>
      <c r="D215" t="str">
        <f>RIGHT($E215,2)</f>
        <v>하순</v>
      </c>
      <c r="E215" t="s">
        <v>180</v>
      </c>
      <c r="F215" s="17">
        <v>3.3</v>
      </c>
      <c r="G215" s="17">
        <v>7.5</v>
      </c>
      <c r="H215" s="17">
        <v>-5.3</v>
      </c>
      <c r="I215" s="17">
        <f>G215-H215</f>
        <v>12.8</v>
      </c>
      <c r="J215" s="17">
        <v>63.1</v>
      </c>
      <c r="K215" s="17">
        <v>1.9</v>
      </c>
      <c r="L215" s="17">
        <v>1</v>
      </c>
      <c r="M215" s="17"/>
      <c r="N215" s="19">
        <v>1.9833333333333334</v>
      </c>
    </row>
    <row r="216" spans="1:14">
      <c r="A216" t="s">
        <v>111</v>
      </c>
      <c r="B216" t="str">
        <f>LEFT($E216, 4)</f>
        <v>2020</v>
      </c>
      <c r="C216" t="str">
        <f>MID($E216,FIND("-",$E216)+1,2)</f>
        <v>12</v>
      </c>
      <c r="D216" t="str">
        <f>RIGHT($E216,2)</f>
        <v>상순</v>
      </c>
      <c r="E216" t="s">
        <v>181</v>
      </c>
      <c r="F216" s="17">
        <v>-0.3</v>
      </c>
      <c r="G216" s="17">
        <v>3.4</v>
      </c>
      <c r="H216" s="17">
        <v>-10</v>
      </c>
      <c r="I216" s="17">
        <f>G216-H216</f>
        <v>13.4</v>
      </c>
      <c r="J216" s="17">
        <v>67.3</v>
      </c>
      <c r="K216" s="17">
        <v>0.4</v>
      </c>
      <c r="L216" s="17">
        <v>0</v>
      </c>
      <c r="M216" s="17">
        <v>100.5</v>
      </c>
      <c r="N216" s="19"/>
    </row>
    <row r="217" spans="1:14">
      <c r="A217" t="s">
        <v>111</v>
      </c>
      <c r="B217" t="str">
        <f>LEFT($E217, 4)</f>
        <v>2020</v>
      </c>
      <c r="C217" t="str">
        <f>MID($E217,FIND("-",$E217)+1,2)</f>
        <v>12</v>
      </c>
      <c r="D217" t="str">
        <f>RIGHT($E217,2)</f>
        <v>상순</v>
      </c>
      <c r="E217" t="s">
        <v>181</v>
      </c>
      <c r="F217" s="17">
        <v>-0.1</v>
      </c>
      <c r="G217" s="17">
        <v>3.3</v>
      </c>
      <c r="H217" s="17">
        <v>-10</v>
      </c>
      <c r="I217" s="17">
        <f>G217-H217</f>
        <v>13.3</v>
      </c>
      <c r="J217" s="17">
        <v>57.1</v>
      </c>
      <c r="K217" s="17">
        <v>1.7</v>
      </c>
      <c r="L217" s="17">
        <v>0</v>
      </c>
      <c r="M217" s="17"/>
      <c r="N217" s="19">
        <v>12.716666666666667</v>
      </c>
    </row>
    <row r="218" spans="1:14">
      <c r="A218" t="s">
        <v>111</v>
      </c>
      <c r="B218" t="str">
        <f>LEFT($E218, 4)</f>
        <v>2020</v>
      </c>
      <c r="C218" t="str">
        <f>MID($E218,FIND("-",$E218)+1,2)</f>
        <v>12</v>
      </c>
      <c r="D218" t="str">
        <f>RIGHT($E218,2)</f>
        <v>중순</v>
      </c>
      <c r="E218" t="s">
        <v>182</v>
      </c>
      <c r="F218" s="17">
        <v>-3.2</v>
      </c>
      <c r="G218" s="17">
        <v>3.1</v>
      </c>
      <c r="H218" s="17">
        <v>-13.9</v>
      </c>
      <c r="I218" s="17">
        <f>G218-H218</f>
        <v>17</v>
      </c>
      <c r="J218" s="17">
        <v>54.6</v>
      </c>
      <c r="K218" s="17">
        <v>0.9</v>
      </c>
      <c r="L218" s="17">
        <v>0.5</v>
      </c>
      <c r="M218" s="17">
        <v>94.6</v>
      </c>
      <c r="N218" s="19"/>
    </row>
    <row r="219" spans="1:14">
      <c r="A219" t="s">
        <v>111</v>
      </c>
      <c r="B219" t="str">
        <f>LEFT($E219, 4)</f>
        <v>2020</v>
      </c>
      <c r="C219" t="str">
        <f>MID($E219,FIND("-",$E219)+1,2)</f>
        <v>12</v>
      </c>
      <c r="D219" t="str">
        <f>RIGHT($E219,2)</f>
        <v>중순</v>
      </c>
      <c r="E219" t="s">
        <v>182</v>
      </c>
      <c r="F219" s="17">
        <v>-3.2</v>
      </c>
      <c r="G219" s="17">
        <v>3.3</v>
      </c>
      <c r="H219" s="17">
        <v>-13.8</v>
      </c>
      <c r="I219" s="17">
        <f>G219-H219</f>
        <v>17.100000000000001</v>
      </c>
      <c r="J219" s="17">
        <v>46.9</v>
      </c>
      <c r="K219" s="17">
        <v>2.4</v>
      </c>
      <c r="L219" s="17">
        <v>2</v>
      </c>
      <c r="M219" s="17"/>
      <c r="N219" s="19">
        <v>6.9833333333333334</v>
      </c>
    </row>
    <row r="220" spans="1:14">
      <c r="A220" t="s">
        <v>111</v>
      </c>
      <c r="B220" t="str">
        <f>LEFT($E220, 4)</f>
        <v>2020</v>
      </c>
      <c r="C220" t="str">
        <f>MID($E220,FIND("-",$E220)+1,2)</f>
        <v>12</v>
      </c>
      <c r="D220" t="str">
        <f>RIGHT($E220,2)</f>
        <v>하순</v>
      </c>
      <c r="E220" t="s">
        <v>183</v>
      </c>
      <c r="F220" s="17">
        <v>-2.2000000000000002</v>
      </c>
      <c r="G220" s="17">
        <v>1.8</v>
      </c>
      <c r="H220" s="17">
        <v>-14.9</v>
      </c>
      <c r="I220" s="17">
        <f>G220-H220</f>
        <v>16.7</v>
      </c>
      <c r="J220" s="17">
        <v>70.400000000000006</v>
      </c>
      <c r="K220" s="17">
        <v>0.7</v>
      </c>
      <c r="L220" s="17">
        <v>0.5</v>
      </c>
      <c r="M220" s="17">
        <v>93.7</v>
      </c>
      <c r="N220" s="19"/>
    </row>
    <row r="221" spans="1:14">
      <c r="A221" t="s">
        <v>111</v>
      </c>
      <c r="B221" t="str">
        <f>LEFT($E221, 4)</f>
        <v>2020</v>
      </c>
      <c r="C221" t="str">
        <f>MID($E221,FIND("-",$E221)+1,2)</f>
        <v>12</v>
      </c>
      <c r="D221" t="str">
        <f>RIGHT($E221,2)</f>
        <v>하순</v>
      </c>
      <c r="E221" t="s">
        <v>183</v>
      </c>
      <c r="F221" s="17">
        <v>-1.9</v>
      </c>
      <c r="G221" s="17">
        <v>1.4</v>
      </c>
      <c r="H221" s="17">
        <v>-15.2</v>
      </c>
      <c r="I221" s="17">
        <f>G221-H221</f>
        <v>16.599999999999998</v>
      </c>
      <c r="J221" s="17">
        <v>62.7</v>
      </c>
      <c r="K221" s="17">
        <v>2.4</v>
      </c>
      <c r="L221" s="17">
        <v>1</v>
      </c>
      <c r="M221" s="17"/>
      <c r="N221" s="19">
        <v>10.25</v>
      </c>
    </row>
    <row r="222" spans="1:14">
      <c r="A222" t="s">
        <v>111</v>
      </c>
      <c r="B222" t="str">
        <f>LEFT($E222, 4)</f>
        <v>2021</v>
      </c>
      <c r="C222" t="str">
        <f>MID($E222,FIND("-",$E222)+1,2)</f>
        <v>01</v>
      </c>
      <c r="D222" t="str">
        <f>RIGHT($E222,2)</f>
        <v>상순</v>
      </c>
      <c r="E222" t="s">
        <v>184</v>
      </c>
      <c r="F222" s="17">
        <v>-7.7</v>
      </c>
      <c r="G222" s="17">
        <v>-3.6</v>
      </c>
      <c r="H222" s="17">
        <v>-18.899999999999999</v>
      </c>
      <c r="I222" s="17">
        <f>G222-H222</f>
        <v>15.299999999999999</v>
      </c>
      <c r="J222" s="17">
        <v>60.2</v>
      </c>
      <c r="K222" s="17">
        <v>0.7</v>
      </c>
      <c r="L222" s="17">
        <v>1</v>
      </c>
      <c r="M222" s="17">
        <v>102.1</v>
      </c>
      <c r="N222" s="19"/>
    </row>
    <row r="223" spans="1:14">
      <c r="A223" t="s">
        <v>111</v>
      </c>
      <c r="B223" t="str">
        <f>LEFT($E223, 4)</f>
        <v>2021</v>
      </c>
      <c r="C223" t="str">
        <f>MID($E223,FIND("-",$E223)+1,2)</f>
        <v>01</v>
      </c>
      <c r="D223" t="str">
        <f>RIGHT($E223,2)</f>
        <v>상순</v>
      </c>
      <c r="E223" t="s">
        <v>184</v>
      </c>
      <c r="F223" s="17">
        <v>-7.7</v>
      </c>
      <c r="G223" s="17">
        <v>-3.3</v>
      </c>
      <c r="H223" s="17">
        <v>-19.2</v>
      </c>
      <c r="I223" s="17">
        <f>G223-H223</f>
        <v>15.899999999999999</v>
      </c>
      <c r="J223" s="17">
        <v>52.4</v>
      </c>
      <c r="K223" s="17">
        <v>2.7</v>
      </c>
      <c r="L223" s="17">
        <v>1.5</v>
      </c>
      <c r="M223" s="17"/>
      <c r="N223" s="19">
        <v>0.48333333333333334</v>
      </c>
    </row>
    <row r="224" spans="1:14">
      <c r="A224" t="s">
        <v>111</v>
      </c>
      <c r="B224" t="str">
        <f>LEFT($E224, 4)</f>
        <v>2021</v>
      </c>
      <c r="C224" t="str">
        <f>MID($E224,FIND("-",$E224)+1,2)</f>
        <v>01</v>
      </c>
      <c r="D224" t="str">
        <f>RIGHT($E224,2)</f>
        <v>중순</v>
      </c>
      <c r="E224" t="s">
        <v>185</v>
      </c>
      <c r="F224" s="17">
        <v>-3.1</v>
      </c>
      <c r="G224" s="17">
        <v>3.8</v>
      </c>
      <c r="H224" s="17">
        <v>-14.3</v>
      </c>
      <c r="I224" s="17">
        <f>G224-H224</f>
        <v>18.100000000000001</v>
      </c>
      <c r="J224" s="17">
        <v>60.8</v>
      </c>
      <c r="K224" s="17">
        <v>0.7</v>
      </c>
      <c r="L224" s="17">
        <v>0</v>
      </c>
      <c r="M224" s="17">
        <v>102.8</v>
      </c>
      <c r="N224" s="19"/>
    </row>
    <row r="225" spans="1:14">
      <c r="A225" t="s">
        <v>111</v>
      </c>
      <c r="B225" t="str">
        <f>LEFT($E225, 4)</f>
        <v>2021</v>
      </c>
      <c r="C225" t="str">
        <f>MID($E225,FIND("-",$E225)+1,2)</f>
        <v>01</v>
      </c>
      <c r="D225" t="str">
        <f>RIGHT($E225,2)</f>
        <v>중순</v>
      </c>
      <c r="E225" t="s">
        <v>185</v>
      </c>
      <c r="F225" s="17">
        <v>-3</v>
      </c>
      <c r="G225" s="17">
        <v>5.0999999999999996</v>
      </c>
      <c r="H225" s="17">
        <v>-14</v>
      </c>
      <c r="I225" s="17">
        <f>G225-H225</f>
        <v>19.100000000000001</v>
      </c>
      <c r="J225" s="17">
        <v>50.8</v>
      </c>
      <c r="K225" s="17">
        <v>2.1</v>
      </c>
      <c r="L225" s="17">
        <v>0</v>
      </c>
      <c r="M225" s="17"/>
      <c r="N225" s="19">
        <v>8.25</v>
      </c>
    </row>
    <row r="226" spans="1:14">
      <c r="A226" t="s">
        <v>111</v>
      </c>
      <c r="B226" t="str">
        <f>LEFT($E226, 4)</f>
        <v>2021</v>
      </c>
      <c r="C226" t="str">
        <f>MID($E226,FIND("-",$E226)+1,2)</f>
        <v>01</v>
      </c>
      <c r="D226" t="str">
        <f>RIGHT($E226,2)</f>
        <v>하순</v>
      </c>
      <c r="E226" t="s">
        <v>186</v>
      </c>
      <c r="F226" s="17">
        <v>1.4</v>
      </c>
      <c r="G226" s="17">
        <v>6.9</v>
      </c>
      <c r="H226" s="17">
        <v>-12.1</v>
      </c>
      <c r="I226" s="17">
        <f>G226-H226</f>
        <v>19</v>
      </c>
      <c r="J226" s="17">
        <v>71</v>
      </c>
      <c r="K226" s="17">
        <v>0.7</v>
      </c>
      <c r="L226" s="17">
        <v>6.5</v>
      </c>
      <c r="M226" s="17">
        <v>97.4</v>
      </c>
      <c r="N226" s="19"/>
    </row>
    <row r="227" spans="1:14">
      <c r="A227" t="s">
        <v>111</v>
      </c>
      <c r="B227" t="str">
        <f>LEFT($E227, 4)</f>
        <v>2021</v>
      </c>
      <c r="C227" t="str">
        <f>MID($E227,FIND("-",$E227)+1,2)</f>
        <v>01</v>
      </c>
      <c r="D227" t="str">
        <f>RIGHT($E227,2)</f>
        <v>하순</v>
      </c>
      <c r="E227" t="s">
        <v>186</v>
      </c>
      <c r="F227" s="17">
        <v>1.7</v>
      </c>
      <c r="G227" s="17">
        <v>7</v>
      </c>
      <c r="H227" s="17">
        <v>-11.6</v>
      </c>
      <c r="I227" s="17">
        <f>G227-H227</f>
        <v>18.600000000000001</v>
      </c>
      <c r="J227" s="17">
        <v>64.599999999999994</v>
      </c>
      <c r="K227" s="17">
        <v>2.2000000000000002</v>
      </c>
      <c r="L227" s="17">
        <v>7.5</v>
      </c>
      <c r="M227" s="17"/>
      <c r="N227" s="19">
        <v>6.083333333333333</v>
      </c>
    </row>
    <row r="228" spans="1:14">
      <c r="A228" t="s">
        <v>111</v>
      </c>
      <c r="B228" t="str">
        <f>LEFT($E228, 4)</f>
        <v>2021</v>
      </c>
      <c r="C228" t="str">
        <f>MID($E228,FIND("-",$E228)+1,2)</f>
        <v>02</v>
      </c>
      <c r="D228" t="str">
        <f>RIGHT($E228,2)</f>
        <v>상순</v>
      </c>
      <c r="E228" t="s">
        <v>187</v>
      </c>
      <c r="F228" s="17">
        <v>-0.2</v>
      </c>
      <c r="G228" s="17">
        <v>5</v>
      </c>
      <c r="H228" s="17">
        <v>-10.3</v>
      </c>
      <c r="I228" s="17">
        <f>G228-H228</f>
        <v>15.3</v>
      </c>
      <c r="J228" s="17">
        <v>57</v>
      </c>
      <c r="K228" s="17">
        <v>0.8</v>
      </c>
      <c r="L228" s="17">
        <v>11.5</v>
      </c>
      <c r="M228" s="17">
        <v>132.9</v>
      </c>
      <c r="N228" s="19"/>
    </row>
    <row r="229" spans="1:14">
      <c r="A229" t="s">
        <v>111</v>
      </c>
      <c r="B229" t="str">
        <f>LEFT($E229, 4)</f>
        <v>2021</v>
      </c>
      <c r="C229" t="str">
        <f>MID($E229,FIND("-",$E229)+1,2)</f>
        <v>02</v>
      </c>
      <c r="D229" t="str">
        <f>RIGHT($E229,2)</f>
        <v>상순</v>
      </c>
      <c r="E229" t="s">
        <v>187</v>
      </c>
      <c r="F229" s="17">
        <v>-0.1</v>
      </c>
      <c r="G229" s="17">
        <v>5</v>
      </c>
      <c r="H229" s="17">
        <v>-10.3</v>
      </c>
      <c r="I229" s="17">
        <f>G229-H229</f>
        <v>15.3</v>
      </c>
      <c r="J229" s="17">
        <v>48</v>
      </c>
      <c r="K229" s="17">
        <v>2.7</v>
      </c>
      <c r="L229" s="17">
        <v>8.5</v>
      </c>
      <c r="M229" s="17"/>
      <c r="N229" s="19">
        <v>8.4499999999999993</v>
      </c>
    </row>
    <row r="230" spans="1:14">
      <c r="A230" t="s">
        <v>111</v>
      </c>
      <c r="B230" t="str">
        <f>LEFT($E230, 4)</f>
        <v>2021</v>
      </c>
      <c r="C230" t="str">
        <f>MID($E230,FIND("-",$E230)+1,2)</f>
        <v>02</v>
      </c>
      <c r="D230" t="str">
        <f>RIGHT($E230,2)</f>
        <v>중순</v>
      </c>
      <c r="E230" t="s">
        <v>188</v>
      </c>
      <c r="F230" s="17">
        <v>1</v>
      </c>
      <c r="G230" s="17">
        <v>6.2</v>
      </c>
      <c r="H230" s="17">
        <v>-10.8</v>
      </c>
      <c r="I230" s="17">
        <f>G230-H230</f>
        <v>17</v>
      </c>
      <c r="J230" s="17">
        <v>60.7</v>
      </c>
      <c r="K230" s="17">
        <v>1.1000000000000001</v>
      </c>
      <c r="L230" s="17">
        <v>4.5</v>
      </c>
      <c r="M230" s="17">
        <v>138</v>
      </c>
      <c r="N230" s="19"/>
    </row>
    <row r="231" spans="1:14">
      <c r="A231" t="s">
        <v>111</v>
      </c>
      <c r="B231" t="str">
        <f>LEFT($E231, 4)</f>
        <v>2021</v>
      </c>
      <c r="C231" t="str">
        <f>MID($E231,FIND("-",$E231)+1,2)</f>
        <v>02</v>
      </c>
      <c r="D231" t="str">
        <f>RIGHT($E231,2)</f>
        <v>중순</v>
      </c>
      <c r="E231" t="s">
        <v>188</v>
      </c>
      <c r="F231" s="17">
        <v>0.7</v>
      </c>
      <c r="G231" s="17">
        <v>6.6</v>
      </c>
      <c r="H231" s="17">
        <v>-11.7</v>
      </c>
      <c r="I231" s="17">
        <f>G231-H231</f>
        <v>18.299999999999997</v>
      </c>
      <c r="J231" s="17">
        <v>50.2</v>
      </c>
      <c r="K231" s="17">
        <v>3.1</v>
      </c>
      <c r="L231" s="17">
        <v>2.5</v>
      </c>
      <c r="M231" s="17"/>
      <c r="N231" s="19">
        <v>11.75</v>
      </c>
    </row>
    <row r="232" spans="1:14">
      <c r="A232" t="s">
        <v>111</v>
      </c>
      <c r="B232" t="str">
        <f>LEFT($E232, 4)</f>
        <v>2021</v>
      </c>
      <c r="C232" t="str">
        <f>MID($E232,FIND("-",$E232)+1,2)</f>
        <v>02</v>
      </c>
      <c r="D232" t="str">
        <f>RIGHT($E232,2)</f>
        <v>하순</v>
      </c>
      <c r="E232" t="s">
        <v>189</v>
      </c>
      <c r="F232" s="17">
        <v>5.0999999999999996</v>
      </c>
      <c r="G232" s="17">
        <v>10</v>
      </c>
      <c r="H232" s="17">
        <v>-5.5</v>
      </c>
      <c r="I232" s="17">
        <f>G232-H232</f>
        <v>15.5</v>
      </c>
      <c r="J232" s="17">
        <v>61.2</v>
      </c>
      <c r="K232" s="17">
        <v>0.6</v>
      </c>
      <c r="L232" s="17">
        <v>0.5</v>
      </c>
      <c r="M232" s="17">
        <v>99.2</v>
      </c>
      <c r="N232" s="19"/>
    </row>
    <row r="233" spans="1:14">
      <c r="A233" t="s">
        <v>111</v>
      </c>
      <c r="B233" t="str">
        <f>LEFT($E233, 4)</f>
        <v>2021</v>
      </c>
      <c r="C233" t="str">
        <f>MID($E233,FIND("-",$E233)+1,2)</f>
        <v>02</v>
      </c>
      <c r="D233" t="str">
        <f>RIGHT($E233,2)</f>
        <v>하순</v>
      </c>
      <c r="E233" t="s">
        <v>189</v>
      </c>
      <c r="F233" s="17">
        <v>5.2</v>
      </c>
      <c r="G233" s="17">
        <v>9.9</v>
      </c>
      <c r="H233" s="17">
        <v>-5.4</v>
      </c>
      <c r="I233" s="17">
        <f>G233-H233</f>
        <v>15.3</v>
      </c>
      <c r="J233" s="17">
        <v>53.8</v>
      </c>
      <c r="K233" s="17">
        <v>2</v>
      </c>
      <c r="L233" s="17">
        <v>3</v>
      </c>
      <c r="M233" s="17"/>
      <c r="N233" s="19">
        <v>7.8833333333333329</v>
      </c>
    </row>
    <row r="234" spans="1:14">
      <c r="A234" t="s">
        <v>111</v>
      </c>
      <c r="B234" t="str">
        <f>LEFT($E234, 4)</f>
        <v>2021</v>
      </c>
      <c r="C234" t="str">
        <f>MID($E234,FIND("-",$E234)+1,2)</f>
        <v>03</v>
      </c>
      <c r="D234" t="str">
        <f>RIGHT($E234,2)</f>
        <v>상순</v>
      </c>
      <c r="E234" t="s">
        <v>190</v>
      </c>
      <c r="F234" s="17">
        <v>4.5999999999999996</v>
      </c>
      <c r="G234" s="17">
        <v>6.9</v>
      </c>
      <c r="H234" s="17">
        <v>-3.6</v>
      </c>
      <c r="I234" s="17">
        <f>G234-H234</f>
        <v>10.5</v>
      </c>
      <c r="J234" s="17">
        <v>79.900000000000006</v>
      </c>
      <c r="K234" s="17">
        <v>0.3</v>
      </c>
      <c r="L234" s="17">
        <v>57</v>
      </c>
      <c r="M234" s="17">
        <v>110.1</v>
      </c>
      <c r="N234" s="19"/>
    </row>
    <row r="235" spans="1:14">
      <c r="A235" t="s">
        <v>111</v>
      </c>
      <c r="B235" t="str">
        <f>LEFT($E235, 4)</f>
        <v>2021</v>
      </c>
      <c r="C235" t="str">
        <f>MID($E235,FIND("-",$E235)+1,2)</f>
        <v>03</v>
      </c>
      <c r="D235" t="str">
        <f>RIGHT($E235,2)</f>
        <v>상순</v>
      </c>
      <c r="E235" t="s">
        <v>190</v>
      </c>
      <c r="F235" s="17">
        <v>4.9000000000000004</v>
      </c>
      <c r="G235" s="17">
        <v>7.6</v>
      </c>
      <c r="H235" s="17">
        <v>-4</v>
      </c>
      <c r="I235" s="17">
        <f>G235-H235</f>
        <v>11.6</v>
      </c>
      <c r="J235" s="17">
        <v>71.900000000000006</v>
      </c>
      <c r="K235" s="17">
        <v>1.7</v>
      </c>
      <c r="L235" s="17">
        <v>56.5</v>
      </c>
      <c r="M235" s="17"/>
      <c r="N235" s="19">
        <v>10.516666666666667</v>
      </c>
    </row>
    <row r="236" spans="1:14">
      <c r="A236" t="s">
        <v>111</v>
      </c>
      <c r="B236" t="str">
        <f>LEFT($E236, 4)</f>
        <v>2021</v>
      </c>
      <c r="C236" t="str">
        <f>MID($E236,FIND("-",$E236)+1,2)</f>
        <v>03</v>
      </c>
      <c r="D236" t="str">
        <f>RIGHT($E236,2)</f>
        <v>중순</v>
      </c>
      <c r="E236" t="s">
        <v>191</v>
      </c>
      <c r="F236" s="17">
        <v>8.6999999999999993</v>
      </c>
      <c r="G236" s="17">
        <v>12.9</v>
      </c>
      <c r="H236" s="17">
        <v>-2.4</v>
      </c>
      <c r="I236" s="17">
        <f>G236-H236</f>
        <v>15.3</v>
      </c>
      <c r="J236" s="17">
        <v>72.8</v>
      </c>
      <c r="K236" s="17">
        <v>0.5</v>
      </c>
      <c r="L236" s="17">
        <v>20.5</v>
      </c>
      <c r="M236" s="17">
        <v>148</v>
      </c>
      <c r="N236" s="19"/>
    </row>
    <row r="237" spans="1:14">
      <c r="A237" t="s">
        <v>111</v>
      </c>
      <c r="B237" t="str">
        <f>LEFT($E237, 4)</f>
        <v>2021</v>
      </c>
      <c r="C237" t="str">
        <f>MID($E237,FIND("-",$E237)+1,2)</f>
        <v>03</v>
      </c>
      <c r="D237" t="str">
        <f>RIGHT($E237,2)</f>
        <v>중순</v>
      </c>
      <c r="E237" t="s">
        <v>191</v>
      </c>
      <c r="F237" s="17">
        <v>8.6</v>
      </c>
      <c r="G237" s="17">
        <v>12.8</v>
      </c>
      <c r="H237" s="17">
        <v>-2.2000000000000002</v>
      </c>
      <c r="I237" s="17">
        <f>G237-H237</f>
        <v>15</v>
      </c>
      <c r="J237" s="17">
        <v>67.400000000000006</v>
      </c>
      <c r="K237" s="17">
        <v>2</v>
      </c>
      <c r="L237" s="17">
        <v>41.5</v>
      </c>
      <c r="M237" s="17"/>
      <c r="N237" s="19">
        <v>8.2666666666666675</v>
      </c>
    </row>
    <row r="238" spans="1:14">
      <c r="A238" t="s">
        <v>111</v>
      </c>
      <c r="B238" t="str">
        <f>LEFT($E238, 4)</f>
        <v>2021</v>
      </c>
      <c r="C238" t="str">
        <f>MID($E238,FIND("-",$E238)+1,2)</f>
        <v>03</v>
      </c>
      <c r="D238" t="str">
        <f>RIGHT($E238,2)</f>
        <v>하순</v>
      </c>
      <c r="E238" t="s">
        <v>192</v>
      </c>
      <c r="F238" s="17">
        <v>9.8000000000000007</v>
      </c>
      <c r="G238" s="17">
        <v>12.3</v>
      </c>
      <c r="H238" s="17">
        <v>-3</v>
      </c>
      <c r="I238" s="17">
        <f>G238-H238</f>
        <v>15.3</v>
      </c>
      <c r="J238" s="17">
        <v>60.1</v>
      </c>
      <c r="K238" s="17">
        <v>0.7</v>
      </c>
      <c r="L238" s="17">
        <v>25.5</v>
      </c>
      <c r="M238" s="17">
        <v>194.3</v>
      </c>
      <c r="N238" s="19"/>
    </row>
    <row r="239" spans="1:14">
      <c r="A239" t="s">
        <v>111</v>
      </c>
      <c r="B239" t="str">
        <f>LEFT($E239, 4)</f>
        <v>2021</v>
      </c>
      <c r="C239" t="str">
        <f>MID($E239,FIND("-",$E239)+1,2)</f>
        <v>03</v>
      </c>
      <c r="D239" t="str">
        <f>RIGHT($E239,2)</f>
        <v>하순</v>
      </c>
      <c r="E239" t="s">
        <v>192</v>
      </c>
      <c r="F239" s="17">
        <v>9.8000000000000007</v>
      </c>
      <c r="G239" s="17">
        <v>12.9</v>
      </c>
      <c r="H239" s="17">
        <v>-2.8</v>
      </c>
      <c r="I239" s="17">
        <f>G239-H239</f>
        <v>15.7</v>
      </c>
      <c r="J239" s="17">
        <v>49.1</v>
      </c>
      <c r="K239" s="17">
        <v>3.1</v>
      </c>
      <c r="L239" s="17">
        <v>13.5</v>
      </c>
      <c r="M239" s="17"/>
      <c r="N239" s="19">
        <v>3.3166666666666664</v>
      </c>
    </row>
    <row r="240" spans="1:14">
      <c r="A240" t="s">
        <v>111</v>
      </c>
      <c r="B240" t="str">
        <f>LEFT($E240, 4)</f>
        <v>2021</v>
      </c>
      <c r="C240" t="str">
        <f>MID($E240,FIND("-",$E240)+1,2)</f>
        <v>04</v>
      </c>
      <c r="D240" t="str">
        <f>RIGHT($E240,2)</f>
        <v>상순</v>
      </c>
      <c r="E240" t="s">
        <v>193</v>
      </c>
      <c r="F240" s="17">
        <v>10.8</v>
      </c>
      <c r="G240" s="17">
        <v>14.2</v>
      </c>
      <c r="H240" s="17">
        <v>-0.4</v>
      </c>
      <c r="I240" s="17">
        <f>G240-H240</f>
        <v>14.6</v>
      </c>
      <c r="J240" s="17">
        <v>65.900000000000006</v>
      </c>
      <c r="K240" s="17">
        <v>0.6</v>
      </c>
      <c r="L240" s="17">
        <v>47.5</v>
      </c>
      <c r="M240" s="17">
        <v>184.5</v>
      </c>
      <c r="N240" s="19"/>
    </row>
    <row r="241" spans="1:14">
      <c r="A241" t="s">
        <v>111</v>
      </c>
      <c r="B241" t="str">
        <f>LEFT($E241, 4)</f>
        <v>2021</v>
      </c>
      <c r="C241" t="str">
        <f>MID($E241,FIND("-",$E241)+1,2)</f>
        <v>04</v>
      </c>
      <c r="D241" t="str">
        <f>RIGHT($E241,2)</f>
        <v>상순</v>
      </c>
      <c r="E241" t="s">
        <v>193</v>
      </c>
      <c r="F241" s="17">
        <v>11</v>
      </c>
      <c r="G241" s="17">
        <v>14.6</v>
      </c>
      <c r="H241" s="17">
        <v>-0.6</v>
      </c>
      <c r="I241" s="17">
        <f>G241-H241</f>
        <v>15.2</v>
      </c>
      <c r="J241" s="17">
        <v>57.2</v>
      </c>
      <c r="K241" s="17">
        <v>2.1</v>
      </c>
      <c r="L241" s="17">
        <v>39.5</v>
      </c>
      <c r="M241" s="17"/>
      <c r="N241" s="19">
        <v>6.6</v>
      </c>
    </row>
    <row r="242" spans="1:14">
      <c r="A242" t="s">
        <v>111</v>
      </c>
      <c r="B242" t="str">
        <f>LEFT($E242, 4)</f>
        <v>2021</v>
      </c>
      <c r="C242" t="str">
        <f>MID($E242,FIND("-",$E242)+1,2)</f>
        <v>04</v>
      </c>
      <c r="D242" t="str">
        <f>RIGHT($E242,2)</f>
        <v>중순</v>
      </c>
      <c r="E242" t="s">
        <v>194</v>
      </c>
      <c r="F242" s="17">
        <v>11.3</v>
      </c>
      <c r="G242" s="17">
        <v>14.5</v>
      </c>
      <c r="H242" s="17">
        <v>-1.1000000000000001</v>
      </c>
      <c r="I242" s="17">
        <f>G242-H242</f>
        <v>15.6</v>
      </c>
      <c r="J242" s="17">
        <v>59.9</v>
      </c>
      <c r="K242" s="17">
        <v>0.9</v>
      </c>
      <c r="L242" s="17">
        <v>19.5</v>
      </c>
      <c r="M242" s="17">
        <v>201.2</v>
      </c>
      <c r="N242" s="19"/>
    </row>
    <row r="243" spans="1:14">
      <c r="A243" t="s">
        <v>111</v>
      </c>
      <c r="B243" t="str">
        <f>LEFT($E243, 4)</f>
        <v>2021</v>
      </c>
      <c r="C243" t="str">
        <f>MID($E243,FIND("-",$E243)+1,2)</f>
        <v>04</v>
      </c>
      <c r="D243" t="str">
        <f>RIGHT($E243,2)</f>
        <v>중순</v>
      </c>
      <c r="E243" t="s">
        <v>194</v>
      </c>
      <c r="F243" s="17">
        <v>11.6</v>
      </c>
      <c r="G243" s="17">
        <v>15</v>
      </c>
      <c r="H243" s="17">
        <v>-0.9</v>
      </c>
      <c r="I243" s="17">
        <f>G243-H243</f>
        <v>15.9</v>
      </c>
      <c r="J243" s="17">
        <v>48.4</v>
      </c>
      <c r="K243" s="17">
        <v>2.7</v>
      </c>
      <c r="L243" s="17">
        <v>13</v>
      </c>
      <c r="M243" s="17"/>
      <c r="N243" s="19">
        <v>7.1333333333333337</v>
      </c>
    </row>
    <row r="244" spans="1:14">
      <c r="A244" t="s">
        <v>111</v>
      </c>
      <c r="B244" t="str">
        <f>LEFT($E244, 4)</f>
        <v>2021</v>
      </c>
      <c r="C244" t="str">
        <f>MID($E244,FIND("-",$E244)+1,2)</f>
        <v>04</v>
      </c>
      <c r="D244" t="str">
        <f>RIGHT($E244,2)</f>
        <v>하순</v>
      </c>
      <c r="E244" t="s">
        <v>195</v>
      </c>
      <c r="F244" s="17">
        <v>15.1</v>
      </c>
      <c r="G244" s="17">
        <v>19.3</v>
      </c>
      <c r="H244" s="17">
        <v>1.5</v>
      </c>
      <c r="I244" s="17">
        <f>G244-H244</f>
        <v>17.8</v>
      </c>
      <c r="J244" s="17">
        <v>56.2</v>
      </c>
      <c r="K244" s="17">
        <v>0.7</v>
      </c>
      <c r="L244" s="17">
        <v>1</v>
      </c>
      <c r="M244" s="17">
        <v>197.6</v>
      </c>
      <c r="N244" s="19"/>
    </row>
    <row r="245" spans="1:14">
      <c r="A245" t="s">
        <v>111</v>
      </c>
      <c r="B245" t="str">
        <f>LEFT($E245, 4)</f>
        <v>2021</v>
      </c>
      <c r="C245" t="str">
        <f>MID($E245,FIND("-",$E245)+1,2)</f>
        <v>04</v>
      </c>
      <c r="D245" t="str">
        <f>RIGHT($E245,2)</f>
        <v>하순</v>
      </c>
      <c r="E245" t="s">
        <v>195</v>
      </c>
      <c r="F245" s="17">
        <v>15.4</v>
      </c>
      <c r="G245" s="17">
        <v>19.399999999999999</v>
      </c>
      <c r="H245" s="17">
        <v>1.9</v>
      </c>
      <c r="I245" s="17">
        <f>G245-H245</f>
        <v>17.5</v>
      </c>
      <c r="J245" s="17">
        <v>43.1</v>
      </c>
      <c r="K245" s="17">
        <v>2.6</v>
      </c>
      <c r="L245" s="17">
        <v>0.5</v>
      </c>
      <c r="M245" s="17"/>
      <c r="N245" s="19">
        <v>3.9833333333333334</v>
      </c>
    </row>
    <row r="246" spans="1:14">
      <c r="A246" t="s">
        <v>111</v>
      </c>
      <c r="B246" t="str">
        <f>LEFT($E246, 4)</f>
        <v>2021</v>
      </c>
      <c r="C246" t="str">
        <f>MID($E246,FIND("-",$E246)+1,2)</f>
        <v>05</v>
      </c>
      <c r="D246" t="str">
        <f>RIGHT($E246,2)</f>
        <v>상순</v>
      </c>
      <c r="E246" t="s">
        <v>196</v>
      </c>
      <c r="F246" s="17">
        <v>13.7</v>
      </c>
      <c r="G246" s="17">
        <v>16.2</v>
      </c>
      <c r="H246" s="17">
        <v>1.4</v>
      </c>
      <c r="I246" s="17">
        <f>G246-H246</f>
        <v>14.799999999999999</v>
      </c>
      <c r="J246" s="17">
        <v>65.599999999999994</v>
      </c>
      <c r="K246" s="17">
        <v>0.9</v>
      </c>
      <c r="L246" s="17">
        <v>34.5</v>
      </c>
      <c r="M246" s="17">
        <v>194.5</v>
      </c>
      <c r="N246" s="19"/>
    </row>
    <row r="247" spans="1:14">
      <c r="A247" t="s">
        <v>111</v>
      </c>
      <c r="B247" t="str">
        <f>LEFT($E247, 4)</f>
        <v>2021</v>
      </c>
      <c r="C247" t="str">
        <f>MID($E247,FIND("-",$E247)+1,2)</f>
        <v>05</v>
      </c>
      <c r="D247" t="str">
        <f>RIGHT($E247,2)</f>
        <v>상순</v>
      </c>
      <c r="E247" t="s">
        <v>196</v>
      </c>
      <c r="F247" s="17">
        <v>13.8</v>
      </c>
      <c r="G247" s="17">
        <v>16.7</v>
      </c>
      <c r="H247" s="17">
        <v>1.3</v>
      </c>
      <c r="I247" s="17">
        <f>G247-H247</f>
        <v>15.399999999999999</v>
      </c>
      <c r="J247" s="17">
        <v>56.8</v>
      </c>
      <c r="K247" s="17">
        <v>3.1</v>
      </c>
      <c r="L247" s="17">
        <v>36</v>
      </c>
      <c r="M247" s="17"/>
      <c r="N247" s="19">
        <v>8.3833333333333329</v>
      </c>
    </row>
    <row r="248" spans="1:14">
      <c r="A248" t="s">
        <v>111</v>
      </c>
      <c r="B248" t="str">
        <f>LEFT($E248, 4)</f>
        <v>2021</v>
      </c>
      <c r="C248" t="str">
        <f>MID($E248,FIND("-",$E248)+1,2)</f>
        <v>05</v>
      </c>
      <c r="D248" t="str">
        <f>RIGHT($E248,2)</f>
        <v>중순</v>
      </c>
      <c r="E248" t="s">
        <v>197</v>
      </c>
      <c r="F248" s="17">
        <v>17.5</v>
      </c>
      <c r="G248" s="17">
        <v>21.1</v>
      </c>
      <c r="H248" s="17">
        <v>7.7</v>
      </c>
      <c r="I248" s="17">
        <f>G248-H248</f>
        <v>13.400000000000002</v>
      </c>
      <c r="J248" s="17">
        <v>84.1</v>
      </c>
      <c r="K248" s="17">
        <v>0.3</v>
      </c>
      <c r="L248" s="17">
        <v>77.5</v>
      </c>
      <c r="M248" s="17">
        <v>144.9</v>
      </c>
      <c r="N248" s="19"/>
    </row>
    <row r="249" spans="1:14">
      <c r="A249" t="s">
        <v>111</v>
      </c>
      <c r="B249" t="str">
        <f>LEFT($E249, 4)</f>
        <v>2021</v>
      </c>
      <c r="C249" t="str">
        <f>MID($E249,FIND("-",$E249)+1,2)</f>
        <v>05</v>
      </c>
      <c r="D249" t="str">
        <f>RIGHT($E249,2)</f>
        <v>중순</v>
      </c>
      <c r="E249" t="s">
        <v>197</v>
      </c>
      <c r="F249" s="17">
        <v>17.3</v>
      </c>
      <c r="G249" s="17">
        <v>20.9</v>
      </c>
      <c r="H249" s="17">
        <v>7.3</v>
      </c>
      <c r="I249" s="17">
        <f>G249-H249</f>
        <v>13.599999999999998</v>
      </c>
      <c r="J249" s="17">
        <v>77.099999999999994</v>
      </c>
      <c r="K249" s="17">
        <v>1.6</v>
      </c>
      <c r="L249" s="17">
        <v>74.5</v>
      </c>
      <c r="M249" s="17"/>
      <c r="N249" s="19">
        <v>6.2</v>
      </c>
    </row>
    <row r="250" spans="1:14">
      <c r="A250" t="s">
        <v>111</v>
      </c>
      <c r="B250" t="str">
        <f>LEFT($E250, 4)</f>
        <v>2021</v>
      </c>
      <c r="C250" t="str">
        <f>MID($E250,FIND("-",$E250)+1,2)</f>
        <v>05</v>
      </c>
      <c r="D250" t="str">
        <f>RIGHT($E250,2)</f>
        <v>하순</v>
      </c>
      <c r="E250" t="s">
        <v>198</v>
      </c>
      <c r="F250" s="17">
        <v>17.100000000000001</v>
      </c>
      <c r="G250" s="17">
        <v>19.600000000000001</v>
      </c>
      <c r="H250" s="17">
        <v>7</v>
      </c>
      <c r="I250" s="17">
        <f>G250-H250</f>
        <v>12.600000000000001</v>
      </c>
      <c r="J250" s="17">
        <v>74.2</v>
      </c>
      <c r="K250" s="17">
        <v>0.5</v>
      </c>
      <c r="L250" s="17">
        <v>29</v>
      </c>
      <c r="M250" s="17">
        <v>201.7</v>
      </c>
      <c r="N250" s="19"/>
    </row>
    <row r="251" spans="1:14">
      <c r="A251" t="s">
        <v>111</v>
      </c>
      <c r="B251" t="str">
        <f>LEFT($E251, 4)</f>
        <v>2021</v>
      </c>
      <c r="C251" t="str">
        <f>MID($E251,FIND("-",$E251)+1,2)</f>
        <v>05</v>
      </c>
      <c r="D251" t="str">
        <f>RIGHT($E251,2)</f>
        <v>하순</v>
      </c>
      <c r="E251" t="s">
        <v>198</v>
      </c>
      <c r="F251" s="17">
        <v>17.100000000000001</v>
      </c>
      <c r="G251" s="17">
        <v>19.7</v>
      </c>
      <c r="H251" s="17">
        <v>6.7</v>
      </c>
      <c r="I251" s="17">
        <f>G251-H251</f>
        <v>13</v>
      </c>
      <c r="J251" s="17">
        <v>66.599999999999994</v>
      </c>
      <c r="K251" s="17">
        <v>2.2999999999999998</v>
      </c>
      <c r="L251" s="17">
        <v>23</v>
      </c>
      <c r="M251" s="17"/>
      <c r="N251" s="19">
        <v>3.7166666666666668</v>
      </c>
    </row>
    <row r="252" spans="1:14">
      <c r="A252" t="s">
        <v>111</v>
      </c>
      <c r="B252" t="str">
        <f>LEFT($E252, 4)</f>
        <v>2021</v>
      </c>
      <c r="C252" t="str">
        <f>MID($E252,FIND("-",$E252)+1,2)</f>
        <v>06</v>
      </c>
      <c r="D252" t="str">
        <f>RIGHT($E252,2)</f>
        <v>상순</v>
      </c>
      <c r="E252" t="s">
        <v>199</v>
      </c>
      <c r="F252" s="17">
        <v>21.2</v>
      </c>
      <c r="G252" s="17">
        <v>23.9</v>
      </c>
      <c r="H252" s="17">
        <v>9.1</v>
      </c>
      <c r="I252" s="17">
        <f>G252-H252</f>
        <v>14.799999999999999</v>
      </c>
      <c r="J252" s="17">
        <v>75.099999999999994</v>
      </c>
      <c r="K252" s="17">
        <v>0.3</v>
      </c>
      <c r="L252" s="17">
        <v>30</v>
      </c>
      <c r="M252" s="17">
        <v>205.4</v>
      </c>
      <c r="N252" s="19"/>
    </row>
    <row r="253" spans="1:14">
      <c r="A253" t="s">
        <v>111</v>
      </c>
      <c r="B253" t="str">
        <f>LEFT($E253, 4)</f>
        <v>2021</v>
      </c>
      <c r="C253" t="str">
        <f>MID($E253,FIND("-",$E253)+1,2)</f>
        <v>06</v>
      </c>
      <c r="D253" t="str">
        <f>RIGHT($E253,2)</f>
        <v>상순</v>
      </c>
      <c r="E253" t="s">
        <v>199</v>
      </c>
      <c r="F253" s="17">
        <v>21.2</v>
      </c>
      <c r="G253" s="17">
        <v>24.6</v>
      </c>
      <c r="H253" s="17">
        <v>8.5</v>
      </c>
      <c r="I253" s="17">
        <f>G253-H253</f>
        <v>16.100000000000001</v>
      </c>
      <c r="J253" s="17">
        <v>67.5</v>
      </c>
      <c r="K253" s="17">
        <v>1.7</v>
      </c>
      <c r="L253" s="17">
        <v>30</v>
      </c>
      <c r="M253" s="17"/>
      <c r="N253" s="19">
        <v>5.0999999999999996</v>
      </c>
    </row>
    <row r="254" spans="1:14">
      <c r="A254" t="s">
        <v>111</v>
      </c>
      <c r="B254" t="str">
        <f>LEFT($E254, 4)</f>
        <v>2021</v>
      </c>
      <c r="C254" t="str">
        <f>MID($E254,FIND("-",$E254)+1,2)</f>
        <v>06</v>
      </c>
      <c r="D254" t="str">
        <f>RIGHT($E254,2)</f>
        <v>중순</v>
      </c>
      <c r="E254" t="s">
        <v>200</v>
      </c>
      <c r="F254" s="17">
        <v>22.2</v>
      </c>
      <c r="G254" s="17">
        <v>24.6</v>
      </c>
      <c r="H254" s="17">
        <v>14.8</v>
      </c>
      <c r="I254" s="17">
        <f>G254-H254</f>
        <v>9.8000000000000007</v>
      </c>
      <c r="J254" s="17">
        <v>80.400000000000006</v>
      </c>
      <c r="K254" s="17">
        <v>0.4</v>
      </c>
      <c r="L254" s="17">
        <v>23.5</v>
      </c>
      <c r="M254" s="17">
        <v>160.30000000000001</v>
      </c>
      <c r="N254" s="19"/>
    </row>
    <row r="255" spans="1:14">
      <c r="A255" t="s">
        <v>111</v>
      </c>
      <c r="B255" t="str">
        <f>LEFT($E255, 4)</f>
        <v>2021</v>
      </c>
      <c r="C255" t="str">
        <f>MID($E255,FIND("-",$E255)+1,2)</f>
        <v>06</v>
      </c>
      <c r="D255" t="str">
        <f>RIGHT($E255,2)</f>
        <v>중순</v>
      </c>
      <c r="E255" t="s">
        <v>200</v>
      </c>
      <c r="F255" s="17">
        <v>21.8</v>
      </c>
      <c r="G255" s="17">
        <v>24.6</v>
      </c>
      <c r="H255" s="17">
        <v>14.2</v>
      </c>
      <c r="I255" s="17">
        <f>G255-H255</f>
        <v>10.400000000000002</v>
      </c>
      <c r="J255" s="17">
        <v>75.900000000000006</v>
      </c>
      <c r="K255" s="17">
        <v>1.7</v>
      </c>
      <c r="L255" s="17">
        <v>10.5</v>
      </c>
      <c r="M255" s="17"/>
      <c r="N255" s="19">
        <v>6.5166666666666666</v>
      </c>
    </row>
    <row r="256" spans="1:14">
      <c r="A256" t="s">
        <v>111</v>
      </c>
      <c r="B256" t="str">
        <f>LEFT($E256, 4)</f>
        <v>2021</v>
      </c>
      <c r="C256" t="str">
        <f>MID($E256,FIND("-",$E256)+1,2)</f>
        <v>06</v>
      </c>
      <c r="D256" t="str">
        <f>RIGHT($E256,2)</f>
        <v>하순</v>
      </c>
      <c r="E256" t="s">
        <v>201</v>
      </c>
      <c r="F256" s="17">
        <v>22.1</v>
      </c>
      <c r="G256" s="17">
        <v>23.4</v>
      </c>
      <c r="H256" s="17">
        <v>14.3</v>
      </c>
      <c r="I256" s="17">
        <f>G256-H256</f>
        <v>9.0999999999999979</v>
      </c>
      <c r="J256" s="17">
        <v>79.599999999999994</v>
      </c>
      <c r="K256" s="17">
        <v>0.3</v>
      </c>
      <c r="L256" s="17">
        <v>30</v>
      </c>
      <c r="M256" s="17">
        <v>181</v>
      </c>
      <c r="N256" s="19"/>
    </row>
    <row r="257" spans="1:14">
      <c r="A257" t="s">
        <v>111</v>
      </c>
      <c r="B257" t="str">
        <f>LEFT($E257, 4)</f>
        <v>2021</v>
      </c>
      <c r="C257" t="str">
        <f>MID($E257,FIND("-",$E257)+1,2)</f>
        <v>06</v>
      </c>
      <c r="D257" t="str">
        <f>RIGHT($E257,2)</f>
        <v>하순</v>
      </c>
      <c r="E257" t="s">
        <v>201</v>
      </c>
      <c r="F257" s="17">
        <v>22</v>
      </c>
      <c r="G257" s="17">
        <v>23.8</v>
      </c>
      <c r="H257" s="17">
        <v>14</v>
      </c>
      <c r="I257" s="17">
        <f>G257-H257</f>
        <v>9.8000000000000007</v>
      </c>
      <c r="J257" s="17">
        <v>71.8</v>
      </c>
      <c r="K257" s="17">
        <v>1.8</v>
      </c>
      <c r="L257" s="17">
        <v>23.5</v>
      </c>
      <c r="M257" s="17"/>
      <c r="N257" s="19">
        <v>4.9666666666666668</v>
      </c>
    </row>
    <row r="258" spans="1:14">
      <c r="A258" t="s">
        <v>111</v>
      </c>
      <c r="B258" t="str">
        <f>LEFT($E258, 4)</f>
        <v>2021</v>
      </c>
      <c r="C258" t="str">
        <f>MID($E258,FIND("-",$E258)+1,2)</f>
        <v>07</v>
      </c>
      <c r="D258" t="str">
        <f>RIGHT($E258,2)</f>
        <v>상순</v>
      </c>
      <c r="E258" t="s">
        <v>202</v>
      </c>
      <c r="F258" s="17">
        <v>23.8</v>
      </c>
      <c r="G258" s="17">
        <v>26.6</v>
      </c>
      <c r="H258" s="17">
        <v>16.2</v>
      </c>
      <c r="I258" s="17">
        <f>G258-H258</f>
        <v>10.400000000000002</v>
      </c>
      <c r="J258" s="17">
        <v>85.5</v>
      </c>
      <c r="K258" s="17">
        <v>0.4</v>
      </c>
      <c r="L258" s="17">
        <v>186</v>
      </c>
      <c r="M258" s="17">
        <v>145.19999999999999</v>
      </c>
      <c r="N258" s="19"/>
    </row>
    <row r="259" spans="1:14">
      <c r="A259" t="s">
        <v>111</v>
      </c>
      <c r="B259" t="str">
        <f>LEFT($E259, 4)</f>
        <v>2021</v>
      </c>
      <c r="C259" t="str">
        <f>MID($E259,FIND("-",$E259)+1,2)</f>
        <v>07</v>
      </c>
      <c r="D259" t="str">
        <f>RIGHT($E259,2)</f>
        <v>상순</v>
      </c>
      <c r="E259" t="s">
        <v>202</v>
      </c>
      <c r="F259" s="17">
        <v>23.5</v>
      </c>
      <c r="G259" s="17">
        <v>26.4</v>
      </c>
      <c r="H259" s="17">
        <v>16.600000000000001</v>
      </c>
      <c r="I259" s="17">
        <f>G259-H259</f>
        <v>9.7999999999999972</v>
      </c>
      <c r="J259" s="17">
        <v>80.900000000000006</v>
      </c>
      <c r="K259" s="17">
        <v>1.7</v>
      </c>
      <c r="L259" s="17">
        <v>272</v>
      </c>
      <c r="M259" s="17"/>
      <c r="N259" s="19">
        <v>9.4333333333333336</v>
      </c>
    </row>
    <row r="260" spans="1:14">
      <c r="A260" t="s">
        <v>111</v>
      </c>
      <c r="B260" t="str">
        <f>LEFT($E260, 4)</f>
        <v>2021</v>
      </c>
      <c r="C260" t="str">
        <f>MID($E260,FIND("-",$E260)+1,2)</f>
        <v>07</v>
      </c>
      <c r="D260" t="str">
        <f>RIGHT($E260,2)</f>
        <v>중순</v>
      </c>
      <c r="E260" t="s">
        <v>203</v>
      </c>
      <c r="F260" s="17">
        <v>26.3</v>
      </c>
      <c r="G260" s="17">
        <v>28.4</v>
      </c>
      <c r="H260" s="17">
        <v>20.3</v>
      </c>
      <c r="I260" s="17">
        <f>G260-H260</f>
        <v>8.0999999999999979</v>
      </c>
      <c r="J260" s="17">
        <v>83.1</v>
      </c>
      <c r="K260" s="17">
        <v>0.3</v>
      </c>
      <c r="L260" s="17">
        <v>21.5</v>
      </c>
      <c r="M260" s="17">
        <v>206.5</v>
      </c>
      <c r="N260" s="19"/>
    </row>
    <row r="261" spans="1:14">
      <c r="A261" t="s">
        <v>111</v>
      </c>
      <c r="B261" t="str">
        <f>LEFT($E261, 4)</f>
        <v>2021</v>
      </c>
      <c r="C261" t="str">
        <f>MID($E261,FIND("-",$E261)+1,2)</f>
        <v>07</v>
      </c>
      <c r="D261" t="str">
        <f>RIGHT($E261,2)</f>
        <v>중순</v>
      </c>
      <c r="E261" t="s">
        <v>203</v>
      </c>
      <c r="F261" s="17">
        <v>26.2</v>
      </c>
      <c r="G261" s="17">
        <v>28</v>
      </c>
      <c r="H261" s="17">
        <v>18.899999999999999</v>
      </c>
      <c r="I261" s="17">
        <f>G261-H261</f>
        <v>9.1000000000000014</v>
      </c>
      <c r="J261" s="17">
        <v>76.8</v>
      </c>
      <c r="K261" s="17">
        <v>1.6</v>
      </c>
      <c r="L261" s="17">
        <v>3.5</v>
      </c>
      <c r="M261" s="17"/>
      <c r="N261" s="19">
        <v>10.766666666666667</v>
      </c>
    </row>
    <row r="262" spans="1:14">
      <c r="A262" t="s">
        <v>111</v>
      </c>
      <c r="B262" t="str">
        <f>LEFT($E262, 4)</f>
        <v>2021</v>
      </c>
      <c r="C262" t="str">
        <f>MID($E262,FIND("-",$E262)+1,2)</f>
        <v>07</v>
      </c>
      <c r="D262" t="str">
        <f>RIGHT($E262,2)</f>
        <v>하순</v>
      </c>
      <c r="E262" t="s">
        <v>204</v>
      </c>
      <c r="F262" s="17">
        <v>27.1</v>
      </c>
      <c r="G262" s="17">
        <v>29</v>
      </c>
      <c r="H262" s="17">
        <v>19.600000000000001</v>
      </c>
      <c r="I262" s="17">
        <f>G262-H262</f>
        <v>9.3999999999999986</v>
      </c>
      <c r="J262" s="17">
        <v>78.099999999999994</v>
      </c>
      <c r="K262" s="17">
        <v>0.3</v>
      </c>
      <c r="L262" s="17">
        <v>0</v>
      </c>
      <c r="M262" s="17">
        <v>261.39999999999998</v>
      </c>
      <c r="N262" s="19"/>
    </row>
    <row r="263" spans="1:14">
      <c r="A263" t="s">
        <v>111</v>
      </c>
      <c r="B263" t="str">
        <f>LEFT($E263, 4)</f>
        <v>2021</v>
      </c>
      <c r="C263" t="str">
        <f>MID($E263,FIND("-",$E263)+1,2)</f>
        <v>07</v>
      </c>
      <c r="D263" t="str">
        <f>RIGHT($E263,2)</f>
        <v>하순</v>
      </c>
      <c r="E263" t="s">
        <v>204</v>
      </c>
      <c r="F263" s="17">
        <v>26.9</v>
      </c>
      <c r="G263" s="17">
        <v>28.4</v>
      </c>
      <c r="H263" s="17">
        <v>19.899999999999999</v>
      </c>
      <c r="I263" s="17">
        <f>G263-H263</f>
        <v>8.5</v>
      </c>
      <c r="J263" s="17">
        <v>71.8</v>
      </c>
      <c r="K263" s="17">
        <v>1.7</v>
      </c>
      <c r="L263" s="17">
        <v>0</v>
      </c>
      <c r="M263" s="17"/>
      <c r="N263" s="19">
        <v>10.966666666666667</v>
      </c>
    </row>
    <row r="264" spans="1:14">
      <c r="A264" t="s">
        <v>111</v>
      </c>
      <c r="B264" t="str">
        <f>LEFT($E264, 4)</f>
        <v>2021</v>
      </c>
      <c r="C264" t="str">
        <f>MID($E264,FIND("-",$E264)+1,2)</f>
        <v>08</v>
      </c>
      <c r="D264" t="str">
        <f>RIGHT($E264,2)</f>
        <v>상순</v>
      </c>
      <c r="E264" t="s">
        <v>205</v>
      </c>
      <c r="F264" s="17">
        <v>26.8</v>
      </c>
      <c r="G264" s="17">
        <v>28.7</v>
      </c>
      <c r="H264" s="17">
        <v>21.3</v>
      </c>
      <c r="I264" s="17">
        <f>G264-H264</f>
        <v>7.3999999999999986</v>
      </c>
      <c r="J264" s="17">
        <v>84.9</v>
      </c>
      <c r="K264" s="17">
        <v>0.3</v>
      </c>
      <c r="L264" s="17">
        <v>66.5</v>
      </c>
      <c r="M264" s="17">
        <v>186.3</v>
      </c>
      <c r="N264" s="19"/>
    </row>
    <row r="265" spans="1:14">
      <c r="A265" t="s">
        <v>111</v>
      </c>
      <c r="B265" t="str">
        <f>LEFT($E265, 4)</f>
        <v>2021</v>
      </c>
      <c r="C265" t="str">
        <f>MID($E265,FIND("-",$E265)+1,2)</f>
        <v>08</v>
      </c>
      <c r="D265" t="str">
        <f>RIGHT($E265,2)</f>
        <v>상순</v>
      </c>
      <c r="E265" t="s">
        <v>205</v>
      </c>
      <c r="F265" s="17">
        <v>26.6</v>
      </c>
      <c r="G265" s="17">
        <v>28.6</v>
      </c>
      <c r="H265" s="17">
        <v>20.9</v>
      </c>
      <c r="I265" s="17">
        <f>G265-H265</f>
        <v>7.7000000000000028</v>
      </c>
      <c r="J265" s="17">
        <v>77.900000000000006</v>
      </c>
      <c r="K265" s="17">
        <v>1.4</v>
      </c>
      <c r="L265" s="17">
        <v>79</v>
      </c>
      <c r="M265" s="17"/>
      <c r="N265" s="19">
        <v>2.8666666666666667</v>
      </c>
    </row>
    <row r="266" spans="1:14">
      <c r="A266" t="s">
        <v>111</v>
      </c>
      <c r="B266" t="str">
        <f>LEFT($E266, 4)</f>
        <v>2021</v>
      </c>
      <c r="C266" t="str">
        <f>MID($E266,FIND("-",$E266)+1,2)</f>
        <v>08</v>
      </c>
      <c r="D266" t="str">
        <f>RIGHT($E266,2)</f>
        <v>중순</v>
      </c>
      <c r="E266" t="s">
        <v>206</v>
      </c>
      <c r="F266" s="17">
        <v>23.6</v>
      </c>
      <c r="G266" s="17">
        <v>25.4</v>
      </c>
      <c r="H266" s="17">
        <v>18.8</v>
      </c>
      <c r="I266" s="17">
        <f>G266-H266</f>
        <v>6.5999999999999979</v>
      </c>
      <c r="J266" s="17">
        <v>85.8</v>
      </c>
      <c r="K266" s="17">
        <v>0.4</v>
      </c>
      <c r="L266" s="17">
        <v>11.5</v>
      </c>
      <c r="M266" s="17">
        <v>153.1</v>
      </c>
      <c r="N266" s="19"/>
    </row>
    <row r="267" spans="1:14">
      <c r="A267" t="s">
        <v>111</v>
      </c>
      <c r="B267" t="str">
        <f>LEFT($E267, 4)</f>
        <v>2021</v>
      </c>
      <c r="C267" t="str">
        <f>MID($E267,FIND("-",$E267)+1,2)</f>
        <v>08</v>
      </c>
      <c r="D267" t="str">
        <f>RIGHT($E267,2)</f>
        <v>중순</v>
      </c>
      <c r="E267" t="s">
        <v>206</v>
      </c>
      <c r="F267" s="17">
        <v>23.5</v>
      </c>
      <c r="G267" s="17">
        <v>25.5</v>
      </c>
      <c r="H267" s="17">
        <v>19</v>
      </c>
      <c r="I267" s="17">
        <f>G267-H267</f>
        <v>6.5</v>
      </c>
      <c r="J267" s="17">
        <v>78.5</v>
      </c>
      <c r="K267" s="17">
        <v>1.3</v>
      </c>
      <c r="L267" s="17">
        <v>16.5</v>
      </c>
      <c r="M267" s="17"/>
      <c r="N267" s="19">
        <v>7</v>
      </c>
    </row>
    <row r="268" spans="1:14">
      <c r="A268" t="s">
        <v>111</v>
      </c>
      <c r="B268" t="str">
        <f>LEFT($E268, 4)</f>
        <v>2021</v>
      </c>
      <c r="C268" t="str">
        <f>MID($E268,FIND("-",$E268)+1,2)</f>
        <v>08</v>
      </c>
      <c r="D268" t="str">
        <f>RIGHT($E268,2)</f>
        <v>하순</v>
      </c>
      <c r="E268" t="s">
        <v>207</v>
      </c>
      <c r="F268" s="17">
        <v>22.7</v>
      </c>
      <c r="G268" s="17">
        <v>24.5</v>
      </c>
      <c r="H268" s="17">
        <v>18.3</v>
      </c>
      <c r="I268" s="17">
        <f>G268-H268</f>
        <v>6.1999999999999993</v>
      </c>
      <c r="J268" s="17">
        <v>91.8</v>
      </c>
      <c r="K268" s="17">
        <v>0.3</v>
      </c>
      <c r="L268" s="17">
        <v>149.5</v>
      </c>
      <c r="M268" s="17">
        <v>98.3</v>
      </c>
      <c r="N268" s="19"/>
    </row>
    <row r="269" spans="1:14">
      <c r="A269" t="s">
        <v>111</v>
      </c>
      <c r="B269" t="str">
        <f>LEFT($E269, 4)</f>
        <v>2021</v>
      </c>
      <c r="C269" t="str">
        <f>MID($E269,FIND("-",$E269)+1,2)</f>
        <v>08</v>
      </c>
      <c r="D269" t="str">
        <f>RIGHT($E269,2)</f>
        <v>하순</v>
      </c>
      <c r="E269" t="s">
        <v>207</v>
      </c>
      <c r="F269" s="17">
        <v>22.7</v>
      </c>
      <c r="G269" s="17">
        <v>24.6</v>
      </c>
      <c r="H269" s="17">
        <v>18.399999999999999</v>
      </c>
      <c r="I269" s="17">
        <f>G269-H269</f>
        <v>6.2000000000000028</v>
      </c>
      <c r="J269" s="17">
        <v>85</v>
      </c>
      <c r="K269" s="17">
        <v>1.2</v>
      </c>
      <c r="L269" s="17">
        <v>151.5</v>
      </c>
      <c r="M269" s="17"/>
      <c r="N269" s="19">
        <v>2.4333333333333336</v>
      </c>
    </row>
    <row r="270" spans="1:14">
      <c r="A270" t="s">
        <v>111</v>
      </c>
      <c r="B270" t="str">
        <f>LEFT($E270, 4)</f>
        <v>2021</v>
      </c>
      <c r="C270" t="str">
        <f>MID($E270,FIND("-",$E270)+1,2)</f>
        <v>09</v>
      </c>
      <c r="D270" t="str">
        <f>RIGHT($E270,2)</f>
        <v>상순</v>
      </c>
      <c r="E270" t="s">
        <v>208</v>
      </c>
      <c r="F270" s="17">
        <v>20.7</v>
      </c>
      <c r="G270" s="17">
        <v>21.8</v>
      </c>
      <c r="H270" s="17">
        <v>14.9</v>
      </c>
      <c r="I270" s="17">
        <f>G270-H270</f>
        <v>6.9</v>
      </c>
      <c r="J270" s="17">
        <v>88.8</v>
      </c>
      <c r="K270" s="17">
        <v>0.2</v>
      </c>
      <c r="L270" s="17">
        <v>100</v>
      </c>
      <c r="M270" s="17">
        <v>104.9</v>
      </c>
      <c r="N270" s="19"/>
    </row>
    <row r="271" spans="1:14">
      <c r="A271" t="s">
        <v>111</v>
      </c>
      <c r="B271" t="str">
        <f>LEFT($E271, 4)</f>
        <v>2021</v>
      </c>
      <c r="C271" t="str">
        <f>MID($E271,FIND("-",$E271)+1,2)</f>
        <v>09</v>
      </c>
      <c r="D271" t="str">
        <f>RIGHT($E271,2)</f>
        <v>상순</v>
      </c>
      <c r="E271" t="s">
        <v>208</v>
      </c>
      <c r="F271" s="17">
        <v>20.7</v>
      </c>
      <c r="G271" s="17">
        <v>21.8</v>
      </c>
      <c r="H271" s="17">
        <v>14.7</v>
      </c>
      <c r="I271" s="17">
        <f>G271-H271</f>
        <v>7.1000000000000014</v>
      </c>
      <c r="J271" s="17">
        <v>82.6</v>
      </c>
      <c r="K271" s="17">
        <v>1.1000000000000001</v>
      </c>
      <c r="L271" s="17">
        <v>61.5</v>
      </c>
      <c r="M271" s="17"/>
      <c r="N271" s="19">
        <v>4.8666666666666671</v>
      </c>
    </row>
    <row r="272" spans="1:14">
      <c r="A272" t="s">
        <v>111</v>
      </c>
      <c r="B272" t="str">
        <f>LEFT($E272, 4)</f>
        <v>2021</v>
      </c>
      <c r="C272" t="str">
        <f>MID($E272,FIND("-",$E272)+1,2)</f>
        <v>09</v>
      </c>
      <c r="D272" t="str">
        <f>RIGHT($E272,2)</f>
        <v>중순</v>
      </c>
      <c r="E272" t="s">
        <v>209</v>
      </c>
      <c r="F272" s="17">
        <v>20.2</v>
      </c>
      <c r="G272" s="17">
        <v>21.9</v>
      </c>
      <c r="H272" s="17">
        <v>12.3</v>
      </c>
      <c r="I272" s="17">
        <f>G272-H272</f>
        <v>9.5999999999999979</v>
      </c>
      <c r="J272" s="17">
        <v>85</v>
      </c>
      <c r="K272" s="17">
        <v>0.3</v>
      </c>
      <c r="L272" s="17">
        <v>65</v>
      </c>
      <c r="M272" s="17">
        <v>144.1</v>
      </c>
      <c r="N272" s="19"/>
    </row>
    <row r="273" spans="1:14">
      <c r="A273" t="s">
        <v>111</v>
      </c>
      <c r="B273" t="str">
        <f>LEFT($E273, 4)</f>
        <v>2021</v>
      </c>
      <c r="C273" t="str">
        <f>MID($E273,FIND("-",$E273)+1,2)</f>
        <v>09</v>
      </c>
      <c r="D273" t="str">
        <f>RIGHT($E273,2)</f>
        <v>중순</v>
      </c>
      <c r="E273" t="s">
        <v>209</v>
      </c>
      <c r="F273" s="17">
        <v>20.5</v>
      </c>
      <c r="G273" s="17">
        <v>22.2</v>
      </c>
      <c r="H273" s="17">
        <v>12.9</v>
      </c>
      <c r="I273" s="17">
        <f>G273-H273</f>
        <v>9.2999999999999989</v>
      </c>
      <c r="J273" s="17">
        <v>75.7</v>
      </c>
      <c r="K273" s="17">
        <v>1.6</v>
      </c>
      <c r="L273" s="17">
        <v>25</v>
      </c>
      <c r="M273" s="17"/>
      <c r="N273" s="19">
        <v>7.6333333333333329</v>
      </c>
    </row>
    <row r="274" spans="1:14">
      <c r="A274" t="s">
        <v>111</v>
      </c>
      <c r="B274" t="str">
        <f>LEFT($E274, 4)</f>
        <v>2021</v>
      </c>
      <c r="C274" t="str">
        <f>MID($E274,FIND("-",$E274)+1,2)</f>
        <v>09</v>
      </c>
      <c r="D274" t="str">
        <f>RIGHT($E274,2)</f>
        <v>하순</v>
      </c>
      <c r="E274" t="s">
        <v>210</v>
      </c>
      <c r="F274" s="17">
        <v>19.8</v>
      </c>
      <c r="G274" s="17">
        <v>21.5</v>
      </c>
      <c r="H274" s="17">
        <v>12.5</v>
      </c>
      <c r="I274" s="17">
        <f>G274-H274</f>
        <v>9</v>
      </c>
      <c r="J274" s="17">
        <v>86.4</v>
      </c>
      <c r="K274" s="17">
        <v>0.4</v>
      </c>
      <c r="L274" s="17">
        <v>27</v>
      </c>
      <c r="M274" s="17">
        <v>119.1</v>
      </c>
      <c r="N274" s="19"/>
    </row>
    <row r="275" spans="1:14">
      <c r="A275" t="s">
        <v>111</v>
      </c>
      <c r="B275" t="str">
        <f>LEFT($E275, 4)</f>
        <v>2021</v>
      </c>
      <c r="C275" t="str">
        <f>MID($E275,FIND("-",$E275)+1,2)</f>
        <v>09</v>
      </c>
      <c r="D275" t="str">
        <f>RIGHT($E275,2)</f>
        <v>하순</v>
      </c>
      <c r="E275" t="s">
        <v>210</v>
      </c>
      <c r="F275" s="17">
        <v>19.899999999999999</v>
      </c>
      <c r="G275" s="17">
        <v>21.8</v>
      </c>
      <c r="H275" s="17">
        <v>13</v>
      </c>
      <c r="I275" s="17">
        <f>G275-H275</f>
        <v>8.8000000000000007</v>
      </c>
      <c r="J275" s="17">
        <v>80.099999999999994</v>
      </c>
      <c r="K275" s="17">
        <v>1.5</v>
      </c>
      <c r="L275" s="17">
        <v>33</v>
      </c>
      <c r="M275" s="17"/>
      <c r="N275" s="19">
        <v>4.9833333333333334</v>
      </c>
    </row>
    <row r="276" spans="1:14">
      <c r="A276" t="s">
        <v>111</v>
      </c>
      <c r="B276" t="str">
        <f>LEFT($E276, 4)</f>
        <v>2021</v>
      </c>
      <c r="C276" t="str">
        <f>MID($E276,FIND("-",$E276)+1,2)</f>
        <v>10</v>
      </c>
      <c r="D276" t="str">
        <f>RIGHT($E276,2)</f>
        <v>상순</v>
      </c>
      <c r="E276" t="s">
        <v>211</v>
      </c>
      <c r="F276" s="17">
        <v>20.2</v>
      </c>
      <c r="G276" s="17">
        <v>22.4</v>
      </c>
      <c r="H276" s="17">
        <v>13.8</v>
      </c>
      <c r="I276" s="17">
        <f>G276-H276</f>
        <v>8.5999999999999979</v>
      </c>
      <c r="J276" s="17">
        <v>87.6</v>
      </c>
      <c r="K276" s="17">
        <v>0.3</v>
      </c>
      <c r="L276" s="17">
        <v>1</v>
      </c>
      <c r="M276" s="17">
        <v>129.30000000000001</v>
      </c>
      <c r="N276" s="19"/>
    </row>
    <row r="277" spans="1:14">
      <c r="A277" t="s">
        <v>111</v>
      </c>
      <c r="B277" t="str">
        <f>LEFT($E277, 4)</f>
        <v>2021</v>
      </c>
      <c r="C277" t="str">
        <f>MID($E277,FIND("-",$E277)+1,2)</f>
        <v>10</v>
      </c>
      <c r="D277" t="str">
        <f>RIGHT($E277,2)</f>
        <v>상순</v>
      </c>
      <c r="E277" t="s">
        <v>211</v>
      </c>
      <c r="F277" s="17">
        <v>20.3</v>
      </c>
      <c r="G277" s="17">
        <v>22.4</v>
      </c>
      <c r="H277" s="17">
        <v>13.1</v>
      </c>
      <c r="I277" s="17">
        <f>G277-H277</f>
        <v>9.2999999999999989</v>
      </c>
      <c r="J277" s="17">
        <v>79.3</v>
      </c>
      <c r="K277" s="17">
        <v>1.3</v>
      </c>
      <c r="L277" s="17">
        <v>1</v>
      </c>
      <c r="M277" s="17"/>
      <c r="N277" s="19">
        <v>0.28333333333333333</v>
      </c>
    </row>
    <row r="278" spans="1:14">
      <c r="A278" t="s">
        <v>111</v>
      </c>
      <c r="B278" t="str">
        <f>LEFT($E278, 4)</f>
        <v>2021</v>
      </c>
      <c r="C278" t="str">
        <f>MID($E278,FIND("-",$E278)+1,2)</f>
        <v>10</v>
      </c>
      <c r="D278" t="str">
        <f>RIGHT($E278,2)</f>
        <v>중순</v>
      </c>
      <c r="E278" t="s">
        <v>212</v>
      </c>
      <c r="F278" s="17">
        <v>12.2</v>
      </c>
      <c r="G278" s="17">
        <v>17.2</v>
      </c>
      <c r="H278" s="17">
        <v>-0.9</v>
      </c>
      <c r="I278" s="17">
        <f>G278-H278</f>
        <v>18.099999999999998</v>
      </c>
      <c r="J278" s="17">
        <v>83.9</v>
      </c>
      <c r="K278" s="17">
        <v>0.4</v>
      </c>
      <c r="L278" s="17">
        <v>59</v>
      </c>
      <c r="M278" s="17">
        <v>99.9</v>
      </c>
      <c r="N278" s="19"/>
    </row>
    <row r="279" spans="1:14">
      <c r="A279" t="s">
        <v>111</v>
      </c>
      <c r="B279" t="str">
        <f>LEFT($E279, 4)</f>
        <v>2021</v>
      </c>
      <c r="C279" t="str">
        <f>MID($E279,FIND("-",$E279)+1,2)</f>
        <v>10</v>
      </c>
      <c r="D279" t="str">
        <f>RIGHT($E279,2)</f>
        <v>중순</v>
      </c>
      <c r="E279" t="s">
        <v>212</v>
      </c>
      <c r="F279" s="17">
        <v>12.3</v>
      </c>
      <c r="G279" s="17">
        <v>17.5</v>
      </c>
      <c r="H279" s="17">
        <v>-1.1000000000000001</v>
      </c>
      <c r="I279" s="17">
        <f>G279-H279</f>
        <v>18.600000000000001</v>
      </c>
      <c r="J279" s="17">
        <v>77</v>
      </c>
      <c r="K279" s="17">
        <v>1.3</v>
      </c>
      <c r="L279" s="17">
        <v>51</v>
      </c>
      <c r="M279" s="17"/>
      <c r="N279" s="19">
        <v>8.85</v>
      </c>
    </row>
    <row r="280" spans="1:14">
      <c r="A280" t="s">
        <v>111</v>
      </c>
      <c r="B280" t="str">
        <f>LEFT($E280, 4)</f>
        <v>2021</v>
      </c>
      <c r="C280" t="str">
        <f>MID($E280,FIND("-",$E280)+1,2)</f>
        <v>10</v>
      </c>
      <c r="D280" t="str">
        <f>RIGHT($E280,2)</f>
        <v>하순</v>
      </c>
      <c r="E280" t="s">
        <v>213</v>
      </c>
      <c r="F280" s="17">
        <v>8.6</v>
      </c>
      <c r="G280" s="17">
        <v>10.199999999999999</v>
      </c>
      <c r="H280" s="17">
        <v>0.7</v>
      </c>
      <c r="I280" s="17">
        <f>G280-H280</f>
        <v>9.5</v>
      </c>
      <c r="J280" s="17">
        <v>84.9</v>
      </c>
      <c r="K280" s="17">
        <v>0.2</v>
      </c>
      <c r="L280" s="17">
        <v>0</v>
      </c>
      <c r="M280" s="17">
        <v>143.4</v>
      </c>
      <c r="N280" s="19"/>
    </row>
    <row r="281" spans="1:14">
      <c r="A281" t="s">
        <v>111</v>
      </c>
      <c r="B281" t="str">
        <f>LEFT($E281, 4)</f>
        <v>2021</v>
      </c>
      <c r="C281" t="str">
        <f>MID($E281,FIND("-",$E281)+1,2)</f>
        <v>10</v>
      </c>
      <c r="D281" t="str">
        <f>RIGHT($E281,2)</f>
        <v>하순</v>
      </c>
      <c r="E281" t="s">
        <v>213</v>
      </c>
      <c r="F281" s="17">
        <v>9</v>
      </c>
      <c r="G281" s="17">
        <v>10.6</v>
      </c>
      <c r="H281" s="17">
        <v>0.6</v>
      </c>
      <c r="I281" s="17">
        <f>G281-H281</f>
        <v>10</v>
      </c>
      <c r="J281" s="17">
        <v>76</v>
      </c>
      <c r="K281" s="17">
        <v>1.2</v>
      </c>
      <c r="L281" s="17">
        <v>2</v>
      </c>
      <c r="M281" s="17"/>
      <c r="N281" s="19">
        <v>6.6166666666666671</v>
      </c>
    </row>
    <row r="282" spans="1:14">
      <c r="A282" t="s">
        <v>111</v>
      </c>
      <c r="B282" t="str">
        <f>LEFT($E282, 4)</f>
        <v>2021</v>
      </c>
      <c r="C282" t="str">
        <f>MID($E282,FIND("-",$E282)+1,2)</f>
        <v>11</v>
      </c>
      <c r="D282" t="str">
        <f>RIGHT($E282,2)</f>
        <v>상순</v>
      </c>
      <c r="E282" t="s">
        <v>214</v>
      </c>
      <c r="F282" s="17">
        <v>8.6999999999999993</v>
      </c>
      <c r="G282" s="17">
        <v>10.3</v>
      </c>
      <c r="H282" s="17">
        <v>1.8</v>
      </c>
      <c r="I282" s="17">
        <f>G282-H282</f>
        <v>8.5</v>
      </c>
      <c r="J282" s="17">
        <v>81.900000000000006</v>
      </c>
      <c r="K282" s="17">
        <v>0.4</v>
      </c>
      <c r="L282" s="17">
        <v>24</v>
      </c>
      <c r="M282" s="17">
        <v>99.7</v>
      </c>
      <c r="N282" s="19"/>
    </row>
    <row r="283" spans="1:14">
      <c r="A283" t="s">
        <v>111</v>
      </c>
      <c r="B283" t="str">
        <f>LEFT($E283, 4)</f>
        <v>2021</v>
      </c>
      <c r="C283" t="str">
        <f>MID($E283,FIND("-",$E283)+1,2)</f>
        <v>11</v>
      </c>
      <c r="D283" t="str">
        <f>RIGHT($E283,2)</f>
        <v>상순</v>
      </c>
      <c r="E283" t="s">
        <v>214</v>
      </c>
      <c r="F283" s="17">
        <v>9</v>
      </c>
      <c r="G283" s="17">
        <v>10.7</v>
      </c>
      <c r="H283" s="17">
        <v>1.5</v>
      </c>
      <c r="I283" s="17">
        <f>G283-H283</f>
        <v>9.1999999999999993</v>
      </c>
      <c r="J283" s="17">
        <v>74</v>
      </c>
      <c r="K283" s="17">
        <v>2</v>
      </c>
      <c r="L283" s="17">
        <v>26</v>
      </c>
      <c r="M283" s="17"/>
      <c r="N283" s="19">
        <v>7.95</v>
      </c>
    </row>
    <row r="284" spans="1:14">
      <c r="A284" t="s">
        <v>111</v>
      </c>
      <c r="B284" t="str">
        <f>LEFT($E284, 4)</f>
        <v>2021</v>
      </c>
      <c r="C284" t="str">
        <f>MID($E284,FIND("-",$E284)+1,2)</f>
        <v>11</v>
      </c>
      <c r="D284" t="str">
        <f>RIGHT($E284,2)</f>
        <v>중순</v>
      </c>
      <c r="E284" t="s">
        <v>215</v>
      </c>
      <c r="F284" s="17">
        <v>5.8</v>
      </c>
      <c r="G284" s="17">
        <v>7.6</v>
      </c>
      <c r="H284" s="17">
        <v>-3.3</v>
      </c>
      <c r="I284" s="17">
        <f>G284-H284</f>
        <v>10.899999999999999</v>
      </c>
      <c r="J284" s="17">
        <v>79.5</v>
      </c>
      <c r="K284" s="17">
        <v>0.4</v>
      </c>
      <c r="L284" s="17">
        <v>1</v>
      </c>
      <c r="M284" s="17">
        <v>111</v>
      </c>
      <c r="N284" s="19"/>
    </row>
    <row r="285" spans="1:14">
      <c r="A285" t="s">
        <v>111</v>
      </c>
      <c r="B285" t="str">
        <f>LEFT($E285, 4)</f>
        <v>2021</v>
      </c>
      <c r="C285" t="str">
        <f>MID($E285,FIND("-",$E285)+1,2)</f>
        <v>11</v>
      </c>
      <c r="D285" t="str">
        <f>RIGHT($E285,2)</f>
        <v>중순</v>
      </c>
      <c r="E285" t="s">
        <v>215</v>
      </c>
      <c r="F285" s="17">
        <v>6</v>
      </c>
      <c r="G285" s="17">
        <v>7.4</v>
      </c>
      <c r="H285" s="17">
        <v>-2.7</v>
      </c>
      <c r="I285" s="17">
        <f>G285-H285</f>
        <v>10.100000000000001</v>
      </c>
      <c r="J285" s="17">
        <v>72.099999999999994</v>
      </c>
      <c r="K285" s="17">
        <v>1.8</v>
      </c>
      <c r="L285" s="17">
        <v>0</v>
      </c>
      <c r="M285" s="17"/>
      <c r="N285" s="19">
        <v>1.4833333333333334</v>
      </c>
    </row>
    <row r="286" spans="1:14">
      <c r="A286" t="s">
        <v>111</v>
      </c>
      <c r="B286" t="str">
        <f>LEFT($E286, 4)</f>
        <v>2021</v>
      </c>
      <c r="C286" t="str">
        <f>MID($E286,FIND("-",$E286)+1,2)</f>
        <v>11</v>
      </c>
      <c r="D286" t="str">
        <f>RIGHT($E286,2)</f>
        <v>하순</v>
      </c>
      <c r="E286" t="s">
        <v>216</v>
      </c>
      <c r="F286" s="17">
        <v>3.5</v>
      </c>
      <c r="G286" s="17">
        <v>7.1</v>
      </c>
      <c r="H286" s="17">
        <v>-7.1</v>
      </c>
      <c r="I286" s="17">
        <f>G286-H286</f>
        <v>14.2</v>
      </c>
      <c r="J286" s="17">
        <v>72.3</v>
      </c>
      <c r="K286" s="17">
        <v>0.7</v>
      </c>
      <c r="L286" s="17">
        <v>20.5</v>
      </c>
      <c r="M286" s="17">
        <v>92</v>
      </c>
      <c r="N286" s="19"/>
    </row>
    <row r="287" spans="1:14">
      <c r="A287" t="s">
        <v>111</v>
      </c>
      <c r="B287" t="str">
        <f>LEFT($E287, 4)</f>
        <v>2021</v>
      </c>
      <c r="C287" t="str">
        <f>MID($E287,FIND("-",$E287)+1,2)</f>
        <v>11</v>
      </c>
      <c r="D287" t="str">
        <f>RIGHT($E287,2)</f>
        <v>하순</v>
      </c>
      <c r="E287" t="s">
        <v>216</v>
      </c>
      <c r="F287" s="17">
        <v>3.8</v>
      </c>
      <c r="G287" s="17">
        <v>7.9</v>
      </c>
      <c r="H287" s="17">
        <v>-6.3</v>
      </c>
      <c r="I287" s="17">
        <f>G287-H287</f>
        <v>14.2</v>
      </c>
      <c r="J287" s="17">
        <v>62.1</v>
      </c>
      <c r="K287" s="17">
        <v>2.5</v>
      </c>
      <c r="L287" s="17">
        <v>15</v>
      </c>
      <c r="M287" s="17"/>
      <c r="N287" s="19">
        <v>10.45</v>
      </c>
    </row>
    <row r="288" spans="1:14">
      <c r="A288" t="s">
        <v>111</v>
      </c>
      <c r="B288" t="str">
        <f>LEFT($E288, 4)</f>
        <v>2021</v>
      </c>
      <c r="C288" t="str">
        <f>MID($E288,FIND("-",$E288)+1,2)</f>
        <v>12</v>
      </c>
      <c r="D288" t="str">
        <f>RIGHT($E288,2)</f>
        <v>상순</v>
      </c>
      <c r="E288" t="s">
        <v>217</v>
      </c>
      <c r="F288" s="17">
        <v>1.7</v>
      </c>
      <c r="G288" s="17">
        <v>3.6</v>
      </c>
      <c r="H288" s="17">
        <v>-6.8</v>
      </c>
      <c r="I288" s="17">
        <f>G288-H288</f>
        <v>10.4</v>
      </c>
      <c r="J288" s="17">
        <v>74.7</v>
      </c>
      <c r="K288" s="17">
        <v>0.6</v>
      </c>
      <c r="L288" s="17">
        <v>0.5</v>
      </c>
      <c r="M288" s="17">
        <v>98.7</v>
      </c>
      <c r="N288" s="19"/>
    </row>
    <row r="289" spans="1:14">
      <c r="A289" t="s">
        <v>111</v>
      </c>
      <c r="B289" t="str">
        <f>LEFT($E289, 4)</f>
        <v>2021</v>
      </c>
      <c r="C289" t="str">
        <f>MID($E289,FIND("-",$E289)+1,2)</f>
        <v>12</v>
      </c>
      <c r="D289" t="str">
        <f>RIGHT($E289,2)</f>
        <v>상순</v>
      </c>
      <c r="E289" t="s">
        <v>217</v>
      </c>
      <c r="F289" s="17">
        <v>1.9</v>
      </c>
      <c r="G289" s="17">
        <v>3.8</v>
      </c>
      <c r="H289" s="17">
        <v>-7.8</v>
      </c>
      <c r="I289" s="17">
        <f>G289-H289</f>
        <v>11.6</v>
      </c>
      <c r="J289" s="17">
        <v>66.2</v>
      </c>
      <c r="K289" s="17">
        <v>2.1</v>
      </c>
      <c r="L289" s="17">
        <v>0</v>
      </c>
      <c r="M289" s="17"/>
      <c r="N289" s="19">
        <v>1.55</v>
      </c>
    </row>
    <row r="290" spans="1:14">
      <c r="A290" t="s">
        <v>111</v>
      </c>
      <c r="B290" t="str">
        <f>LEFT($E290, 4)</f>
        <v>2021</v>
      </c>
      <c r="C290" t="str">
        <f>MID($E290,FIND("-",$E290)+1,2)</f>
        <v>12</v>
      </c>
      <c r="D290" t="str">
        <f>RIGHT($E290,2)</f>
        <v>중순</v>
      </c>
      <c r="E290" t="s">
        <v>218</v>
      </c>
      <c r="F290" s="17">
        <v>1</v>
      </c>
      <c r="G290" s="17">
        <v>5.3</v>
      </c>
      <c r="H290" s="17">
        <v>-13.4</v>
      </c>
      <c r="I290" s="17">
        <f>G290-H290</f>
        <v>18.7</v>
      </c>
      <c r="J290" s="17">
        <v>64.599999999999994</v>
      </c>
      <c r="K290" s="17">
        <v>1</v>
      </c>
      <c r="L290" s="17">
        <v>0</v>
      </c>
      <c r="M290" s="17">
        <v>88.6</v>
      </c>
      <c r="N290" s="19"/>
    </row>
    <row r="291" spans="1:14">
      <c r="A291" t="s">
        <v>111</v>
      </c>
      <c r="B291" t="str">
        <f>LEFT($E291, 4)</f>
        <v>2021</v>
      </c>
      <c r="C291" t="str">
        <f>MID($E291,FIND("-",$E291)+1,2)</f>
        <v>12</v>
      </c>
      <c r="D291" t="str">
        <f>RIGHT($E291,2)</f>
        <v>중순</v>
      </c>
      <c r="E291" t="s">
        <v>218</v>
      </c>
      <c r="F291" s="17">
        <v>0.5</v>
      </c>
      <c r="G291" s="17">
        <v>5.0999999999999996</v>
      </c>
      <c r="H291" s="17">
        <v>-13.5</v>
      </c>
      <c r="I291" s="17">
        <f>G291-H291</f>
        <v>18.600000000000001</v>
      </c>
      <c r="J291" s="17">
        <v>57.4</v>
      </c>
      <c r="K291" s="17">
        <v>2.5</v>
      </c>
      <c r="L291" s="17">
        <v>0</v>
      </c>
      <c r="M291" s="17"/>
      <c r="N291" s="19">
        <v>1.3833333333333333</v>
      </c>
    </row>
    <row r="292" spans="1:14">
      <c r="A292" t="s">
        <v>111</v>
      </c>
      <c r="B292" t="str">
        <f>LEFT($E292, 4)</f>
        <v>2021</v>
      </c>
      <c r="C292" t="str">
        <f>MID($E292,FIND("-",$E292)+1,2)</f>
        <v>12</v>
      </c>
      <c r="D292" t="str">
        <f>RIGHT($E292,2)</f>
        <v>하순</v>
      </c>
      <c r="E292" t="s">
        <v>219</v>
      </c>
      <c r="F292" s="17">
        <v>-2.2000000000000002</v>
      </c>
      <c r="G292" s="17">
        <v>2.4</v>
      </c>
      <c r="H292" s="17">
        <v>-15.2</v>
      </c>
      <c r="I292" s="17">
        <f>G292-H292</f>
        <v>17.599999999999998</v>
      </c>
      <c r="J292" s="17">
        <v>59.7</v>
      </c>
      <c r="K292" s="17">
        <v>1</v>
      </c>
      <c r="L292" s="17">
        <v>0</v>
      </c>
      <c r="M292" s="17">
        <v>104</v>
      </c>
      <c r="N292" s="19"/>
    </row>
    <row r="293" spans="1:14">
      <c r="A293" t="s">
        <v>111</v>
      </c>
      <c r="B293" t="str">
        <f>LEFT($E293, 4)</f>
        <v>2021</v>
      </c>
      <c r="C293" t="str">
        <f>MID($E293,FIND("-",$E293)+1,2)</f>
        <v>12</v>
      </c>
      <c r="D293" t="str">
        <f>RIGHT($E293,2)</f>
        <v>하순</v>
      </c>
      <c r="E293" t="s">
        <v>219</v>
      </c>
      <c r="F293" s="17">
        <v>-2</v>
      </c>
      <c r="G293" s="17">
        <v>2.1</v>
      </c>
      <c r="H293" s="17">
        <v>-14.4</v>
      </c>
      <c r="I293" s="17">
        <f>G293-H293</f>
        <v>16.5</v>
      </c>
      <c r="J293" s="17">
        <v>47.4</v>
      </c>
      <c r="K293" s="17">
        <v>2.9</v>
      </c>
      <c r="L293" s="17">
        <v>0</v>
      </c>
      <c r="M293" s="17"/>
      <c r="N293" s="19">
        <v>11.183333333333334</v>
      </c>
    </row>
    <row r="294" spans="1:14">
      <c r="A294" t="s">
        <v>111</v>
      </c>
      <c r="B294" t="str">
        <f>LEFT($E294, 4)</f>
        <v>2022</v>
      </c>
      <c r="C294" t="str">
        <f>MID($E294,FIND("-",$E294)+1,2)</f>
        <v>01</v>
      </c>
      <c r="D294" t="str">
        <f>RIGHT($E294,2)</f>
        <v>상순</v>
      </c>
      <c r="E294" t="s">
        <v>220</v>
      </c>
      <c r="F294" s="17">
        <v>-3.4</v>
      </c>
      <c r="G294" s="17">
        <v>-0.7</v>
      </c>
      <c r="H294" s="17">
        <v>-14.6</v>
      </c>
      <c r="I294" s="17">
        <f>G294-H294</f>
        <v>13.9</v>
      </c>
      <c r="J294" s="17">
        <v>62.7</v>
      </c>
      <c r="K294" s="17">
        <v>0.2</v>
      </c>
      <c r="L294" s="17">
        <v>0</v>
      </c>
      <c r="M294" s="17">
        <v>98.5</v>
      </c>
      <c r="N294" s="19"/>
    </row>
    <row r="295" spans="1:14">
      <c r="A295" t="s">
        <v>111</v>
      </c>
      <c r="B295" t="str">
        <f>LEFT($E295, 4)</f>
        <v>2022</v>
      </c>
      <c r="C295" t="str">
        <f>MID($E295,FIND("-",$E295)+1,2)</f>
        <v>01</v>
      </c>
      <c r="D295" t="str">
        <f>RIGHT($E295,2)</f>
        <v>상순</v>
      </c>
      <c r="E295" t="s">
        <v>220</v>
      </c>
      <c r="F295" s="17">
        <v>-3.3</v>
      </c>
      <c r="G295" s="17">
        <v>-1</v>
      </c>
      <c r="H295" s="17">
        <v>-14.4</v>
      </c>
      <c r="I295" s="17">
        <f>G295-H295</f>
        <v>13.4</v>
      </c>
      <c r="J295" s="17">
        <v>53.3</v>
      </c>
      <c r="K295" s="17">
        <v>1.5</v>
      </c>
      <c r="L295" s="17">
        <v>0</v>
      </c>
      <c r="M295" s="17"/>
      <c r="N295" s="19">
        <v>8.3000000000000007</v>
      </c>
    </row>
    <row r="296" spans="1:14">
      <c r="A296" t="s">
        <v>111</v>
      </c>
      <c r="B296" t="str">
        <f>LEFT($E296, 4)</f>
        <v>2022</v>
      </c>
      <c r="C296" t="str">
        <f>MID($E296,FIND("-",$E296)+1,2)</f>
        <v>01</v>
      </c>
      <c r="D296" t="str">
        <f>RIGHT($E296,2)</f>
        <v>중순</v>
      </c>
      <c r="E296" t="s">
        <v>221</v>
      </c>
      <c r="F296" s="17">
        <v>-4.0999999999999996</v>
      </c>
      <c r="G296" s="17">
        <v>0.3</v>
      </c>
      <c r="H296" s="17">
        <v>-14.4</v>
      </c>
      <c r="I296" s="17">
        <f>G296-H296</f>
        <v>14.700000000000001</v>
      </c>
      <c r="J296" s="17">
        <v>51.9</v>
      </c>
      <c r="K296" s="17">
        <v>1</v>
      </c>
      <c r="L296" s="17">
        <v>0</v>
      </c>
      <c r="M296" s="17">
        <v>116.3</v>
      </c>
      <c r="N296" s="19"/>
    </row>
    <row r="297" spans="1:14">
      <c r="A297" t="s">
        <v>111</v>
      </c>
      <c r="B297" t="str">
        <f>LEFT($E297, 4)</f>
        <v>2022</v>
      </c>
      <c r="C297" t="str">
        <f>MID($E297,FIND("-",$E297)+1,2)</f>
        <v>01</v>
      </c>
      <c r="D297" t="str">
        <f>RIGHT($E297,2)</f>
        <v>중순</v>
      </c>
      <c r="E297" t="s">
        <v>221</v>
      </c>
      <c r="F297" s="17">
        <v>-4.0999999999999996</v>
      </c>
      <c r="G297" s="17">
        <v>0.5</v>
      </c>
      <c r="H297" s="17">
        <v>-14.4</v>
      </c>
      <c r="I297" s="17">
        <f>G297-H297</f>
        <v>14.9</v>
      </c>
      <c r="J297" s="17">
        <v>41.3</v>
      </c>
      <c r="K297" s="17">
        <v>2.9</v>
      </c>
      <c r="L297" s="17">
        <v>0</v>
      </c>
      <c r="M297" s="17"/>
      <c r="N297" s="19">
        <v>5.833333333333333</v>
      </c>
    </row>
    <row r="298" spans="1:14">
      <c r="A298" t="s">
        <v>111</v>
      </c>
      <c r="B298" t="str">
        <f>LEFT($E298, 4)</f>
        <v>2022</v>
      </c>
      <c r="C298" t="str">
        <f>MID($E298,FIND("-",$E298)+1,2)</f>
        <v>01</v>
      </c>
      <c r="D298" t="str">
        <f>RIGHT($E298,2)</f>
        <v>하순</v>
      </c>
      <c r="E298" t="s">
        <v>222</v>
      </c>
      <c r="F298" s="17">
        <v>-0.7</v>
      </c>
      <c r="G298" s="17">
        <v>3.7</v>
      </c>
      <c r="H298" s="17">
        <v>-14.7</v>
      </c>
      <c r="I298" s="17">
        <f>G298-H298</f>
        <v>18.399999999999999</v>
      </c>
      <c r="J298" s="17">
        <v>59.6</v>
      </c>
      <c r="K298" s="17">
        <v>0.4</v>
      </c>
      <c r="L298" s="17">
        <v>0</v>
      </c>
      <c r="M298" s="17">
        <v>119.6</v>
      </c>
      <c r="N298" s="19"/>
    </row>
    <row r="299" spans="1:14">
      <c r="A299" t="s">
        <v>111</v>
      </c>
      <c r="B299" t="str">
        <f>LEFT($E299, 4)</f>
        <v>2022</v>
      </c>
      <c r="C299" t="str">
        <f>MID($E299,FIND("-",$E299)+1,2)</f>
        <v>01</v>
      </c>
      <c r="D299" t="str">
        <f>RIGHT($E299,2)</f>
        <v>하순</v>
      </c>
      <c r="E299" t="s">
        <v>222</v>
      </c>
      <c r="F299" s="17">
        <v>-0.7</v>
      </c>
      <c r="G299" s="17">
        <v>3.9</v>
      </c>
      <c r="H299" s="17">
        <v>-14.3</v>
      </c>
      <c r="I299" s="17">
        <f>G299-H299</f>
        <v>18.2</v>
      </c>
      <c r="J299" s="17">
        <v>50.1</v>
      </c>
      <c r="K299" s="17">
        <v>1.6</v>
      </c>
      <c r="L299" s="17">
        <v>0</v>
      </c>
      <c r="M299" s="17"/>
      <c r="N299" s="19">
        <v>9.15</v>
      </c>
    </row>
    <row r="300" spans="1:14">
      <c r="A300" t="s">
        <v>111</v>
      </c>
      <c r="B300" t="str">
        <f>LEFT($E300, 4)</f>
        <v>2022</v>
      </c>
      <c r="C300" t="str">
        <f>MID($E300,FIND("-",$E300)+1,2)</f>
        <v>02</v>
      </c>
      <c r="D300" t="str">
        <f>RIGHT($E300,2)</f>
        <v>상순</v>
      </c>
      <c r="E300" t="s">
        <v>223</v>
      </c>
      <c r="F300" s="17">
        <v>-2.4</v>
      </c>
      <c r="G300" s="17">
        <v>1.1000000000000001</v>
      </c>
      <c r="H300" s="17">
        <v>-11.7</v>
      </c>
      <c r="I300" s="17">
        <f>G300-H300</f>
        <v>12.799999999999999</v>
      </c>
      <c r="J300" s="17">
        <v>54.1</v>
      </c>
      <c r="K300" s="17">
        <v>0.9</v>
      </c>
      <c r="L300" s="17">
        <v>0</v>
      </c>
      <c r="M300" s="17">
        <v>132.30000000000001</v>
      </c>
      <c r="N300" s="19"/>
    </row>
    <row r="301" spans="1:14">
      <c r="A301" t="s">
        <v>111</v>
      </c>
      <c r="B301" t="str">
        <f>LEFT($E301, 4)</f>
        <v>2022</v>
      </c>
      <c r="C301" t="str">
        <f>MID($E301,FIND("-",$E301)+1,2)</f>
        <v>02</v>
      </c>
      <c r="D301" t="str">
        <f>RIGHT($E301,2)</f>
        <v>상순</v>
      </c>
      <c r="E301" t="s">
        <v>223</v>
      </c>
      <c r="F301" s="17">
        <v>-2.4</v>
      </c>
      <c r="G301" s="17">
        <v>1.3</v>
      </c>
      <c r="H301" s="17">
        <v>-12.4</v>
      </c>
      <c r="I301" s="17">
        <f>G301-H301</f>
        <v>13.700000000000001</v>
      </c>
      <c r="J301" s="17">
        <v>40.799999999999997</v>
      </c>
      <c r="K301" s="17">
        <v>2.7</v>
      </c>
      <c r="L301" s="17">
        <v>0</v>
      </c>
      <c r="M301" s="17"/>
      <c r="N301" s="19">
        <v>1.6333333333333333</v>
      </c>
    </row>
    <row r="302" spans="1:14">
      <c r="A302" t="s">
        <v>111</v>
      </c>
      <c r="B302" t="str">
        <f>LEFT($E302, 4)</f>
        <v>2022</v>
      </c>
      <c r="C302" t="str">
        <f>MID($E302,FIND("-",$E302)+1,2)</f>
        <v>02</v>
      </c>
      <c r="D302" t="str">
        <f>RIGHT($E302,2)</f>
        <v>중순</v>
      </c>
      <c r="E302" t="s">
        <v>224</v>
      </c>
      <c r="F302" s="17">
        <v>-1.5</v>
      </c>
      <c r="G302" s="17">
        <v>4.3</v>
      </c>
      <c r="H302" s="17">
        <v>-15.1</v>
      </c>
      <c r="I302" s="17">
        <f>G302-H302</f>
        <v>19.399999999999999</v>
      </c>
      <c r="J302" s="17">
        <v>51.5</v>
      </c>
      <c r="K302" s="17">
        <v>1.1000000000000001</v>
      </c>
      <c r="L302" s="17">
        <v>0</v>
      </c>
      <c r="M302" s="17">
        <v>149.30000000000001</v>
      </c>
      <c r="N302" s="19"/>
    </row>
    <row r="303" spans="1:14">
      <c r="A303" t="s">
        <v>111</v>
      </c>
      <c r="B303" t="str">
        <f>LEFT($E303, 4)</f>
        <v>2022</v>
      </c>
      <c r="C303" t="str">
        <f>MID($E303,FIND("-",$E303)+1,2)</f>
        <v>02</v>
      </c>
      <c r="D303" t="str">
        <f>RIGHT($E303,2)</f>
        <v>중순</v>
      </c>
      <c r="E303" t="s">
        <v>224</v>
      </c>
      <c r="F303" s="17">
        <v>-1.3</v>
      </c>
      <c r="G303" s="17">
        <v>4.0999999999999996</v>
      </c>
      <c r="H303" s="17">
        <v>-14.9</v>
      </c>
      <c r="I303" s="17">
        <f>G303-H303</f>
        <v>19</v>
      </c>
      <c r="J303" s="17">
        <v>39.4</v>
      </c>
      <c r="K303" s="17">
        <v>3</v>
      </c>
      <c r="L303" s="17">
        <v>0</v>
      </c>
      <c r="M303" s="17"/>
      <c r="N303" s="19">
        <v>12.466666666666667</v>
      </c>
    </row>
    <row r="304" spans="1:14">
      <c r="A304" t="s">
        <v>111</v>
      </c>
      <c r="B304" t="str">
        <f>LEFT($E304, 4)</f>
        <v>2022</v>
      </c>
      <c r="C304" t="str">
        <f>MID($E304,FIND("-",$E304)+1,2)</f>
        <v>02</v>
      </c>
      <c r="D304" t="str">
        <f>RIGHT($E304,2)</f>
        <v>하순</v>
      </c>
      <c r="E304" t="s">
        <v>225</v>
      </c>
      <c r="F304" s="17">
        <v>0</v>
      </c>
      <c r="G304" s="17">
        <v>4.3</v>
      </c>
      <c r="H304" s="17">
        <v>-13.9</v>
      </c>
      <c r="I304" s="17">
        <f>G304-H304</f>
        <v>18.2</v>
      </c>
      <c r="J304" s="17">
        <v>46.9</v>
      </c>
      <c r="K304" s="17">
        <v>0.9</v>
      </c>
      <c r="L304" s="17">
        <v>0.5</v>
      </c>
      <c r="M304" s="17">
        <v>135.4</v>
      </c>
      <c r="N304" s="19"/>
    </row>
    <row r="305" spans="1:14">
      <c r="A305" t="s">
        <v>111</v>
      </c>
      <c r="B305" t="str">
        <f>LEFT($E305, 4)</f>
        <v>2022</v>
      </c>
      <c r="C305" t="str">
        <f>MID($E305,FIND("-",$E305)+1,2)</f>
        <v>02</v>
      </c>
      <c r="D305" t="str">
        <f>RIGHT($E305,2)</f>
        <v>하순</v>
      </c>
      <c r="E305" t="s">
        <v>225</v>
      </c>
      <c r="F305" s="17">
        <v>-0.1</v>
      </c>
      <c r="G305" s="17">
        <v>3.9</v>
      </c>
      <c r="H305" s="17">
        <v>-14</v>
      </c>
      <c r="I305" s="17">
        <f>G305-H305</f>
        <v>17.899999999999999</v>
      </c>
      <c r="J305" s="17">
        <v>35.5</v>
      </c>
      <c r="K305" s="17">
        <v>3.1</v>
      </c>
      <c r="L305" s="17">
        <v>0</v>
      </c>
      <c r="M305" s="17"/>
      <c r="N305" s="19">
        <v>3.1666666666666665</v>
      </c>
    </row>
    <row r="306" spans="1:14">
      <c r="A306" t="s">
        <v>111</v>
      </c>
      <c r="B306" t="str">
        <f>LEFT($E306, 4)</f>
        <v>2022</v>
      </c>
      <c r="C306" t="str">
        <f>MID($E306,FIND("-",$E306)+1,2)</f>
        <v>03</v>
      </c>
      <c r="D306" t="str">
        <f>RIGHT($E306,2)</f>
        <v>상순</v>
      </c>
      <c r="E306" t="s">
        <v>226</v>
      </c>
      <c r="F306" s="17">
        <v>4.0999999999999996</v>
      </c>
      <c r="G306" s="17">
        <v>6.8</v>
      </c>
      <c r="H306" s="17">
        <v>-7.9</v>
      </c>
      <c r="I306" s="17">
        <f>G306-H306</f>
        <v>14.7</v>
      </c>
      <c r="J306" s="17">
        <v>48.9</v>
      </c>
      <c r="K306" s="17">
        <v>0.9</v>
      </c>
      <c r="L306" s="17">
        <v>0</v>
      </c>
      <c r="M306" s="17">
        <v>173.9</v>
      </c>
      <c r="N306" s="19"/>
    </row>
    <row r="307" spans="1:14">
      <c r="A307" t="s">
        <v>111</v>
      </c>
      <c r="B307" t="str">
        <f>LEFT($E307, 4)</f>
        <v>2022</v>
      </c>
      <c r="C307" t="str">
        <f>MID($E307,FIND("-",$E307)+1,2)</f>
        <v>03</v>
      </c>
      <c r="D307" t="str">
        <f>RIGHT($E307,2)</f>
        <v>상순</v>
      </c>
      <c r="E307" t="s">
        <v>226</v>
      </c>
      <c r="F307" s="17">
        <v>4.3</v>
      </c>
      <c r="G307" s="17">
        <v>6.5</v>
      </c>
      <c r="H307" s="17">
        <v>-7.5</v>
      </c>
      <c r="I307" s="17">
        <f>G307-H307</f>
        <v>14</v>
      </c>
      <c r="J307" s="17">
        <v>39</v>
      </c>
      <c r="K307" s="17">
        <v>2.6</v>
      </c>
      <c r="L307" s="17">
        <v>0</v>
      </c>
      <c r="M307" s="17"/>
      <c r="N307" s="19">
        <v>8.2666666666666675</v>
      </c>
    </row>
    <row r="308" spans="1:14">
      <c r="A308" t="s">
        <v>111</v>
      </c>
      <c r="B308" t="str">
        <f>LEFT($E308, 4)</f>
        <v>2022</v>
      </c>
      <c r="C308" t="str">
        <f>MID($E308,FIND("-",$E308)+1,2)</f>
        <v>03</v>
      </c>
      <c r="D308" t="str">
        <f>RIGHT($E308,2)</f>
        <v>중순</v>
      </c>
      <c r="E308" t="s">
        <v>227</v>
      </c>
      <c r="F308" s="17">
        <v>8.4</v>
      </c>
      <c r="G308" s="17">
        <v>14.6</v>
      </c>
      <c r="H308" s="17">
        <v>-2.6</v>
      </c>
      <c r="I308" s="17">
        <f>G308-H308</f>
        <v>17.2</v>
      </c>
      <c r="J308" s="17">
        <v>78.5</v>
      </c>
      <c r="K308" s="17">
        <v>0.6</v>
      </c>
      <c r="L308" s="17">
        <v>35.5</v>
      </c>
      <c r="M308" s="17">
        <v>92</v>
      </c>
      <c r="N308" s="19"/>
    </row>
    <row r="309" spans="1:14">
      <c r="A309" t="s">
        <v>111</v>
      </c>
      <c r="B309" t="str">
        <f>LEFT($E309, 4)</f>
        <v>2022</v>
      </c>
      <c r="C309" t="str">
        <f>MID($E309,FIND("-",$E309)+1,2)</f>
        <v>03</v>
      </c>
      <c r="D309" t="str">
        <f>RIGHT($E309,2)</f>
        <v>중순</v>
      </c>
      <c r="E309" t="s">
        <v>227</v>
      </c>
      <c r="F309" s="17">
        <v>8.4</v>
      </c>
      <c r="G309" s="17">
        <v>15.4</v>
      </c>
      <c r="H309" s="17">
        <v>-3.2</v>
      </c>
      <c r="I309" s="17">
        <f>G309-H309</f>
        <v>18.600000000000001</v>
      </c>
      <c r="J309" s="17">
        <v>70.8</v>
      </c>
      <c r="K309" s="17">
        <v>2.1</v>
      </c>
      <c r="L309" s="17">
        <v>28.5</v>
      </c>
      <c r="M309" s="17"/>
      <c r="N309" s="19">
        <v>11.416666666666666</v>
      </c>
    </row>
    <row r="310" spans="1:14">
      <c r="A310" t="s">
        <v>111</v>
      </c>
      <c r="B310" t="str">
        <f>LEFT($E310, 4)</f>
        <v>2022</v>
      </c>
      <c r="C310" t="str">
        <f>MID($E310,FIND("-",$E310)+1,2)</f>
        <v>03</v>
      </c>
      <c r="D310" t="str">
        <f>RIGHT($E310,2)</f>
        <v>하순</v>
      </c>
      <c r="E310" t="s">
        <v>228</v>
      </c>
      <c r="F310" s="17">
        <v>8</v>
      </c>
      <c r="G310" s="17">
        <v>12.8</v>
      </c>
      <c r="H310" s="17">
        <v>-3.2</v>
      </c>
      <c r="I310" s="17">
        <f>G310-H310</f>
        <v>16</v>
      </c>
      <c r="J310" s="17">
        <v>68.8</v>
      </c>
      <c r="K310" s="17">
        <v>0.8</v>
      </c>
      <c r="L310" s="17">
        <v>16</v>
      </c>
      <c r="M310" s="17">
        <v>175.1</v>
      </c>
      <c r="N310" s="19"/>
    </row>
    <row r="311" spans="1:14">
      <c r="A311" t="s">
        <v>111</v>
      </c>
      <c r="B311" t="str">
        <f>LEFT($E311, 4)</f>
        <v>2022</v>
      </c>
      <c r="C311" t="str">
        <f>MID($E311,FIND("-",$E311)+1,2)</f>
        <v>03</v>
      </c>
      <c r="D311" t="str">
        <f>RIGHT($E311,2)</f>
        <v>하순</v>
      </c>
      <c r="E311" t="s">
        <v>228</v>
      </c>
      <c r="F311" s="17">
        <v>8.4</v>
      </c>
      <c r="G311" s="17">
        <v>13</v>
      </c>
      <c r="H311" s="17">
        <v>-3.1</v>
      </c>
      <c r="I311" s="17">
        <f>G311-H311</f>
        <v>16.100000000000001</v>
      </c>
      <c r="J311" s="17">
        <v>58.1</v>
      </c>
      <c r="K311" s="17">
        <v>2.2999999999999998</v>
      </c>
      <c r="L311" s="17">
        <v>12</v>
      </c>
      <c r="M311" s="17"/>
      <c r="N311" s="19"/>
    </row>
    <row r="312" spans="1:14">
      <c r="A312" t="s">
        <v>111</v>
      </c>
      <c r="B312" t="str">
        <f>LEFT($E312, 4)</f>
        <v>2022</v>
      </c>
      <c r="C312" t="str">
        <f>MID($E312,FIND("-",$E312)+1,2)</f>
        <v>04</v>
      </c>
      <c r="D312" t="str">
        <f>RIGHT($E312,2)</f>
        <v>상순</v>
      </c>
      <c r="E312" t="s">
        <v>229</v>
      </c>
      <c r="F312" s="17">
        <v>10.8</v>
      </c>
      <c r="G312" s="17">
        <v>18.3</v>
      </c>
      <c r="H312" s="17">
        <v>-2.8</v>
      </c>
      <c r="I312" s="17">
        <f>G312-H312</f>
        <v>21.1</v>
      </c>
      <c r="J312" s="17">
        <v>54.5</v>
      </c>
      <c r="K312" s="17">
        <v>0.8</v>
      </c>
      <c r="L312" s="17">
        <v>0</v>
      </c>
      <c r="M312" s="17">
        <v>228.8</v>
      </c>
      <c r="N312" s="19"/>
    </row>
    <row r="313" spans="1:14">
      <c r="A313" t="s">
        <v>111</v>
      </c>
      <c r="B313" t="str">
        <f>LEFT($E313, 4)</f>
        <v>2022</v>
      </c>
      <c r="C313" t="str">
        <f>MID($E313,FIND("-",$E313)+1,2)</f>
        <v>04</v>
      </c>
      <c r="D313" t="str">
        <f>RIGHT($E313,2)</f>
        <v>상순</v>
      </c>
      <c r="E313" t="s">
        <v>229</v>
      </c>
      <c r="F313" s="17">
        <v>10.9</v>
      </c>
      <c r="G313" s="17">
        <v>17.2</v>
      </c>
      <c r="H313" s="17">
        <v>-2.2999999999999998</v>
      </c>
      <c r="I313" s="17">
        <f>G313-H313</f>
        <v>19.5</v>
      </c>
      <c r="J313" s="17">
        <v>44.1</v>
      </c>
      <c r="K313" s="17">
        <v>2</v>
      </c>
      <c r="L313" s="17">
        <v>1.5</v>
      </c>
      <c r="M313" s="17"/>
      <c r="N313" s="19">
        <v>9.7833333333333332</v>
      </c>
    </row>
    <row r="314" spans="1:14">
      <c r="A314" t="s">
        <v>111</v>
      </c>
      <c r="B314" t="str">
        <f>LEFT($E314, 4)</f>
        <v>2022</v>
      </c>
      <c r="C314" t="str">
        <f>MID($E314,FIND("-",$E314)+1,2)</f>
        <v>04</v>
      </c>
      <c r="D314" t="str">
        <f>RIGHT($E314,2)</f>
        <v>중순</v>
      </c>
      <c r="E314" t="s">
        <v>230</v>
      </c>
      <c r="F314" s="17">
        <v>13.7</v>
      </c>
      <c r="G314" s="17">
        <v>20.8</v>
      </c>
      <c r="H314" s="17">
        <v>-0.1</v>
      </c>
      <c r="I314" s="17">
        <f>G314-H314</f>
        <v>20.900000000000002</v>
      </c>
      <c r="J314" s="17">
        <v>62.1</v>
      </c>
      <c r="K314" s="17">
        <v>0.8</v>
      </c>
      <c r="L314" s="17">
        <v>14.5</v>
      </c>
      <c r="M314" s="17">
        <v>204</v>
      </c>
      <c r="N314" s="19"/>
    </row>
    <row r="315" spans="1:14">
      <c r="A315" t="s">
        <v>111</v>
      </c>
      <c r="B315" t="str">
        <f>LEFT($E315, 4)</f>
        <v>2022</v>
      </c>
      <c r="C315" t="str">
        <f>MID($E315,FIND("-",$E315)+1,2)</f>
        <v>04</v>
      </c>
      <c r="D315" t="str">
        <f>RIGHT($E315,2)</f>
        <v>중순</v>
      </c>
      <c r="E315" t="s">
        <v>230</v>
      </c>
      <c r="F315" s="17">
        <v>13.7</v>
      </c>
      <c r="G315" s="17">
        <v>20</v>
      </c>
      <c r="H315" s="17">
        <v>-0.1</v>
      </c>
      <c r="I315" s="17">
        <f>G315-H315</f>
        <v>20.100000000000001</v>
      </c>
      <c r="J315" s="17">
        <v>48.2</v>
      </c>
      <c r="K315" s="17">
        <v>2.1</v>
      </c>
      <c r="L315" s="17">
        <v>4.5</v>
      </c>
      <c r="M315" s="17"/>
      <c r="N315" s="19">
        <v>5.2333333333333334</v>
      </c>
    </row>
    <row r="316" spans="1:14">
      <c r="A316" t="s">
        <v>111</v>
      </c>
      <c r="B316" t="str">
        <f>LEFT($E316, 4)</f>
        <v>2022</v>
      </c>
      <c r="C316" t="str">
        <f>MID($E316,FIND("-",$E316)+1,2)</f>
        <v>04</v>
      </c>
      <c r="D316" t="str">
        <f>RIGHT($E316,2)</f>
        <v>하순</v>
      </c>
      <c r="E316" t="s">
        <v>231</v>
      </c>
      <c r="F316" s="17">
        <v>15.5</v>
      </c>
      <c r="G316" s="17">
        <v>18.899999999999999</v>
      </c>
      <c r="H316" s="17">
        <v>3.3</v>
      </c>
      <c r="I316" s="17">
        <f>G316-H316</f>
        <v>15.599999999999998</v>
      </c>
      <c r="J316" s="17">
        <v>69.8</v>
      </c>
      <c r="K316" s="17">
        <v>0.6</v>
      </c>
      <c r="L316" s="17">
        <v>26</v>
      </c>
      <c r="M316" s="17">
        <v>175.5</v>
      </c>
      <c r="N316" s="19"/>
    </row>
    <row r="317" spans="1:14">
      <c r="A317" t="s">
        <v>111</v>
      </c>
      <c r="B317" t="str">
        <f>LEFT($E317, 4)</f>
        <v>2022</v>
      </c>
      <c r="C317" t="str">
        <f>MID($E317,FIND("-",$E317)+1,2)</f>
        <v>04</v>
      </c>
      <c r="D317" t="str">
        <f>RIGHT($E317,2)</f>
        <v>하순</v>
      </c>
      <c r="E317" t="s">
        <v>231</v>
      </c>
      <c r="F317" s="17">
        <v>15.5</v>
      </c>
      <c r="G317" s="17">
        <v>19.2</v>
      </c>
      <c r="H317" s="17">
        <v>4</v>
      </c>
      <c r="I317" s="17">
        <f>G317-H317</f>
        <v>15.2</v>
      </c>
      <c r="J317" s="17">
        <v>58.3</v>
      </c>
      <c r="K317" s="17">
        <v>2.1</v>
      </c>
      <c r="L317" s="17">
        <v>26</v>
      </c>
      <c r="M317" s="17"/>
      <c r="N317" s="19">
        <v>4.25</v>
      </c>
    </row>
    <row r="318" spans="1:14">
      <c r="A318" t="s">
        <v>111</v>
      </c>
      <c r="B318" t="str">
        <f>LEFT($E318, 4)</f>
        <v>2022</v>
      </c>
      <c r="C318" t="str">
        <f>MID($E318,FIND("-",$E318)+1,2)</f>
        <v>05</v>
      </c>
      <c r="D318" t="str">
        <f>RIGHT($E318,2)</f>
        <v>상순</v>
      </c>
      <c r="E318" t="s">
        <v>232</v>
      </c>
      <c r="F318" s="17">
        <v>15</v>
      </c>
      <c r="G318" s="17">
        <v>18.5</v>
      </c>
      <c r="H318" s="17">
        <v>2.5</v>
      </c>
      <c r="I318" s="17">
        <f>G318-H318</f>
        <v>16</v>
      </c>
      <c r="J318" s="17">
        <v>61.8</v>
      </c>
      <c r="K318" s="17">
        <v>0.6</v>
      </c>
      <c r="L318" s="17">
        <v>0</v>
      </c>
      <c r="M318" s="17">
        <v>247.3</v>
      </c>
      <c r="N318" s="19"/>
    </row>
    <row r="319" spans="1:14">
      <c r="A319" t="s">
        <v>111</v>
      </c>
      <c r="B319" t="str">
        <f>LEFT($E319, 4)</f>
        <v>2022</v>
      </c>
      <c r="C319" t="str">
        <f>MID($E319,FIND("-",$E319)+1,2)</f>
        <v>05</v>
      </c>
      <c r="D319" t="str">
        <f>RIGHT($E319,2)</f>
        <v>상순</v>
      </c>
      <c r="E319" t="s">
        <v>232</v>
      </c>
      <c r="F319" s="17">
        <v>15</v>
      </c>
      <c r="G319" s="17">
        <v>18.2</v>
      </c>
      <c r="H319" s="17">
        <v>2.4</v>
      </c>
      <c r="I319" s="17">
        <f>G319-H319</f>
        <v>15.799999999999999</v>
      </c>
      <c r="J319" s="17">
        <v>51.2</v>
      </c>
      <c r="K319" s="17">
        <v>2.2999999999999998</v>
      </c>
      <c r="L319" s="17">
        <v>1.5</v>
      </c>
      <c r="M319" s="17"/>
      <c r="N319" s="19">
        <v>8.8666666666666671</v>
      </c>
    </row>
    <row r="320" spans="1:14">
      <c r="A320" t="s">
        <v>111</v>
      </c>
      <c r="B320" t="str">
        <f>LEFT($E320, 4)</f>
        <v>2022</v>
      </c>
      <c r="C320" t="str">
        <f>MID($E320,FIND("-",$E320)+1,2)</f>
        <v>05</v>
      </c>
      <c r="D320" t="str">
        <f>RIGHT($E320,2)</f>
        <v>중순</v>
      </c>
      <c r="E320" t="s">
        <v>233</v>
      </c>
      <c r="F320" s="17">
        <v>17.100000000000001</v>
      </c>
      <c r="G320" s="17">
        <v>20.100000000000001</v>
      </c>
      <c r="H320" s="17">
        <v>2.9</v>
      </c>
      <c r="I320" s="17">
        <f>G320-H320</f>
        <v>17.200000000000003</v>
      </c>
      <c r="J320" s="17">
        <v>58</v>
      </c>
      <c r="K320" s="17">
        <v>0.5</v>
      </c>
      <c r="L320" s="17">
        <v>6.5</v>
      </c>
      <c r="M320" s="17">
        <v>219.2</v>
      </c>
      <c r="N320" s="19"/>
    </row>
    <row r="321" spans="1:14">
      <c r="A321" t="s">
        <v>111</v>
      </c>
      <c r="B321" t="str">
        <f>LEFT($E321, 4)</f>
        <v>2022</v>
      </c>
      <c r="C321" t="str">
        <f>MID($E321,FIND("-",$E321)+1,2)</f>
        <v>05</v>
      </c>
      <c r="D321" t="str">
        <f>RIGHT($E321,2)</f>
        <v>중순</v>
      </c>
      <c r="E321" t="s">
        <v>233</v>
      </c>
      <c r="F321" s="17">
        <v>17.100000000000001</v>
      </c>
      <c r="G321" s="17">
        <v>19.399999999999999</v>
      </c>
      <c r="H321" s="17">
        <v>3.1</v>
      </c>
      <c r="I321" s="17">
        <f>G321-H321</f>
        <v>16.299999999999997</v>
      </c>
      <c r="J321" s="17">
        <v>46.7</v>
      </c>
      <c r="K321" s="17">
        <v>2.2000000000000002</v>
      </c>
      <c r="L321" s="17">
        <v>6</v>
      </c>
      <c r="M321" s="17"/>
      <c r="N321" s="19">
        <v>7.35</v>
      </c>
    </row>
    <row r="322" spans="1:14">
      <c r="A322" t="s">
        <v>111</v>
      </c>
      <c r="B322" t="str">
        <f>LEFT($E322, 4)</f>
        <v>2022</v>
      </c>
      <c r="C322" t="str">
        <f>MID($E322,FIND("-",$E322)+1,2)</f>
        <v>05</v>
      </c>
      <c r="D322" t="str">
        <f>RIGHT($E322,2)</f>
        <v>하순</v>
      </c>
      <c r="E322" t="s">
        <v>234</v>
      </c>
      <c r="F322" s="17">
        <v>21.7</v>
      </c>
      <c r="G322" s="17">
        <v>23</v>
      </c>
      <c r="H322" s="17">
        <v>9</v>
      </c>
      <c r="I322" s="17">
        <f>G322-H322</f>
        <v>14</v>
      </c>
      <c r="J322" s="17">
        <v>53.8</v>
      </c>
      <c r="K322" s="17">
        <v>0.7</v>
      </c>
      <c r="L322" s="17">
        <v>0</v>
      </c>
      <c r="M322" s="17">
        <v>280</v>
      </c>
      <c r="N322" s="19"/>
    </row>
    <row r="323" spans="1:14">
      <c r="A323" t="s">
        <v>111</v>
      </c>
      <c r="B323" t="str">
        <f>LEFT($E323, 4)</f>
        <v>2022</v>
      </c>
      <c r="C323" t="str">
        <f>MID($E323,FIND("-",$E323)+1,2)</f>
        <v>05</v>
      </c>
      <c r="D323" t="str">
        <f>RIGHT($E323,2)</f>
        <v>하순</v>
      </c>
      <c r="E323" t="s">
        <v>234</v>
      </c>
      <c r="F323" s="17">
        <v>21.3</v>
      </c>
      <c r="G323" s="17">
        <v>22.7</v>
      </c>
      <c r="H323" s="17">
        <v>8.5</v>
      </c>
      <c r="I323" s="17">
        <f>G323-H323</f>
        <v>14.2</v>
      </c>
      <c r="J323" s="17">
        <v>44.2</v>
      </c>
      <c r="K323" s="17">
        <v>2.6</v>
      </c>
      <c r="L323" s="17">
        <v>8</v>
      </c>
      <c r="M323" s="17"/>
      <c r="N323" s="19">
        <v>11.016666666666667</v>
      </c>
    </row>
    <row r="324" spans="1:14">
      <c r="A324" t="s">
        <v>111</v>
      </c>
      <c r="B324" t="str">
        <f>LEFT($E324, 4)</f>
        <v>2022</v>
      </c>
      <c r="C324" t="str">
        <f>MID($E324,FIND("-",$E324)+1,2)</f>
        <v>06</v>
      </c>
      <c r="D324" t="str">
        <f>RIGHT($E324,2)</f>
        <v>상순</v>
      </c>
      <c r="E324" t="s">
        <v>235</v>
      </c>
      <c r="F324" s="17">
        <v>19.399999999999999</v>
      </c>
      <c r="G324" s="17">
        <v>22.7</v>
      </c>
      <c r="H324" s="17">
        <v>9.9</v>
      </c>
      <c r="I324" s="17">
        <f>G324-H324</f>
        <v>12.799999999999999</v>
      </c>
      <c r="J324" s="17">
        <v>71.099999999999994</v>
      </c>
      <c r="K324" s="17">
        <v>0.4</v>
      </c>
      <c r="L324" s="17">
        <v>31</v>
      </c>
      <c r="M324" s="17">
        <v>184.9</v>
      </c>
      <c r="N324" s="19"/>
    </row>
    <row r="325" spans="1:14">
      <c r="A325" t="s">
        <v>111</v>
      </c>
      <c r="B325" t="str">
        <f>LEFT($E325, 4)</f>
        <v>2022</v>
      </c>
      <c r="C325" t="str">
        <f>MID($E325,FIND("-",$E325)+1,2)</f>
        <v>06</v>
      </c>
      <c r="D325" t="str">
        <f>RIGHT($E325,2)</f>
        <v>상순</v>
      </c>
      <c r="E325" t="s">
        <v>235</v>
      </c>
      <c r="F325" s="17">
        <v>19.3</v>
      </c>
      <c r="G325" s="17">
        <v>22.2</v>
      </c>
      <c r="H325" s="17">
        <v>10.7</v>
      </c>
      <c r="I325" s="17">
        <f>G325-H325</f>
        <v>11.5</v>
      </c>
      <c r="J325" s="17">
        <v>62.7</v>
      </c>
      <c r="K325" s="17">
        <v>2</v>
      </c>
      <c r="L325" s="17">
        <v>55</v>
      </c>
      <c r="M325" s="17"/>
      <c r="N325" s="19">
        <v>1.95</v>
      </c>
    </row>
    <row r="326" spans="1:14">
      <c r="A326" t="s">
        <v>111</v>
      </c>
      <c r="B326" t="str">
        <f>LEFT($E326, 4)</f>
        <v>2022</v>
      </c>
      <c r="C326" t="str">
        <f>MID($E326,FIND("-",$E326)+1,2)</f>
        <v>06</v>
      </c>
      <c r="D326" t="str">
        <f>RIGHT($E326,2)</f>
        <v>중순</v>
      </c>
      <c r="E326" t="s">
        <v>236</v>
      </c>
      <c r="F326" s="17">
        <v>22</v>
      </c>
      <c r="G326" s="17">
        <v>26.7</v>
      </c>
      <c r="H326" s="17">
        <v>12.9</v>
      </c>
      <c r="I326" s="17">
        <f>G326-H326</f>
        <v>13.799999999999999</v>
      </c>
      <c r="J326" s="17">
        <v>73.7</v>
      </c>
      <c r="K326" s="17">
        <v>0.7</v>
      </c>
      <c r="L326" s="17">
        <v>10</v>
      </c>
      <c r="M326" s="17">
        <v>196.8</v>
      </c>
      <c r="N326" s="19"/>
    </row>
    <row r="327" spans="1:14">
      <c r="A327" t="s">
        <v>111</v>
      </c>
      <c r="B327" t="str">
        <f>LEFT($E327, 4)</f>
        <v>2022</v>
      </c>
      <c r="C327" t="str">
        <f>MID($E327,FIND("-",$E327)+1,2)</f>
        <v>06</v>
      </c>
      <c r="D327" t="str">
        <f>RIGHT($E327,2)</f>
        <v>중순</v>
      </c>
      <c r="E327" t="s">
        <v>236</v>
      </c>
      <c r="F327" s="17">
        <v>21.9</v>
      </c>
      <c r="G327" s="17">
        <v>26.9</v>
      </c>
      <c r="H327" s="17">
        <v>13</v>
      </c>
      <c r="I327" s="17">
        <f>G327-H327</f>
        <v>13.899999999999999</v>
      </c>
      <c r="J327" s="17">
        <v>66.599999999999994</v>
      </c>
      <c r="K327" s="17">
        <v>2</v>
      </c>
      <c r="L327" s="17">
        <v>11</v>
      </c>
      <c r="M327" s="17"/>
      <c r="N327" s="19">
        <v>7.8833333333333329</v>
      </c>
    </row>
    <row r="328" spans="1:14">
      <c r="A328" t="s">
        <v>111</v>
      </c>
      <c r="B328" t="str">
        <f>LEFT($E328, 4)</f>
        <v>2022</v>
      </c>
      <c r="C328" t="str">
        <f>MID($E328,FIND("-",$E328)+1,2)</f>
        <v>06</v>
      </c>
      <c r="D328" t="str">
        <f>RIGHT($E328,2)</f>
        <v>하순</v>
      </c>
      <c r="E328" t="s">
        <v>237</v>
      </c>
      <c r="F328" s="17">
        <v>27</v>
      </c>
      <c r="G328" s="17">
        <v>28.2</v>
      </c>
      <c r="H328" s="17">
        <v>19.2</v>
      </c>
      <c r="I328" s="17">
        <f>G328-H328</f>
        <v>9</v>
      </c>
      <c r="J328" s="17">
        <v>75.8</v>
      </c>
      <c r="K328" s="17">
        <v>1.6</v>
      </c>
      <c r="L328" s="17">
        <v>104.5</v>
      </c>
      <c r="M328" s="17">
        <v>171.4</v>
      </c>
      <c r="N328" s="19"/>
    </row>
    <row r="329" spans="1:14">
      <c r="A329" t="s">
        <v>111</v>
      </c>
      <c r="B329" t="str">
        <f>LEFT($E329, 4)</f>
        <v>2022</v>
      </c>
      <c r="C329" t="str">
        <f>MID($E329,FIND("-",$E329)+1,2)</f>
        <v>06</v>
      </c>
      <c r="D329" t="str">
        <f>RIGHT($E329,2)</f>
        <v>하순</v>
      </c>
      <c r="E329" t="s">
        <v>237</v>
      </c>
      <c r="F329" s="17">
        <v>26.8</v>
      </c>
      <c r="G329" s="17">
        <v>28.6</v>
      </c>
      <c r="H329" s="17">
        <v>18.899999999999999</v>
      </c>
      <c r="I329" s="17">
        <f>G329-H329</f>
        <v>9.7000000000000028</v>
      </c>
      <c r="J329" s="17">
        <v>69</v>
      </c>
      <c r="K329" s="17">
        <v>4.2</v>
      </c>
      <c r="L329" s="17">
        <v>87.5</v>
      </c>
      <c r="M329" s="17"/>
      <c r="N329" s="19">
        <v>8.5833333333333339</v>
      </c>
    </row>
    <row r="330" spans="1:14">
      <c r="A330" t="s">
        <v>111</v>
      </c>
      <c r="B330" t="str">
        <f>LEFT($E330, 4)</f>
        <v>2022</v>
      </c>
      <c r="C330" t="str">
        <f>MID($E330,FIND("-",$E330)+1,2)</f>
        <v>07</v>
      </c>
      <c r="D330" t="str">
        <f>RIGHT($E330,2)</f>
        <v>상순</v>
      </c>
      <c r="E330" t="s">
        <v>238</v>
      </c>
      <c r="F330" s="17">
        <v>27.9</v>
      </c>
      <c r="G330" s="17">
        <v>29.1</v>
      </c>
      <c r="H330" s="17">
        <v>20.2</v>
      </c>
      <c r="I330" s="17">
        <f>G330-H330</f>
        <v>8.9000000000000021</v>
      </c>
      <c r="J330" s="17">
        <v>75.599999999999994</v>
      </c>
      <c r="K330" s="17">
        <v>0.6</v>
      </c>
      <c r="L330" s="17">
        <v>0</v>
      </c>
      <c r="M330" s="17">
        <v>201.4</v>
      </c>
      <c r="N330" s="19"/>
    </row>
    <row r="331" spans="1:14">
      <c r="A331" t="s">
        <v>111</v>
      </c>
      <c r="B331" t="str">
        <f>LEFT($E331, 4)</f>
        <v>2022</v>
      </c>
      <c r="C331" t="str">
        <f>MID($E331,FIND("-",$E331)+1,2)</f>
        <v>07</v>
      </c>
      <c r="D331" t="str">
        <f>RIGHT($E331,2)</f>
        <v>상순</v>
      </c>
      <c r="E331" t="s">
        <v>238</v>
      </c>
      <c r="F331" s="17">
        <v>27.9</v>
      </c>
      <c r="G331" s="17">
        <v>29</v>
      </c>
      <c r="H331" s="17">
        <v>19.8</v>
      </c>
      <c r="I331" s="17">
        <f>G331-H331</f>
        <v>9.1999999999999993</v>
      </c>
      <c r="J331" s="17">
        <v>66.599999999999994</v>
      </c>
      <c r="K331" s="17">
        <v>2</v>
      </c>
      <c r="L331" s="17">
        <v>4</v>
      </c>
      <c r="M331" s="17"/>
      <c r="N331" s="19">
        <v>6.35</v>
      </c>
    </row>
    <row r="332" spans="1:14">
      <c r="A332" t="s">
        <v>111</v>
      </c>
      <c r="B332" t="str">
        <f>LEFT($E332, 4)</f>
        <v>2022</v>
      </c>
      <c r="C332" t="str">
        <f>MID($E332,FIND("-",$E332)+1,2)</f>
        <v>07</v>
      </c>
      <c r="D332" t="str">
        <f>RIGHT($E332,2)</f>
        <v>중순</v>
      </c>
      <c r="E332" t="s">
        <v>239</v>
      </c>
      <c r="F332" s="17">
        <v>24.9</v>
      </c>
      <c r="G332" s="17">
        <v>26.4</v>
      </c>
      <c r="H332" s="17">
        <v>18.2</v>
      </c>
      <c r="I332" s="17">
        <f>G332-H332</f>
        <v>8.1999999999999993</v>
      </c>
      <c r="J332" s="17">
        <v>83.1</v>
      </c>
      <c r="K332" s="17">
        <v>0.5</v>
      </c>
      <c r="L332" s="17">
        <v>76</v>
      </c>
      <c r="M332" s="17">
        <v>152.30000000000001</v>
      </c>
      <c r="N332" s="19"/>
    </row>
    <row r="333" spans="1:14">
      <c r="A333" t="s">
        <v>111</v>
      </c>
      <c r="B333" t="str">
        <f>LEFT($E333, 4)</f>
        <v>2022</v>
      </c>
      <c r="C333" t="str">
        <f>MID($E333,FIND("-",$E333)+1,2)</f>
        <v>07</v>
      </c>
      <c r="D333" t="str">
        <f>RIGHT($E333,2)</f>
        <v>중순</v>
      </c>
      <c r="E333" t="s">
        <v>239</v>
      </c>
      <c r="F333" s="17">
        <v>24.9</v>
      </c>
      <c r="G333" s="17">
        <v>26.6</v>
      </c>
      <c r="H333" s="17">
        <v>18.100000000000001</v>
      </c>
      <c r="I333" s="17">
        <f>G333-H333</f>
        <v>8.5</v>
      </c>
      <c r="J333" s="17">
        <v>75.2</v>
      </c>
      <c r="K333" s="17">
        <v>1.6</v>
      </c>
      <c r="L333" s="17">
        <v>72.5</v>
      </c>
      <c r="M333" s="17"/>
      <c r="N333" s="19">
        <v>7.416666666666667</v>
      </c>
    </row>
    <row r="334" spans="1:14">
      <c r="A334" t="s">
        <v>111</v>
      </c>
      <c r="B334" t="str">
        <f>LEFT($E334, 4)</f>
        <v>2022</v>
      </c>
      <c r="C334" t="str">
        <f>MID($E334,FIND("-",$E334)+1,2)</f>
        <v>07</v>
      </c>
      <c r="D334" t="str">
        <f>RIGHT($E334,2)</f>
        <v>하순</v>
      </c>
      <c r="E334" t="s">
        <v>240</v>
      </c>
      <c r="F334" s="17">
        <v>25.5</v>
      </c>
      <c r="G334" s="17">
        <v>27.8</v>
      </c>
      <c r="H334" s="17">
        <v>18.5</v>
      </c>
      <c r="I334" s="17">
        <f>G334-H334</f>
        <v>9.3000000000000007</v>
      </c>
      <c r="J334" s="17">
        <v>84.4</v>
      </c>
      <c r="K334" s="17">
        <v>0.4</v>
      </c>
      <c r="L334" s="17">
        <v>34.5</v>
      </c>
      <c r="M334" s="17">
        <v>171.5</v>
      </c>
      <c r="N334" s="19"/>
    </row>
    <row r="335" spans="1:14">
      <c r="A335" t="s">
        <v>111</v>
      </c>
      <c r="B335" t="str">
        <f>LEFT($E335, 4)</f>
        <v>2022</v>
      </c>
      <c r="C335" t="str">
        <f>MID($E335,FIND("-",$E335)+1,2)</f>
        <v>07</v>
      </c>
      <c r="D335" t="str">
        <f>RIGHT($E335,2)</f>
        <v>하순</v>
      </c>
      <c r="E335" t="s">
        <v>240</v>
      </c>
      <c r="F335" s="17">
        <v>25.7</v>
      </c>
      <c r="G335" s="17">
        <v>28.1</v>
      </c>
      <c r="H335" s="17">
        <v>18.5</v>
      </c>
      <c r="I335" s="17">
        <f>G335-H335</f>
        <v>9.6000000000000014</v>
      </c>
      <c r="J335" s="17">
        <v>74.599999999999994</v>
      </c>
      <c r="K335" s="17">
        <v>2</v>
      </c>
      <c r="L335" s="17">
        <v>22</v>
      </c>
      <c r="M335" s="17"/>
      <c r="N335" s="19">
        <v>1.5</v>
      </c>
    </row>
    <row r="336" spans="1:14">
      <c r="A336" t="s">
        <v>111</v>
      </c>
      <c r="B336" t="str">
        <f>LEFT($E336, 4)</f>
        <v>2022</v>
      </c>
      <c r="C336" t="str">
        <f>MID($E336,FIND("-",$E336)+1,2)</f>
        <v>08</v>
      </c>
      <c r="D336" t="str">
        <f>RIGHT($E336,2)</f>
        <v>상순</v>
      </c>
      <c r="E336" t="s">
        <v>241</v>
      </c>
      <c r="F336" s="17">
        <v>27.7</v>
      </c>
      <c r="G336" s="17">
        <v>28.6</v>
      </c>
      <c r="H336" s="17">
        <v>22.8</v>
      </c>
      <c r="I336" s="17">
        <f>G336-H336</f>
        <v>5.8000000000000007</v>
      </c>
      <c r="J336" s="17">
        <v>84.3</v>
      </c>
      <c r="K336" s="17">
        <v>0.5</v>
      </c>
      <c r="L336" s="17">
        <v>26.5</v>
      </c>
      <c r="M336" s="17">
        <v>145</v>
      </c>
      <c r="N336" s="19"/>
    </row>
    <row r="337" spans="1:14">
      <c r="A337" t="s">
        <v>111</v>
      </c>
      <c r="B337" t="str">
        <f>LEFT($E337, 4)</f>
        <v>2022</v>
      </c>
      <c r="C337" t="str">
        <f>MID($E337,FIND("-",$E337)+1,2)</f>
        <v>08</v>
      </c>
      <c r="D337" t="str">
        <f>RIGHT($E337,2)</f>
        <v>상순</v>
      </c>
      <c r="E337" t="s">
        <v>241</v>
      </c>
      <c r="F337" s="17">
        <v>27.9</v>
      </c>
      <c r="G337" s="17">
        <v>28.7</v>
      </c>
      <c r="H337" s="17">
        <v>23.2</v>
      </c>
      <c r="I337" s="17">
        <f>G337-H337</f>
        <v>5.5</v>
      </c>
      <c r="J337" s="17">
        <v>77.8</v>
      </c>
      <c r="K337" s="17">
        <v>2.2000000000000002</v>
      </c>
      <c r="L337" s="17">
        <v>28.5</v>
      </c>
      <c r="M337" s="17"/>
      <c r="N337" s="19">
        <v>3.9333333333333336</v>
      </c>
    </row>
    <row r="338" spans="1:14">
      <c r="A338" t="s">
        <v>111</v>
      </c>
      <c r="B338" t="str">
        <f>LEFT($E338, 4)</f>
        <v>2022</v>
      </c>
      <c r="C338" t="str">
        <f>MID($E338,FIND("-",$E338)+1,2)</f>
        <v>08</v>
      </c>
      <c r="D338" t="str">
        <f>RIGHT($E338,2)</f>
        <v>중순</v>
      </c>
      <c r="E338" t="s">
        <v>242</v>
      </c>
      <c r="F338" s="17">
        <v>25.9</v>
      </c>
      <c r="G338" s="17">
        <v>29</v>
      </c>
      <c r="H338" s="17">
        <v>20.100000000000001</v>
      </c>
      <c r="I338" s="17">
        <f>G338-H338</f>
        <v>8.8999999999999986</v>
      </c>
      <c r="J338" s="17">
        <v>88.3</v>
      </c>
      <c r="K338" s="17">
        <v>0.4</v>
      </c>
      <c r="L338" s="17">
        <v>117</v>
      </c>
      <c r="M338" s="17">
        <v>133.80000000000001</v>
      </c>
      <c r="N338" s="19"/>
    </row>
    <row r="339" spans="1:14">
      <c r="A339" t="s">
        <v>111</v>
      </c>
      <c r="B339" t="str">
        <f>LEFT($E339, 4)</f>
        <v>2022</v>
      </c>
      <c r="C339" t="str">
        <f>MID($E339,FIND("-",$E339)+1,2)</f>
        <v>08</v>
      </c>
      <c r="D339" t="str">
        <f>RIGHT($E339,2)</f>
        <v>중순</v>
      </c>
      <c r="E339" t="s">
        <v>242</v>
      </c>
      <c r="F339" s="17">
        <v>26</v>
      </c>
      <c r="G339" s="17">
        <v>30.3</v>
      </c>
      <c r="H339" s="17">
        <v>19.7</v>
      </c>
      <c r="I339" s="17">
        <f>G339-H339</f>
        <v>10.600000000000001</v>
      </c>
      <c r="J339" s="17">
        <v>83.7</v>
      </c>
      <c r="K339" s="17">
        <v>1.7</v>
      </c>
      <c r="L339" s="17">
        <v>100.5</v>
      </c>
      <c r="M339" s="17"/>
      <c r="N339" s="19">
        <v>6.7666666666666666</v>
      </c>
    </row>
    <row r="340" spans="1:14">
      <c r="A340" t="s">
        <v>111</v>
      </c>
      <c r="B340" t="str">
        <f>LEFT($E340, 4)</f>
        <v>2022</v>
      </c>
      <c r="C340" t="str">
        <f>MID($E340,FIND("-",$E340)+1,2)</f>
        <v>08</v>
      </c>
      <c r="D340" t="str">
        <f>RIGHT($E340,2)</f>
        <v>하순</v>
      </c>
      <c r="E340" t="s">
        <v>243</v>
      </c>
      <c r="F340" s="17">
        <v>21.6</v>
      </c>
      <c r="G340" s="17">
        <v>25.3</v>
      </c>
      <c r="H340" s="17">
        <v>12.1</v>
      </c>
      <c r="I340" s="17">
        <f>G340-H340</f>
        <v>13.200000000000001</v>
      </c>
      <c r="J340" s="17">
        <v>86.7</v>
      </c>
      <c r="K340" s="17">
        <v>0.2</v>
      </c>
      <c r="L340" s="17">
        <v>59</v>
      </c>
      <c r="M340" s="17">
        <v>154.69999999999999</v>
      </c>
      <c r="N340" s="19"/>
    </row>
    <row r="341" spans="1:14">
      <c r="A341" t="s">
        <v>111</v>
      </c>
      <c r="B341" t="str">
        <f>LEFT($E341, 4)</f>
        <v>2022</v>
      </c>
      <c r="C341" t="str">
        <f>MID($E341,FIND("-",$E341)+1,2)</f>
        <v>08</v>
      </c>
      <c r="D341" t="str">
        <f>RIGHT($E341,2)</f>
        <v>하순</v>
      </c>
      <c r="E341" t="s">
        <v>243</v>
      </c>
      <c r="F341" s="17">
        <v>21.6</v>
      </c>
      <c r="G341" s="17">
        <v>25.7</v>
      </c>
      <c r="H341" s="17">
        <v>12</v>
      </c>
      <c r="I341" s="17">
        <f>G341-H341</f>
        <v>13.7</v>
      </c>
      <c r="J341" s="17">
        <v>81.7</v>
      </c>
      <c r="K341" s="17">
        <v>1.3</v>
      </c>
      <c r="L341" s="17">
        <v>66.5</v>
      </c>
      <c r="M341" s="17"/>
      <c r="N341" s="19">
        <v>2.25</v>
      </c>
    </row>
    <row r="342" spans="1:14">
      <c r="A342" t="s">
        <v>111</v>
      </c>
      <c r="B342" t="str">
        <f>LEFT($E342, 4)</f>
        <v>2022</v>
      </c>
      <c r="C342" t="str">
        <f>MID($E342,FIND("-",$E342)+1,2)</f>
        <v>09</v>
      </c>
      <c r="D342" t="str">
        <f>RIGHT($E342,2)</f>
        <v>상순</v>
      </c>
      <c r="E342" t="s">
        <v>244</v>
      </c>
      <c r="F342" s="17">
        <v>20.8</v>
      </c>
      <c r="G342" s="17">
        <v>23.8</v>
      </c>
      <c r="H342" s="17">
        <v>12.4</v>
      </c>
      <c r="I342" s="17">
        <f>G342-H342</f>
        <v>11.4</v>
      </c>
      <c r="J342" s="17">
        <v>86.1</v>
      </c>
      <c r="K342" s="17">
        <v>0.4</v>
      </c>
      <c r="L342" s="17">
        <v>61</v>
      </c>
      <c r="M342" s="17">
        <v>131.5</v>
      </c>
      <c r="N342" s="19"/>
    </row>
    <row r="343" spans="1:14">
      <c r="A343" t="s">
        <v>111</v>
      </c>
      <c r="B343" t="str">
        <f>LEFT($E343, 4)</f>
        <v>2022</v>
      </c>
      <c r="C343" t="str">
        <f>MID($E343,FIND("-",$E343)+1,2)</f>
        <v>09</v>
      </c>
      <c r="D343" t="str">
        <f>RIGHT($E343,2)</f>
        <v>상순</v>
      </c>
      <c r="E343" t="s">
        <v>244</v>
      </c>
      <c r="F343" s="17">
        <v>20.8</v>
      </c>
      <c r="G343" s="17">
        <v>24.2</v>
      </c>
      <c r="H343" s="17">
        <v>11.9</v>
      </c>
      <c r="I343" s="17">
        <f>G343-H343</f>
        <v>12.299999999999999</v>
      </c>
      <c r="J343" s="17">
        <v>81.599999999999994</v>
      </c>
      <c r="K343" s="17">
        <v>1.6</v>
      </c>
      <c r="L343" s="17">
        <v>77.5</v>
      </c>
      <c r="M343" s="17"/>
      <c r="N343" s="19">
        <v>11.95</v>
      </c>
    </row>
    <row r="344" spans="1:14">
      <c r="A344" t="s">
        <v>111</v>
      </c>
      <c r="B344" t="str">
        <f>LEFT($E344, 4)</f>
        <v>2022</v>
      </c>
      <c r="C344" t="str">
        <f>MID($E344,FIND("-",$E344)+1,2)</f>
        <v>09</v>
      </c>
      <c r="D344" t="str">
        <f>RIGHT($E344,2)</f>
        <v>중순</v>
      </c>
      <c r="E344" t="s">
        <v>245</v>
      </c>
      <c r="F344" s="17">
        <v>22.2</v>
      </c>
      <c r="G344" s="17">
        <v>25.7</v>
      </c>
      <c r="H344" s="17">
        <v>11.1</v>
      </c>
      <c r="I344" s="17">
        <f>G344-H344</f>
        <v>14.6</v>
      </c>
      <c r="J344" s="17">
        <v>81.5</v>
      </c>
      <c r="K344" s="17">
        <v>0.5</v>
      </c>
      <c r="L344" s="17">
        <v>3.5</v>
      </c>
      <c r="M344" s="17">
        <v>143.6</v>
      </c>
      <c r="N344" s="19"/>
    </row>
    <row r="345" spans="1:14">
      <c r="A345" t="s">
        <v>111</v>
      </c>
      <c r="B345" t="str">
        <f>LEFT($E345, 4)</f>
        <v>2022</v>
      </c>
      <c r="C345" t="str">
        <f>MID($E345,FIND("-",$E345)+1,2)</f>
        <v>09</v>
      </c>
      <c r="D345" t="str">
        <f>RIGHT($E345,2)</f>
        <v>중순</v>
      </c>
      <c r="E345" t="s">
        <v>245</v>
      </c>
      <c r="F345" s="17">
        <v>22.4</v>
      </c>
      <c r="G345" s="17">
        <v>25.6</v>
      </c>
      <c r="H345" s="17">
        <v>11.9</v>
      </c>
      <c r="I345" s="17">
        <f>G345-H345</f>
        <v>13.700000000000001</v>
      </c>
      <c r="J345" s="17">
        <v>75</v>
      </c>
      <c r="K345" s="17">
        <v>1.6</v>
      </c>
      <c r="L345" s="17">
        <v>1.5</v>
      </c>
      <c r="M345" s="17"/>
      <c r="N345" s="19">
        <v>5.416666666666667</v>
      </c>
    </row>
    <row r="346" spans="1:14">
      <c r="A346" t="s">
        <v>111</v>
      </c>
      <c r="B346" t="str">
        <f>LEFT($E346, 4)</f>
        <v>2022</v>
      </c>
      <c r="C346" t="str">
        <f>MID($E346,FIND("-",$E346)+1,2)</f>
        <v>09</v>
      </c>
      <c r="D346" t="str">
        <f>RIGHT($E346,2)</f>
        <v>하순</v>
      </c>
      <c r="E346" t="s">
        <v>246</v>
      </c>
      <c r="F346" s="17">
        <v>16.3</v>
      </c>
      <c r="G346" s="17">
        <v>17.8</v>
      </c>
      <c r="H346" s="17">
        <v>7.2</v>
      </c>
      <c r="I346" s="17">
        <f>G346-H346</f>
        <v>10.600000000000001</v>
      </c>
      <c r="J346" s="17">
        <v>82.4</v>
      </c>
      <c r="K346" s="17">
        <v>0.3</v>
      </c>
      <c r="L346" s="17">
        <v>0</v>
      </c>
      <c r="M346" s="17">
        <v>164.5</v>
      </c>
      <c r="N346" s="19"/>
    </row>
    <row r="347" spans="1:14">
      <c r="A347" t="s">
        <v>111</v>
      </c>
      <c r="B347" t="str">
        <f>LEFT($E347, 4)</f>
        <v>2022</v>
      </c>
      <c r="C347" t="str">
        <f>MID($E347,FIND("-",$E347)+1,2)</f>
        <v>09</v>
      </c>
      <c r="D347" t="str">
        <f>RIGHT($E347,2)</f>
        <v>하순</v>
      </c>
      <c r="E347" t="s">
        <v>246</v>
      </c>
      <c r="F347" s="17">
        <v>16.600000000000001</v>
      </c>
      <c r="G347" s="17">
        <v>18.5</v>
      </c>
      <c r="H347" s="17">
        <v>7.9</v>
      </c>
      <c r="I347" s="17">
        <f>G347-H347</f>
        <v>10.6</v>
      </c>
      <c r="J347" s="17">
        <v>75</v>
      </c>
      <c r="K347" s="17">
        <v>1.3</v>
      </c>
      <c r="L347" s="17">
        <v>0</v>
      </c>
      <c r="M347" s="17"/>
      <c r="N347" s="19">
        <v>10.25</v>
      </c>
    </row>
    <row r="348" spans="1:14">
      <c r="A348" t="s">
        <v>111</v>
      </c>
      <c r="B348" t="str">
        <f>LEFT($E348, 4)</f>
        <v>2022</v>
      </c>
      <c r="C348" t="str">
        <f>MID($E348,FIND("-",$E348)+1,2)</f>
        <v>10</v>
      </c>
      <c r="D348" t="str">
        <f>RIGHT($E348,2)</f>
        <v>상순</v>
      </c>
      <c r="E348" t="s">
        <v>247</v>
      </c>
      <c r="F348" s="17">
        <v>16.2</v>
      </c>
      <c r="G348" s="17">
        <v>23</v>
      </c>
      <c r="H348" s="17">
        <v>7</v>
      </c>
      <c r="I348" s="17">
        <f>G348-H348</f>
        <v>16</v>
      </c>
      <c r="J348" s="17">
        <v>82.4</v>
      </c>
      <c r="K348" s="17">
        <v>0.5</v>
      </c>
      <c r="L348" s="17">
        <v>36.5</v>
      </c>
      <c r="M348" s="17">
        <v>113.4</v>
      </c>
      <c r="N348" s="19"/>
    </row>
    <row r="349" spans="1:14">
      <c r="A349" t="s">
        <v>111</v>
      </c>
      <c r="B349" t="str">
        <f>LEFT($E349, 4)</f>
        <v>2022</v>
      </c>
      <c r="C349" t="str">
        <f>MID($E349,FIND("-",$E349)+1,2)</f>
        <v>10</v>
      </c>
      <c r="D349" t="str">
        <f>RIGHT($E349,2)</f>
        <v>상순</v>
      </c>
      <c r="E349" t="s">
        <v>247</v>
      </c>
      <c r="F349" s="17">
        <v>16.5</v>
      </c>
      <c r="G349" s="17">
        <v>23.4</v>
      </c>
      <c r="H349" s="17">
        <v>6.6</v>
      </c>
      <c r="I349" s="17">
        <f>G349-H349</f>
        <v>16.799999999999997</v>
      </c>
      <c r="J349" s="17">
        <v>77.2</v>
      </c>
      <c r="K349" s="17">
        <v>2.2000000000000002</v>
      </c>
      <c r="L349" s="17">
        <v>24</v>
      </c>
      <c r="M349" s="17"/>
      <c r="N349" s="19">
        <v>5.2666666666666666</v>
      </c>
    </row>
    <row r="350" spans="1:14">
      <c r="A350" t="s">
        <v>111</v>
      </c>
      <c r="B350" t="str">
        <f>LEFT($E350, 4)</f>
        <v>2022</v>
      </c>
      <c r="C350" t="str">
        <f>MID($E350,FIND("-",$E350)+1,2)</f>
        <v>10</v>
      </c>
      <c r="D350" t="str">
        <f>RIGHT($E350,2)</f>
        <v>중순</v>
      </c>
      <c r="E350" t="s">
        <v>248</v>
      </c>
      <c r="F350" s="17">
        <v>11.2</v>
      </c>
      <c r="G350" s="17">
        <v>16.7</v>
      </c>
      <c r="H350" s="17">
        <v>-2.2999999999999998</v>
      </c>
      <c r="I350" s="17">
        <f>G350-H350</f>
        <v>19</v>
      </c>
      <c r="J350" s="17">
        <v>78.400000000000006</v>
      </c>
      <c r="K350" s="17">
        <v>0.5</v>
      </c>
      <c r="L350" s="17">
        <v>0</v>
      </c>
      <c r="M350" s="17">
        <v>170.5</v>
      </c>
      <c r="N350" s="19"/>
    </row>
    <row r="351" spans="1:14">
      <c r="A351" t="s">
        <v>111</v>
      </c>
      <c r="B351" t="str">
        <f>LEFT($E351, 4)</f>
        <v>2022</v>
      </c>
      <c r="C351" t="str">
        <f>MID($E351,FIND("-",$E351)+1,2)</f>
        <v>10</v>
      </c>
      <c r="D351" t="str">
        <f>RIGHT($E351,2)</f>
        <v>중순</v>
      </c>
      <c r="E351" t="s">
        <v>248</v>
      </c>
      <c r="F351" s="17">
        <v>11.6</v>
      </c>
      <c r="G351" s="17">
        <v>17</v>
      </c>
      <c r="H351" s="17">
        <v>-1.8</v>
      </c>
      <c r="I351" s="17">
        <f>G351-H351</f>
        <v>18.8</v>
      </c>
      <c r="J351" s="17">
        <v>72</v>
      </c>
      <c r="K351" s="17">
        <v>1.7</v>
      </c>
      <c r="L351" s="17">
        <v>0</v>
      </c>
      <c r="M351" s="17"/>
      <c r="N351" s="19">
        <v>1.2333333333333334</v>
      </c>
    </row>
    <row r="352" spans="1:14">
      <c r="A352" t="s">
        <v>111</v>
      </c>
      <c r="B352" t="str">
        <f>LEFT($E352, 4)</f>
        <v>2022</v>
      </c>
      <c r="C352" t="str">
        <f>MID($E352,FIND("-",$E352)+1,2)</f>
        <v>10</v>
      </c>
      <c r="D352" t="str">
        <f>RIGHT($E352,2)</f>
        <v>하순</v>
      </c>
      <c r="E352" t="s">
        <v>249</v>
      </c>
      <c r="F352" s="17">
        <v>9.8000000000000007</v>
      </c>
      <c r="G352" s="17">
        <v>12.1</v>
      </c>
      <c r="H352" s="17">
        <v>-1</v>
      </c>
      <c r="I352" s="17">
        <f>G352-H352</f>
        <v>13.1</v>
      </c>
      <c r="J352" s="17">
        <v>79.5</v>
      </c>
      <c r="K352" s="17">
        <v>0.4</v>
      </c>
      <c r="L352" s="17">
        <v>0</v>
      </c>
      <c r="M352" s="17">
        <v>154.69999999999999</v>
      </c>
      <c r="N352" s="19"/>
    </row>
    <row r="353" spans="1:14">
      <c r="A353" t="s">
        <v>111</v>
      </c>
      <c r="B353" t="str">
        <f>LEFT($E353, 4)</f>
        <v>2022</v>
      </c>
      <c r="C353" t="str">
        <f>MID($E353,FIND("-",$E353)+1,2)</f>
        <v>10</v>
      </c>
      <c r="D353" t="str">
        <f>RIGHT($E353,2)</f>
        <v>하순</v>
      </c>
      <c r="E353" t="s">
        <v>249</v>
      </c>
      <c r="F353" s="17">
        <v>10.3</v>
      </c>
      <c r="G353" s="17">
        <v>12.6</v>
      </c>
      <c r="H353" s="17">
        <v>-0.3</v>
      </c>
      <c r="I353" s="17">
        <f>G353-H353</f>
        <v>12.9</v>
      </c>
      <c r="J353" s="17">
        <v>72.5</v>
      </c>
      <c r="K353" s="17">
        <v>1.5</v>
      </c>
      <c r="L353" s="17">
        <v>0</v>
      </c>
      <c r="M353" s="17"/>
      <c r="N353" s="19">
        <v>11.35</v>
      </c>
    </row>
    <row r="354" spans="1:14">
      <c r="A354" t="s">
        <v>111</v>
      </c>
      <c r="B354" t="str">
        <f>LEFT($E354, 4)</f>
        <v>2022</v>
      </c>
      <c r="C354" t="str">
        <f>MID($E354,FIND("-",$E354)+1,2)</f>
        <v>11</v>
      </c>
      <c r="D354" t="str">
        <f>RIGHT($E354,2)</f>
        <v>상순</v>
      </c>
      <c r="E354" t="s">
        <v>250</v>
      </c>
      <c r="F354" s="17">
        <v>6.6</v>
      </c>
      <c r="G354" s="17">
        <v>9.6</v>
      </c>
      <c r="H354" s="17">
        <v>-5.9</v>
      </c>
      <c r="I354" s="17">
        <f>G354-H354</f>
        <v>15.5</v>
      </c>
      <c r="J354" s="17">
        <v>71.900000000000006</v>
      </c>
      <c r="K354" s="17">
        <v>0.4</v>
      </c>
      <c r="L354" s="17">
        <v>0</v>
      </c>
      <c r="M354" s="17">
        <v>136.9</v>
      </c>
      <c r="N354" s="19"/>
    </row>
    <row r="355" spans="1:14">
      <c r="A355" t="s">
        <v>111</v>
      </c>
      <c r="B355" t="str">
        <f>LEFT($E355, 4)</f>
        <v>2022</v>
      </c>
      <c r="C355" t="str">
        <f>MID($E355,FIND("-",$E355)+1,2)</f>
        <v>11</v>
      </c>
      <c r="D355" t="str">
        <f>RIGHT($E355,2)</f>
        <v>상순</v>
      </c>
      <c r="E355" t="s">
        <v>250</v>
      </c>
      <c r="F355" s="17">
        <v>7</v>
      </c>
      <c r="G355" s="17">
        <v>10</v>
      </c>
      <c r="H355" s="17">
        <v>-5.5</v>
      </c>
      <c r="I355" s="17">
        <f>G355-H355</f>
        <v>15.5</v>
      </c>
      <c r="J355" s="17">
        <v>64.2</v>
      </c>
      <c r="K355" s="17">
        <v>1.5</v>
      </c>
      <c r="L355" s="17">
        <v>0</v>
      </c>
      <c r="M355" s="17"/>
      <c r="N355" s="19">
        <v>2.8</v>
      </c>
    </row>
    <row r="356" spans="1:14">
      <c r="A356" t="s">
        <v>111</v>
      </c>
      <c r="B356" t="str">
        <f>LEFT($E356, 4)</f>
        <v>2022</v>
      </c>
      <c r="C356" t="str">
        <f>MID($E356,FIND("-",$E356)+1,2)</f>
        <v>11</v>
      </c>
      <c r="D356" t="str">
        <f>RIGHT($E356,2)</f>
        <v>중순</v>
      </c>
      <c r="E356" t="s">
        <v>251</v>
      </c>
      <c r="F356" s="17">
        <v>8.5</v>
      </c>
      <c r="G356" s="17">
        <v>15</v>
      </c>
      <c r="H356" s="17">
        <v>-3.1</v>
      </c>
      <c r="I356" s="17">
        <f>G356-H356</f>
        <v>18.100000000000001</v>
      </c>
      <c r="J356" s="17">
        <v>79.599999999999994</v>
      </c>
      <c r="K356" s="17">
        <v>0.5</v>
      </c>
      <c r="L356" s="17">
        <v>15.5</v>
      </c>
      <c r="M356" s="17">
        <v>105.3</v>
      </c>
      <c r="N356" s="19"/>
    </row>
    <row r="357" spans="1:14">
      <c r="A357" t="s">
        <v>111</v>
      </c>
      <c r="B357" t="str">
        <f>LEFT($E357, 4)</f>
        <v>2022</v>
      </c>
      <c r="C357" t="str">
        <f>MID($E357,FIND("-",$E357)+1,2)</f>
        <v>11</v>
      </c>
      <c r="D357" t="str">
        <f>RIGHT($E357,2)</f>
        <v>중순</v>
      </c>
      <c r="E357" t="s">
        <v>251</v>
      </c>
      <c r="F357" s="17">
        <v>9</v>
      </c>
      <c r="G357" s="17">
        <v>15.2</v>
      </c>
      <c r="H357" s="17">
        <v>-2.9</v>
      </c>
      <c r="I357" s="17">
        <f>G357-H357</f>
        <v>18.099999999999998</v>
      </c>
      <c r="J357" s="17">
        <v>74.5</v>
      </c>
      <c r="K357" s="17">
        <v>1.8</v>
      </c>
      <c r="L357" s="17">
        <v>18.5</v>
      </c>
      <c r="M357" s="17"/>
      <c r="N357" s="19">
        <v>2.9333333333333336</v>
      </c>
    </row>
    <row r="358" spans="1:14">
      <c r="A358" t="s">
        <v>111</v>
      </c>
      <c r="B358" t="str">
        <f>LEFT($E358, 4)</f>
        <v>2022</v>
      </c>
      <c r="C358" t="str">
        <f>MID($E358,FIND("-",$E358)+1,2)</f>
        <v>11</v>
      </c>
      <c r="D358" t="str">
        <f>RIGHT($E358,2)</f>
        <v>하순</v>
      </c>
      <c r="E358" t="s">
        <v>252</v>
      </c>
      <c r="F358" s="17">
        <v>5.6</v>
      </c>
      <c r="G358" s="17">
        <v>10.7</v>
      </c>
      <c r="H358" s="17">
        <v>-6.6</v>
      </c>
      <c r="I358" s="17">
        <f>G358-H358</f>
        <v>17.299999999999997</v>
      </c>
      <c r="J358" s="17">
        <v>73.900000000000006</v>
      </c>
      <c r="K358" s="17">
        <v>0.5</v>
      </c>
      <c r="L358" s="17">
        <v>42</v>
      </c>
      <c r="M358" s="17">
        <v>83.4</v>
      </c>
      <c r="N358" s="19"/>
    </row>
    <row r="359" spans="1:14">
      <c r="A359" t="s">
        <v>111</v>
      </c>
      <c r="B359" t="str">
        <f>LEFT($E359, 4)</f>
        <v>2022</v>
      </c>
      <c r="C359" t="str">
        <f>MID($E359,FIND("-",$E359)+1,2)</f>
        <v>11</v>
      </c>
      <c r="D359" t="str">
        <f>RIGHT($E359,2)</f>
        <v>하순</v>
      </c>
      <c r="E359" t="s">
        <v>252</v>
      </c>
      <c r="F359" s="17">
        <v>6.1</v>
      </c>
      <c r="G359" s="17">
        <v>10.7</v>
      </c>
      <c r="H359" s="17">
        <v>-4.8</v>
      </c>
      <c r="I359" s="17">
        <f>G359-H359</f>
        <v>15.5</v>
      </c>
      <c r="J359" s="17">
        <v>69.099999999999994</v>
      </c>
      <c r="K359" s="17">
        <v>1.9</v>
      </c>
      <c r="L359" s="17">
        <v>29</v>
      </c>
      <c r="M359" s="17"/>
      <c r="N359" s="19">
        <v>3.4333333333333336</v>
      </c>
    </row>
    <row r="360" spans="1:14">
      <c r="A360" t="s">
        <v>111</v>
      </c>
      <c r="B360" t="str">
        <f>LEFT($E360, 4)</f>
        <v>2022</v>
      </c>
      <c r="C360" t="str">
        <f>MID($E360,FIND("-",$E360)+1,2)</f>
        <v>12</v>
      </c>
      <c r="D360" t="str">
        <f>RIGHT($E360,2)</f>
        <v>상순</v>
      </c>
      <c r="E360" t="s">
        <v>253</v>
      </c>
      <c r="F360" s="17">
        <v>-1</v>
      </c>
      <c r="G360" s="17">
        <v>1.6</v>
      </c>
      <c r="H360" s="17">
        <v>-10.4</v>
      </c>
      <c r="I360" s="17">
        <f>G360-H360</f>
        <v>12</v>
      </c>
      <c r="J360" s="17">
        <v>65.8</v>
      </c>
      <c r="K360" s="17">
        <v>0.5</v>
      </c>
      <c r="L360" s="17">
        <v>0</v>
      </c>
      <c r="M360" s="17">
        <v>87</v>
      </c>
      <c r="N360" s="19"/>
    </row>
    <row r="361" spans="1:14">
      <c r="A361" t="s">
        <v>111</v>
      </c>
      <c r="B361" t="str">
        <f>LEFT($E361, 4)</f>
        <v>2022</v>
      </c>
      <c r="C361" t="str">
        <f>MID($E361,FIND("-",$E361)+1,2)</f>
        <v>12</v>
      </c>
      <c r="D361" t="str">
        <f>RIGHT($E361,2)</f>
        <v>상순</v>
      </c>
      <c r="E361" t="s">
        <v>253</v>
      </c>
      <c r="F361" s="17">
        <v>-0.8</v>
      </c>
      <c r="G361" s="17">
        <v>1.1000000000000001</v>
      </c>
      <c r="H361" s="17">
        <v>-10</v>
      </c>
      <c r="I361" s="17">
        <f>G361-H361</f>
        <v>11.1</v>
      </c>
      <c r="J361" s="17">
        <v>59.2</v>
      </c>
      <c r="K361" s="17">
        <v>1.5</v>
      </c>
      <c r="L361" s="17">
        <v>0</v>
      </c>
      <c r="M361" s="17"/>
      <c r="N361" s="19">
        <v>5.05</v>
      </c>
    </row>
    <row r="362" spans="1:14">
      <c r="A362" t="s">
        <v>111</v>
      </c>
      <c r="B362" t="str">
        <f>LEFT($E362, 4)</f>
        <v>2022</v>
      </c>
      <c r="C362" t="str">
        <f>MID($E362,FIND("-",$E362)+1,2)</f>
        <v>12</v>
      </c>
      <c r="D362" t="str">
        <f>RIGHT($E362,2)</f>
        <v>중순</v>
      </c>
      <c r="E362" t="s">
        <v>254</v>
      </c>
      <c r="F362" s="17">
        <v>-3.7</v>
      </c>
      <c r="G362" s="17">
        <v>2.8</v>
      </c>
      <c r="H362" s="17">
        <v>-14.7</v>
      </c>
      <c r="I362" s="17">
        <f>G362-H362</f>
        <v>17.5</v>
      </c>
      <c r="J362" s="17">
        <v>64.5</v>
      </c>
      <c r="K362" s="17">
        <v>0.8</v>
      </c>
      <c r="L362" s="17">
        <v>0.5</v>
      </c>
      <c r="M362" s="17">
        <v>91.9</v>
      </c>
      <c r="N362" s="19"/>
    </row>
    <row r="363" spans="1:14">
      <c r="A363" t="s">
        <v>111</v>
      </c>
      <c r="B363" t="str">
        <f>LEFT($E363, 4)</f>
        <v>2022</v>
      </c>
      <c r="C363" t="str">
        <f>MID($E363,FIND("-",$E363)+1,2)</f>
        <v>12</v>
      </c>
      <c r="D363" t="str">
        <f>RIGHT($E363,2)</f>
        <v>중순</v>
      </c>
      <c r="E363" t="s">
        <v>254</v>
      </c>
      <c r="F363" s="17">
        <v>-3.2</v>
      </c>
      <c r="G363" s="17">
        <v>2.8</v>
      </c>
      <c r="H363" s="17">
        <v>-14.5</v>
      </c>
      <c r="I363" s="17">
        <f>G363-H363</f>
        <v>17.3</v>
      </c>
      <c r="J363" s="17">
        <v>56.7</v>
      </c>
      <c r="K363" s="17">
        <v>2.5</v>
      </c>
      <c r="L363" s="17">
        <v>0</v>
      </c>
      <c r="M363" s="17"/>
      <c r="N363" s="19">
        <v>1.3666666666666667</v>
      </c>
    </row>
    <row r="364" spans="1:14">
      <c r="A364" t="s">
        <v>111</v>
      </c>
      <c r="B364" t="str">
        <f>LEFT($E364, 4)</f>
        <v>2022</v>
      </c>
      <c r="C364" t="str">
        <f>MID($E364,FIND("-",$E364)+1,2)</f>
        <v>12</v>
      </c>
      <c r="D364" t="str">
        <f>RIGHT($E364,2)</f>
        <v>하순</v>
      </c>
      <c r="E364" t="s">
        <v>255</v>
      </c>
      <c r="F364" s="17">
        <v>-5.0999999999999996</v>
      </c>
      <c r="G364" s="17">
        <v>-2.7</v>
      </c>
      <c r="H364" s="17">
        <v>-15.9</v>
      </c>
      <c r="I364" s="17">
        <f>G364-H364</f>
        <v>13.2</v>
      </c>
      <c r="J364" s="17">
        <v>68.599999999999994</v>
      </c>
      <c r="K364" s="17">
        <v>1</v>
      </c>
      <c r="L364" s="17">
        <v>2</v>
      </c>
      <c r="M364" s="17">
        <v>100.9</v>
      </c>
      <c r="N364" s="19"/>
    </row>
    <row r="365" spans="1:14">
      <c r="A365" t="s">
        <v>111</v>
      </c>
      <c r="B365" t="str">
        <f>LEFT($E365, 4)</f>
        <v>2022</v>
      </c>
      <c r="C365" t="str">
        <f>MID($E365,FIND("-",$E365)+1,2)</f>
        <v>12</v>
      </c>
      <c r="D365" t="str">
        <f>RIGHT($E365,2)</f>
        <v>하순</v>
      </c>
      <c r="E365" t="s">
        <v>255</v>
      </c>
      <c r="F365" s="17">
        <v>-5.0999999999999996</v>
      </c>
      <c r="G365" s="17">
        <v>-2.5</v>
      </c>
      <c r="H365" s="17">
        <v>-15.6</v>
      </c>
      <c r="I365" s="17">
        <f>G365-H365</f>
        <v>13.1</v>
      </c>
      <c r="J365" s="17">
        <v>63</v>
      </c>
      <c r="K365" s="17">
        <v>2.5</v>
      </c>
      <c r="L365" s="17">
        <v>2</v>
      </c>
      <c r="M365" s="17"/>
      <c r="N365" s="19">
        <v>7.3166666666666664</v>
      </c>
    </row>
    <row r="366" spans="1:14">
      <c r="A366" t="s">
        <v>111</v>
      </c>
      <c r="B366" t="str">
        <f>LEFT($E366, 4)</f>
        <v>2023</v>
      </c>
      <c r="C366" t="str">
        <f>MID($E366,FIND("-",$E366)+1,2)</f>
        <v>01</v>
      </c>
      <c r="D366" t="str">
        <f>RIGHT($E366,2)</f>
        <v>상순</v>
      </c>
      <c r="E366" t="s">
        <v>256</v>
      </c>
      <c r="F366" s="17">
        <v>-3.1</v>
      </c>
      <c r="G366" s="17">
        <v>-0.2</v>
      </c>
      <c r="H366" s="17">
        <v>-13.5</v>
      </c>
      <c r="I366" s="17">
        <f>G366-H366</f>
        <v>13.3</v>
      </c>
      <c r="J366" s="17">
        <v>68.2</v>
      </c>
      <c r="K366" s="17">
        <v>0.5</v>
      </c>
      <c r="L366" s="17">
        <v>1.5</v>
      </c>
      <c r="M366" s="17">
        <v>100.1</v>
      </c>
      <c r="N366" s="19"/>
    </row>
    <row r="367" spans="1:14">
      <c r="A367" t="s">
        <v>111</v>
      </c>
      <c r="B367" t="str">
        <f>LEFT($E367, 4)</f>
        <v>2023</v>
      </c>
      <c r="C367" t="str">
        <f>MID($E367,FIND("-",$E367)+1,2)</f>
        <v>01</v>
      </c>
      <c r="D367" t="str">
        <f>RIGHT($E367,2)</f>
        <v>상순</v>
      </c>
      <c r="E367" t="s">
        <v>256</v>
      </c>
      <c r="F367" s="17">
        <v>-3.1</v>
      </c>
      <c r="G367" s="17">
        <v>-0.8</v>
      </c>
      <c r="H367" s="17">
        <v>-14.3</v>
      </c>
      <c r="I367" s="17">
        <f>G367-H367</f>
        <v>13.5</v>
      </c>
      <c r="J367" s="17">
        <v>62</v>
      </c>
      <c r="K367" s="17">
        <v>1.8</v>
      </c>
      <c r="L367" s="17">
        <v>0</v>
      </c>
      <c r="M367" s="17"/>
      <c r="N367" s="19">
        <v>5.5</v>
      </c>
    </row>
    <row r="368" spans="1:14">
      <c r="A368" t="s">
        <v>111</v>
      </c>
      <c r="B368" t="str">
        <f>LEFT($E368, 4)</f>
        <v>2023</v>
      </c>
      <c r="C368" t="str">
        <f>MID($E368,FIND("-",$E368)+1,2)</f>
        <v>01</v>
      </c>
      <c r="D368" t="str">
        <f>RIGHT($E368,2)</f>
        <v>중순</v>
      </c>
      <c r="E368" t="s">
        <v>257</v>
      </c>
      <c r="F368" s="17">
        <v>-0.1</v>
      </c>
      <c r="G368" s="17">
        <v>6.4</v>
      </c>
      <c r="H368" s="17">
        <v>-10.5</v>
      </c>
      <c r="I368" s="17">
        <f>G368-H368</f>
        <v>16.899999999999999</v>
      </c>
      <c r="J368" s="17">
        <v>74.599999999999994</v>
      </c>
      <c r="K368" s="17">
        <v>0.4</v>
      </c>
      <c r="L368" s="17">
        <v>21.5</v>
      </c>
      <c r="M368" s="17">
        <v>83.4</v>
      </c>
      <c r="N368" s="19"/>
    </row>
    <row r="369" spans="1:14">
      <c r="A369" t="s">
        <v>111</v>
      </c>
      <c r="B369" t="str">
        <f>LEFT($E369, 4)</f>
        <v>2023</v>
      </c>
      <c r="C369" t="str">
        <f>MID($E369,FIND("-",$E369)+1,2)</f>
        <v>01</v>
      </c>
      <c r="D369" t="str">
        <f>RIGHT($E369,2)</f>
        <v>중순</v>
      </c>
      <c r="E369" t="s">
        <v>257</v>
      </c>
      <c r="F369" s="17">
        <v>0.1</v>
      </c>
      <c r="G369" s="17">
        <v>6.8</v>
      </c>
      <c r="H369" s="17">
        <v>-10.199999999999999</v>
      </c>
      <c r="I369" s="17">
        <f>G369-H369</f>
        <v>17</v>
      </c>
      <c r="J369" s="17">
        <v>70.2</v>
      </c>
      <c r="K369" s="17">
        <v>1.9</v>
      </c>
      <c r="L369" s="17">
        <v>17.5</v>
      </c>
      <c r="M369" s="17"/>
      <c r="N369" s="19">
        <v>5.3666666666666663</v>
      </c>
    </row>
    <row r="370" spans="1:14">
      <c r="A370" t="s">
        <v>111</v>
      </c>
      <c r="B370" t="str">
        <f>LEFT($E370, 4)</f>
        <v>2023</v>
      </c>
      <c r="C370" t="str">
        <f>MID($E370,FIND("-",$E370)+1,2)</f>
        <v>01</v>
      </c>
      <c r="D370" t="str">
        <f>RIGHT($E370,2)</f>
        <v>하순</v>
      </c>
      <c r="E370" t="s">
        <v>258</v>
      </c>
      <c r="F370" s="17">
        <v>-5.4</v>
      </c>
      <c r="G370" s="17">
        <v>0.4</v>
      </c>
      <c r="H370" s="17">
        <v>-18.399999999999999</v>
      </c>
      <c r="I370" s="17">
        <f>G370-H370</f>
        <v>18.799999999999997</v>
      </c>
      <c r="J370" s="17">
        <v>55.8</v>
      </c>
      <c r="K370" s="17">
        <v>0.8</v>
      </c>
      <c r="L370" s="17">
        <v>0</v>
      </c>
      <c r="M370" s="17">
        <v>135</v>
      </c>
      <c r="N370" s="19"/>
    </row>
    <row r="371" spans="1:14">
      <c r="A371" t="s">
        <v>111</v>
      </c>
      <c r="B371" t="str">
        <f>LEFT($E371, 4)</f>
        <v>2023</v>
      </c>
      <c r="C371" t="str">
        <f>MID($E371,FIND("-",$E371)+1,2)</f>
        <v>01</v>
      </c>
      <c r="D371" t="str">
        <f>RIGHT($E371,2)</f>
        <v>하순</v>
      </c>
      <c r="E371" t="s">
        <v>258</v>
      </c>
      <c r="F371" s="17">
        <v>-5.2</v>
      </c>
      <c r="G371" s="17">
        <v>0.6</v>
      </c>
      <c r="H371" s="17">
        <v>-19.100000000000001</v>
      </c>
      <c r="I371" s="17">
        <f>G371-H371</f>
        <v>19.700000000000003</v>
      </c>
      <c r="J371" s="17">
        <v>47.4</v>
      </c>
      <c r="K371" s="17">
        <v>2.8</v>
      </c>
      <c r="L371" s="17">
        <v>0</v>
      </c>
      <c r="M371" s="17"/>
      <c r="N371" s="19">
        <v>12.283333333333333</v>
      </c>
    </row>
    <row r="372" spans="1:14">
      <c r="A372" t="s">
        <v>111</v>
      </c>
      <c r="B372" t="str">
        <f>LEFT($E372, 4)</f>
        <v>2023</v>
      </c>
      <c r="C372" t="str">
        <f>MID($E372,FIND("-",$E372)+1,2)</f>
        <v>02</v>
      </c>
      <c r="D372" t="str">
        <f>RIGHT($E372,2)</f>
        <v>상순</v>
      </c>
      <c r="E372" t="s">
        <v>259</v>
      </c>
      <c r="F372" s="17">
        <v>-0.9</v>
      </c>
      <c r="G372" s="17">
        <v>2.4</v>
      </c>
      <c r="H372" s="17">
        <v>-12.1</v>
      </c>
      <c r="I372" s="17">
        <f>G372-H372</f>
        <v>14.5</v>
      </c>
      <c r="J372" s="17">
        <v>62.6</v>
      </c>
      <c r="K372" s="17">
        <v>0.7</v>
      </c>
      <c r="L372" s="17">
        <v>5.5</v>
      </c>
      <c r="M372" s="17">
        <v>121.4</v>
      </c>
      <c r="N372" s="19"/>
    </row>
    <row r="373" spans="1:14">
      <c r="A373" t="s">
        <v>111</v>
      </c>
      <c r="B373" t="str">
        <f>LEFT($E373, 4)</f>
        <v>2023</v>
      </c>
      <c r="C373" t="str">
        <f>MID($E373,FIND("-",$E373)+1,2)</f>
        <v>02</v>
      </c>
      <c r="D373" t="str">
        <f>RIGHT($E373,2)</f>
        <v>상순</v>
      </c>
      <c r="E373" t="s">
        <v>259</v>
      </c>
      <c r="F373" s="17">
        <v>-0.7</v>
      </c>
      <c r="G373" s="17">
        <v>2</v>
      </c>
      <c r="H373" s="17">
        <v>-12</v>
      </c>
      <c r="I373" s="17">
        <f>G373-H373</f>
        <v>14</v>
      </c>
      <c r="J373" s="17">
        <v>57.9</v>
      </c>
      <c r="K373" s="17">
        <v>1.7</v>
      </c>
      <c r="L373" s="17">
        <v>6.5</v>
      </c>
      <c r="M373" s="17"/>
      <c r="N373" s="19">
        <v>1.45</v>
      </c>
    </row>
    <row r="374" spans="1:14">
      <c r="A374" t="s">
        <v>111</v>
      </c>
      <c r="B374" t="str">
        <f>LEFT($E374, 4)</f>
        <v>2023</v>
      </c>
      <c r="C374" t="str">
        <f>MID($E374,FIND("-",$E374)+1,2)</f>
        <v>02</v>
      </c>
      <c r="D374" t="str">
        <f>RIGHT($E374,2)</f>
        <v>중순</v>
      </c>
      <c r="E374" t="s">
        <v>260</v>
      </c>
      <c r="F374" s="17">
        <v>2.2999999999999998</v>
      </c>
      <c r="G374" s="17">
        <v>5.5</v>
      </c>
      <c r="H374" s="17">
        <v>-6.3</v>
      </c>
      <c r="I374" s="17">
        <f>G374-H374</f>
        <v>11.8</v>
      </c>
      <c r="J374" s="17">
        <v>70.2</v>
      </c>
      <c r="K374" s="17">
        <v>0.7</v>
      </c>
      <c r="L374" s="17">
        <v>0</v>
      </c>
      <c r="M374" s="17">
        <v>83.8</v>
      </c>
      <c r="N374" s="19"/>
    </row>
    <row r="375" spans="1:14">
      <c r="A375" t="s">
        <v>111</v>
      </c>
      <c r="B375" t="str">
        <f>LEFT($E375, 4)</f>
        <v>2023</v>
      </c>
      <c r="C375" t="str">
        <f>MID($E375,FIND("-",$E375)+1,2)</f>
        <v>02</v>
      </c>
      <c r="D375" t="str">
        <f>RIGHT($E375,2)</f>
        <v>중순</v>
      </c>
      <c r="E375" t="s">
        <v>260</v>
      </c>
      <c r="F375" s="17">
        <v>2.4</v>
      </c>
      <c r="G375" s="17">
        <v>5.3</v>
      </c>
      <c r="H375" s="17">
        <v>-6</v>
      </c>
      <c r="I375" s="17">
        <f>G375-H375</f>
        <v>11.3</v>
      </c>
      <c r="J375" s="17">
        <v>67.8</v>
      </c>
      <c r="K375" s="17">
        <v>1.8</v>
      </c>
      <c r="L375" s="17">
        <v>0</v>
      </c>
      <c r="M375" s="17"/>
      <c r="N375" s="19">
        <v>8.7666666666666675</v>
      </c>
    </row>
    <row r="376" spans="1:14">
      <c r="A376" t="s">
        <v>111</v>
      </c>
      <c r="B376" t="str">
        <f>LEFT($E376, 4)</f>
        <v>2023</v>
      </c>
      <c r="C376" t="str">
        <f>MID($E376,FIND("-",$E376)+1,2)</f>
        <v>02</v>
      </c>
      <c r="D376" t="str">
        <f>RIGHT($E376,2)</f>
        <v>하순</v>
      </c>
      <c r="E376" t="s">
        <v>261</v>
      </c>
      <c r="F376" s="17">
        <v>1.1000000000000001</v>
      </c>
      <c r="G376" s="17">
        <v>4.2</v>
      </c>
      <c r="H376" s="17">
        <v>-10.199999999999999</v>
      </c>
      <c r="I376" s="17">
        <f>G376-H376</f>
        <v>14.399999999999999</v>
      </c>
      <c r="J376" s="17">
        <v>54.5</v>
      </c>
      <c r="K376" s="17">
        <v>0.7</v>
      </c>
      <c r="L376" s="17">
        <v>0</v>
      </c>
      <c r="M376" s="17">
        <v>145.69999999999999</v>
      </c>
      <c r="N376" s="19"/>
    </row>
    <row r="377" spans="1:14">
      <c r="A377" t="s">
        <v>111</v>
      </c>
      <c r="B377" t="str">
        <f>LEFT($E377, 4)</f>
        <v>2023</v>
      </c>
      <c r="C377" t="str">
        <f>MID($E377,FIND("-",$E377)+1,2)</f>
        <v>02</v>
      </c>
      <c r="D377" t="str">
        <f>RIGHT($E377,2)</f>
        <v>하순</v>
      </c>
      <c r="E377" t="s">
        <v>261</v>
      </c>
      <c r="F377" s="17">
        <v>1.1000000000000001</v>
      </c>
      <c r="G377" s="17">
        <v>3.8</v>
      </c>
      <c r="H377" s="17">
        <v>-10.6</v>
      </c>
      <c r="I377" s="17">
        <f>G377-H377</f>
        <v>14.399999999999999</v>
      </c>
      <c r="J377" s="17">
        <v>50.6</v>
      </c>
      <c r="K377" s="17">
        <v>1.8</v>
      </c>
      <c r="L377" s="17">
        <v>0</v>
      </c>
      <c r="M377" s="17"/>
      <c r="N377" s="19">
        <v>5.55</v>
      </c>
    </row>
    <row r="378" spans="1:14">
      <c r="A378" t="s">
        <v>111</v>
      </c>
      <c r="B378" t="str">
        <f>LEFT($E378, 4)</f>
        <v>2023</v>
      </c>
      <c r="C378" t="str">
        <f>MID($E378,FIND("-",$E378)+1,2)</f>
        <v>03</v>
      </c>
      <c r="D378" t="str">
        <f>RIGHT($E378,2)</f>
        <v>상순</v>
      </c>
      <c r="E378" t="s">
        <v>262</v>
      </c>
      <c r="F378" s="17">
        <v>6.7</v>
      </c>
      <c r="G378" s="17">
        <v>12.3</v>
      </c>
      <c r="H378" s="17">
        <v>-8.1999999999999993</v>
      </c>
      <c r="I378" s="17">
        <f>G378-H378</f>
        <v>20.5</v>
      </c>
      <c r="J378" s="17">
        <v>54.3</v>
      </c>
      <c r="K378" s="17">
        <v>0.9</v>
      </c>
      <c r="L378" s="17">
        <v>0</v>
      </c>
      <c r="M378" s="17">
        <v>166.1</v>
      </c>
      <c r="N378" s="19"/>
    </row>
    <row r="379" spans="1:14">
      <c r="A379" t="s">
        <v>111</v>
      </c>
      <c r="B379" t="str">
        <f>LEFT($E379, 4)</f>
        <v>2023</v>
      </c>
      <c r="C379" t="str">
        <f>MID($E379,FIND("-",$E379)+1,2)</f>
        <v>03</v>
      </c>
      <c r="D379" t="str">
        <f>RIGHT($E379,2)</f>
        <v>상순</v>
      </c>
      <c r="E379" t="s">
        <v>262</v>
      </c>
      <c r="F379" s="17">
        <v>6.7</v>
      </c>
      <c r="G379" s="17">
        <v>12.9</v>
      </c>
      <c r="H379" s="17">
        <v>-8</v>
      </c>
      <c r="I379" s="17">
        <f>G379-H379</f>
        <v>20.9</v>
      </c>
      <c r="J379" s="17">
        <v>49.7</v>
      </c>
      <c r="K379" s="17">
        <v>2</v>
      </c>
      <c r="L379" s="17">
        <v>0</v>
      </c>
      <c r="M379" s="17"/>
      <c r="N379" s="19">
        <v>5.666666666666667</v>
      </c>
    </row>
    <row r="380" spans="1:14">
      <c r="A380" t="s">
        <v>111</v>
      </c>
      <c r="B380" t="str">
        <f>LEFT($E380, 4)</f>
        <v>2023</v>
      </c>
      <c r="C380" t="str">
        <f>MID($E380,FIND("-",$E380)+1,2)</f>
        <v>03</v>
      </c>
      <c r="D380" t="str">
        <f>RIGHT($E380,2)</f>
        <v>중순</v>
      </c>
      <c r="E380" t="s">
        <v>263</v>
      </c>
      <c r="F380" s="17">
        <v>8.6</v>
      </c>
      <c r="G380" s="17">
        <v>14.2</v>
      </c>
      <c r="H380" s="17">
        <v>-3.1</v>
      </c>
      <c r="I380" s="17">
        <f>G380-H380</f>
        <v>17.3</v>
      </c>
      <c r="J380" s="17">
        <v>50</v>
      </c>
      <c r="K380" s="17">
        <v>1</v>
      </c>
      <c r="L380" s="17">
        <v>4.5</v>
      </c>
      <c r="M380" s="17">
        <v>171.1</v>
      </c>
      <c r="N380" s="19"/>
    </row>
    <row r="381" spans="1:14">
      <c r="A381" t="s">
        <v>111</v>
      </c>
      <c r="B381" t="str">
        <f>LEFT($E381, 4)</f>
        <v>2023</v>
      </c>
      <c r="C381" t="str">
        <f>MID($E381,FIND("-",$E381)+1,2)</f>
        <v>03</v>
      </c>
      <c r="D381" t="str">
        <f>RIGHT($E381,2)</f>
        <v>중순</v>
      </c>
      <c r="E381" t="s">
        <v>263</v>
      </c>
      <c r="F381" s="17">
        <v>8.5</v>
      </c>
      <c r="G381" s="17">
        <v>12.9</v>
      </c>
      <c r="H381" s="17">
        <v>-2.9</v>
      </c>
      <c r="I381" s="17">
        <f>G381-H381</f>
        <v>15.8</v>
      </c>
      <c r="J381" s="17">
        <v>43.5</v>
      </c>
      <c r="K381" s="17">
        <v>2.5</v>
      </c>
      <c r="L381" s="17">
        <v>7.5</v>
      </c>
      <c r="M381" s="17"/>
      <c r="N381" s="19">
        <v>9.1999999999999993</v>
      </c>
    </row>
    <row r="382" spans="1:14">
      <c r="A382" t="s">
        <v>111</v>
      </c>
      <c r="B382" t="str">
        <f>LEFT($E382, 4)</f>
        <v>2023</v>
      </c>
      <c r="C382" t="str">
        <f>MID($E382,FIND("-",$E382)+1,2)</f>
        <v>03</v>
      </c>
      <c r="D382" t="str">
        <f>RIGHT($E382,2)</f>
        <v>하순</v>
      </c>
      <c r="E382" t="s">
        <v>264</v>
      </c>
      <c r="F382" s="17">
        <v>10.6</v>
      </c>
      <c r="G382" s="17">
        <v>14.8</v>
      </c>
      <c r="H382" s="17">
        <v>-3.5</v>
      </c>
      <c r="I382" s="17">
        <f>G382-H382</f>
        <v>18.3</v>
      </c>
      <c r="J382" s="17">
        <v>65.3</v>
      </c>
      <c r="K382" s="17">
        <v>0.3</v>
      </c>
      <c r="L382" s="17">
        <v>28</v>
      </c>
      <c r="M382" s="17">
        <v>174.6</v>
      </c>
      <c r="N382" s="19"/>
    </row>
    <row r="383" spans="1:14">
      <c r="A383" t="s">
        <v>111</v>
      </c>
      <c r="B383" t="str">
        <f>LEFT($E383, 4)</f>
        <v>2023</v>
      </c>
      <c r="C383" t="str">
        <f>MID($E383,FIND("-",$E383)+1,2)</f>
        <v>03</v>
      </c>
      <c r="D383" t="str">
        <f>RIGHT($E383,2)</f>
        <v>하순</v>
      </c>
      <c r="E383" t="s">
        <v>264</v>
      </c>
      <c r="F383" s="17">
        <v>10.9</v>
      </c>
      <c r="G383" s="17">
        <v>14.8</v>
      </c>
      <c r="H383" s="17">
        <v>-3.2</v>
      </c>
      <c r="I383" s="17">
        <f>G383-H383</f>
        <v>18</v>
      </c>
      <c r="J383" s="17">
        <v>60.6</v>
      </c>
      <c r="K383" s="17">
        <v>1.6</v>
      </c>
      <c r="L383" s="17">
        <v>25</v>
      </c>
      <c r="M383" s="17"/>
      <c r="N383" s="19">
        <v>9.2833333333333332</v>
      </c>
    </row>
    <row r="384" spans="1:14">
      <c r="A384" t="s">
        <v>111</v>
      </c>
      <c r="B384" t="str">
        <f>LEFT($E384, 4)</f>
        <v>2023</v>
      </c>
      <c r="C384" t="str">
        <f>MID($E384,FIND("-",$E384)+1,2)</f>
        <v>04</v>
      </c>
      <c r="D384" t="str">
        <f>RIGHT($E384,2)</f>
        <v>상순</v>
      </c>
      <c r="E384" t="s">
        <v>265</v>
      </c>
      <c r="F384" s="17">
        <v>11.2</v>
      </c>
      <c r="G384" s="17">
        <v>14.4</v>
      </c>
      <c r="H384" s="17">
        <v>-2.1</v>
      </c>
      <c r="I384" s="17">
        <f>G384-H384</f>
        <v>16.5</v>
      </c>
      <c r="J384" s="17">
        <v>62.2</v>
      </c>
      <c r="K384" s="17">
        <v>0.9</v>
      </c>
      <c r="L384" s="17">
        <v>29.5</v>
      </c>
      <c r="M384" s="17">
        <v>193.2</v>
      </c>
      <c r="N384" s="19"/>
    </row>
    <row r="385" spans="1:14">
      <c r="A385" t="s">
        <v>111</v>
      </c>
      <c r="B385" t="str">
        <f>LEFT($E385, 4)</f>
        <v>2023</v>
      </c>
      <c r="C385" t="str">
        <f>MID($E385,FIND("-",$E385)+1,2)</f>
        <v>04</v>
      </c>
      <c r="D385" t="str">
        <f>RIGHT($E385,2)</f>
        <v>상순</v>
      </c>
      <c r="E385" t="s">
        <v>265</v>
      </c>
      <c r="F385" s="17">
        <v>11.6</v>
      </c>
      <c r="G385" s="17">
        <v>14.7</v>
      </c>
      <c r="H385" s="17">
        <v>-2.4</v>
      </c>
      <c r="I385" s="17">
        <f>G385-H385</f>
        <v>17.099999999999998</v>
      </c>
      <c r="J385" s="17">
        <v>55.7</v>
      </c>
      <c r="K385" s="17">
        <v>2.7</v>
      </c>
      <c r="L385" s="17">
        <v>22.5</v>
      </c>
      <c r="M385" s="17"/>
      <c r="N385" s="19">
        <v>7.4</v>
      </c>
    </row>
    <row r="386" spans="1:14">
      <c r="A386" t="s">
        <v>111</v>
      </c>
      <c r="B386" t="str">
        <f>LEFT($E386, 4)</f>
        <v>2023</v>
      </c>
      <c r="C386" t="str">
        <f>MID($E386,FIND("-",$E386)+1,2)</f>
        <v>04</v>
      </c>
      <c r="D386" t="str">
        <f>RIGHT($E386,2)</f>
        <v>중순</v>
      </c>
      <c r="E386" t="s">
        <v>266</v>
      </c>
      <c r="F386" s="17">
        <v>13.4</v>
      </c>
      <c r="G386" s="17">
        <v>19.899999999999999</v>
      </c>
      <c r="H386" s="17">
        <v>-0.9</v>
      </c>
      <c r="I386" s="17">
        <f>G386-H386</f>
        <v>20.799999999999997</v>
      </c>
      <c r="J386" s="17">
        <v>67.3</v>
      </c>
      <c r="K386" s="17">
        <v>0.8</v>
      </c>
      <c r="L386" s="17">
        <v>7</v>
      </c>
      <c r="M386" s="17">
        <v>159.19999999999999</v>
      </c>
      <c r="N386" s="19"/>
    </row>
    <row r="387" spans="1:14">
      <c r="A387" t="s">
        <v>111</v>
      </c>
      <c r="B387" t="str">
        <f>LEFT($E387, 4)</f>
        <v>2023</v>
      </c>
      <c r="C387" t="str">
        <f>MID($E387,FIND("-",$E387)+1,2)</f>
        <v>04</v>
      </c>
      <c r="D387" t="str">
        <f>RIGHT($E387,2)</f>
        <v>중순</v>
      </c>
      <c r="E387" t="s">
        <v>266</v>
      </c>
      <c r="F387" s="17">
        <v>13.5</v>
      </c>
      <c r="G387" s="17">
        <v>19</v>
      </c>
      <c r="H387" s="17">
        <v>-0.6</v>
      </c>
      <c r="I387" s="17">
        <f>G387-H387</f>
        <v>19.600000000000001</v>
      </c>
      <c r="J387" s="17">
        <v>60.3</v>
      </c>
      <c r="K387" s="17">
        <v>2.2000000000000002</v>
      </c>
      <c r="L387" s="17">
        <v>12.5</v>
      </c>
      <c r="M387" s="17"/>
      <c r="N387" s="19">
        <v>1.25</v>
      </c>
    </row>
    <row r="388" spans="1:14">
      <c r="A388" t="s">
        <v>111</v>
      </c>
      <c r="B388" t="str">
        <f>LEFT($E388, 4)</f>
        <v>2023</v>
      </c>
      <c r="C388" t="str">
        <f>MID($E388,FIND("-",$E388)+1,2)</f>
        <v>04</v>
      </c>
      <c r="D388" t="str">
        <f>RIGHT($E388,2)</f>
        <v>하순</v>
      </c>
      <c r="E388" t="s">
        <v>267</v>
      </c>
      <c r="F388" s="17">
        <v>12.7</v>
      </c>
      <c r="G388" s="17">
        <v>17.2</v>
      </c>
      <c r="H388" s="17">
        <v>-0.9</v>
      </c>
      <c r="I388" s="17">
        <f>G388-H388</f>
        <v>18.099999999999998</v>
      </c>
      <c r="J388" s="17">
        <v>67.3</v>
      </c>
      <c r="K388" s="17">
        <v>0.9</v>
      </c>
      <c r="L388" s="17">
        <v>11</v>
      </c>
      <c r="M388" s="17">
        <v>181.2</v>
      </c>
      <c r="N388" s="19"/>
    </row>
    <row r="389" spans="1:14">
      <c r="A389" t="s">
        <v>111</v>
      </c>
      <c r="B389" t="str">
        <f>LEFT($E389, 4)</f>
        <v>2023</v>
      </c>
      <c r="C389" t="str">
        <f>MID($E389,FIND("-",$E389)+1,2)</f>
        <v>04</v>
      </c>
      <c r="D389" t="str">
        <f>RIGHT($E389,2)</f>
        <v>하순</v>
      </c>
      <c r="E389" t="s">
        <v>267</v>
      </c>
      <c r="F389" s="17">
        <v>12.7</v>
      </c>
      <c r="G389" s="17">
        <v>16.399999999999999</v>
      </c>
      <c r="H389" s="17">
        <v>-0.4</v>
      </c>
      <c r="I389" s="17">
        <f>G389-H389</f>
        <v>16.799999999999997</v>
      </c>
      <c r="J389" s="17">
        <v>59.8</v>
      </c>
      <c r="K389" s="17">
        <v>2.5</v>
      </c>
      <c r="L389" s="17">
        <v>5.5</v>
      </c>
      <c r="M389" s="17"/>
      <c r="N389" s="19">
        <v>8.1166666666666671</v>
      </c>
    </row>
    <row r="390" spans="1:14">
      <c r="A390" t="s">
        <v>111</v>
      </c>
      <c r="B390" t="str">
        <f>LEFT($E390, 4)</f>
        <v>2023</v>
      </c>
      <c r="C390" t="str">
        <f>MID($E390,FIND("-",$E390)+1,2)</f>
        <v>05</v>
      </c>
      <c r="D390" t="str">
        <f>RIGHT($E390,2)</f>
        <v>상순</v>
      </c>
      <c r="E390" t="s">
        <v>268</v>
      </c>
      <c r="F390" s="17">
        <v>15.1</v>
      </c>
      <c r="G390" s="17">
        <v>18.8</v>
      </c>
      <c r="H390" s="17">
        <v>1</v>
      </c>
      <c r="I390" s="17">
        <f>G390-H390</f>
        <v>17.8</v>
      </c>
      <c r="J390" s="17">
        <v>70.599999999999994</v>
      </c>
      <c r="K390" s="17">
        <v>0.7</v>
      </c>
      <c r="L390" s="17">
        <v>63</v>
      </c>
      <c r="M390" s="17">
        <v>188.9</v>
      </c>
      <c r="N390" s="19"/>
    </row>
    <row r="391" spans="1:14">
      <c r="A391" t="s">
        <v>111</v>
      </c>
      <c r="B391" t="str">
        <f>LEFT($E391, 4)</f>
        <v>2023</v>
      </c>
      <c r="C391" t="str">
        <f>MID($E391,FIND("-",$E391)+1,2)</f>
        <v>05</v>
      </c>
      <c r="D391" t="str">
        <f>RIGHT($E391,2)</f>
        <v>상순</v>
      </c>
      <c r="E391" t="s">
        <v>268</v>
      </c>
      <c r="F391" s="17">
        <v>15.1</v>
      </c>
      <c r="G391" s="17">
        <v>18.8</v>
      </c>
      <c r="H391" s="17">
        <v>1.5</v>
      </c>
      <c r="I391" s="17">
        <f>G391-H391</f>
        <v>17.3</v>
      </c>
      <c r="J391" s="17">
        <v>63.8</v>
      </c>
      <c r="K391" s="17">
        <v>2.1</v>
      </c>
      <c r="L391" s="17">
        <v>55</v>
      </c>
      <c r="M391" s="17"/>
      <c r="N391" s="19">
        <v>6.4833333333333334</v>
      </c>
    </row>
    <row r="392" spans="1:14">
      <c r="A392" t="s">
        <v>111</v>
      </c>
      <c r="B392" t="str">
        <f>LEFT($E392, 4)</f>
        <v>2023</v>
      </c>
      <c r="C392" t="str">
        <f>MID($E392,FIND("-",$E392)+1,2)</f>
        <v>05</v>
      </c>
      <c r="D392" t="str">
        <f>RIGHT($E392,2)</f>
        <v>중순</v>
      </c>
      <c r="E392" t="s">
        <v>269</v>
      </c>
      <c r="F392" s="17">
        <v>18.600000000000001</v>
      </c>
      <c r="G392" s="17">
        <v>22.3</v>
      </c>
      <c r="H392" s="17">
        <v>5.5</v>
      </c>
      <c r="I392" s="17">
        <f>G392-H392</f>
        <v>16.8</v>
      </c>
      <c r="J392" s="17">
        <v>69.900000000000006</v>
      </c>
      <c r="K392" s="17">
        <v>0.3</v>
      </c>
      <c r="L392" s="17">
        <v>2</v>
      </c>
      <c r="M392" s="17">
        <v>228.2</v>
      </c>
      <c r="N392" s="19"/>
    </row>
    <row r="393" spans="1:14">
      <c r="A393" t="s">
        <v>111</v>
      </c>
      <c r="B393" t="str">
        <f>LEFT($E393, 4)</f>
        <v>2023</v>
      </c>
      <c r="C393" t="str">
        <f>MID($E393,FIND("-",$E393)+1,2)</f>
        <v>05</v>
      </c>
      <c r="D393" t="str">
        <f>RIGHT($E393,2)</f>
        <v>중순</v>
      </c>
      <c r="E393" t="s">
        <v>269</v>
      </c>
      <c r="F393" s="17">
        <v>18.7</v>
      </c>
      <c r="G393" s="17">
        <v>22.5</v>
      </c>
      <c r="H393" s="17">
        <v>7</v>
      </c>
      <c r="I393" s="17">
        <f>G393-H393</f>
        <v>15.5</v>
      </c>
      <c r="J393" s="17">
        <v>61.6</v>
      </c>
      <c r="K393" s="17">
        <v>1.9</v>
      </c>
      <c r="L393" s="17">
        <v>5</v>
      </c>
      <c r="M393" s="17"/>
      <c r="N393" s="19">
        <v>9.6</v>
      </c>
    </row>
    <row r="394" spans="1:14">
      <c r="A394" t="s">
        <v>111</v>
      </c>
      <c r="B394" t="str">
        <f>LEFT($E394, 4)</f>
        <v>2023</v>
      </c>
      <c r="C394" t="str">
        <f>MID($E394,FIND("-",$E394)+1,2)</f>
        <v>05</v>
      </c>
      <c r="D394" t="str">
        <f>RIGHT($E394,2)</f>
        <v>하순</v>
      </c>
      <c r="E394" t="s">
        <v>270</v>
      </c>
      <c r="F394" s="17">
        <v>19.600000000000001</v>
      </c>
      <c r="G394" s="17">
        <v>22.8</v>
      </c>
      <c r="H394" s="17">
        <v>7.4</v>
      </c>
      <c r="I394" s="17">
        <f>G394-H394</f>
        <v>15.4</v>
      </c>
      <c r="J394" s="17">
        <v>71.900000000000006</v>
      </c>
      <c r="K394" s="17">
        <v>0.6</v>
      </c>
      <c r="L394" s="17">
        <v>75</v>
      </c>
      <c r="M394" s="17">
        <v>180.3</v>
      </c>
      <c r="N394" s="19"/>
    </row>
    <row r="395" spans="1:14">
      <c r="A395" t="s">
        <v>111</v>
      </c>
      <c r="B395" t="str">
        <f>LEFT($E395, 4)</f>
        <v>2023</v>
      </c>
      <c r="C395" t="str">
        <f>MID($E395,FIND("-",$E395)+1,2)</f>
        <v>05</v>
      </c>
      <c r="D395" t="str">
        <f>RIGHT($E395,2)</f>
        <v>하순</v>
      </c>
      <c r="E395" t="s">
        <v>270</v>
      </c>
      <c r="F395" s="17">
        <v>19.5</v>
      </c>
      <c r="G395" s="17">
        <v>22.6</v>
      </c>
      <c r="H395" s="17">
        <v>8.1999999999999993</v>
      </c>
      <c r="I395" s="17">
        <f>G395-H395</f>
        <v>14.400000000000002</v>
      </c>
      <c r="J395" s="17">
        <v>65.599999999999994</v>
      </c>
      <c r="K395" s="17">
        <v>2</v>
      </c>
      <c r="L395" s="17">
        <v>101</v>
      </c>
      <c r="M395" s="17"/>
      <c r="N395" s="19">
        <v>9.5333333333333332</v>
      </c>
    </row>
    <row r="396" spans="1:14">
      <c r="A396" t="s">
        <v>111</v>
      </c>
      <c r="B396" t="str">
        <f>LEFT($E396, 4)</f>
        <v>2023</v>
      </c>
      <c r="C396" t="str">
        <f>MID($E396,FIND("-",$E396)+1,2)</f>
        <v>06</v>
      </c>
      <c r="D396" t="str">
        <f>RIGHT($E396,2)</f>
        <v>상순</v>
      </c>
      <c r="E396" t="s">
        <v>271</v>
      </c>
      <c r="F396" s="17">
        <v>21.3</v>
      </c>
      <c r="G396" s="17">
        <v>22.8</v>
      </c>
      <c r="H396" s="17">
        <v>11.9</v>
      </c>
      <c r="I396" s="17">
        <f>G396-H396</f>
        <v>10.9</v>
      </c>
      <c r="J396" s="17">
        <v>69</v>
      </c>
      <c r="K396" s="17">
        <v>0.5</v>
      </c>
      <c r="L396" s="17">
        <v>1</v>
      </c>
      <c r="M396" s="17">
        <v>224.4</v>
      </c>
      <c r="N396" s="19"/>
    </row>
    <row r="397" spans="1:14">
      <c r="A397" t="s">
        <v>111</v>
      </c>
      <c r="B397" t="str">
        <f>LEFT($E397, 4)</f>
        <v>2023</v>
      </c>
      <c r="C397" t="str">
        <f>MID($E397,FIND("-",$E397)+1,2)</f>
        <v>06</v>
      </c>
      <c r="D397" t="str">
        <f>RIGHT($E397,2)</f>
        <v>상순</v>
      </c>
      <c r="E397" t="s">
        <v>271</v>
      </c>
      <c r="F397" s="17">
        <v>20.9</v>
      </c>
      <c r="G397" s="17">
        <v>22.1</v>
      </c>
      <c r="H397" s="17">
        <v>11.5</v>
      </c>
      <c r="I397" s="17">
        <f>G397-H397</f>
        <v>10.600000000000001</v>
      </c>
      <c r="J397" s="17">
        <v>64.3</v>
      </c>
      <c r="K397" s="17">
        <v>2</v>
      </c>
      <c r="L397" s="17">
        <v>27</v>
      </c>
      <c r="M397" s="17"/>
      <c r="N397" s="19">
        <v>9.3000000000000007</v>
      </c>
    </row>
    <row r="398" spans="1:14">
      <c r="A398" t="s">
        <v>111</v>
      </c>
      <c r="B398" t="str">
        <f>LEFT($E398, 4)</f>
        <v>2023</v>
      </c>
      <c r="C398" t="str">
        <f>MID($E398,FIND("-",$E398)+1,2)</f>
        <v>06</v>
      </c>
      <c r="D398" t="str">
        <f>RIGHT($E398,2)</f>
        <v>중순</v>
      </c>
      <c r="E398" t="s">
        <v>272</v>
      </c>
      <c r="F398" s="17">
        <v>22.4</v>
      </c>
      <c r="G398" s="17">
        <v>24.6</v>
      </c>
      <c r="H398" s="17">
        <v>14</v>
      </c>
      <c r="I398" s="17">
        <f>G398-H398</f>
        <v>10.600000000000001</v>
      </c>
      <c r="J398" s="17">
        <v>75.8</v>
      </c>
      <c r="K398" s="17">
        <v>0.2</v>
      </c>
      <c r="L398" s="17">
        <v>17.5</v>
      </c>
      <c r="M398" s="17">
        <v>208.2</v>
      </c>
      <c r="N398" s="19"/>
    </row>
    <row r="399" spans="1:14">
      <c r="A399" t="s">
        <v>111</v>
      </c>
      <c r="B399" t="str">
        <f>LEFT($E399, 4)</f>
        <v>2023</v>
      </c>
      <c r="C399" t="str">
        <f>MID($E399,FIND("-",$E399)+1,2)</f>
        <v>06</v>
      </c>
      <c r="D399" t="str">
        <f>RIGHT($E399,2)</f>
        <v>중순</v>
      </c>
      <c r="E399" t="s">
        <v>272</v>
      </c>
      <c r="F399" s="17">
        <v>22.3</v>
      </c>
      <c r="G399" s="17">
        <v>25</v>
      </c>
      <c r="H399" s="17">
        <v>14</v>
      </c>
      <c r="I399" s="17">
        <f>G399-H399</f>
        <v>11</v>
      </c>
      <c r="J399" s="17">
        <v>72</v>
      </c>
      <c r="K399" s="17">
        <v>1.8</v>
      </c>
      <c r="L399" s="17">
        <v>20.5</v>
      </c>
      <c r="M399" s="17"/>
      <c r="N399" s="19">
        <v>8.7666666666666675</v>
      </c>
    </row>
    <row r="400" spans="1:14">
      <c r="A400" t="s">
        <v>111</v>
      </c>
      <c r="B400" t="str">
        <f>LEFT($E400, 4)</f>
        <v>2023</v>
      </c>
      <c r="C400" t="str">
        <f>MID($E400,FIND("-",$E400)+1,2)</f>
        <v>06</v>
      </c>
      <c r="D400" t="str">
        <f>RIGHT($E400,2)</f>
        <v>하순</v>
      </c>
      <c r="E400" t="s">
        <v>273</v>
      </c>
      <c r="F400" s="17">
        <v>23.8</v>
      </c>
      <c r="G400" s="17">
        <v>26.9</v>
      </c>
      <c r="H400" s="17">
        <v>16.8</v>
      </c>
      <c r="I400" s="17">
        <f>G400-H400</f>
        <v>10.099999999999998</v>
      </c>
      <c r="J400" s="17">
        <v>84</v>
      </c>
      <c r="K400" s="17">
        <v>0.4</v>
      </c>
      <c r="L400" s="17">
        <v>190</v>
      </c>
      <c r="M400" s="17">
        <v>149.69999999999999</v>
      </c>
      <c r="N400" s="19"/>
    </row>
    <row r="401" spans="1:14">
      <c r="A401" t="s">
        <v>111</v>
      </c>
      <c r="B401" t="str">
        <f>LEFT($E401, 4)</f>
        <v>2023</v>
      </c>
      <c r="C401" t="str">
        <f>MID($E401,FIND("-",$E401)+1,2)</f>
        <v>06</v>
      </c>
      <c r="D401" t="str">
        <f>RIGHT($E401,2)</f>
        <v>하순</v>
      </c>
      <c r="E401" t="s">
        <v>273</v>
      </c>
      <c r="F401" s="17">
        <v>23.8</v>
      </c>
      <c r="G401" s="17">
        <v>26.8</v>
      </c>
      <c r="H401" s="17">
        <v>16.5</v>
      </c>
      <c r="I401" s="17">
        <f>G401-H401</f>
        <v>10.3</v>
      </c>
      <c r="J401" s="17">
        <v>79.2</v>
      </c>
      <c r="K401" s="17">
        <v>2.2000000000000002</v>
      </c>
      <c r="L401" s="17">
        <v>158</v>
      </c>
      <c r="M401" s="17"/>
      <c r="N401" s="19">
        <v>6.25</v>
      </c>
    </row>
    <row r="402" spans="1:14">
      <c r="A402" t="s">
        <v>111</v>
      </c>
      <c r="B402" t="str">
        <f>LEFT($E402, 4)</f>
        <v>2023</v>
      </c>
      <c r="C402" t="str">
        <f>MID($E402,FIND("-",$E402)+1,2)</f>
        <v>07</v>
      </c>
      <c r="D402" t="str">
        <f>RIGHT($E402,2)</f>
        <v>상순</v>
      </c>
      <c r="E402" t="s">
        <v>274</v>
      </c>
      <c r="F402" s="17">
        <v>24.8</v>
      </c>
      <c r="G402" s="17">
        <v>26.4</v>
      </c>
      <c r="H402" s="17">
        <v>17.7</v>
      </c>
      <c r="I402" s="17">
        <f>G402-H402</f>
        <v>8.6999999999999993</v>
      </c>
      <c r="J402" s="17">
        <v>85.1</v>
      </c>
      <c r="K402" s="17">
        <v>0.2</v>
      </c>
      <c r="L402" s="17">
        <v>88</v>
      </c>
      <c r="M402" s="17">
        <v>170.4</v>
      </c>
      <c r="N402" s="19"/>
    </row>
    <row r="403" spans="1:14">
      <c r="A403" t="s">
        <v>111</v>
      </c>
      <c r="B403" t="str">
        <f>LEFT($E403, 4)</f>
        <v>2023</v>
      </c>
      <c r="C403" t="str">
        <f>MID($E403,FIND("-",$E403)+1,2)</f>
        <v>07</v>
      </c>
      <c r="D403" t="str">
        <f>RIGHT($E403,2)</f>
        <v>상순</v>
      </c>
      <c r="E403" t="s">
        <v>274</v>
      </c>
      <c r="F403" s="17">
        <v>24.8</v>
      </c>
      <c r="G403" s="17">
        <v>26.8</v>
      </c>
      <c r="H403" s="17">
        <v>17.7</v>
      </c>
      <c r="I403" s="17">
        <f>G403-H403</f>
        <v>9.1000000000000014</v>
      </c>
      <c r="J403" s="17">
        <v>80.599999999999994</v>
      </c>
      <c r="K403" s="17">
        <v>1.9</v>
      </c>
      <c r="L403" s="17">
        <v>74</v>
      </c>
      <c r="M403" s="17"/>
      <c r="N403" s="19">
        <v>7.2</v>
      </c>
    </row>
    <row r="404" spans="1:14">
      <c r="A404" t="s">
        <v>111</v>
      </c>
      <c r="B404" t="str">
        <f>LEFT($E404, 4)</f>
        <v>2023</v>
      </c>
      <c r="C404" t="str">
        <f>MID($E404,FIND("-",$E404)+1,2)</f>
        <v>07</v>
      </c>
      <c r="D404" t="str">
        <f>RIGHT($E404,2)</f>
        <v>중순</v>
      </c>
      <c r="E404" t="s">
        <v>275</v>
      </c>
      <c r="F404" s="17">
        <v>25.1</v>
      </c>
      <c r="G404" s="17">
        <v>26.3</v>
      </c>
      <c r="H404" s="17">
        <v>20.7</v>
      </c>
      <c r="I404" s="17">
        <f>G404-H404</f>
        <v>5.6000000000000014</v>
      </c>
      <c r="J404" s="17">
        <v>91.1</v>
      </c>
      <c r="K404" s="17">
        <v>0.4</v>
      </c>
      <c r="L404" s="17">
        <v>346</v>
      </c>
      <c r="M404" s="17">
        <v>114.6</v>
      </c>
      <c r="N404" s="19"/>
    </row>
    <row r="405" spans="1:14">
      <c r="A405" t="s">
        <v>111</v>
      </c>
      <c r="B405" t="str">
        <f>LEFT($E405, 4)</f>
        <v>2023</v>
      </c>
      <c r="C405" t="str">
        <f>MID($E405,FIND("-",$E405)+1,2)</f>
        <v>07</v>
      </c>
      <c r="D405" t="str">
        <f>RIGHT($E405,2)</f>
        <v>중순</v>
      </c>
      <c r="E405" t="s">
        <v>275</v>
      </c>
      <c r="F405" s="17">
        <v>25</v>
      </c>
      <c r="G405" s="17">
        <v>26</v>
      </c>
      <c r="H405" s="17">
        <v>20.6</v>
      </c>
      <c r="I405" s="17">
        <f>G405-H405</f>
        <v>5.3999999999999986</v>
      </c>
      <c r="J405" s="17">
        <v>86.9</v>
      </c>
      <c r="K405" s="17">
        <v>2.2000000000000002</v>
      </c>
      <c r="L405" s="17">
        <v>736.5</v>
      </c>
      <c r="M405" s="17"/>
      <c r="N405" s="19">
        <v>5.85</v>
      </c>
    </row>
    <row r="406" spans="1:14">
      <c r="A406" t="s">
        <v>111</v>
      </c>
      <c r="B406" t="str">
        <f>LEFT($E406, 4)</f>
        <v>2023</v>
      </c>
      <c r="C406" t="str">
        <f>MID($E406,FIND("-",$E406)+1,2)</f>
        <v>07</v>
      </c>
      <c r="D406" t="str">
        <f>RIGHT($E406,2)</f>
        <v>하순</v>
      </c>
      <c r="E406" t="s">
        <v>276</v>
      </c>
      <c r="F406" s="17">
        <v>26.5</v>
      </c>
      <c r="G406" s="17">
        <v>28.6</v>
      </c>
      <c r="H406" s="17">
        <v>19.7</v>
      </c>
      <c r="I406" s="17">
        <f>G406-H406</f>
        <v>8.9000000000000021</v>
      </c>
      <c r="J406" s="17">
        <v>85.6</v>
      </c>
      <c r="K406" s="17">
        <v>0.2</v>
      </c>
      <c r="L406" s="17">
        <v>51.5</v>
      </c>
      <c r="M406" s="17">
        <v>201.4</v>
      </c>
      <c r="N406" s="19"/>
    </row>
    <row r="407" spans="1:14">
      <c r="A407" t="s">
        <v>111</v>
      </c>
      <c r="B407" t="str">
        <f>LEFT($E407, 4)</f>
        <v>2023</v>
      </c>
      <c r="C407" t="str">
        <f>MID($E407,FIND("-",$E407)+1,2)</f>
        <v>07</v>
      </c>
      <c r="D407" t="str">
        <f>RIGHT($E407,2)</f>
        <v>하순</v>
      </c>
      <c r="E407" t="s">
        <v>276</v>
      </c>
      <c r="F407" s="17">
        <v>26.8</v>
      </c>
      <c r="G407" s="17">
        <v>28.3</v>
      </c>
      <c r="H407" s="17">
        <v>20.5</v>
      </c>
      <c r="I407" s="17">
        <f>G407-H407</f>
        <v>7.8000000000000007</v>
      </c>
      <c r="J407" s="17">
        <v>79.099999999999994</v>
      </c>
      <c r="K407" s="17">
        <v>1.6</v>
      </c>
      <c r="L407" s="17">
        <v>29.5</v>
      </c>
      <c r="M407" s="17"/>
      <c r="N407" s="19">
        <v>11</v>
      </c>
    </row>
    <row r="408" spans="1:14">
      <c r="A408" t="s">
        <v>111</v>
      </c>
      <c r="B408" t="str">
        <f>LEFT($E408, 4)</f>
        <v>2023</v>
      </c>
      <c r="C408" t="str">
        <f>MID($E408,FIND("-",$E408)+1,2)</f>
        <v>08</v>
      </c>
      <c r="D408" t="str">
        <f>RIGHT($E408,2)</f>
        <v>상순</v>
      </c>
      <c r="E408" t="s">
        <v>277</v>
      </c>
      <c r="F408" s="17">
        <v>28</v>
      </c>
      <c r="G408" s="17">
        <v>29.3</v>
      </c>
      <c r="H408" s="17">
        <v>21.5</v>
      </c>
      <c r="I408" s="17">
        <f>G408-H408</f>
        <v>7.8000000000000007</v>
      </c>
      <c r="J408" s="17">
        <v>82</v>
      </c>
      <c r="K408" s="17">
        <v>0.2</v>
      </c>
      <c r="L408" s="17">
        <v>154.5</v>
      </c>
      <c r="M408" s="17">
        <v>191</v>
      </c>
      <c r="N408" s="19"/>
    </row>
    <row r="409" spans="1:14">
      <c r="A409" t="s">
        <v>111</v>
      </c>
      <c r="B409" t="str">
        <f>LEFT($E409, 4)</f>
        <v>2023</v>
      </c>
      <c r="C409" t="str">
        <f>MID($E409,FIND("-",$E409)+1,2)</f>
        <v>08</v>
      </c>
      <c r="D409" t="str">
        <f>RIGHT($E409,2)</f>
        <v>상순</v>
      </c>
      <c r="E409" t="s">
        <v>277</v>
      </c>
      <c r="F409" s="17">
        <v>28</v>
      </c>
      <c r="G409" s="17">
        <v>29.7</v>
      </c>
      <c r="H409" s="17">
        <v>21.5</v>
      </c>
      <c r="I409" s="17">
        <f>G409-H409</f>
        <v>8.1999999999999993</v>
      </c>
      <c r="J409" s="17">
        <v>76.3</v>
      </c>
      <c r="K409" s="17">
        <v>1.6</v>
      </c>
      <c r="L409" s="17">
        <v>180.5</v>
      </c>
      <c r="M409" s="17"/>
      <c r="N409" s="19">
        <v>4.8499999999999996</v>
      </c>
    </row>
    <row r="410" spans="1:14">
      <c r="A410" t="s">
        <v>111</v>
      </c>
      <c r="B410" t="str">
        <f>LEFT($E410, 4)</f>
        <v>2023</v>
      </c>
      <c r="C410" t="str">
        <f>MID($E410,FIND("-",$E410)+1,2)</f>
        <v>08</v>
      </c>
      <c r="D410" t="str">
        <f>RIGHT($E410,2)</f>
        <v>중순</v>
      </c>
      <c r="E410" t="s">
        <v>278</v>
      </c>
      <c r="F410" s="17">
        <v>26.3</v>
      </c>
      <c r="G410" s="17">
        <v>27.5</v>
      </c>
      <c r="H410" s="17">
        <v>21.2</v>
      </c>
      <c r="I410" s="17">
        <f>G410-H410</f>
        <v>6.3000000000000007</v>
      </c>
      <c r="J410" s="17">
        <v>85.6</v>
      </c>
      <c r="K410" s="17">
        <v>0.1</v>
      </c>
      <c r="L410" s="17">
        <v>29.5</v>
      </c>
      <c r="M410" s="17">
        <v>178.4</v>
      </c>
      <c r="N410" s="19"/>
    </row>
    <row r="411" spans="1:14">
      <c r="A411" t="s">
        <v>111</v>
      </c>
      <c r="B411" t="str">
        <f>LEFT($E411, 4)</f>
        <v>2023</v>
      </c>
      <c r="C411" t="str">
        <f>MID($E411,FIND("-",$E411)+1,2)</f>
        <v>08</v>
      </c>
      <c r="D411" t="str">
        <f>RIGHT($E411,2)</f>
        <v>중순</v>
      </c>
      <c r="E411" t="s">
        <v>278</v>
      </c>
      <c r="F411" s="17">
        <v>26.4</v>
      </c>
      <c r="G411" s="17">
        <v>28</v>
      </c>
      <c r="H411" s="17">
        <v>21.1</v>
      </c>
      <c r="I411" s="17">
        <f>G411-H411</f>
        <v>6.8999999999999986</v>
      </c>
      <c r="J411" s="17">
        <v>79.8</v>
      </c>
      <c r="K411" s="17">
        <v>1.5</v>
      </c>
      <c r="L411" s="17">
        <v>15</v>
      </c>
      <c r="M411" s="17"/>
      <c r="N411" s="19">
        <v>8.35</v>
      </c>
    </row>
    <row r="412" spans="1:14">
      <c r="A412" t="s">
        <v>111</v>
      </c>
      <c r="B412" t="str">
        <f>LEFT($E412, 4)</f>
        <v>2023</v>
      </c>
      <c r="C412" t="str">
        <f>MID($E412,FIND("-",$E412)+1,2)</f>
        <v>08</v>
      </c>
      <c r="D412" t="str">
        <f>RIGHT($E412,2)</f>
        <v>하순</v>
      </c>
      <c r="E412" t="s">
        <v>279</v>
      </c>
      <c r="F412" s="17">
        <v>25.6</v>
      </c>
      <c r="G412" s="17">
        <v>28</v>
      </c>
      <c r="H412" s="17">
        <v>19.600000000000001</v>
      </c>
      <c r="I412" s="17">
        <f>G412-H412</f>
        <v>8.3999999999999986</v>
      </c>
      <c r="J412" s="17">
        <v>85.8</v>
      </c>
      <c r="K412" s="17">
        <v>0.2</v>
      </c>
      <c r="L412" s="17">
        <v>258</v>
      </c>
      <c r="M412" s="17">
        <v>167.8</v>
      </c>
      <c r="N412" s="19"/>
    </row>
    <row r="413" spans="1:14">
      <c r="A413" t="s">
        <v>111</v>
      </c>
      <c r="B413" t="str">
        <f>LEFT($E413, 4)</f>
        <v>2023</v>
      </c>
      <c r="C413" t="str">
        <f>MID($E413,FIND("-",$E413)+1,2)</f>
        <v>08</v>
      </c>
      <c r="D413" t="str">
        <f>RIGHT($E413,2)</f>
        <v>하순</v>
      </c>
      <c r="E413" t="s">
        <v>279</v>
      </c>
      <c r="F413" s="17">
        <v>25.6</v>
      </c>
      <c r="G413" s="17">
        <v>28</v>
      </c>
      <c r="H413" s="17">
        <v>19.3</v>
      </c>
      <c r="I413" s="17">
        <f>G413-H413</f>
        <v>8.6999999999999993</v>
      </c>
      <c r="J413" s="17">
        <v>82.9</v>
      </c>
      <c r="K413" s="17">
        <v>1.8</v>
      </c>
      <c r="L413" s="17">
        <v>174</v>
      </c>
      <c r="M413" s="17"/>
      <c r="N413" s="19">
        <v>11.75</v>
      </c>
    </row>
    <row r="414" spans="1:14">
      <c r="A414" t="s">
        <v>111</v>
      </c>
      <c r="B414" t="str">
        <f>LEFT($E414, 4)</f>
        <v>2023</v>
      </c>
      <c r="C414" t="str">
        <f>MID($E414,FIND("-",$E414)+1,2)</f>
        <v>09</v>
      </c>
      <c r="D414" t="str">
        <f>RIGHT($E414,2)</f>
        <v>상순</v>
      </c>
      <c r="E414" t="s">
        <v>280</v>
      </c>
      <c r="F414" s="17">
        <v>23.3</v>
      </c>
      <c r="G414" s="17">
        <v>25.7</v>
      </c>
      <c r="H414" s="17">
        <v>10.7</v>
      </c>
      <c r="I414" s="17">
        <f>G414-H414</f>
        <v>15</v>
      </c>
      <c r="J414" s="17">
        <v>83.4</v>
      </c>
      <c r="K414" s="17">
        <v>0.1</v>
      </c>
      <c r="L414" s="17">
        <v>0.5</v>
      </c>
      <c r="M414" s="17">
        <v>179.6</v>
      </c>
      <c r="N414" s="19"/>
    </row>
    <row r="415" spans="1:14">
      <c r="A415" t="s">
        <v>111</v>
      </c>
      <c r="B415" t="str">
        <f>LEFT($E415, 4)</f>
        <v>2023</v>
      </c>
      <c r="C415" t="str">
        <f>MID($E415,FIND("-",$E415)+1,2)</f>
        <v>09</v>
      </c>
      <c r="D415" t="str">
        <f>RIGHT($E415,2)</f>
        <v>상순</v>
      </c>
      <c r="E415" t="s">
        <v>280</v>
      </c>
      <c r="F415" s="17">
        <v>23.5</v>
      </c>
      <c r="G415" s="17">
        <v>25.9</v>
      </c>
      <c r="H415" s="17">
        <v>15.1</v>
      </c>
      <c r="I415" s="17">
        <f>G415-H415</f>
        <v>10.799999999999999</v>
      </c>
      <c r="J415" s="17">
        <v>77.099999999999994</v>
      </c>
      <c r="K415" s="17">
        <v>1.5</v>
      </c>
      <c r="L415" s="17">
        <v>4</v>
      </c>
      <c r="M415" s="17"/>
      <c r="N415" s="19">
        <v>6.083333333333333</v>
      </c>
    </row>
    <row r="416" spans="1:14">
      <c r="A416" t="s">
        <v>111</v>
      </c>
      <c r="B416" t="str">
        <f>LEFT($E416, 4)</f>
        <v>2023</v>
      </c>
      <c r="C416" t="str">
        <f>MID($E416,FIND("-",$E416)+1,2)</f>
        <v>09</v>
      </c>
      <c r="D416" t="str">
        <f>RIGHT($E416,2)</f>
        <v>중순</v>
      </c>
      <c r="E416" t="s">
        <v>281</v>
      </c>
      <c r="F416" s="17">
        <v>23.1</v>
      </c>
      <c r="G416" s="17">
        <v>25</v>
      </c>
      <c r="H416" s="17">
        <v>17.7</v>
      </c>
      <c r="I416" s="17">
        <f>G416-H416</f>
        <v>7.3000000000000007</v>
      </c>
      <c r="J416" s="17">
        <v>91.9</v>
      </c>
      <c r="K416" s="17">
        <v>0</v>
      </c>
      <c r="L416" s="17">
        <v>182.5</v>
      </c>
      <c r="M416" s="17">
        <v>105</v>
      </c>
      <c r="N416" s="19"/>
    </row>
    <row r="417" spans="1:14">
      <c r="A417" t="s">
        <v>111</v>
      </c>
      <c r="B417" t="str">
        <f>LEFT($E417, 4)</f>
        <v>2023</v>
      </c>
      <c r="C417" t="str">
        <f>MID($E417,FIND("-",$E417)+1,2)</f>
        <v>09</v>
      </c>
      <c r="D417" t="str">
        <f>RIGHT($E417,2)</f>
        <v>중순</v>
      </c>
      <c r="E417" t="s">
        <v>281</v>
      </c>
      <c r="F417" s="17">
        <v>23.3</v>
      </c>
      <c r="G417" s="17">
        <v>25</v>
      </c>
      <c r="H417" s="17">
        <v>18.100000000000001</v>
      </c>
      <c r="I417" s="17">
        <f>G417-H417</f>
        <v>6.8999999999999986</v>
      </c>
      <c r="J417" s="17">
        <v>87.6</v>
      </c>
      <c r="K417" s="17">
        <v>1.1000000000000001</v>
      </c>
      <c r="L417" s="17">
        <v>166.5</v>
      </c>
      <c r="M417" s="17"/>
      <c r="N417" s="19">
        <v>9.1833333333333336</v>
      </c>
    </row>
    <row r="418" spans="1:14">
      <c r="A418" t="s">
        <v>111</v>
      </c>
      <c r="B418" t="str">
        <f>LEFT($E418, 4)</f>
        <v>2023</v>
      </c>
      <c r="C418" t="str">
        <f>MID($E418,FIND("-",$E418)+1,2)</f>
        <v>09</v>
      </c>
      <c r="D418" t="str">
        <f>RIGHT($E418,2)</f>
        <v>하순</v>
      </c>
      <c r="E418" t="s">
        <v>282</v>
      </c>
      <c r="F418" s="17">
        <v>19.7</v>
      </c>
      <c r="G418" s="17">
        <v>21.9</v>
      </c>
      <c r="H418" s="17">
        <v>13.1</v>
      </c>
      <c r="I418" s="17">
        <f>G418-H418</f>
        <v>8.7999999999999989</v>
      </c>
      <c r="J418" s="17">
        <v>87.9</v>
      </c>
      <c r="K418" s="17">
        <v>0</v>
      </c>
      <c r="L418" s="17">
        <v>43</v>
      </c>
      <c r="M418" s="17">
        <v>122.9</v>
      </c>
      <c r="N418" s="19"/>
    </row>
    <row r="419" spans="1:14">
      <c r="A419" t="s">
        <v>111</v>
      </c>
      <c r="B419" t="str">
        <f>LEFT($E419, 4)</f>
        <v>2023</v>
      </c>
      <c r="C419" t="str">
        <f>MID($E419,FIND("-",$E419)+1,2)</f>
        <v>09</v>
      </c>
      <c r="D419" t="str">
        <f>RIGHT($E419,2)</f>
        <v>하순</v>
      </c>
      <c r="E419" t="s">
        <v>282</v>
      </c>
      <c r="F419" s="17">
        <v>19.8</v>
      </c>
      <c r="G419" s="17">
        <v>22.2</v>
      </c>
      <c r="H419" s="17">
        <v>13</v>
      </c>
      <c r="I419" s="17">
        <f>G419-H419</f>
        <v>9.1999999999999993</v>
      </c>
      <c r="J419" s="17">
        <v>83.6</v>
      </c>
      <c r="K419" s="17">
        <v>1.2</v>
      </c>
      <c r="L419" s="17">
        <v>40</v>
      </c>
      <c r="M419" s="17"/>
      <c r="N419" s="19">
        <v>10.6</v>
      </c>
    </row>
    <row r="420" spans="1:14">
      <c r="A420" t="s">
        <v>111</v>
      </c>
      <c r="B420" t="str">
        <f>LEFT($E420, 4)</f>
        <v>2023</v>
      </c>
      <c r="C420" t="str">
        <f>MID($E420,FIND("-",$E420)+1,2)</f>
        <v>10</v>
      </c>
      <c r="D420" t="str">
        <f>RIGHT($E420,2)</f>
        <v>상순</v>
      </c>
      <c r="E420" t="s">
        <v>283</v>
      </c>
      <c r="F420" s="17">
        <v>15</v>
      </c>
      <c r="G420" s="17">
        <v>16.600000000000001</v>
      </c>
      <c r="H420" s="17">
        <v>6.5</v>
      </c>
      <c r="I420" s="17">
        <f>G420-H420</f>
        <v>10.100000000000001</v>
      </c>
      <c r="J420" s="17">
        <v>79.400000000000006</v>
      </c>
      <c r="K420" s="17">
        <v>0.3</v>
      </c>
      <c r="L420" s="17">
        <v>0.5</v>
      </c>
      <c r="M420" s="17">
        <v>149.30000000000001</v>
      </c>
      <c r="N420" s="19"/>
    </row>
    <row r="421" spans="1:14">
      <c r="A421" t="s">
        <v>111</v>
      </c>
      <c r="B421" t="str">
        <f>LEFT($E421, 4)</f>
        <v>2023</v>
      </c>
      <c r="C421" t="str">
        <f>MID($E421,FIND("-",$E421)+1,2)</f>
        <v>10</v>
      </c>
      <c r="D421" t="str">
        <f>RIGHT($E421,2)</f>
        <v>상순</v>
      </c>
      <c r="E421" t="s">
        <v>283</v>
      </c>
      <c r="F421" s="17">
        <v>15.2</v>
      </c>
      <c r="G421" s="17">
        <v>16.600000000000001</v>
      </c>
      <c r="H421" s="17">
        <v>6.6</v>
      </c>
      <c r="I421" s="17">
        <f>G421-H421</f>
        <v>10.000000000000002</v>
      </c>
      <c r="J421" s="17">
        <v>73.8</v>
      </c>
      <c r="K421" s="17">
        <v>1.3</v>
      </c>
      <c r="L421" s="17">
        <v>0</v>
      </c>
      <c r="M421" s="17"/>
      <c r="N421" s="19">
        <v>4.8666666666666671</v>
      </c>
    </row>
    <row r="422" spans="1:14">
      <c r="A422" t="s">
        <v>111</v>
      </c>
      <c r="B422" t="str">
        <f>LEFT($E422, 4)</f>
        <v>2023</v>
      </c>
      <c r="C422" t="str">
        <f>MID($E422,FIND("-",$E422)+1,2)</f>
        <v>10</v>
      </c>
      <c r="D422" t="str">
        <f>RIGHT($E422,2)</f>
        <v>중순</v>
      </c>
      <c r="E422" t="s">
        <v>284</v>
      </c>
      <c r="F422" s="17">
        <v>12.9</v>
      </c>
      <c r="G422" s="17">
        <v>15.1</v>
      </c>
      <c r="H422" s="17">
        <v>2.6</v>
      </c>
      <c r="I422" s="17">
        <f>G422-H422</f>
        <v>12.5</v>
      </c>
      <c r="J422" s="17">
        <v>81.5</v>
      </c>
      <c r="K422" s="17">
        <v>0.4</v>
      </c>
      <c r="L422" s="17">
        <v>2</v>
      </c>
      <c r="M422" s="17">
        <v>138.30000000000001</v>
      </c>
      <c r="N422" s="19"/>
    </row>
    <row r="423" spans="1:14">
      <c r="A423" t="s">
        <v>111</v>
      </c>
      <c r="B423" t="str">
        <f>LEFT($E423, 4)</f>
        <v>2023</v>
      </c>
      <c r="C423" t="str">
        <f>MID($E423,FIND("-",$E423)+1,2)</f>
        <v>10</v>
      </c>
      <c r="D423" t="str">
        <f>RIGHT($E423,2)</f>
        <v>중순</v>
      </c>
      <c r="E423" t="s">
        <v>284</v>
      </c>
      <c r="F423" s="17">
        <v>13.1</v>
      </c>
      <c r="G423" s="17">
        <v>15.2</v>
      </c>
      <c r="H423" s="17">
        <v>2.5</v>
      </c>
      <c r="I423" s="17">
        <f>G423-H423</f>
        <v>12.7</v>
      </c>
      <c r="J423" s="17">
        <v>75.8</v>
      </c>
      <c r="K423" s="17">
        <v>1.4</v>
      </c>
      <c r="L423" s="17">
        <v>2</v>
      </c>
      <c r="M423" s="17"/>
      <c r="N423" s="19">
        <v>2.8166666666666664</v>
      </c>
    </row>
    <row r="424" spans="1:14">
      <c r="A424" t="s">
        <v>111</v>
      </c>
      <c r="B424" t="str">
        <f>LEFT($E424, 4)</f>
        <v>2023</v>
      </c>
      <c r="C424" t="str">
        <f>MID($E424,FIND("-",$E424)+1,2)</f>
        <v>10</v>
      </c>
      <c r="D424" t="str">
        <f>RIGHT($E424,2)</f>
        <v>하순</v>
      </c>
      <c r="E424" t="s">
        <v>285</v>
      </c>
      <c r="F424" s="17">
        <v>10.8</v>
      </c>
      <c r="G424" s="17">
        <v>13.2</v>
      </c>
      <c r="H424" s="17">
        <v>-0.2</v>
      </c>
      <c r="I424" s="17">
        <f>G424-H424</f>
        <v>13.399999999999999</v>
      </c>
      <c r="J424" s="17">
        <v>82.7</v>
      </c>
      <c r="K424" s="17">
        <v>0.3</v>
      </c>
      <c r="L424" s="17">
        <v>0</v>
      </c>
      <c r="M424" s="17">
        <v>146</v>
      </c>
      <c r="N424" s="19"/>
    </row>
    <row r="425" spans="1:14">
      <c r="A425" t="s">
        <v>111</v>
      </c>
      <c r="B425" t="str">
        <f>LEFT($E425, 4)</f>
        <v>2023</v>
      </c>
      <c r="C425" t="str">
        <f>MID($E425,FIND("-",$E425)+1,2)</f>
        <v>10</v>
      </c>
      <c r="D425" t="str">
        <f>RIGHT($E425,2)</f>
        <v>하순</v>
      </c>
      <c r="E425" t="s">
        <v>285</v>
      </c>
      <c r="F425" s="17">
        <v>10.8</v>
      </c>
      <c r="G425" s="17">
        <v>12.9</v>
      </c>
      <c r="H425" s="17">
        <v>0.7</v>
      </c>
      <c r="I425" s="17">
        <f>G425-H425</f>
        <v>12.200000000000001</v>
      </c>
      <c r="J425" s="17">
        <v>77.599999999999994</v>
      </c>
      <c r="K425" s="17">
        <v>1.3</v>
      </c>
      <c r="L425" s="17">
        <v>0.5</v>
      </c>
      <c r="M425" s="17"/>
      <c r="N425" s="19">
        <v>4.7</v>
      </c>
    </row>
    <row r="426" spans="1:14">
      <c r="A426" t="s">
        <v>111</v>
      </c>
      <c r="B426" t="str">
        <f>LEFT($E426, 4)</f>
        <v>2023</v>
      </c>
      <c r="C426" t="str">
        <f>MID($E426,FIND("-",$E426)+1,2)</f>
        <v>11</v>
      </c>
      <c r="D426" t="str">
        <f>RIGHT($E426,2)</f>
        <v>상순</v>
      </c>
      <c r="E426" t="s">
        <v>286</v>
      </c>
      <c r="F426" s="17">
        <v>12.5</v>
      </c>
      <c r="G426" s="17">
        <v>17.8</v>
      </c>
      <c r="H426" s="17">
        <v>-2.5</v>
      </c>
      <c r="I426" s="17">
        <f>G426-H426</f>
        <v>20.3</v>
      </c>
      <c r="J426" s="17">
        <v>75.599999999999994</v>
      </c>
      <c r="K426" s="17">
        <v>0.8</v>
      </c>
      <c r="L426" s="17">
        <v>25.5</v>
      </c>
      <c r="M426" s="17">
        <v>106.1</v>
      </c>
      <c r="N426" s="19"/>
    </row>
    <row r="427" spans="1:14">
      <c r="A427" t="s">
        <v>111</v>
      </c>
      <c r="B427" t="str">
        <f>LEFT($E427, 4)</f>
        <v>2023</v>
      </c>
      <c r="C427" t="str">
        <f>MID($E427,FIND("-",$E427)+1,2)</f>
        <v>11</v>
      </c>
      <c r="D427" t="str">
        <f>RIGHT($E427,2)</f>
        <v>상순</v>
      </c>
      <c r="E427" t="s">
        <v>286</v>
      </c>
      <c r="F427" s="17">
        <v>12.7</v>
      </c>
      <c r="G427" s="17">
        <v>18.100000000000001</v>
      </c>
      <c r="H427" s="17">
        <v>-2.4</v>
      </c>
      <c r="I427" s="17">
        <f>G427-H427</f>
        <v>20.5</v>
      </c>
      <c r="J427" s="17">
        <v>69.7</v>
      </c>
      <c r="K427" s="17">
        <v>2.4</v>
      </c>
      <c r="L427" s="17">
        <v>19</v>
      </c>
      <c r="M427" s="17"/>
      <c r="N427" s="19">
        <v>4.8833333333333329</v>
      </c>
    </row>
    <row r="428" spans="1:14">
      <c r="A428" t="s">
        <v>111</v>
      </c>
      <c r="B428" t="str">
        <f>LEFT($E428, 4)</f>
        <v>2023</v>
      </c>
      <c r="C428" t="str">
        <f>MID($E428,FIND("-",$E428)+1,2)</f>
        <v>11</v>
      </c>
      <c r="D428" t="str">
        <f>RIGHT($E428,2)</f>
        <v>중순</v>
      </c>
      <c r="E428" t="s">
        <v>287</v>
      </c>
      <c r="F428" s="17">
        <v>3.1</v>
      </c>
      <c r="G428" s="17">
        <v>6.5</v>
      </c>
      <c r="H428" s="17">
        <v>-5.6</v>
      </c>
      <c r="I428" s="17">
        <f>G428-H428</f>
        <v>12.1</v>
      </c>
      <c r="J428" s="17">
        <v>70.099999999999994</v>
      </c>
      <c r="K428" s="17">
        <v>0.8</v>
      </c>
      <c r="L428" s="17">
        <v>6.5</v>
      </c>
      <c r="M428" s="17">
        <v>112.7</v>
      </c>
      <c r="N428" s="19"/>
    </row>
    <row r="429" spans="1:14">
      <c r="A429" t="s">
        <v>111</v>
      </c>
      <c r="B429" t="str">
        <f>LEFT($E429, 4)</f>
        <v>2023</v>
      </c>
      <c r="C429" t="str">
        <f>MID($E429,FIND("-",$E429)+1,2)</f>
        <v>11</v>
      </c>
      <c r="D429" t="str">
        <f>RIGHT($E429,2)</f>
        <v>중순</v>
      </c>
      <c r="E429" t="s">
        <v>287</v>
      </c>
      <c r="F429" s="17">
        <v>3</v>
      </c>
      <c r="G429" s="17">
        <v>5.9</v>
      </c>
      <c r="H429" s="17">
        <v>-5.8</v>
      </c>
      <c r="I429" s="17">
        <f>G429-H429</f>
        <v>11.7</v>
      </c>
      <c r="J429" s="17">
        <v>64.900000000000006</v>
      </c>
      <c r="K429" s="17">
        <v>2.4</v>
      </c>
      <c r="L429" s="17">
        <v>9</v>
      </c>
      <c r="M429" s="17"/>
      <c r="N429" s="19">
        <v>10.583333333333334</v>
      </c>
    </row>
    <row r="430" spans="1:14">
      <c r="A430" t="s">
        <v>111</v>
      </c>
      <c r="B430" t="str">
        <f>LEFT($E430, 4)</f>
        <v>2023</v>
      </c>
      <c r="C430" t="str">
        <f>MID($E430,FIND("-",$E430)+1,2)</f>
        <v>11</v>
      </c>
      <c r="D430" t="str">
        <f>RIGHT($E430,2)</f>
        <v>하순</v>
      </c>
      <c r="E430" t="s">
        <v>288</v>
      </c>
      <c r="F430" s="17">
        <v>2.7</v>
      </c>
      <c r="G430" s="17">
        <v>10.3</v>
      </c>
      <c r="H430" s="17">
        <v>-8.4</v>
      </c>
      <c r="I430" s="17">
        <f>G430-H430</f>
        <v>18.700000000000003</v>
      </c>
      <c r="J430" s="17">
        <v>64.599999999999994</v>
      </c>
      <c r="K430" s="17">
        <v>0.8</v>
      </c>
      <c r="L430" s="17">
        <v>2.5</v>
      </c>
      <c r="M430" s="17">
        <v>108.8</v>
      </c>
      <c r="N430" s="19"/>
    </row>
    <row r="431" spans="1:14">
      <c r="A431" t="s">
        <v>111</v>
      </c>
      <c r="B431" t="str">
        <f>LEFT($E431, 4)</f>
        <v>2023</v>
      </c>
      <c r="C431" t="str">
        <f>MID($E431,FIND("-",$E431)+1,2)</f>
        <v>11</v>
      </c>
      <c r="D431" t="str">
        <f>RIGHT($E431,2)</f>
        <v>하순</v>
      </c>
      <c r="E431" t="s">
        <v>288</v>
      </c>
      <c r="F431" s="17">
        <v>2.9</v>
      </c>
      <c r="G431" s="17">
        <v>10.8</v>
      </c>
      <c r="H431" s="17">
        <v>-8.3000000000000007</v>
      </c>
      <c r="I431" s="17">
        <f>G431-H431</f>
        <v>19.100000000000001</v>
      </c>
      <c r="J431" s="17">
        <v>57.7</v>
      </c>
      <c r="K431" s="17">
        <v>2.4</v>
      </c>
      <c r="L431" s="17">
        <v>2</v>
      </c>
      <c r="M431" s="17"/>
      <c r="N431" s="19">
        <v>11.183333333333334</v>
      </c>
    </row>
    <row r="432" spans="1:14">
      <c r="A432" t="s">
        <v>111</v>
      </c>
      <c r="B432" t="str">
        <f>LEFT($E432, 4)</f>
        <v>2023</v>
      </c>
      <c r="C432" t="str">
        <f>MID($E432,FIND("-",$E432)+1,2)</f>
        <v>12</v>
      </c>
      <c r="D432" t="str">
        <f>RIGHT($E432,2)</f>
        <v>상순</v>
      </c>
      <c r="E432" t="s">
        <v>289</v>
      </c>
      <c r="F432" s="17">
        <v>2.9</v>
      </c>
      <c r="G432" s="17">
        <v>8.6999999999999993</v>
      </c>
      <c r="H432" s="17">
        <v>-8.5</v>
      </c>
      <c r="I432" s="17">
        <f>G432-H432</f>
        <v>17.2</v>
      </c>
      <c r="J432" s="17">
        <v>72</v>
      </c>
      <c r="K432" s="17">
        <v>0.5</v>
      </c>
      <c r="L432" s="17">
        <v>1.5</v>
      </c>
      <c r="M432" s="17">
        <v>98.9</v>
      </c>
      <c r="N432" s="19"/>
    </row>
    <row r="433" spans="1:14">
      <c r="A433" t="s">
        <v>111</v>
      </c>
      <c r="B433" t="str">
        <f>LEFT($E433, 4)</f>
        <v>2023</v>
      </c>
      <c r="C433" t="str">
        <f>MID($E433,FIND("-",$E433)+1,2)</f>
        <v>12</v>
      </c>
      <c r="D433" t="str">
        <f>RIGHT($E433,2)</f>
        <v>상순</v>
      </c>
      <c r="E433" t="s">
        <v>289</v>
      </c>
      <c r="F433" s="17">
        <v>3.4</v>
      </c>
      <c r="G433" s="17">
        <v>9.6</v>
      </c>
      <c r="H433" s="17">
        <v>-8.5</v>
      </c>
      <c r="I433" s="17">
        <f>G433-H433</f>
        <v>18.100000000000001</v>
      </c>
      <c r="J433" s="17">
        <v>65.3</v>
      </c>
      <c r="K433" s="17">
        <v>2.1</v>
      </c>
      <c r="L433" s="17">
        <v>5</v>
      </c>
      <c r="M433" s="17"/>
      <c r="N433" s="19">
        <v>11</v>
      </c>
    </row>
    <row r="434" spans="1:14">
      <c r="A434" t="s">
        <v>111</v>
      </c>
      <c r="B434" t="str">
        <f>LEFT($E434, 4)</f>
        <v>2023</v>
      </c>
      <c r="C434" t="str">
        <f>MID($E434,FIND("-",$E434)+1,2)</f>
        <v>12</v>
      </c>
      <c r="D434" t="str">
        <f>RIGHT($E434,2)</f>
        <v>중순</v>
      </c>
      <c r="E434" t="s">
        <v>290</v>
      </c>
      <c r="F434" s="17">
        <v>2.1</v>
      </c>
      <c r="G434" s="17">
        <v>10.4</v>
      </c>
      <c r="H434" s="17">
        <v>-11.2</v>
      </c>
      <c r="I434" s="17">
        <f>G434-H434</f>
        <v>21.6</v>
      </c>
      <c r="J434" s="17">
        <v>74.7</v>
      </c>
      <c r="K434" s="17">
        <v>0.6</v>
      </c>
      <c r="L434" s="17">
        <v>88</v>
      </c>
      <c r="M434" s="17">
        <v>55.3</v>
      </c>
      <c r="N434" s="19"/>
    </row>
    <row r="435" spans="1:14">
      <c r="A435" t="s">
        <v>111</v>
      </c>
      <c r="B435" t="str">
        <f>LEFT($E435, 4)</f>
        <v>2023</v>
      </c>
      <c r="C435" t="str">
        <f>MID($E435,FIND("-",$E435)+1,2)</f>
        <v>12</v>
      </c>
      <c r="D435" t="str">
        <f>RIGHT($E435,2)</f>
        <v>중순</v>
      </c>
      <c r="E435" t="s">
        <v>290</v>
      </c>
      <c r="F435" s="17">
        <v>2.1</v>
      </c>
      <c r="G435" s="17">
        <v>10.199999999999999</v>
      </c>
      <c r="H435" s="17">
        <v>-11.4</v>
      </c>
      <c r="I435" s="17">
        <f>G435-H435</f>
        <v>21.6</v>
      </c>
      <c r="J435" s="17">
        <v>69.7</v>
      </c>
      <c r="K435" s="17">
        <v>2.2999999999999998</v>
      </c>
      <c r="L435" s="17">
        <v>94.5</v>
      </c>
      <c r="M435" s="17"/>
      <c r="N435" s="19">
        <v>5.1833333333333336</v>
      </c>
    </row>
    <row r="436" spans="1:14">
      <c r="A436" t="s">
        <v>111</v>
      </c>
      <c r="B436" t="str">
        <f>LEFT($E436, 4)</f>
        <v>2023</v>
      </c>
      <c r="C436" t="str">
        <f>MID($E436,FIND("-",$E436)+1,2)</f>
        <v>12</v>
      </c>
      <c r="D436" t="str">
        <f>RIGHT($E436,2)</f>
        <v>하순</v>
      </c>
      <c r="E436" t="s">
        <v>291</v>
      </c>
      <c r="F436" s="17">
        <v>-3.1</v>
      </c>
      <c r="G436" s="17">
        <v>2.4</v>
      </c>
      <c r="H436" s="17">
        <v>-14.1</v>
      </c>
      <c r="I436" s="17">
        <f>G436-H436</f>
        <v>16.5</v>
      </c>
      <c r="J436" s="17">
        <v>75.099999999999994</v>
      </c>
      <c r="K436" s="17">
        <v>0.3</v>
      </c>
      <c r="L436" s="17">
        <v>2.5</v>
      </c>
      <c r="M436" s="17">
        <v>98.8</v>
      </c>
      <c r="N436" s="19"/>
    </row>
    <row r="437" spans="1:14">
      <c r="A437" t="s">
        <v>111</v>
      </c>
      <c r="B437" t="str">
        <f>LEFT($E437, 4)</f>
        <v>2023</v>
      </c>
      <c r="C437" t="str">
        <f>MID($E437,FIND("-",$E437)+1,2)</f>
        <v>12</v>
      </c>
      <c r="D437" t="str">
        <f>RIGHT($E437,2)</f>
        <v>하순</v>
      </c>
      <c r="E437" t="s">
        <v>291</v>
      </c>
      <c r="F437" s="17">
        <v>-2.8</v>
      </c>
      <c r="G437" s="17">
        <v>2.9</v>
      </c>
      <c r="H437" s="17">
        <v>-13.9</v>
      </c>
      <c r="I437" s="17">
        <f>G437-H437</f>
        <v>16.8</v>
      </c>
      <c r="J437" s="17">
        <v>68.3</v>
      </c>
      <c r="K437" s="17">
        <v>2.1</v>
      </c>
      <c r="L437" s="17">
        <v>1.5</v>
      </c>
      <c r="M437" s="17"/>
      <c r="N437" s="19">
        <v>4.8</v>
      </c>
    </row>
    <row r="438" spans="1:14">
      <c r="A438" t="s">
        <v>292</v>
      </c>
      <c r="B438" t="str">
        <f>LEFT($E438, 4)</f>
        <v>2017</v>
      </c>
      <c r="C438" t="str">
        <f>MID($E438,FIND("-",$E438)+1,2)</f>
        <v>01</v>
      </c>
      <c r="D438" t="str">
        <f>RIGHT($E438,2)</f>
        <v>상순</v>
      </c>
      <c r="E438" t="s">
        <v>13</v>
      </c>
      <c r="F438" s="17">
        <v>1.4</v>
      </c>
      <c r="G438" s="17">
        <v>5.4</v>
      </c>
      <c r="H438" s="17">
        <v>-8.4</v>
      </c>
      <c r="I438" s="17">
        <f>G438-H438</f>
        <v>13.8</v>
      </c>
      <c r="J438" s="17">
        <v>80.900000000000006</v>
      </c>
      <c r="K438" s="17">
        <v>0.6</v>
      </c>
      <c r="L438" s="17">
        <v>0</v>
      </c>
      <c r="M438" s="17">
        <v>98.6</v>
      </c>
      <c r="N438" s="19">
        <v>3.1</v>
      </c>
    </row>
    <row r="439" spans="1:14">
      <c r="A439" t="s">
        <v>293</v>
      </c>
      <c r="B439" t="str">
        <f>LEFT($E439, 4)</f>
        <v>2017</v>
      </c>
      <c r="C439" t="str">
        <f>MID($E439,FIND("-",$E439)+1,2)</f>
        <v>01</v>
      </c>
      <c r="D439" t="str">
        <f>RIGHT($E439,2)</f>
        <v>중순</v>
      </c>
      <c r="E439" t="s">
        <v>20</v>
      </c>
      <c r="F439" s="17">
        <v>-6</v>
      </c>
      <c r="G439" s="17">
        <v>-3.3</v>
      </c>
      <c r="H439" s="17">
        <v>-16.2</v>
      </c>
      <c r="I439" s="17">
        <f>G439-H439</f>
        <v>12.899999999999999</v>
      </c>
      <c r="J439" s="17">
        <v>64.3</v>
      </c>
      <c r="K439" s="17">
        <v>0.7</v>
      </c>
      <c r="L439" s="17">
        <v>0.5</v>
      </c>
      <c r="M439" s="17">
        <v>163.1</v>
      </c>
      <c r="N439" s="19">
        <v>8.4</v>
      </c>
    </row>
    <row r="440" spans="1:14">
      <c r="A440" t="s">
        <v>293</v>
      </c>
      <c r="B440" t="str">
        <f>LEFT($E440, 4)</f>
        <v>2017</v>
      </c>
      <c r="C440" t="str">
        <f>MID($E440,FIND("-",$E440)+1,2)</f>
        <v>01</v>
      </c>
      <c r="D440" t="str">
        <f>RIGHT($E440,2)</f>
        <v>하순</v>
      </c>
      <c r="E440" t="s">
        <v>23</v>
      </c>
      <c r="F440" s="17">
        <v>-6.8</v>
      </c>
      <c r="G440" s="17">
        <v>-0.5</v>
      </c>
      <c r="H440" s="17">
        <v>-17.8</v>
      </c>
      <c r="I440" s="17">
        <f>G440-H440</f>
        <v>17.3</v>
      </c>
      <c r="J440" s="17">
        <v>74.8</v>
      </c>
      <c r="K440" s="17">
        <v>0.8</v>
      </c>
      <c r="L440" s="17">
        <v>7.5</v>
      </c>
      <c r="M440" s="17">
        <v>151.9</v>
      </c>
      <c r="N440" s="19">
        <v>11.783333333333333</v>
      </c>
    </row>
    <row r="441" spans="1:14">
      <c r="A441" t="s">
        <v>293</v>
      </c>
      <c r="B441" t="str">
        <f>LEFT($E441, 4)</f>
        <v>2017</v>
      </c>
      <c r="C441" t="str">
        <f>MID($E441,FIND("-",$E441)+1,2)</f>
        <v>02</v>
      </c>
      <c r="D441" t="str">
        <f>RIGHT($E441,2)</f>
        <v>상순</v>
      </c>
      <c r="E441" t="s">
        <v>25</v>
      </c>
      <c r="F441" s="17">
        <v>-3.9</v>
      </c>
      <c r="G441" s="17">
        <v>0.7</v>
      </c>
      <c r="H441" s="17">
        <v>-14.6</v>
      </c>
      <c r="I441" s="17">
        <f>G441-H441</f>
        <v>15.299999999999999</v>
      </c>
      <c r="J441" s="17">
        <v>73.7</v>
      </c>
      <c r="K441" s="17">
        <v>0.7</v>
      </c>
      <c r="L441" s="17">
        <v>0</v>
      </c>
      <c r="M441" s="17">
        <v>127.5</v>
      </c>
      <c r="N441" s="19">
        <v>4.4833333333333334</v>
      </c>
    </row>
    <row r="442" spans="1:14">
      <c r="A442" t="s">
        <v>293</v>
      </c>
      <c r="B442" t="str">
        <f>LEFT($E442, 4)</f>
        <v>2017</v>
      </c>
      <c r="C442" t="str">
        <f>MID($E442,FIND("-",$E442)+1,2)</f>
        <v>02</v>
      </c>
      <c r="D442" t="str">
        <f>RIGHT($E442,2)</f>
        <v>중순</v>
      </c>
      <c r="E442" t="s">
        <v>27</v>
      </c>
      <c r="F442" s="17">
        <v>-1.8</v>
      </c>
      <c r="G442" s="17">
        <v>2.7</v>
      </c>
      <c r="H442" s="17">
        <v>-12.9</v>
      </c>
      <c r="I442" s="17">
        <f>G442-H442</f>
        <v>15.600000000000001</v>
      </c>
      <c r="J442" s="17">
        <v>71.8</v>
      </c>
      <c r="K442" s="17">
        <v>0.9</v>
      </c>
      <c r="L442" s="17">
        <v>7</v>
      </c>
      <c r="M442" s="17">
        <v>162.4</v>
      </c>
      <c r="N442" s="19">
        <v>1.3</v>
      </c>
    </row>
    <row r="443" spans="1:14">
      <c r="A443" t="s">
        <v>293</v>
      </c>
      <c r="B443" t="str">
        <f>LEFT($E443, 4)</f>
        <v>2017</v>
      </c>
      <c r="C443" t="str">
        <f>MID($E443,FIND("-",$E443)+1,2)</f>
        <v>02</v>
      </c>
      <c r="D443" t="str">
        <f>RIGHT($E443,2)</f>
        <v>하순</v>
      </c>
      <c r="E443" t="s">
        <v>29</v>
      </c>
      <c r="F443" s="17">
        <v>-0.4</v>
      </c>
      <c r="G443" s="17">
        <v>2.1</v>
      </c>
      <c r="H443" s="17">
        <v>-10.6</v>
      </c>
      <c r="I443" s="17">
        <f>G443-H443</f>
        <v>12.7</v>
      </c>
      <c r="J443" s="17">
        <v>70.5</v>
      </c>
      <c r="K443" s="17">
        <v>0.9</v>
      </c>
      <c r="L443" s="17">
        <v>0.5</v>
      </c>
      <c r="M443" s="17">
        <v>152.5</v>
      </c>
      <c r="N443" s="19">
        <v>11.65</v>
      </c>
    </row>
    <row r="444" spans="1:14">
      <c r="A444" t="s">
        <v>293</v>
      </c>
      <c r="B444" t="str">
        <f>LEFT($E444, 4)</f>
        <v>2017</v>
      </c>
      <c r="C444" t="str">
        <f>MID($E444,FIND("-",$E444)+1,2)</f>
        <v>03</v>
      </c>
      <c r="D444" t="str">
        <f>RIGHT($E444,2)</f>
        <v>상순</v>
      </c>
      <c r="E444" t="s">
        <v>33</v>
      </c>
      <c r="F444" s="17">
        <v>1</v>
      </c>
      <c r="G444" s="17">
        <v>3.3</v>
      </c>
      <c r="H444" s="17">
        <v>-9.3000000000000007</v>
      </c>
      <c r="I444" s="17">
        <f>G444-H444</f>
        <v>12.600000000000001</v>
      </c>
      <c r="J444" s="17">
        <v>69.599999999999994</v>
      </c>
      <c r="K444" s="17">
        <v>1</v>
      </c>
      <c r="L444" s="17">
        <v>0</v>
      </c>
      <c r="M444" s="17">
        <v>153.6</v>
      </c>
      <c r="N444" s="19">
        <v>6.2</v>
      </c>
    </row>
    <row r="445" spans="1:14">
      <c r="A445" t="s">
        <v>293</v>
      </c>
      <c r="B445" t="str">
        <f>LEFT($E445, 4)</f>
        <v>2017</v>
      </c>
      <c r="C445" t="str">
        <f>MID($E445,FIND("-",$E445)+1,2)</f>
        <v>03</v>
      </c>
      <c r="D445" t="str">
        <f>RIGHT($E445,2)</f>
        <v>중순</v>
      </c>
      <c r="E445" t="s">
        <v>35</v>
      </c>
      <c r="F445" s="17">
        <v>5.7</v>
      </c>
      <c r="G445" s="17">
        <v>7.8</v>
      </c>
      <c r="H445" s="17">
        <v>-5.6</v>
      </c>
      <c r="I445" s="17">
        <f>G445-H445</f>
        <v>13.399999999999999</v>
      </c>
      <c r="J445" s="17">
        <v>57.7</v>
      </c>
      <c r="K445" s="17">
        <v>0.8</v>
      </c>
      <c r="L445" s="17">
        <v>0</v>
      </c>
      <c r="M445" s="17">
        <v>186.6</v>
      </c>
      <c r="N445" s="19">
        <v>4.6500000000000004</v>
      </c>
    </row>
    <row r="446" spans="1:14">
      <c r="A446" t="s">
        <v>293</v>
      </c>
      <c r="B446" t="str">
        <f>LEFT($E446, 4)</f>
        <v>2017</v>
      </c>
      <c r="C446" t="str">
        <f>MID($E446,FIND("-",$E446)+1,2)</f>
        <v>03</v>
      </c>
      <c r="D446" t="str">
        <f>RIGHT($E446,2)</f>
        <v>하순</v>
      </c>
      <c r="E446" t="s">
        <v>37</v>
      </c>
      <c r="F446" s="17">
        <v>5.6</v>
      </c>
      <c r="G446" s="17">
        <v>8</v>
      </c>
      <c r="H446" s="17">
        <v>-4.2</v>
      </c>
      <c r="I446" s="17">
        <f>G446-H446</f>
        <v>12.2</v>
      </c>
      <c r="J446" s="17">
        <v>72.5</v>
      </c>
      <c r="K446" s="17">
        <v>0.7</v>
      </c>
      <c r="L446" s="17">
        <v>6</v>
      </c>
      <c r="M446" s="17">
        <v>105.6</v>
      </c>
      <c r="N446" s="19">
        <v>5.3</v>
      </c>
    </row>
    <row r="447" spans="1:14">
      <c r="A447" t="s">
        <v>293</v>
      </c>
      <c r="B447" t="str">
        <f>LEFT($E447, 4)</f>
        <v>2017</v>
      </c>
      <c r="C447" t="str">
        <f>MID($E447,FIND("-",$E447)+1,2)</f>
        <v>04</v>
      </c>
      <c r="D447" t="str">
        <f>RIGHT($E447,2)</f>
        <v>상순</v>
      </c>
      <c r="E447" t="s">
        <v>39</v>
      </c>
      <c r="F447" s="17">
        <v>11.2</v>
      </c>
      <c r="G447" s="17">
        <v>15</v>
      </c>
      <c r="H447" s="17">
        <v>-1.4</v>
      </c>
      <c r="I447" s="17">
        <f>G447-H447</f>
        <v>16.399999999999999</v>
      </c>
      <c r="J447" s="17">
        <v>73.599999999999994</v>
      </c>
      <c r="K447" s="17">
        <v>0.8</v>
      </c>
      <c r="L447" s="17">
        <v>27</v>
      </c>
      <c r="M447" s="17">
        <v>152.30000000000001</v>
      </c>
      <c r="N447" s="19">
        <v>5.7</v>
      </c>
    </row>
    <row r="448" spans="1:14">
      <c r="A448" t="s">
        <v>293</v>
      </c>
      <c r="B448" t="str">
        <f>LEFT($E448, 4)</f>
        <v>2017</v>
      </c>
      <c r="C448" t="str">
        <f>MID($E448,FIND("-",$E448)+1,2)</f>
        <v>04</v>
      </c>
      <c r="D448" t="str">
        <f>RIGHT($E448,2)</f>
        <v>중순</v>
      </c>
      <c r="E448" t="s">
        <v>42</v>
      </c>
      <c r="F448" s="17">
        <v>12.4</v>
      </c>
      <c r="G448" s="17">
        <v>16.399999999999999</v>
      </c>
      <c r="H448" s="17">
        <v>-0.5</v>
      </c>
      <c r="I448" s="17">
        <f>G448-H448</f>
        <v>16.899999999999999</v>
      </c>
      <c r="J448" s="17">
        <v>67</v>
      </c>
      <c r="K448" s="17">
        <v>1.2</v>
      </c>
      <c r="L448" s="17">
        <v>25.5</v>
      </c>
      <c r="M448" s="17">
        <v>148.19999999999999</v>
      </c>
      <c r="N448" s="19">
        <v>5.7666666666666666</v>
      </c>
    </row>
    <row r="449" spans="1:14">
      <c r="A449" t="s">
        <v>293</v>
      </c>
      <c r="B449" t="str">
        <f>LEFT($E449, 4)</f>
        <v>2017</v>
      </c>
      <c r="C449" t="str">
        <f>MID($E449,FIND("-",$E449)+1,2)</f>
        <v>04</v>
      </c>
      <c r="D449" t="str">
        <f>RIGHT($E449,2)</f>
        <v>하순</v>
      </c>
      <c r="E449" t="s">
        <v>44</v>
      </c>
      <c r="F449" s="17">
        <v>13.5</v>
      </c>
      <c r="G449" s="17">
        <v>17.8</v>
      </c>
      <c r="H449" s="17">
        <v>1.9</v>
      </c>
      <c r="I449" s="17">
        <f>G449-H449</f>
        <v>15.9</v>
      </c>
      <c r="J449" s="17">
        <v>60.6</v>
      </c>
      <c r="K449" s="17">
        <v>1.1000000000000001</v>
      </c>
      <c r="L449" s="17">
        <v>0</v>
      </c>
      <c r="M449" s="17">
        <v>210.4</v>
      </c>
      <c r="N449" s="19">
        <v>11.083333333333334</v>
      </c>
    </row>
    <row r="450" spans="1:14">
      <c r="A450" t="s">
        <v>293</v>
      </c>
      <c r="B450" t="str">
        <f>LEFT($E450, 4)</f>
        <v>2017</v>
      </c>
      <c r="C450" t="str">
        <f>MID($E450,FIND("-",$E450)+1,2)</f>
        <v>05</v>
      </c>
      <c r="D450" t="str">
        <f>RIGHT($E450,2)</f>
        <v>상순</v>
      </c>
      <c r="E450" t="s">
        <v>47</v>
      </c>
      <c r="F450" s="17">
        <v>16.8</v>
      </c>
      <c r="G450" s="17">
        <v>20</v>
      </c>
      <c r="H450" s="17">
        <v>4.5999999999999996</v>
      </c>
      <c r="I450" s="17">
        <f>G450-H450</f>
        <v>15.4</v>
      </c>
      <c r="J450" s="17">
        <v>66.2</v>
      </c>
      <c r="K450" s="17">
        <v>0.8</v>
      </c>
      <c r="L450" s="17">
        <v>2.5</v>
      </c>
      <c r="M450" s="17">
        <v>175.9</v>
      </c>
      <c r="N450" s="19">
        <v>9.8666666666666671</v>
      </c>
    </row>
    <row r="451" spans="1:14">
      <c r="A451" t="s">
        <v>293</v>
      </c>
      <c r="B451" t="str">
        <f>LEFT($E451, 4)</f>
        <v>2017</v>
      </c>
      <c r="C451" t="str">
        <f>MID($E451,FIND("-",$E451)+1,2)</f>
        <v>05</v>
      </c>
      <c r="D451" t="str">
        <f>RIGHT($E451,2)</f>
        <v>중순</v>
      </c>
      <c r="E451" t="s">
        <v>50</v>
      </c>
      <c r="F451" s="17">
        <v>16.8</v>
      </c>
      <c r="G451" s="17">
        <v>19.3</v>
      </c>
      <c r="H451" s="17">
        <v>8.6</v>
      </c>
      <c r="I451" s="17">
        <f>G451-H451</f>
        <v>10.700000000000001</v>
      </c>
      <c r="J451" s="17">
        <v>76.099999999999994</v>
      </c>
      <c r="K451" s="17">
        <v>0.7</v>
      </c>
      <c r="L451" s="17">
        <v>12.5</v>
      </c>
      <c r="M451" s="17">
        <v>154.69999999999999</v>
      </c>
      <c r="N451" s="19">
        <v>8.6333333333333329</v>
      </c>
    </row>
    <row r="452" spans="1:14">
      <c r="A452" t="s">
        <v>293</v>
      </c>
      <c r="B452" t="str">
        <f>LEFT($E452, 4)</f>
        <v>2017</v>
      </c>
      <c r="C452" t="str">
        <f>MID($E452,FIND("-",$E452)+1,2)</f>
        <v>05</v>
      </c>
      <c r="D452" t="str">
        <f>RIGHT($E452,2)</f>
        <v>하순</v>
      </c>
      <c r="E452" t="s">
        <v>52</v>
      </c>
      <c r="F452" s="17">
        <v>19.100000000000001</v>
      </c>
      <c r="G452" s="17">
        <v>22.4</v>
      </c>
      <c r="H452" s="17">
        <v>5.9</v>
      </c>
      <c r="I452" s="17">
        <f>G452-H452</f>
        <v>16.5</v>
      </c>
      <c r="J452" s="17">
        <v>71.8</v>
      </c>
      <c r="K452" s="17">
        <v>0.6</v>
      </c>
      <c r="L452" s="17">
        <v>7</v>
      </c>
      <c r="M452" s="17">
        <v>200.8</v>
      </c>
      <c r="N452" s="19">
        <v>5.0333333333333332</v>
      </c>
    </row>
    <row r="453" spans="1:14">
      <c r="A453" t="s">
        <v>293</v>
      </c>
      <c r="B453" t="str">
        <f>LEFT($E453, 4)</f>
        <v>2017</v>
      </c>
      <c r="C453" t="str">
        <f>MID($E453,FIND("-",$E453)+1,2)</f>
        <v>06</v>
      </c>
      <c r="D453" t="str">
        <f>RIGHT($E453,2)</f>
        <v>상순</v>
      </c>
      <c r="E453" t="s">
        <v>54</v>
      </c>
      <c r="F453" s="17">
        <v>19.3</v>
      </c>
      <c r="G453" s="17">
        <v>21.4</v>
      </c>
      <c r="H453" s="17">
        <v>9</v>
      </c>
      <c r="I453" s="17">
        <f>G453-H453</f>
        <v>12.399999999999999</v>
      </c>
      <c r="J453" s="17">
        <v>70.599999999999994</v>
      </c>
      <c r="K453" s="17">
        <v>0.6</v>
      </c>
      <c r="L453" s="17">
        <v>18</v>
      </c>
      <c r="M453" s="17">
        <v>189.1</v>
      </c>
      <c r="N453" s="19">
        <v>2.4833333333333334</v>
      </c>
    </row>
    <row r="454" spans="1:14">
      <c r="A454" t="s">
        <v>293</v>
      </c>
      <c r="B454" t="str">
        <f>LEFT($E454, 4)</f>
        <v>2017</v>
      </c>
      <c r="C454" t="str">
        <f>MID($E454,FIND("-",$E454)+1,2)</f>
        <v>06</v>
      </c>
      <c r="D454" t="str">
        <f>RIGHT($E454,2)</f>
        <v>중순</v>
      </c>
      <c r="E454" t="s">
        <v>56</v>
      </c>
      <c r="F454" s="17">
        <v>21.4</v>
      </c>
      <c r="G454" s="17">
        <v>23.5</v>
      </c>
      <c r="H454" s="17">
        <v>9.1</v>
      </c>
      <c r="I454" s="17">
        <f>G454-H454</f>
        <v>14.4</v>
      </c>
      <c r="J454" s="17">
        <v>72.2</v>
      </c>
      <c r="K454" s="17">
        <v>0.5</v>
      </c>
      <c r="L454" s="17">
        <v>14.5</v>
      </c>
      <c r="M454" s="17">
        <v>197.9</v>
      </c>
      <c r="N454" s="19">
        <v>5.4333333333333336</v>
      </c>
    </row>
    <row r="455" spans="1:14">
      <c r="A455" t="s">
        <v>293</v>
      </c>
      <c r="B455" t="str">
        <f>LEFT($E455, 4)</f>
        <v>2017</v>
      </c>
      <c r="C455" t="str">
        <f>MID($E455,FIND("-",$E455)+1,2)</f>
        <v>06</v>
      </c>
      <c r="D455" t="str">
        <f>RIGHT($E455,2)</f>
        <v>하순</v>
      </c>
      <c r="E455" t="s">
        <v>58</v>
      </c>
      <c r="F455" s="17">
        <v>23.6</v>
      </c>
      <c r="G455" s="17">
        <v>24.8</v>
      </c>
      <c r="H455" s="17">
        <v>16.7</v>
      </c>
      <c r="I455" s="17">
        <f>G455-H455</f>
        <v>8.1000000000000014</v>
      </c>
      <c r="J455" s="17">
        <v>81.8</v>
      </c>
      <c r="K455" s="17">
        <v>0.5</v>
      </c>
      <c r="L455" s="17">
        <v>4</v>
      </c>
      <c r="M455" s="17">
        <v>116.1</v>
      </c>
      <c r="N455" s="19">
        <v>3.5666666666666664</v>
      </c>
    </row>
    <row r="456" spans="1:14">
      <c r="A456" t="s">
        <v>293</v>
      </c>
      <c r="B456" t="str">
        <f>LEFT($E456, 4)</f>
        <v>2017</v>
      </c>
      <c r="C456" t="str">
        <f>MID($E456,FIND("-",$E456)+1,2)</f>
        <v>07</v>
      </c>
      <c r="D456" t="str">
        <f>RIGHT($E456,2)</f>
        <v>상순</v>
      </c>
      <c r="E456" t="s">
        <v>60</v>
      </c>
      <c r="F456" s="17">
        <v>25.3</v>
      </c>
      <c r="G456" s="17">
        <v>27.1</v>
      </c>
      <c r="H456" s="17">
        <v>18.600000000000001</v>
      </c>
      <c r="I456" s="17">
        <f>G456-H456</f>
        <v>8.5</v>
      </c>
      <c r="J456" s="17">
        <v>91.8</v>
      </c>
      <c r="K456" s="17">
        <v>0.7</v>
      </c>
      <c r="L456" s="17">
        <v>312.5</v>
      </c>
      <c r="M456" s="17">
        <v>71.599999999999994</v>
      </c>
      <c r="N456" s="19">
        <v>3.7</v>
      </c>
    </row>
    <row r="457" spans="1:14">
      <c r="A457" t="s">
        <v>293</v>
      </c>
      <c r="B457" t="str">
        <f>LEFT($E457, 4)</f>
        <v>2017</v>
      </c>
      <c r="C457" t="str">
        <f>MID($E457,FIND("-",$E457)+1,2)</f>
        <v>07</v>
      </c>
      <c r="D457" t="str">
        <f>RIGHT($E457,2)</f>
        <v>중순</v>
      </c>
      <c r="E457" t="s">
        <v>62</v>
      </c>
      <c r="F457" s="17">
        <v>26.4</v>
      </c>
      <c r="G457" s="17">
        <v>28.3</v>
      </c>
      <c r="H457" s="17">
        <v>21.6</v>
      </c>
      <c r="I457" s="17">
        <f>G457-H457</f>
        <v>6.6999999999999993</v>
      </c>
      <c r="J457" s="17">
        <v>91.3</v>
      </c>
      <c r="K457" s="17">
        <v>0.5</v>
      </c>
      <c r="L457" s="17">
        <v>20</v>
      </c>
      <c r="M457" s="17">
        <v>75.400000000000006</v>
      </c>
      <c r="N457" s="19">
        <v>8.1</v>
      </c>
    </row>
    <row r="458" spans="1:14">
      <c r="A458" t="s">
        <v>293</v>
      </c>
      <c r="B458" t="str">
        <f>LEFT($E458, 4)</f>
        <v>2017</v>
      </c>
      <c r="C458" t="str">
        <f>MID($E458,FIND("-",$E458)+1,2)</f>
        <v>07</v>
      </c>
      <c r="D458" t="str">
        <f>RIGHT($E458,2)</f>
        <v>하순</v>
      </c>
      <c r="E458" t="s">
        <v>64</v>
      </c>
      <c r="F458" s="17">
        <v>25.8</v>
      </c>
      <c r="G458" s="17">
        <v>28.3</v>
      </c>
      <c r="H458" s="17">
        <v>20.6</v>
      </c>
      <c r="I458" s="17">
        <f>G458-H458</f>
        <v>7.6999999999999993</v>
      </c>
      <c r="J458" s="17">
        <v>93.8</v>
      </c>
      <c r="K458" s="17">
        <v>0.4</v>
      </c>
      <c r="L458" s="17">
        <v>98</v>
      </c>
      <c r="M458" s="17">
        <v>52.9</v>
      </c>
      <c r="N458" s="19">
        <v>0.73333333333333328</v>
      </c>
    </row>
    <row r="459" spans="1:14">
      <c r="A459" t="s">
        <v>293</v>
      </c>
      <c r="B459" t="str">
        <f>LEFT($E459, 4)</f>
        <v>2017</v>
      </c>
      <c r="C459" t="str">
        <f>MID($E459,FIND("-",$E459)+1,2)</f>
        <v>08</v>
      </c>
      <c r="D459" t="str">
        <f>RIGHT($E459,2)</f>
        <v>상순</v>
      </c>
      <c r="E459" t="s">
        <v>66</v>
      </c>
      <c r="F459" s="17">
        <v>27.2</v>
      </c>
      <c r="G459" s="17">
        <v>28.9</v>
      </c>
      <c r="H459" s="17">
        <v>21.1</v>
      </c>
      <c r="I459" s="17">
        <f>G459-H459</f>
        <v>7.7999999999999972</v>
      </c>
      <c r="J459" s="17">
        <v>88.6</v>
      </c>
      <c r="K459" s="17">
        <v>0.3</v>
      </c>
      <c r="L459" s="17">
        <v>20.5</v>
      </c>
      <c r="M459" s="17">
        <v>124.4</v>
      </c>
      <c r="N459" s="19">
        <v>10.766666666666667</v>
      </c>
    </row>
    <row r="460" spans="1:14">
      <c r="A460" t="s">
        <v>293</v>
      </c>
      <c r="B460" t="str">
        <f>LEFT($E460, 4)</f>
        <v>2017</v>
      </c>
      <c r="C460" t="str">
        <f>MID($E460,FIND("-",$E460)+1,2)</f>
        <v>08</v>
      </c>
      <c r="D460" t="str">
        <f>RIGHT($E460,2)</f>
        <v>중순</v>
      </c>
      <c r="E460" t="s">
        <v>69</v>
      </c>
      <c r="F460" s="17">
        <v>23.3</v>
      </c>
      <c r="G460" s="17">
        <v>25.1</v>
      </c>
      <c r="H460" s="17">
        <v>19.399999999999999</v>
      </c>
      <c r="I460" s="17">
        <f>G460-H460</f>
        <v>5.7000000000000028</v>
      </c>
      <c r="J460" s="17">
        <v>94</v>
      </c>
      <c r="K460" s="17">
        <v>0.2</v>
      </c>
      <c r="L460" s="17">
        <v>244</v>
      </c>
      <c r="M460" s="17">
        <v>47.7</v>
      </c>
      <c r="N460" s="19">
        <v>7.8666666666666671</v>
      </c>
    </row>
    <row r="461" spans="1:14">
      <c r="A461" t="s">
        <v>293</v>
      </c>
      <c r="B461" t="str">
        <f>LEFT($E461, 4)</f>
        <v>2017</v>
      </c>
      <c r="C461" t="str">
        <f>MID($E461,FIND("-",$E461)+1,2)</f>
        <v>08</v>
      </c>
      <c r="D461" t="str">
        <f>RIGHT($E461,2)</f>
        <v>하순</v>
      </c>
      <c r="E461" t="s">
        <v>71</v>
      </c>
      <c r="F461" s="17">
        <v>21.6</v>
      </c>
      <c r="G461" s="17">
        <v>25.8</v>
      </c>
      <c r="H461" s="17">
        <v>12.5</v>
      </c>
      <c r="I461" s="17">
        <f>G461-H461</f>
        <v>13.3</v>
      </c>
      <c r="J461" s="17">
        <v>89.2</v>
      </c>
      <c r="K461" s="17">
        <v>0.5</v>
      </c>
      <c r="L461" s="17">
        <v>164.5</v>
      </c>
      <c r="M461" s="17">
        <v>101.6</v>
      </c>
      <c r="N461" s="19">
        <v>3.6333333333333333</v>
      </c>
    </row>
    <row r="462" spans="1:14">
      <c r="A462" t="s">
        <v>293</v>
      </c>
      <c r="B462" t="str">
        <f>LEFT($E462, 4)</f>
        <v>2017</v>
      </c>
      <c r="C462" t="str">
        <f>MID($E462,FIND("-",$E462)+1,2)</f>
        <v>09</v>
      </c>
      <c r="D462" t="str">
        <f>RIGHT($E462,2)</f>
        <v>상순</v>
      </c>
      <c r="E462" t="s">
        <v>73</v>
      </c>
      <c r="F462" s="17">
        <v>20.7</v>
      </c>
      <c r="G462" s="17">
        <v>22.2</v>
      </c>
      <c r="H462" s="17">
        <v>13.1</v>
      </c>
      <c r="I462" s="17">
        <f>G462-H462</f>
        <v>9.1</v>
      </c>
      <c r="J462" s="17">
        <v>87.7</v>
      </c>
      <c r="K462" s="17">
        <v>0.3</v>
      </c>
      <c r="L462" s="17">
        <v>0.5</v>
      </c>
      <c r="M462" s="17">
        <v>137.6</v>
      </c>
      <c r="N462" s="19">
        <v>11.55</v>
      </c>
    </row>
    <row r="463" spans="1:14">
      <c r="A463" t="s">
        <v>293</v>
      </c>
      <c r="B463" t="str">
        <f>LEFT($E463, 4)</f>
        <v>2017</v>
      </c>
      <c r="C463" t="str">
        <f>MID($E463,FIND("-",$E463)+1,2)</f>
        <v>09</v>
      </c>
      <c r="D463" t="str">
        <f>RIGHT($E463,2)</f>
        <v>중순</v>
      </c>
      <c r="E463" t="s">
        <v>75</v>
      </c>
      <c r="F463" s="17">
        <v>18.899999999999999</v>
      </c>
      <c r="G463" s="17">
        <v>20.7</v>
      </c>
      <c r="H463" s="17">
        <v>9.6</v>
      </c>
      <c r="I463" s="17">
        <f>G463-H463</f>
        <v>11.1</v>
      </c>
      <c r="J463" s="17">
        <v>81.8</v>
      </c>
      <c r="K463" s="17">
        <v>0.5</v>
      </c>
      <c r="L463" s="17">
        <v>26.5</v>
      </c>
      <c r="M463" s="17">
        <v>198.6</v>
      </c>
      <c r="N463" s="19">
        <v>9.2333333333333325</v>
      </c>
    </row>
    <row r="464" spans="1:14">
      <c r="A464" t="s">
        <v>293</v>
      </c>
      <c r="B464" t="str">
        <f>LEFT($E464, 4)</f>
        <v>2017</v>
      </c>
      <c r="C464" t="str">
        <f>MID($E464,FIND("-",$E464)+1,2)</f>
        <v>09</v>
      </c>
      <c r="D464" t="str">
        <f>RIGHT($E464,2)</f>
        <v>하순</v>
      </c>
      <c r="E464" t="s">
        <v>77</v>
      </c>
      <c r="F464" s="17">
        <v>18</v>
      </c>
      <c r="G464" s="17">
        <v>21.3</v>
      </c>
      <c r="H464" s="17">
        <v>4.5</v>
      </c>
      <c r="I464" s="17">
        <f>G464-H464</f>
        <v>16.8</v>
      </c>
      <c r="J464" s="17">
        <v>83.7</v>
      </c>
      <c r="K464" s="17">
        <v>0.4</v>
      </c>
      <c r="L464" s="17">
        <v>1.5</v>
      </c>
      <c r="M464" s="17">
        <v>162.19999999999999</v>
      </c>
      <c r="N464" s="19">
        <v>5.5666666666666664</v>
      </c>
    </row>
    <row r="465" spans="1:14">
      <c r="A465" t="s">
        <v>293</v>
      </c>
      <c r="B465" t="str">
        <f>LEFT($E465, 4)</f>
        <v>2017</v>
      </c>
      <c r="C465" t="str">
        <f>MID($E465,FIND("-",$E465)+1,2)</f>
        <v>10</v>
      </c>
      <c r="D465" t="str">
        <f>RIGHT($E465,2)</f>
        <v>상순</v>
      </c>
      <c r="E465" t="s">
        <v>79</v>
      </c>
      <c r="F465" s="17">
        <v>17.2</v>
      </c>
      <c r="G465" s="17">
        <v>20.5</v>
      </c>
      <c r="H465" s="17">
        <v>7.7</v>
      </c>
      <c r="I465" s="17">
        <f>G465-H465</f>
        <v>12.8</v>
      </c>
      <c r="J465" s="17">
        <v>87.3</v>
      </c>
      <c r="K465" s="17">
        <v>0.4</v>
      </c>
      <c r="L465" s="17">
        <v>8</v>
      </c>
      <c r="M465" s="17">
        <v>102</v>
      </c>
      <c r="N465" s="19">
        <v>3.4166666666666665</v>
      </c>
    </row>
    <row r="466" spans="1:14">
      <c r="A466" t="s">
        <v>293</v>
      </c>
      <c r="B466" t="str">
        <f>LEFT($E466, 4)</f>
        <v>2017</v>
      </c>
      <c r="C466" t="str">
        <f>MID($E466,FIND("-",$E466)+1,2)</f>
        <v>10</v>
      </c>
      <c r="D466" t="str">
        <f>RIGHT($E466,2)</f>
        <v>중순</v>
      </c>
      <c r="E466" t="s">
        <v>82</v>
      </c>
      <c r="F466" s="17">
        <v>12</v>
      </c>
      <c r="G466" s="17">
        <v>13.7</v>
      </c>
      <c r="H466" s="17">
        <v>3.2</v>
      </c>
      <c r="I466" s="17">
        <f>G466-H466</f>
        <v>10.5</v>
      </c>
      <c r="J466" s="17">
        <v>83.6</v>
      </c>
      <c r="K466" s="17">
        <v>0.4</v>
      </c>
      <c r="L466" s="17">
        <v>4.5</v>
      </c>
      <c r="M466" s="17">
        <v>139.1</v>
      </c>
      <c r="N466" s="19">
        <v>4.0999999999999996</v>
      </c>
    </row>
    <row r="467" spans="1:14">
      <c r="A467" t="s">
        <v>293</v>
      </c>
      <c r="B467" t="str">
        <f>LEFT($E467, 4)</f>
        <v>2017</v>
      </c>
      <c r="C467" t="str">
        <f>MID($E467,FIND("-",$E467)+1,2)</f>
        <v>10</v>
      </c>
      <c r="D467" t="str">
        <f>RIGHT($E467,2)</f>
        <v>하순</v>
      </c>
      <c r="E467" t="s">
        <v>84</v>
      </c>
      <c r="F467" s="17">
        <v>10.199999999999999</v>
      </c>
      <c r="G467" s="17">
        <v>13.4</v>
      </c>
      <c r="H467" s="17">
        <v>-3.7</v>
      </c>
      <c r="I467" s="17">
        <f>G467-H467</f>
        <v>17.100000000000001</v>
      </c>
      <c r="J467" s="17">
        <v>75.8</v>
      </c>
      <c r="K467" s="17">
        <v>0.4</v>
      </c>
      <c r="L467" s="17">
        <v>0</v>
      </c>
      <c r="M467" s="17">
        <v>201.9</v>
      </c>
      <c r="N467" s="19">
        <v>9</v>
      </c>
    </row>
    <row r="468" spans="1:14">
      <c r="A468" t="s">
        <v>293</v>
      </c>
      <c r="B468" t="str">
        <f>LEFT($E468, 4)</f>
        <v>2017</v>
      </c>
      <c r="C468" t="str">
        <f>MID($E468,FIND("-",$E468)+1,2)</f>
        <v>11</v>
      </c>
      <c r="D468" t="str">
        <f>RIGHT($E468,2)</f>
        <v>상순</v>
      </c>
      <c r="E468" t="s">
        <v>86</v>
      </c>
      <c r="F468" s="17">
        <v>9.4</v>
      </c>
      <c r="G468" s="17">
        <v>13.5</v>
      </c>
      <c r="H468" s="17">
        <v>-3</v>
      </c>
      <c r="I468" s="17">
        <f>G468-H468</f>
        <v>16.5</v>
      </c>
      <c r="J468" s="17">
        <v>81</v>
      </c>
      <c r="K468" s="17">
        <v>0.7</v>
      </c>
      <c r="L468" s="17">
        <v>14.5</v>
      </c>
      <c r="M468" s="17">
        <v>96.7</v>
      </c>
      <c r="N468" s="19">
        <v>9.2666666666666675</v>
      </c>
    </row>
    <row r="469" spans="1:14">
      <c r="A469" t="s">
        <v>293</v>
      </c>
      <c r="B469" t="str">
        <f>LEFT($E469, 4)</f>
        <v>2017</v>
      </c>
      <c r="C469" t="str">
        <f>MID($E469,FIND("-",$E469)+1,2)</f>
        <v>11</v>
      </c>
      <c r="D469" t="str">
        <f>RIGHT($E469,2)</f>
        <v>중순</v>
      </c>
      <c r="E469" t="s">
        <v>88</v>
      </c>
      <c r="F469" s="17">
        <v>0.3</v>
      </c>
      <c r="G469" s="17">
        <v>5.7</v>
      </c>
      <c r="H469" s="17">
        <v>-11</v>
      </c>
      <c r="I469" s="17">
        <f>G469-H469</f>
        <v>16.7</v>
      </c>
      <c r="J469" s="17">
        <v>67.7</v>
      </c>
      <c r="K469" s="17">
        <v>0.7</v>
      </c>
      <c r="L469" s="17">
        <v>0</v>
      </c>
      <c r="M469" s="17">
        <v>158.30000000000001</v>
      </c>
      <c r="N469" s="19">
        <v>0.05</v>
      </c>
    </row>
    <row r="470" spans="1:14">
      <c r="A470" t="s">
        <v>293</v>
      </c>
      <c r="B470" t="str">
        <f>LEFT($E470, 4)</f>
        <v>2017</v>
      </c>
      <c r="C470" t="str">
        <f>MID($E470,FIND("-",$E470)+1,2)</f>
        <v>11</v>
      </c>
      <c r="D470" t="str">
        <f>RIGHT($E470,2)</f>
        <v>하순</v>
      </c>
      <c r="E470" t="s">
        <v>90</v>
      </c>
      <c r="F470" s="17">
        <v>-0.5</v>
      </c>
      <c r="G470" s="17">
        <v>3</v>
      </c>
      <c r="H470" s="17">
        <v>-8.8000000000000007</v>
      </c>
      <c r="I470" s="17">
        <f>G470-H470</f>
        <v>11.8</v>
      </c>
      <c r="J470" s="17">
        <v>77</v>
      </c>
      <c r="K470" s="17">
        <v>0.8</v>
      </c>
      <c r="L470" s="17">
        <v>1</v>
      </c>
      <c r="M470" s="17">
        <v>128.6</v>
      </c>
      <c r="N470" s="19">
        <v>9</v>
      </c>
    </row>
    <row r="471" spans="1:14">
      <c r="A471" t="s">
        <v>293</v>
      </c>
      <c r="B471" t="str">
        <f>LEFT($E471, 4)</f>
        <v>2017</v>
      </c>
      <c r="C471" t="str">
        <f>MID($E471,FIND("-",$E471)+1,2)</f>
        <v>12</v>
      </c>
      <c r="D471" t="str">
        <f>RIGHT($E471,2)</f>
        <v>상순</v>
      </c>
      <c r="E471" t="s">
        <v>92</v>
      </c>
      <c r="F471" s="17">
        <v>-2.7</v>
      </c>
      <c r="G471" s="17">
        <v>3.4</v>
      </c>
      <c r="H471" s="17">
        <v>-12.5</v>
      </c>
      <c r="I471" s="17">
        <f>G471-H471</f>
        <v>15.9</v>
      </c>
      <c r="J471" s="17">
        <v>72.900000000000006</v>
      </c>
      <c r="K471" s="17">
        <v>0.8</v>
      </c>
      <c r="L471" s="17">
        <v>7</v>
      </c>
      <c r="M471" s="17">
        <v>136.5</v>
      </c>
      <c r="N471" s="19">
        <v>2.9333333333333336</v>
      </c>
    </row>
    <row r="472" spans="1:14">
      <c r="A472" t="s">
        <v>293</v>
      </c>
      <c r="B472" t="str">
        <f>LEFT($E472, 4)</f>
        <v>2017</v>
      </c>
      <c r="C472" t="str">
        <f>MID($E472,FIND("-",$E472)+1,2)</f>
        <v>12</v>
      </c>
      <c r="D472" t="str">
        <f>RIGHT($E472,2)</f>
        <v>중순</v>
      </c>
      <c r="E472" t="s">
        <v>94</v>
      </c>
      <c r="F472" s="17">
        <v>-8.6999999999999993</v>
      </c>
      <c r="G472" s="17">
        <v>-4.4000000000000004</v>
      </c>
      <c r="H472" s="17">
        <v>-19</v>
      </c>
      <c r="I472" s="17">
        <f>G472-H472</f>
        <v>14.6</v>
      </c>
      <c r="J472" s="17">
        <v>70.400000000000006</v>
      </c>
      <c r="K472" s="17">
        <v>0.7</v>
      </c>
      <c r="L472" s="17">
        <v>0.5</v>
      </c>
      <c r="M472" s="17">
        <v>135.4</v>
      </c>
      <c r="N472" s="19">
        <v>11.266666666666667</v>
      </c>
    </row>
    <row r="473" spans="1:14">
      <c r="A473" t="s">
        <v>293</v>
      </c>
      <c r="B473" t="str">
        <f>LEFT($E473, 4)</f>
        <v>2017</v>
      </c>
      <c r="C473" t="str">
        <f>MID($E473,FIND("-",$E473)+1,2)</f>
        <v>12</v>
      </c>
      <c r="D473" t="str">
        <f>RIGHT($E473,2)</f>
        <v>하순</v>
      </c>
      <c r="E473" t="s">
        <v>96</v>
      </c>
      <c r="F473" s="17">
        <v>-2.2999999999999998</v>
      </c>
      <c r="G473" s="17">
        <v>3.9</v>
      </c>
      <c r="H473" s="17">
        <v>-15</v>
      </c>
      <c r="I473" s="17">
        <f>G473-H473</f>
        <v>18.899999999999999</v>
      </c>
      <c r="J473" s="17">
        <v>78.400000000000006</v>
      </c>
      <c r="K473" s="17">
        <v>0.7</v>
      </c>
      <c r="L473" s="17">
        <v>8</v>
      </c>
      <c r="M473" s="17">
        <v>117.9</v>
      </c>
      <c r="N473" s="19">
        <v>10.133333333333333</v>
      </c>
    </row>
    <row r="474" spans="1:14">
      <c r="A474" t="s">
        <v>293</v>
      </c>
      <c r="B474" t="str">
        <f>LEFT($E474, 4)</f>
        <v>2018</v>
      </c>
      <c r="C474" t="str">
        <f>MID($E474,FIND("-",$E474)+1,2)</f>
        <v>01</v>
      </c>
      <c r="D474" t="str">
        <f>RIGHT($E474,2)</f>
        <v>상순</v>
      </c>
      <c r="E474" t="s">
        <v>30</v>
      </c>
      <c r="F474" s="17">
        <v>-5.7</v>
      </c>
      <c r="G474" s="17">
        <v>0</v>
      </c>
      <c r="H474" s="17">
        <v>-13.6</v>
      </c>
      <c r="I474" s="17">
        <f>G474-H474</f>
        <v>13.6</v>
      </c>
      <c r="J474" s="17">
        <v>69.599999999999994</v>
      </c>
      <c r="K474" s="17">
        <v>0.7</v>
      </c>
      <c r="L474" s="17">
        <v>0</v>
      </c>
      <c r="M474" s="17">
        <v>134.30000000000001</v>
      </c>
      <c r="N474" s="19">
        <v>8.35</v>
      </c>
    </row>
    <row r="475" spans="1:14">
      <c r="A475" t="s">
        <v>293</v>
      </c>
      <c r="B475" t="str">
        <f>LEFT($E475, 4)</f>
        <v>2018</v>
      </c>
      <c r="C475" t="str">
        <f>MID($E475,FIND("-",$E475)+1,2)</f>
        <v>01</v>
      </c>
      <c r="D475" t="str">
        <f>RIGHT($E475,2)</f>
        <v>중순</v>
      </c>
      <c r="E475" t="s">
        <v>34</v>
      </c>
      <c r="F475" s="17">
        <v>-3.3</v>
      </c>
      <c r="G475" s="17">
        <v>2.8</v>
      </c>
      <c r="H475" s="17">
        <v>-20.3</v>
      </c>
      <c r="I475" s="17">
        <f>G475-H475</f>
        <v>23.1</v>
      </c>
      <c r="J475" s="17">
        <v>77</v>
      </c>
      <c r="K475" s="17">
        <v>0.6</v>
      </c>
      <c r="L475" s="17">
        <v>0</v>
      </c>
      <c r="M475" s="17">
        <v>83.8</v>
      </c>
      <c r="N475" s="19">
        <v>1.7833333333333332</v>
      </c>
    </row>
    <row r="476" spans="1:14">
      <c r="A476" t="s">
        <v>293</v>
      </c>
      <c r="B476" t="str">
        <f>LEFT($E476, 4)</f>
        <v>2018</v>
      </c>
      <c r="C476" t="str">
        <f>MID($E476,FIND("-",$E476)+1,2)</f>
        <v>01</v>
      </c>
      <c r="D476" t="str">
        <f>RIGHT($E476,2)</f>
        <v>하순</v>
      </c>
      <c r="E476" t="s">
        <v>36</v>
      </c>
      <c r="F476" s="17">
        <v>-10.5</v>
      </c>
      <c r="G476" s="17">
        <v>-1.8</v>
      </c>
      <c r="H476" s="17">
        <v>-22.7</v>
      </c>
      <c r="I476" s="17">
        <f>G476-H476</f>
        <v>20.9</v>
      </c>
      <c r="J476" s="17">
        <v>62.7</v>
      </c>
      <c r="K476" s="17">
        <v>0.8</v>
      </c>
      <c r="L476" s="17">
        <v>3</v>
      </c>
      <c r="M476" s="17">
        <v>169.5</v>
      </c>
      <c r="N476" s="19">
        <v>7.5666666666666664</v>
      </c>
    </row>
    <row r="477" spans="1:14">
      <c r="A477" t="s">
        <v>293</v>
      </c>
      <c r="B477" t="str">
        <f>LEFT($E477, 4)</f>
        <v>2018</v>
      </c>
      <c r="C477" t="str">
        <f>MID($E477,FIND("-",$E477)+1,2)</f>
        <v>02</v>
      </c>
      <c r="D477" t="str">
        <f>RIGHT($E477,2)</f>
        <v>상순</v>
      </c>
      <c r="E477" t="s">
        <v>38</v>
      </c>
      <c r="F477" s="17">
        <v>-8.4</v>
      </c>
      <c r="G477" s="17">
        <v>-0.8</v>
      </c>
      <c r="H477" s="17">
        <v>-19.600000000000001</v>
      </c>
      <c r="I477" s="17">
        <f>G477-H477</f>
        <v>18.8</v>
      </c>
      <c r="J477" s="17">
        <v>62.9</v>
      </c>
      <c r="K477" s="17">
        <v>0.8</v>
      </c>
      <c r="L477" s="17">
        <v>0</v>
      </c>
      <c r="M477" s="17">
        <v>175.9</v>
      </c>
      <c r="N477" s="19">
        <v>6.9333333333333336</v>
      </c>
    </row>
    <row r="478" spans="1:14">
      <c r="A478" t="s">
        <v>293</v>
      </c>
      <c r="B478" t="str">
        <f>LEFT($E478, 4)</f>
        <v>2018</v>
      </c>
      <c r="C478" t="str">
        <f>MID($E478,FIND("-",$E478)+1,2)</f>
        <v>02</v>
      </c>
      <c r="D478" t="str">
        <f>RIGHT($E478,2)</f>
        <v>중순</v>
      </c>
      <c r="E478" t="s">
        <v>40</v>
      </c>
      <c r="F478" s="17">
        <v>-3</v>
      </c>
      <c r="G478" s="17">
        <v>3</v>
      </c>
      <c r="H478" s="17">
        <v>-14</v>
      </c>
      <c r="I478" s="17">
        <f>G478-H478</f>
        <v>17</v>
      </c>
      <c r="J478" s="17">
        <v>52.9</v>
      </c>
      <c r="K478" s="17">
        <v>1</v>
      </c>
      <c r="L478" s="17">
        <v>0</v>
      </c>
      <c r="M478" s="17">
        <v>143.5</v>
      </c>
      <c r="N478" s="19">
        <v>9.7333333333333325</v>
      </c>
    </row>
    <row r="479" spans="1:14">
      <c r="A479" t="s">
        <v>293</v>
      </c>
      <c r="B479" t="str">
        <f>LEFT($E479, 4)</f>
        <v>2018</v>
      </c>
      <c r="C479" t="str">
        <f>MID($E479,FIND("-",$E479)+1,2)</f>
        <v>02</v>
      </c>
      <c r="D479" t="str">
        <f>RIGHT($E479,2)</f>
        <v>하순</v>
      </c>
      <c r="E479" t="s">
        <v>43</v>
      </c>
      <c r="F479" s="17">
        <v>0.5</v>
      </c>
      <c r="G479" s="17">
        <v>2.7</v>
      </c>
      <c r="H479" s="17">
        <v>-10.4</v>
      </c>
      <c r="I479" s="17">
        <f>G479-H479</f>
        <v>13.100000000000001</v>
      </c>
      <c r="J479" s="17">
        <v>69.599999999999994</v>
      </c>
      <c r="K479" s="17">
        <v>0.8</v>
      </c>
      <c r="L479" s="17">
        <v>21.5</v>
      </c>
      <c r="M479" s="17">
        <v>98.3</v>
      </c>
      <c r="N479" s="19">
        <v>10.866666666666667</v>
      </c>
    </row>
    <row r="480" spans="1:14">
      <c r="A480" t="s">
        <v>293</v>
      </c>
      <c r="B480" t="str">
        <f>LEFT($E480, 4)</f>
        <v>2018</v>
      </c>
      <c r="C480" t="str">
        <f>MID($E480,FIND("-",$E480)+1,2)</f>
        <v>03</v>
      </c>
      <c r="D480" t="str">
        <f>RIGHT($E480,2)</f>
        <v>상순</v>
      </c>
      <c r="E480" t="s">
        <v>45</v>
      </c>
      <c r="F480" s="17">
        <v>3</v>
      </c>
      <c r="G480" s="17">
        <v>7.8</v>
      </c>
      <c r="H480" s="17">
        <v>-9.6</v>
      </c>
      <c r="I480" s="17">
        <f>G480-H480</f>
        <v>17.399999999999999</v>
      </c>
      <c r="J480" s="17">
        <v>77</v>
      </c>
      <c r="K480" s="17">
        <v>1</v>
      </c>
      <c r="L480" s="17">
        <v>9</v>
      </c>
      <c r="M480" s="17">
        <v>149.19999999999999</v>
      </c>
      <c r="N480" s="19">
        <v>11.35</v>
      </c>
    </row>
    <row r="481" spans="1:14">
      <c r="A481" t="s">
        <v>293</v>
      </c>
      <c r="B481" t="str">
        <f>LEFT($E481, 4)</f>
        <v>2018</v>
      </c>
      <c r="C481" t="str">
        <f>MID($E481,FIND("-",$E481)+1,2)</f>
        <v>03</v>
      </c>
      <c r="D481" t="str">
        <f>RIGHT($E481,2)</f>
        <v>중순</v>
      </c>
      <c r="E481" t="s">
        <v>48</v>
      </c>
      <c r="F481" s="17">
        <v>7.2</v>
      </c>
      <c r="G481" s="17">
        <v>15.4</v>
      </c>
      <c r="H481" s="17">
        <v>-3.5</v>
      </c>
      <c r="I481" s="17">
        <f>G481-H481</f>
        <v>18.899999999999999</v>
      </c>
      <c r="J481" s="17">
        <v>75.5</v>
      </c>
      <c r="K481" s="17">
        <v>0.9</v>
      </c>
      <c r="L481" s="17">
        <v>5.5</v>
      </c>
      <c r="M481" s="17">
        <v>109.1</v>
      </c>
      <c r="N481" s="19">
        <v>8.5</v>
      </c>
    </row>
    <row r="482" spans="1:14">
      <c r="A482" t="s">
        <v>293</v>
      </c>
      <c r="B482" t="str">
        <f>LEFT($E482, 4)</f>
        <v>2018</v>
      </c>
      <c r="C482" t="str">
        <f>MID($E482,FIND("-",$E482)+1,2)</f>
        <v>03</v>
      </c>
      <c r="D482" t="str">
        <f>RIGHT($E482,2)</f>
        <v>하순</v>
      </c>
      <c r="E482" t="s">
        <v>51</v>
      </c>
      <c r="F482" s="17">
        <v>9.1999999999999993</v>
      </c>
      <c r="G482" s="17">
        <v>14.4</v>
      </c>
      <c r="H482" s="17">
        <v>-3.7</v>
      </c>
      <c r="I482" s="17">
        <f>G482-H482</f>
        <v>18.100000000000001</v>
      </c>
      <c r="J482" s="17">
        <v>70.3</v>
      </c>
      <c r="K482" s="17">
        <v>1</v>
      </c>
      <c r="L482" s="17">
        <v>0</v>
      </c>
      <c r="M482" s="17">
        <v>162.80000000000001</v>
      </c>
      <c r="N482" s="19">
        <v>12.116666666666667</v>
      </c>
    </row>
    <row r="483" spans="1:14">
      <c r="A483" t="s">
        <v>293</v>
      </c>
      <c r="B483" t="str">
        <f>LEFT($E483, 4)</f>
        <v>2018</v>
      </c>
      <c r="C483" t="str">
        <f>MID($E483,FIND("-",$E483)+1,2)</f>
        <v>04</v>
      </c>
      <c r="D483" t="str">
        <f>RIGHT($E483,2)</f>
        <v>상순</v>
      </c>
      <c r="E483" t="s">
        <v>53</v>
      </c>
      <c r="F483" s="17">
        <v>9.3000000000000007</v>
      </c>
      <c r="G483" s="17">
        <v>17.8</v>
      </c>
      <c r="H483" s="17">
        <v>-3.9</v>
      </c>
      <c r="I483" s="17">
        <f>G483-H483</f>
        <v>21.7</v>
      </c>
      <c r="J483" s="17">
        <v>78.7</v>
      </c>
      <c r="K483" s="17">
        <v>1.3</v>
      </c>
      <c r="L483" s="17">
        <v>32.5</v>
      </c>
      <c r="M483" s="17">
        <v>61.7</v>
      </c>
      <c r="N483" s="19">
        <v>1.0833333333333333</v>
      </c>
    </row>
    <row r="484" spans="1:14">
      <c r="A484" t="s">
        <v>293</v>
      </c>
      <c r="B484" t="str">
        <f>LEFT($E484, 4)</f>
        <v>2018</v>
      </c>
      <c r="C484" t="str">
        <f>MID($E484,FIND("-",$E484)+1,2)</f>
        <v>04</v>
      </c>
      <c r="D484" t="str">
        <f>RIGHT($E484,2)</f>
        <v>중순</v>
      </c>
      <c r="E484" t="s">
        <v>55</v>
      </c>
      <c r="F484" s="17">
        <v>11.4</v>
      </c>
      <c r="G484" s="17">
        <v>16.899999999999999</v>
      </c>
      <c r="H484" s="17">
        <v>0.1</v>
      </c>
      <c r="I484" s="17">
        <f>G484-H484</f>
        <v>16.799999999999997</v>
      </c>
      <c r="J484" s="17">
        <v>65</v>
      </c>
      <c r="K484" s="17">
        <v>0.8</v>
      </c>
      <c r="L484" s="17">
        <v>6.5</v>
      </c>
      <c r="M484" s="17">
        <v>186.4</v>
      </c>
      <c r="N484" s="19">
        <v>10.383333333333333</v>
      </c>
    </row>
    <row r="485" spans="1:14">
      <c r="A485" t="s">
        <v>293</v>
      </c>
      <c r="B485" t="str">
        <f>LEFT($E485, 4)</f>
        <v>2018</v>
      </c>
      <c r="C485" t="str">
        <f>MID($E485,FIND("-",$E485)+1,2)</f>
        <v>04</v>
      </c>
      <c r="D485" t="str">
        <f>RIGHT($E485,2)</f>
        <v>하순</v>
      </c>
      <c r="E485" t="s">
        <v>57</v>
      </c>
      <c r="F485" s="17">
        <v>13.7</v>
      </c>
      <c r="G485" s="17">
        <v>17.100000000000001</v>
      </c>
      <c r="H485" s="17">
        <v>1</v>
      </c>
      <c r="I485" s="17">
        <f>G485-H485</f>
        <v>16.100000000000001</v>
      </c>
      <c r="J485" s="17">
        <v>70</v>
      </c>
      <c r="K485" s="17">
        <v>0.8</v>
      </c>
      <c r="L485" s="17">
        <v>58.5</v>
      </c>
      <c r="M485" s="17">
        <v>155</v>
      </c>
      <c r="N485" s="19">
        <v>2.6166666666666667</v>
      </c>
    </row>
    <row r="486" spans="1:14">
      <c r="A486" t="s">
        <v>293</v>
      </c>
      <c r="B486" t="str">
        <f>LEFT($E486, 4)</f>
        <v>2018</v>
      </c>
      <c r="C486" t="str">
        <f>MID($E486,FIND("-",$E486)+1,2)</f>
        <v>05</v>
      </c>
      <c r="D486" t="str">
        <f>RIGHT($E486,2)</f>
        <v>상순</v>
      </c>
      <c r="E486" t="s">
        <v>59</v>
      </c>
      <c r="F486" s="17">
        <v>14.7</v>
      </c>
      <c r="G486" s="17">
        <v>18.5</v>
      </c>
      <c r="H486" s="17">
        <v>4.7</v>
      </c>
      <c r="I486" s="17">
        <f>G486-H486</f>
        <v>13.8</v>
      </c>
      <c r="J486" s="17">
        <v>77.2</v>
      </c>
      <c r="K486" s="17">
        <v>0.8</v>
      </c>
      <c r="L486" s="17">
        <v>27</v>
      </c>
      <c r="M486" s="17">
        <v>141.1</v>
      </c>
      <c r="N486" s="19">
        <v>11.216666666666667</v>
      </c>
    </row>
    <row r="487" spans="1:14">
      <c r="A487" t="s">
        <v>293</v>
      </c>
      <c r="B487" t="str">
        <f>LEFT($E487, 4)</f>
        <v>2018</v>
      </c>
      <c r="C487" t="str">
        <f>MID($E487,FIND("-",$E487)+1,2)</f>
        <v>05</v>
      </c>
      <c r="D487" t="str">
        <f>RIGHT($E487,2)</f>
        <v>중순</v>
      </c>
      <c r="E487" t="s">
        <v>61</v>
      </c>
      <c r="F487" s="17">
        <v>16.8</v>
      </c>
      <c r="G487" s="17">
        <v>21.4</v>
      </c>
      <c r="H487" s="17">
        <v>6.2</v>
      </c>
      <c r="I487" s="17">
        <f>G487-H487</f>
        <v>15.2</v>
      </c>
      <c r="J487" s="17">
        <v>84.1</v>
      </c>
      <c r="K487" s="17">
        <v>0.5</v>
      </c>
      <c r="L487" s="17">
        <v>175</v>
      </c>
      <c r="M487" s="17">
        <v>89.3</v>
      </c>
      <c r="N487" s="19">
        <v>4.9000000000000004</v>
      </c>
    </row>
    <row r="488" spans="1:14">
      <c r="A488" t="s">
        <v>293</v>
      </c>
      <c r="B488" t="str">
        <f>LEFT($E488, 4)</f>
        <v>2018</v>
      </c>
      <c r="C488" t="str">
        <f>MID($E488,FIND("-",$E488)+1,2)</f>
        <v>05</v>
      </c>
      <c r="D488" t="str">
        <f>RIGHT($E488,2)</f>
        <v>하순</v>
      </c>
      <c r="E488" t="s">
        <v>63</v>
      </c>
      <c r="F488" s="17">
        <v>18.899999999999999</v>
      </c>
      <c r="G488" s="17">
        <v>21.1</v>
      </c>
      <c r="H488" s="17">
        <v>5.9</v>
      </c>
      <c r="I488" s="17">
        <f>G488-H488</f>
        <v>15.200000000000001</v>
      </c>
      <c r="J488" s="17">
        <v>74.400000000000006</v>
      </c>
      <c r="K488" s="17">
        <v>0.6</v>
      </c>
      <c r="L488" s="17">
        <v>17</v>
      </c>
      <c r="M488" s="17">
        <v>223.2</v>
      </c>
      <c r="N488" s="19">
        <v>9.1666666666666661</v>
      </c>
    </row>
    <row r="489" spans="1:14">
      <c r="A489" t="s">
        <v>293</v>
      </c>
      <c r="B489" t="str">
        <f>LEFT($E489, 4)</f>
        <v>2018</v>
      </c>
      <c r="C489" t="str">
        <f>MID($E489,FIND("-",$E489)+1,2)</f>
        <v>06</v>
      </c>
      <c r="D489" t="str">
        <f>RIGHT($E489,2)</f>
        <v>상순</v>
      </c>
      <c r="E489" t="s">
        <v>65</v>
      </c>
      <c r="F489" s="17">
        <v>21.6</v>
      </c>
      <c r="G489" s="17">
        <v>22.7</v>
      </c>
      <c r="H489" s="17">
        <v>12.2</v>
      </c>
      <c r="I489" s="17">
        <f>G489-H489</f>
        <v>10.5</v>
      </c>
      <c r="J489" s="17">
        <v>76.099999999999994</v>
      </c>
      <c r="K489" s="17">
        <v>0.3</v>
      </c>
      <c r="L489" s="17">
        <v>0</v>
      </c>
      <c r="M489" s="17">
        <v>178.6</v>
      </c>
      <c r="N489" s="19">
        <v>11.166666666666666</v>
      </c>
    </row>
    <row r="490" spans="1:14">
      <c r="A490" t="s">
        <v>293</v>
      </c>
      <c r="B490" t="str">
        <f>LEFT($E490, 4)</f>
        <v>2018</v>
      </c>
      <c r="C490" t="str">
        <f>MID($E490,FIND("-",$E490)+1,2)</f>
        <v>06</v>
      </c>
      <c r="D490" t="str">
        <f>RIGHT($E490,2)</f>
        <v>중순</v>
      </c>
      <c r="E490" t="s">
        <v>67</v>
      </c>
      <c r="F490" s="17">
        <v>20.7</v>
      </c>
      <c r="G490" s="17">
        <v>23.3</v>
      </c>
      <c r="H490" s="17">
        <v>12.4</v>
      </c>
      <c r="I490" s="17">
        <f>G490-H490</f>
        <v>10.9</v>
      </c>
      <c r="J490" s="17">
        <v>83</v>
      </c>
      <c r="K490" s="17">
        <v>0.3</v>
      </c>
      <c r="L490" s="17">
        <v>27</v>
      </c>
      <c r="M490" s="17">
        <v>129.69999999999999</v>
      </c>
      <c r="N490" s="19">
        <v>2.5666666666666664</v>
      </c>
    </row>
    <row r="491" spans="1:14">
      <c r="A491" t="s">
        <v>293</v>
      </c>
      <c r="B491" t="str">
        <f>LEFT($E491, 4)</f>
        <v>2018</v>
      </c>
      <c r="C491" t="str">
        <f>MID($E491,FIND("-",$E491)+1,2)</f>
        <v>06</v>
      </c>
      <c r="D491" t="str">
        <f>RIGHT($E491,2)</f>
        <v>하순</v>
      </c>
      <c r="E491" t="s">
        <v>70</v>
      </c>
      <c r="F491" s="17">
        <v>23.2</v>
      </c>
      <c r="G491" s="17">
        <v>24.9</v>
      </c>
      <c r="H491" s="17">
        <v>14.5</v>
      </c>
      <c r="I491" s="17">
        <f>G491-H491</f>
        <v>10.399999999999999</v>
      </c>
      <c r="J491" s="17">
        <v>83.2</v>
      </c>
      <c r="K491" s="17">
        <v>0.5</v>
      </c>
      <c r="L491" s="17">
        <v>127</v>
      </c>
      <c r="M491" s="17">
        <v>115.3</v>
      </c>
      <c r="N491" s="19">
        <v>6.2833333333333332</v>
      </c>
    </row>
    <row r="492" spans="1:14">
      <c r="A492" t="s">
        <v>293</v>
      </c>
      <c r="B492" t="str">
        <f>LEFT($E492, 4)</f>
        <v>2018</v>
      </c>
      <c r="C492" t="str">
        <f>MID($E492,FIND("-",$E492)+1,2)</f>
        <v>07</v>
      </c>
      <c r="D492" t="str">
        <f>RIGHT($E492,2)</f>
        <v>상순</v>
      </c>
      <c r="E492" t="s">
        <v>72</v>
      </c>
      <c r="F492" s="17">
        <v>22.2</v>
      </c>
      <c r="G492" s="17">
        <v>25.8</v>
      </c>
      <c r="H492" s="17">
        <v>13.8</v>
      </c>
      <c r="I492" s="17">
        <f>G492-H492</f>
        <v>12</v>
      </c>
      <c r="J492" s="17">
        <v>90.5</v>
      </c>
      <c r="K492" s="17">
        <v>0.4</v>
      </c>
      <c r="L492" s="17">
        <v>119.5</v>
      </c>
      <c r="M492" s="17">
        <v>81.900000000000006</v>
      </c>
      <c r="N492" s="19">
        <v>3.55</v>
      </c>
    </row>
    <row r="493" spans="1:14">
      <c r="A493" t="s">
        <v>293</v>
      </c>
      <c r="B493" t="str">
        <f>LEFT($E493, 4)</f>
        <v>2018</v>
      </c>
      <c r="C493" t="str">
        <f>MID($E493,FIND("-",$E493)+1,2)</f>
        <v>07</v>
      </c>
      <c r="D493" t="str">
        <f>RIGHT($E493,2)</f>
        <v>중순</v>
      </c>
      <c r="E493" t="s">
        <v>74</v>
      </c>
      <c r="F493" s="17">
        <v>26.4</v>
      </c>
      <c r="G493" s="17">
        <v>27.2</v>
      </c>
      <c r="H493" s="17">
        <v>20.100000000000001</v>
      </c>
      <c r="I493" s="17">
        <f>G493-H493</f>
        <v>7.0999999999999979</v>
      </c>
      <c r="J493" s="17">
        <v>88.9</v>
      </c>
      <c r="K493" s="17">
        <v>0.4</v>
      </c>
      <c r="L493" s="17">
        <v>39.5</v>
      </c>
      <c r="M493" s="17">
        <v>168.2</v>
      </c>
      <c r="N493" s="19">
        <v>6.083333333333333</v>
      </c>
    </row>
    <row r="494" spans="1:14">
      <c r="A494" t="s">
        <v>293</v>
      </c>
      <c r="B494" t="str">
        <f>LEFT($E494, 4)</f>
        <v>2018</v>
      </c>
      <c r="C494" t="str">
        <f>MID($E494,FIND("-",$E494)+1,2)</f>
        <v>07</v>
      </c>
      <c r="D494" t="str">
        <f>RIGHT($E494,2)</f>
        <v>하순</v>
      </c>
      <c r="E494" t="s">
        <v>76</v>
      </c>
      <c r="F494" s="17">
        <v>28.9</v>
      </c>
      <c r="G494" s="17">
        <v>29.8</v>
      </c>
      <c r="H494" s="17">
        <v>20.8</v>
      </c>
      <c r="I494" s="17">
        <f>G494-H494</f>
        <v>9</v>
      </c>
      <c r="J494" s="17">
        <v>84.2</v>
      </c>
      <c r="K494" s="17">
        <v>0.3</v>
      </c>
      <c r="L494" s="17">
        <v>10</v>
      </c>
      <c r="M494" s="17">
        <v>195.7</v>
      </c>
      <c r="N494" s="19">
        <v>1.05</v>
      </c>
    </row>
    <row r="495" spans="1:14">
      <c r="A495" t="s">
        <v>293</v>
      </c>
      <c r="B495" t="str">
        <f>LEFT($E495, 4)</f>
        <v>2018</v>
      </c>
      <c r="C495" t="str">
        <f>MID($E495,FIND("-",$E495)+1,2)</f>
        <v>08</v>
      </c>
      <c r="D495" t="str">
        <f>RIGHT($E495,2)</f>
        <v>상순</v>
      </c>
      <c r="E495" t="s">
        <v>78</v>
      </c>
      <c r="F495" s="17">
        <v>29.7</v>
      </c>
      <c r="G495" s="17">
        <v>31.6</v>
      </c>
      <c r="H495" s="17">
        <v>23.5</v>
      </c>
      <c r="I495" s="17">
        <f>G495-H495</f>
        <v>8.1000000000000014</v>
      </c>
      <c r="J495" s="17">
        <v>85.2</v>
      </c>
      <c r="K495" s="17">
        <v>0.4</v>
      </c>
      <c r="L495" s="17">
        <v>10.5</v>
      </c>
      <c r="M495" s="17">
        <v>165.8</v>
      </c>
      <c r="N495" s="19">
        <v>6.2</v>
      </c>
    </row>
    <row r="496" spans="1:14">
      <c r="A496" t="s">
        <v>293</v>
      </c>
      <c r="B496" t="str">
        <f>LEFT($E496, 4)</f>
        <v>2018</v>
      </c>
      <c r="C496" t="str">
        <f>MID($E496,FIND("-",$E496)+1,2)</f>
        <v>08</v>
      </c>
      <c r="D496" t="str">
        <f>RIGHT($E496,2)</f>
        <v>중순</v>
      </c>
      <c r="E496" t="s">
        <v>80</v>
      </c>
      <c r="F496" s="17">
        <v>26.5</v>
      </c>
      <c r="G496" s="17">
        <v>28.4</v>
      </c>
      <c r="H496" s="17">
        <v>15.7</v>
      </c>
      <c r="I496" s="17">
        <f>G496-H496</f>
        <v>12.7</v>
      </c>
      <c r="J496" s="17">
        <v>82.9</v>
      </c>
      <c r="K496" s="17">
        <v>0.3</v>
      </c>
      <c r="L496" s="17">
        <v>30</v>
      </c>
      <c r="M496" s="17">
        <v>169.6</v>
      </c>
      <c r="N496" s="19">
        <v>12.216666666666667</v>
      </c>
    </row>
    <row r="497" spans="1:14">
      <c r="A497" t="s">
        <v>293</v>
      </c>
      <c r="B497" t="str">
        <f>LEFT($E497, 4)</f>
        <v>2018</v>
      </c>
      <c r="C497" t="str">
        <f>MID($E497,FIND("-",$E497)+1,2)</f>
        <v>08</v>
      </c>
      <c r="D497" t="str">
        <f>RIGHT($E497,2)</f>
        <v>하순</v>
      </c>
      <c r="E497" t="s">
        <v>83</v>
      </c>
      <c r="F497" s="17">
        <v>23.9</v>
      </c>
      <c r="G497" s="17">
        <v>26.4</v>
      </c>
      <c r="H497" s="17">
        <v>18.100000000000001</v>
      </c>
      <c r="I497" s="17">
        <f>G497-H497</f>
        <v>8.2999999999999972</v>
      </c>
      <c r="J497" s="17">
        <v>91.9</v>
      </c>
      <c r="K497" s="17">
        <v>0.6</v>
      </c>
      <c r="L497" s="17">
        <v>371</v>
      </c>
      <c r="M497" s="17">
        <v>97.4</v>
      </c>
      <c r="N497" s="19">
        <v>2.6333333333333333</v>
      </c>
    </row>
    <row r="498" spans="1:14">
      <c r="A498" t="s">
        <v>293</v>
      </c>
      <c r="B498" t="str">
        <f>LEFT($E498, 4)</f>
        <v>2018</v>
      </c>
      <c r="C498" t="str">
        <f>MID($E498,FIND("-",$E498)+1,2)</f>
        <v>09</v>
      </c>
      <c r="D498" t="str">
        <f>RIGHT($E498,2)</f>
        <v>상순</v>
      </c>
      <c r="E498" t="s">
        <v>85</v>
      </c>
      <c r="F498" s="17">
        <v>20.8</v>
      </c>
      <c r="G498" s="17">
        <v>23</v>
      </c>
      <c r="H498" s="17">
        <v>10.8</v>
      </c>
      <c r="I498" s="17">
        <f>G498-H498</f>
        <v>12.2</v>
      </c>
      <c r="J498" s="17">
        <v>84.3</v>
      </c>
      <c r="K498" s="17">
        <v>0.3</v>
      </c>
      <c r="L498" s="17">
        <v>38</v>
      </c>
      <c r="M498" s="17">
        <v>183</v>
      </c>
      <c r="N498" s="19">
        <v>11.65</v>
      </c>
    </row>
    <row r="499" spans="1:14">
      <c r="A499" t="s">
        <v>293</v>
      </c>
      <c r="B499" t="str">
        <f>LEFT($E499, 4)</f>
        <v>2018</v>
      </c>
      <c r="C499" t="str">
        <f>MID($E499,FIND("-",$E499)+1,2)</f>
        <v>09</v>
      </c>
      <c r="D499" t="str">
        <f>RIGHT($E499,2)</f>
        <v>중순</v>
      </c>
      <c r="E499" t="s">
        <v>87</v>
      </c>
      <c r="F499" s="17">
        <v>20</v>
      </c>
      <c r="G499" s="17">
        <v>22.1</v>
      </c>
      <c r="H499" s="17">
        <v>11.6</v>
      </c>
      <c r="I499" s="17">
        <f>G499-H499</f>
        <v>10.500000000000002</v>
      </c>
      <c r="J499" s="17">
        <v>88.3</v>
      </c>
      <c r="K499" s="17">
        <v>0.3</v>
      </c>
      <c r="L499" s="17">
        <v>8</v>
      </c>
      <c r="M499" s="17">
        <v>106.4</v>
      </c>
      <c r="N499" s="19">
        <v>11.283333333333333</v>
      </c>
    </row>
    <row r="500" spans="1:14">
      <c r="A500" t="s">
        <v>293</v>
      </c>
      <c r="B500" t="str">
        <f>LEFT($E500, 4)</f>
        <v>2018</v>
      </c>
      <c r="C500" t="str">
        <f>MID($E500,FIND("-",$E500)+1,2)</f>
        <v>09</v>
      </c>
      <c r="D500" t="str">
        <f>RIGHT($E500,2)</f>
        <v>하순</v>
      </c>
      <c r="E500" t="s">
        <v>89</v>
      </c>
      <c r="F500" s="17">
        <v>16.2</v>
      </c>
      <c r="G500" s="17">
        <v>19.5</v>
      </c>
      <c r="H500" s="17">
        <v>6.6</v>
      </c>
      <c r="I500" s="17">
        <f>G500-H500</f>
        <v>12.9</v>
      </c>
      <c r="J500" s="17">
        <v>82.1</v>
      </c>
      <c r="K500" s="17">
        <v>0.3</v>
      </c>
      <c r="L500" s="17">
        <v>20</v>
      </c>
      <c r="M500" s="17">
        <v>193.6</v>
      </c>
      <c r="N500" s="19">
        <v>5.7666666666666666</v>
      </c>
    </row>
    <row r="501" spans="1:14">
      <c r="A501" t="s">
        <v>293</v>
      </c>
      <c r="B501" t="str">
        <f>LEFT($E501, 4)</f>
        <v>2018</v>
      </c>
      <c r="C501" t="str">
        <f>MID($E501,FIND("-",$E501)+1,2)</f>
        <v>10</v>
      </c>
      <c r="D501" t="str">
        <f>RIGHT($E501,2)</f>
        <v>상순</v>
      </c>
      <c r="E501" t="s">
        <v>91</v>
      </c>
      <c r="F501" s="17">
        <v>13.5</v>
      </c>
      <c r="G501" s="17">
        <v>16.399999999999999</v>
      </c>
      <c r="H501" s="17">
        <v>3.6</v>
      </c>
      <c r="I501" s="17">
        <f>G501-H501</f>
        <v>12.799999999999999</v>
      </c>
      <c r="J501" s="17">
        <v>84.6</v>
      </c>
      <c r="K501" s="17">
        <v>0.3</v>
      </c>
      <c r="L501" s="17">
        <v>70</v>
      </c>
      <c r="M501" s="17">
        <v>131.9</v>
      </c>
      <c r="N501" s="19">
        <v>8.8000000000000007</v>
      </c>
    </row>
    <row r="502" spans="1:14">
      <c r="A502" t="s">
        <v>293</v>
      </c>
      <c r="B502" t="str">
        <f>LEFT($E502, 4)</f>
        <v>2018</v>
      </c>
      <c r="C502" t="str">
        <f>MID($E502,FIND("-",$E502)+1,2)</f>
        <v>10</v>
      </c>
      <c r="D502" t="str">
        <f>RIGHT($E502,2)</f>
        <v>중순</v>
      </c>
      <c r="E502" t="s">
        <v>93</v>
      </c>
      <c r="F502" s="17">
        <v>9.5</v>
      </c>
      <c r="G502" s="17">
        <v>12</v>
      </c>
      <c r="H502" s="17">
        <v>0.2</v>
      </c>
      <c r="I502" s="17">
        <f>G502-H502</f>
        <v>11.8</v>
      </c>
      <c r="J502" s="17">
        <v>81.400000000000006</v>
      </c>
      <c r="K502" s="17">
        <v>0.3</v>
      </c>
      <c r="L502" s="17">
        <v>0</v>
      </c>
      <c r="M502" s="17">
        <v>204.5</v>
      </c>
      <c r="N502" s="19">
        <v>4.7</v>
      </c>
    </row>
    <row r="503" spans="1:14">
      <c r="A503" t="s">
        <v>293</v>
      </c>
      <c r="B503" t="str">
        <f>LEFT($E503, 4)</f>
        <v>2018</v>
      </c>
      <c r="C503" t="str">
        <f>MID($E503,FIND("-",$E503)+1,2)</f>
        <v>10</v>
      </c>
      <c r="D503" t="str">
        <f>RIGHT($E503,2)</f>
        <v>하순</v>
      </c>
      <c r="E503" t="s">
        <v>95</v>
      </c>
      <c r="F503" s="17">
        <v>7.6</v>
      </c>
      <c r="G503" s="17">
        <v>10.3</v>
      </c>
      <c r="H503" s="17">
        <v>-3</v>
      </c>
      <c r="I503" s="17">
        <f>G503-H503</f>
        <v>13.3</v>
      </c>
      <c r="J503" s="17">
        <v>82.6</v>
      </c>
      <c r="K503" s="17">
        <v>0.5</v>
      </c>
      <c r="L503" s="17">
        <v>43.5</v>
      </c>
      <c r="M503" s="17">
        <v>151.80000000000001</v>
      </c>
      <c r="N503" s="19">
        <v>2.5666666666666664</v>
      </c>
    </row>
    <row r="504" spans="1:14">
      <c r="A504" t="s">
        <v>293</v>
      </c>
      <c r="B504" t="str">
        <f>LEFT($E504, 4)</f>
        <v>2018</v>
      </c>
      <c r="C504" t="str">
        <f>MID($E504,FIND("-",$E504)+1,2)</f>
        <v>11</v>
      </c>
      <c r="D504" t="str">
        <f>RIGHT($E504,2)</f>
        <v>상순</v>
      </c>
      <c r="E504" t="s">
        <v>97</v>
      </c>
      <c r="F504" s="17">
        <v>9</v>
      </c>
      <c r="G504" s="17">
        <v>11.9</v>
      </c>
      <c r="H504" s="17">
        <v>-2.5</v>
      </c>
      <c r="I504" s="17">
        <f>G504-H504</f>
        <v>14.4</v>
      </c>
      <c r="J504" s="17">
        <v>84.2</v>
      </c>
      <c r="K504" s="17">
        <v>0.5</v>
      </c>
      <c r="L504" s="17">
        <v>64.5</v>
      </c>
      <c r="M504" s="17">
        <v>137.30000000000001</v>
      </c>
      <c r="N504" s="19">
        <v>3.4333333333333336</v>
      </c>
    </row>
    <row r="505" spans="1:14">
      <c r="A505" t="s">
        <v>293</v>
      </c>
      <c r="B505" t="str">
        <f>LEFT($E505, 4)</f>
        <v>2018</v>
      </c>
      <c r="C505" t="str">
        <f>MID($E505,FIND("-",$E505)+1,2)</f>
        <v>11</v>
      </c>
      <c r="D505" t="str">
        <f>RIGHT($E505,2)</f>
        <v>중순</v>
      </c>
      <c r="E505" t="s">
        <v>98</v>
      </c>
      <c r="F505" s="17">
        <v>4.5</v>
      </c>
      <c r="G505" s="17">
        <v>6.8</v>
      </c>
      <c r="H505" s="17">
        <v>-5</v>
      </c>
      <c r="I505" s="17">
        <f>G505-H505</f>
        <v>11.8</v>
      </c>
      <c r="J505" s="17">
        <v>81.400000000000006</v>
      </c>
      <c r="K505" s="17">
        <v>0.5</v>
      </c>
      <c r="L505" s="17">
        <v>0.5</v>
      </c>
      <c r="M505" s="17">
        <v>109.5</v>
      </c>
      <c r="N505" s="19">
        <v>1.3</v>
      </c>
    </row>
    <row r="506" spans="1:14">
      <c r="A506" t="s">
        <v>293</v>
      </c>
      <c r="B506" t="str">
        <f>LEFT($E506, 4)</f>
        <v>2018</v>
      </c>
      <c r="C506" t="str">
        <f>MID($E506,FIND("-",$E506)+1,2)</f>
        <v>11</v>
      </c>
      <c r="D506" t="str">
        <f>RIGHT($E506,2)</f>
        <v>하순</v>
      </c>
      <c r="E506" t="s">
        <v>99</v>
      </c>
      <c r="F506" s="17">
        <v>1.6</v>
      </c>
      <c r="G506" s="17">
        <v>5.0999999999999996</v>
      </c>
      <c r="H506" s="17">
        <v>-7.9</v>
      </c>
      <c r="I506" s="17">
        <f>G506-H506</f>
        <v>13</v>
      </c>
      <c r="J506" s="17">
        <v>75.2</v>
      </c>
      <c r="K506" s="17">
        <v>0.4</v>
      </c>
      <c r="L506" s="17">
        <v>5</v>
      </c>
      <c r="M506" s="17">
        <v>90.4</v>
      </c>
      <c r="N506" s="19">
        <v>5.8833333333333329</v>
      </c>
    </row>
    <row r="507" spans="1:14">
      <c r="A507" t="s">
        <v>293</v>
      </c>
      <c r="B507" t="str">
        <f>LEFT($E507, 4)</f>
        <v>2018</v>
      </c>
      <c r="C507" t="str">
        <f>MID($E507,FIND("-",$E507)+1,2)</f>
        <v>12</v>
      </c>
      <c r="D507" t="str">
        <f>RIGHT($E507,2)</f>
        <v>상순</v>
      </c>
      <c r="E507" t="s">
        <v>100</v>
      </c>
      <c r="F507" s="17">
        <v>-1.5</v>
      </c>
      <c r="G507" s="17">
        <v>8.8000000000000007</v>
      </c>
      <c r="H507" s="17">
        <v>-16.3</v>
      </c>
      <c r="I507" s="17">
        <f>G507-H507</f>
        <v>25.1</v>
      </c>
      <c r="J507" s="17">
        <v>67.099999999999994</v>
      </c>
      <c r="K507" s="17">
        <v>0.8</v>
      </c>
      <c r="L507" s="17">
        <v>5.5</v>
      </c>
      <c r="M507" s="17">
        <v>129</v>
      </c>
      <c r="N507" s="19">
        <v>6.6166666666666671</v>
      </c>
    </row>
    <row r="508" spans="1:14">
      <c r="A508" t="s">
        <v>293</v>
      </c>
      <c r="B508" t="str">
        <f>LEFT($E508, 4)</f>
        <v>2018</v>
      </c>
      <c r="C508" t="str">
        <f>MID($E508,FIND("-",$E508)+1,2)</f>
        <v>12</v>
      </c>
      <c r="D508" t="str">
        <f>RIGHT($E508,2)</f>
        <v>중순</v>
      </c>
      <c r="E508" t="s">
        <v>101</v>
      </c>
      <c r="F508" s="17">
        <v>-2.9</v>
      </c>
      <c r="G508" s="17">
        <v>1</v>
      </c>
      <c r="H508" s="17">
        <v>-13.5</v>
      </c>
      <c r="I508" s="17">
        <f>G508-H508</f>
        <v>14.5</v>
      </c>
      <c r="J508" s="17">
        <v>72.900000000000006</v>
      </c>
      <c r="K508" s="17">
        <v>0.5</v>
      </c>
      <c r="L508" s="17">
        <v>0</v>
      </c>
      <c r="M508" s="17">
        <v>125.7</v>
      </c>
      <c r="N508" s="19">
        <v>6.7833333333333332</v>
      </c>
    </row>
    <row r="509" spans="1:14">
      <c r="A509" t="s">
        <v>293</v>
      </c>
      <c r="B509" t="str">
        <f>LEFT($E509, 4)</f>
        <v>2018</v>
      </c>
      <c r="C509" t="str">
        <f>MID($E509,FIND("-",$E509)+1,2)</f>
        <v>12</v>
      </c>
      <c r="D509" t="str">
        <f>RIGHT($E509,2)</f>
        <v>하순</v>
      </c>
      <c r="E509" t="s">
        <v>102</v>
      </c>
      <c r="F509" s="17">
        <v>-5.2</v>
      </c>
      <c r="G509" s="17">
        <v>4.0999999999999996</v>
      </c>
      <c r="H509" s="17">
        <v>-17.7</v>
      </c>
      <c r="I509" s="17">
        <f>G509-H509</f>
        <v>21.799999999999997</v>
      </c>
      <c r="J509" s="17">
        <v>58.6</v>
      </c>
      <c r="K509" s="17">
        <v>0.6</v>
      </c>
      <c r="L509" s="17">
        <v>0</v>
      </c>
      <c r="M509" s="17">
        <v>191.5</v>
      </c>
      <c r="N509" s="19">
        <v>6.3833333333333337</v>
      </c>
    </row>
    <row r="510" spans="1:14">
      <c r="A510" t="s">
        <v>293</v>
      </c>
      <c r="B510" t="str">
        <f>LEFT($E510, 4)</f>
        <v>2019</v>
      </c>
      <c r="C510" t="str">
        <f>MID($E510,FIND("-",$E510)+1,2)</f>
        <v>01</v>
      </c>
      <c r="D510" t="str">
        <f>RIGHT($E510,2)</f>
        <v>상순</v>
      </c>
      <c r="E510" t="s">
        <v>112</v>
      </c>
      <c r="F510" s="17">
        <v>-6.6</v>
      </c>
      <c r="G510" s="17">
        <v>-3.3</v>
      </c>
      <c r="H510" s="17">
        <v>-16.100000000000001</v>
      </c>
      <c r="I510" s="17">
        <f>G510-H510</f>
        <v>12.8</v>
      </c>
      <c r="J510" s="17">
        <v>62.2</v>
      </c>
      <c r="K510" s="17">
        <v>0.4</v>
      </c>
      <c r="L510" s="17">
        <v>0</v>
      </c>
      <c r="M510" s="17">
        <v>151.4</v>
      </c>
      <c r="N510" s="19">
        <v>10.233333333333333</v>
      </c>
    </row>
    <row r="511" spans="1:14">
      <c r="A511" t="s">
        <v>293</v>
      </c>
      <c r="B511" t="str">
        <f>LEFT($E511, 4)</f>
        <v>2019</v>
      </c>
      <c r="C511" t="str">
        <f>MID($E511,FIND("-",$E511)+1,2)</f>
        <v>01</v>
      </c>
      <c r="D511" t="str">
        <f>RIGHT($E511,2)</f>
        <v>중순</v>
      </c>
      <c r="E511" t="s">
        <v>113</v>
      </c>
      <c r="F511" s="17">
        <v>-2.7</v>
      </c>
      <c r="G511" s="17">
        <v>0.3</v>
      </c>
      <c r="H511" s="17">
        <v>-14.8</v>
      </c>
      <c r="I511" s="17">
        <f>G511-H511</f>
        <v>15.100000000000001</v>
      </c>
      <c r="J511" s="17">
        <v>69.900000000000006</v>
      </c>
      <c r="K511" s="17">
        <v>0.5</v>
      </c>
      <c r="L511" s="17">
        <v>0</v>
      </c>
      <c r="M511" s="17">
        <v>121</v>
      </c>
      <c r="N511" s="19">
        <v>4.5666666666666664</v>
      </c>
    </row>
    <row r="512" spans="1:14">
      <c r="A512" t="s">
        <v>293</v>
      </c>
      <c r="B512" t="str">
        <f>LEFT($E512, 4)</f>
        <v>2019</v>
      </c>
      <c r="C512" t="str">
        <f>MID($E512,FIND("-",$E512)+1,2)</f>
        <v>01</v>
      </c>
      <c r="D512" t="str">
        <f>RIGHT($E512,2)</f>
        <v>하순</v>
      </c>
      <c r="E512" t="s">
        <v>114</v>
      </c>
      <c r="F512" s="17">
        <v>-3.1</v>
      </c>
      <c r="G512" s="17">
        <v>0.5</v>
      </c>
      <c r="H512" s="17">
        <v>-13.9</v>
      </c>
      <c r="I512" s="17">
        <f>G512-H512</f>
        <v>14.4</v>
      </c>
      <c r="J512" s="17">
        <v>60.7</v>
      </c>
      <c r="K512" s="17">
        <v>0.7</v>
      </c>
      <c r="L512" s="17">
        <v>0</v>
      </c>
      <c r="M512" s="17">
        <v>166.1</v>
      </c>
      <c r="N512" s="19">
        <v>8.3000000000000007</v>
      </c>
    </row>
    <row r="513" spans="1:14">
      <c r="A513" t="s">
        <v>293</v>
      </c>
      <c r="B513" t="str">
        <f>LEFT($E513, 4)</f>
        <v>2019</v>
      </c>
      <c r="C513" t="str">
        <f>MID($E513,FIND("-",$E513)+1,2)</f>
        <v>02</v>
      </c>
      <c r="D513" t="str">
        <f>RIGHT($E513,2)</f>
        <v>상순</v>
      </c>
      <c r="E513" t="s">
        <v>115</v>
      </c>
      <c r="F513" s="17">
        <v>-2.7</v>
      </c>
      <c r="G513" s="17">
        <v>2.1</v>
      </c>
      <c r="H513" s="17">
        <v>-14.2</v>
      </c>
      <c r="I513" s="17">
        <f>G513-H513</f>
        <v>16.3</v>
      </c>
      <c r="J513" s="17">
        <v>64.599999999999994</v>
      </c>
      <c r="K513" s="17">
        <v>0.7</v>
      </c>
      <c r="L513" s="17">
        <v>11</v>
      </c>
      <c r="M513" s="17">
        <v>114.9</v>
      </c>
      <c r="N513" s="19">
        <v>3.6333333333333333</v>
      </c>
    </row>
    <row r="514" spans="1:14">
      <c r="A514" t="s">
        <v>293</v>
      </c>
      <c r="B514" t="str">
        <f>LEFT($E514, 4)</f>
        <v>2019</v>
      </c>
      <c r="C514" t="str">
        <f>MID($E514,FIND("-",$E514)+1,2)</f>
        <v>02</v>
      </c>
      <c r="D514" t="str">
        <f>RIGHT($E514,2)</f>
        <v>중순</v>
      </c>
      <c r="E514" t="s">
        <v>116</v>
      </c>
      <c r="F514" s="17">
        <v>-2.9</v>
      </c>
      <c r="G514" s="17">
        <v>0.6</v>
      </c>
      <c r="H514" s="17">
        <v>-12.7</v>
      </c>
      <c r="I514" s="17">
        <f>G514-H514</f>
        <v>13.299999999999999</v>
      </c>
      <c r="J514" s="17">
        <v>67.900000000000006</v>
      </c>
      <c r="K514" s="17">
        <v>0.5</v>
      </c>
      <c r="L514" s="17">
        <v>1</v>
      </c>
      <c r="M514" s="17">
        <v>133.6</v>
      </c>
      <c r="N514" s="19">
        <v>4.9666666666666668</v>
      </c>
    </row>
    <row r="515" spans="1:14">
      <c r="A515" t="s">
        <v>293</v>
      </c>
      <c r="B515" t="str">
        <f>LEFT($E515, 4)</f>
        <v>2019</v>
      </c>
      <c r="C515" t="str">
        <f>MID($E515,FIND("-",$E515)+1,2)</f>
        <v>02</v>
      </c>
      <c r="D515" t="str">
        <f>RIGHT($E515,2)</f>
        <v>하순</v>
      </c>
      <c r="E515" t="s">
        <v>117</v>
      </c>
      <c r="F515" s="17">
        <v>2.5</v>
      </c>
      <c r="G515" s="17">
        <v>5.9</v>
      </c>
      <c r="H515" s="17">
        <v>-6.9</v>
      </c>
      <c r="I515" s="17">
        <f>G515-H515</f>
        <v>12.8</v>
      </c>
      <c r="J515" s="17">
        <v>67.400000000000006</v>
      </c>
      <c r="K515" s="17">
        <v>0.5</v>
      </c>
      <c r="L515" s="17">
        <v>0</v>
      </c>
      <c r="M515" s="17">
        <v>145.19999999999999</v>
      </c>
      <c r="N515" s="19">
        <v>10.55</v>
      </c>
    </row>
    <row r="516" spans="1:14">
      <c r="A516" t="s">
        <v>293</v>
      </c>
      <c r="B516" t="str">
        <f>LEFT($E516, 4)</f>
        <v>2019</v>
      </c>
      <c r="C516" t="str">
        <f>MID($E516,FIND("-",$E516)+1,2)</f>
        <v>03</v>
      </c>
      <c r="D516" t="str">
        <f>RIGHT($E516,2)</f>
        <v>상순</v>
      </c>
      <c r="E516" t="s">
        <v>118</v>
      </c>
      <c r="F516" s="17">
        <v>5.2</v>
      </c>
      <c r="G516" s="17">
        <v>7.9</v>
      </c>
      <c r="H516" s="17">
        <v>-6.2</v>
      </c>
      <c r="I516" s="17">
        <f>G516-H516</f>
        <v>14.100000000000001</v>
      </c>
      <c r="J516" s="17">
        <v>63.8</v>
      </c>
      <c r="K516" s="17">
        <v>0.6</v>
      </c>
      <c r="L516" s="17">
        <v>0</v>
      </c>
      <c r="M516" s="17">
        <v>134.69999999999999</v>
      </c>
      <c r="N516" s="19">
        <v>8.6166666666666671</v>
      </c>
    </row>
    <row r="517" spans="1:14">
      <c r="A517" t="s">
        <v>293</v>
      </c>
      <c r="B517" t="str">
        <f>LEFT($E517, 4)</f>
        <v>2019</v>
      </c>
      <c r="C517" t="str">
        <f>MID($E517,FIND("-",$E517)+1,2)</f>
        <v>03</v>
      </c>
      <c r="D517" t="str">
        <f>RIGHT($E517,2)</f>
        <v>중순</v>
      </c>
      <c r="E517" t="s">
        <v>119</v>
      </c>
      <c r="F517" s="17">
        <v>3.8</v>
      </c>
      <c r="G517" s="17">
        <v>7.8</v>
      </c>
      <c r="H517" s="17">
        <v>-7.7</v>
      </c>
      <c r="I517" s="17">
        <f>G517-H517</f>
        <v>15.5</v>
      </c>
      <c r="J517" s="17">
        <v>73.400000000000006</v>
      </c>
      <c r="K517" s="17">
        <v>0.7</v>
      </c>
      <c r="L517" s="17">
        <v>21.5</v>
      </c>
      <c r="M517" s="17">
        <v>109.3</v>
      </c>
      <c r="N517" s="19">
        <v>6.916666666666667</v>
      </c>
    </row>
    <row r="518" spans="1:14">
      <c r="A518" t="s">
        <v>293</v>
      </c>
      <c r="B518" t="str">
        <f>LEFT($E518, 4)</f>
        <v>2019</v>
      </c>
      <c r="C518" t="str">
        <f>MID($E518,FIND("-",$E518)+1,2)</f>
        <v>03</v>
      </c>
      <c r="D518" t="str">
        <f>RIGHT($E518,2)</f>
        <v>하순</v>
      </c>
      <c r="E518" t="s">
        <v>120</v>
      </c>
      <c r="F518" s="17">
        <v>5.8</v>
      </c>
      <c r="G518" s="17">
        <v>10</v>
      </c>
      <c r="H518" s="17">
        <v>-6.1</v>
      </c>
      <c r="I518" s="17">
        <f>G518-H518</f>
        <v>16.100000000000001</v>
      </c>
      <c r="J518" s="17">
        <v>69.599999999999994</v>
      </c>
      <c r="K518" s="17">
        <v>1</v>
      </c>
      <c r="L518" s="17">
        <v>4.5</v>
      </c>
      <c r="M518" s="17">
        <v>154.30000000000001</v>
      </c>
      <c r="N518" s="19">
        <v>7.15</v>
      </c>
    </row>
    <row r="519" spans="1:14">
      <c r="A519" t="s">
        <v>293</v>
      </c>
      <c r="B519" t="str">
        <f>LEFT($E519, 4)</f>
        <v>2019</v>
      </c>
      <c r="C519" t="str">
        <f>MID($E519,FIND("-",$E519)+1,2)</f>
        <v>04</v>
      </c>
      <c r="D519" t="str">
        <f>RIGHT($E519,2)</f>
        <v>상순</v>
      </c>
      <c r="E519" t="s">
        <v>121</v>
      </c>
      <c r="F519" s="17">
        <v>7</v>
      </c>
      <c r="G519" s="17">
        <v>11.3</v>
      </c>
      <c r="H519" s="17">
        <v>-5.2</v>
      </c>
      <c r="I519" s="17">
        <f>G519-H519</f>
        <v>16.5</v>
      </c>
      <c r="J519" s="17">
        <v>59.2</v>
      </c>
      <c r="K519" s="17">
        <v>1</v>
      </c>
      <c r="L519" s="17">
        <v>8</v>
      </c>
      <c r="M519" s="17">
        <v>178.2</v>
      </c>
      <c r="N519" s="19">
        <v>4.4000000000000004</v>
      </c>
    </row>
    <row r="520" spans="1:14">
      <c r="A520" t="s">
        <v>293</v>
      </c>
      <c r="B520" t="str">
        <f>LEFT($E520, 4)</f>
        <v>2019</v>
      </c>
      <c r="C520" t="str">
        <f>MID($E520,FIND("-",$E520)+1,2)</f>
        <v>04</v>
      </c>
      <c r="D520" t="str">
        <f>RIGHT($E520,2)</f>
        <v>중순</v>
      </c>
      <c r="E520" t="s">
        <v>122</v>
      </c>
      <c r="F520" s="17">
        <v>10.4</v>
      </c>
      <c r="G520" s="17">
        <v>13</v>
      </c>
      <c r="H520" s="17">
        <v>-2.1</v>
      </c>
      <c r="I520" s="17">
        <f>G520-H520</f>
        <v>15.1</v>
      </c>
      <c r="J520" s="17">
        <v>66.2</v>
      </c>
      <c r="K520" s="17">
        <v>0.7</v>
      </c>
      <c r="L520" s="17">
        <v>1.5</v>
      </c>
      <c r="M520" s="17">
        <v>170</v>
      </c>
      <c r="N520" s="19">
        <v>2.0666666666666669</v>
      </c>
    </row>
    <row r="521" spans="1:14">
      <c r="A521" t="s">
        <v>293</v>
      </c>
      <c r="B521" t="str">
        <f>LEFT($E521, 4)</f>
        <v>2019</v>
      </c>
      <c r="C521" t="str">
        <f>MID($E521,FIND("-",$E521)+1,2)</f>
        <v>04</v>
      </c>
      <c r="D521" t="str">
        <f>RIGHT($E521,2)</f>
        <v>하순</v>
      </c>
      <c r="E521" t="s">
        <v>123</v>
      </c>
      <c r="F521" s="17">
        <v>13.7</v>
      </c>
      <c r="G521" s="17">
        <v>19.5</v>
      </c>
      <c r="H521" s="17">
        <v>0.4</v>
      </c>
      <c r="I521" s="17">
        <f>G521-H521</f>
        <v>19.100000000000001</v>
      </c>
      <c r="J521" s="17">
        <v>77.099999999999994</v>
      </c>
      <c r="K521" s="17">
        <v>0.5</v>
      </c>
      <c r="L521" s="17">
        <v>8</v>
      </c>
      <c r="M521" s="17">
        <v>89.9</v>
      </c>
      <c r="N521" s="19">
        <v>10.316666666666666</v>
      </c>
    </row>
    <row r="522" spans="1:14">
      <c r="A522" t="s">
        <v>293</v>
      </c>
      <c r="B522" t="str">
        <f>LEFT($E522, 4)</f>
        <v>2019</v>
      </c>
      <c r="C522" t="str">
        <f>MID($E522,FIND("-",$E522)+1,2)</f>
        <v>05</v>
      </c>
      <c r="D522" t="str">
        <f>RIGHT($E522,2)</f>
        <v>상순</v>
      </c>
      <c r="E522" t="s">
        <v>124</v>
      </c>
      <c r="F522" s="17">
        <v>15.7</v>
      </c>
      <c r="G522" s="17">
        <v>18.3</v>
      </c>
      <c r="H522" s="17">
        <v>1.9</v>
      </c>
      <c r="I522" s="17">
        <f>G522-H522</f>
        <v>16.400000000000002</v>
      </c>
      <c r="J522" s="17">
        <v>54.6</v>
      </c>
      <c r="K522" s="17">
        <v>0.7</v>
      </c>
      <c r="L522" s="17">
        <v>0</v>
      </c>
      <c r="M522" s="17">
        <v>245.8</v>
      </c>
      <c r="N522" s="19">
        <v>4.7166666666666668</v>
      </c>
    </row>
    <row r="523" spans="1:14">
      <c r="A523" t="s">
        <v>293</v>
      </c>
      <c r="B523" t="str">
        <f>LEFT($E523, 4)</f>
        <v>2019</v>
      </c>
      <c r="C523" t="str">
        <f>MID($E523,FIND("-",$E523)+1,2)</f>
        <v>05</v>
      </c>
      <c r="D523" t="str">
        <f>RIGHT($E523,2)</f>
        <v>중순</v>
      </c>
      <c r="E523" t="s">
        <v>125</v>
      </c>
      <c r="F523" s="17">
        <v>19.100000000000001</v>
      </c>
      <c r="G523" s="17">
        <v>21.7</v>
      </c>
      <c r="H523" s="17">
        <v>8.6999999999999993</v>
      </c>
      <c r="I523" s="17">
        <f>G523-H523</f>
        <v>13</v>
      </c>
      <c r="J523" s="17">
        <v>70.5</v>
      </c>
      <c r="K523" s="17">
        <v>0.4</v>
      </c>
      <c r="L523" s="17">
        <v>18.5</v>
      </c>
      <c r="M523" s="17">
        <v>140.69999999999999</v>
      </c>
      <c r="N523" s="19">
        <v>5.65</v>
      </c>
    </row>
    <row r="524" spans="1:14">
      <c r="A524" t="s">
        <v>293</v>
      </c>
      <c r="B524" t="str">
        <f>LEFT($E524, 4)</f>
        <v>2019</v>
      </c>
      <c r="C524" t="str">
        <f>MID($E524,FIND("-",$E524)+1,2)</f>
        <v>05</v>
      </c>
      <c r="D524" t="str">
        <f>RIGHT($E524,2)</f>
        <v>하순</v>
      </c>
      <c r="E524" t="s">
        <v>126</v>
      </c>
      <c r="F524" s="17">
        <v>19</v>
      </c>
      <c r="G524" s="17">
        <v>22.2</v>
      </c>
      <c r="H524" s="17">
        <v>7.7</v>
      </c>
      <c r="I524" s="17">
        <f>G524-H524</f>
        <v>14.5</v>
      </c>
      <c r="J524" s="17">
        <v>67.400000000000006</v>
      </c>
      <c r="K524" s="17">
        <v>0.7</v>
      </c>
      <c r="L524" s="17">
        <v>3</v>
      </c>
      <c r="M524" s="17">
        <v>238.3</v>
      </c>
      <c r="N524" s="19">
        <v>6.7</v>
      </c>
    </row>
    <row r="525" spans="1:14">
      <c r="A525" t="s">
        <v>293</v>
      </c>
      <c r="B525" t="str">
        <f>LEFT($E525, 4)</f>
        <v>2019</v>
      </c>
      <c r="C525" t="str">
        <f>MID($E525,FIND("-",$E525)+1,2)</f>
        <v>06</v>
      </c>
      <c r="D525" t="str">
        <f>RIGHT($E525,2)</f>
        <v>상순</v>
      </c>
      <c r="E525" t="s">
        <v>127</v>
      </c>
      <c r="F525" s="17">
        <v>19.899999999999999</v>
      </c>
      <c r="G525" s="17">
        <v>22.9</v>
      </c>
      <c r="H525" s="17">
        <v>9.5</v>
      </c>
      <c r="I525" s="17">
        <f>G525-H525</f>
        <v>13.399999999999999</v>
      </c>
      <c r="J525" s="17">
        <v>79.2</v>
      </c>
      <c r="K525" s="17">
        <v>0.4</v>
      </c>
      <c r="L525" s="17">
        <v>26.5</v>
      </c>
      <c r="M525" s="17">
        <v>131.69999999999999</v>
      </c>
      <c r="N525" s="19">
        <v>5.5166666666666666</v>
      </c>
    </row>
    <row r="526" spans="1:14">
      <c r="A526" t="s">
        <v>293</v>
      </c>
      <c r="B526" t="str">
        <f>LEFT($E526, 4)</f>
        <v>2019</v>
      </c>
      <c r="C526" t="str">
        <f>MID($E526,FIND("-",$E526)+1,2)</f>
        <v>06</v>
      </c>
      <c r="D526" t="str">
        <f>RIGHT($E526,2)</f>
        <v>중순</v>
      </c>
      <c r="E526" t="s">
        <v>128</v>
      </c>
      <c r="F526" s="17">
        <v>20.3</v>
      </c>
      <c r="G526" s="17">
        <v>22.2</v>
      </c>
      <c r="H526" s="17">
        <v>11.8</v>
      </c>
      <c r="I526" s="17">
        <f>G526-H526</f>
        <v>10.399999999999999</v>
      </c>
      <c r="J526" s="17">
        <v>81.400000000000006</v>
      </c>
      <c r="K526" s="17">
        <v>0.3</v>
      </c>
      <c r="L526" s="17">
        <v>33</v>
      </c>
      <c r="M526" s="17">
        <v>152.6</v>
      </c>
      <c r="N526" s="19">
        <v>4.333333333333333</v>
      </c>
    </row>
    <row r="527" spans="1:14">
      <c r="A527" t="s">
        <v>293</v>
      </c>
      <c r="B527" t="str">
        <f>LEFT($E527, 4)</f>
        <v>2019</v>
      </c>
      <c r="C527" t="str">
        <f>MID($E527,FIND("-",$E527)+1,2)</f>
        <v>06</v>
      </c>
      <c r="D527" t="str">
        <f>RIGHT($E527,2)</f>
        <v>하순</v>
      </c>
      <c r="E527" t="s">
        <v>129</v>
      </c>
      <c r="F527" s="17">
        <v>22.9</v>
      </c>
      <c r="G527" s="17">
        <v>26</v>
      </c>
      <c r="H527" s="17">
        <v>13.3</v>
      </c>
      <c r="I527" s="17">
        <f>G527-H527</f>
        <v>12.7</v>
      </c>
      <c r="J527" s="17">
        <v>82.3</v>
      </c>
      <c r="K527" s="17">
        <v>0.3</v>
      </c>
      <c r="L527" s="17">
        <v>18.5</v>
      </c>
      <c r="M527" s="17">
        <v>141.30000000000001</v>
      </c>
      <c r="N527" s="19">
        <v>3.9666666666666668</v>
      </c>
    </row>
    <row r="528" spans="1:14">
      <c r="A528" t="s">
        <v>293</v>
      </c>
      <c r="B528" t="str">
        <f>LEFT($E528, 4)</f>
        <v>2019</v>
      </c>
      <c r="C528" t="str">
        <f>MID($E528,FIND("-",$E528)+1,2)</f>
        <v>07</v>
      </c>
      <c r="D528" t="str">
        <f>RIGHT($E528,2)</f>
        <v>상순</v>
      </c>
      <c r="E528" t="s">
        <v>130</v>
      </c>
      <c r="F528" s="17">
        <v>23.8</v>
      </c>
      <c r="G528" s="17">
        <v>27.4</v>
      </c>
      <c r="H528" s="17">
        <v>15.3</v>
      </c>
      <c r="I528" s="17">
        <f>G528-H528</f>
        <v>12.099999999999998</v>
      </c>
      <c r="J528" s="17">
        <v>74</v>
      </c>
      <c r="K528" s="17">
        <v>0.4</v>
      </c>
      <c r="L528" s="17">
        <v>7</v>
      </c>
      <c r="M528" s="17">
        <v>155.9</v>
      </c>
      <c r="N528" s="19">
        <v>10.75</v>
      </c>
    </row>
    <row r="529" spans="1:14">
      <c r="A529" t="s">
        <v>293</v>
      </c>
      <c r="B529" t="str">
        <f>LEFT($E529, 4)</f>
        <v>2019</v>
      </c>
      <c r="C529" t="str">
        <f>MID($E529,FIND("-",$E529)+1,2)</f>
        <v>07</v>
      </c>
      <c r="D529" t="str">
        <f>RIGHT($E529,2)</f>
        <v>중순</v>
      </c>
      <c r="E529" t="s">
        <v>131</v>
      </c>
      <c r="F529" s="17">
        <v>24.3</v>
      </c>
      <c r="G529" s="17">
        <v>28.1</v>
      </c>
      <c r="H529" s="17">
        <v>18.2</v>
      </c>
      <c r="I529" s="17">
        <f>G529-H529</f>
        <v>9.9000000000000021</v>
      </c>
      <c r="J529" s="17">
        <v>87.2</v>
      </c>
      <c r="K529" s="17">
        <v>0.4</v>
      </c>
      <c r="L529" s="17">
        <v>19.5</v>
      </c>
      <c r="M529" s="17">
        <v>70.5</v>
      </c>
      <c r="N529" s="19">
        <v>7.333333333333333</v>
      </c>
    </row>
    <row r="530" spans="1:14">
      <c r="A530" t="s">
        <v>293</v>
      </c>
      <c r="B530" t="str">
        <f>LEFT($E530, 4)</f>
        <v>2019</v>
      </c>
      <c r="C530" t="str">
        <f>MID($E530,FIND("-",$E530)+1,2)</f>
        <v>07</v>
      </c>
      <c r="D530" t="str">
        <f>RIGHT($E530,2)</f>
        <v>하순</v>
      </c>
      <c r="E530" t="s">
        <v>132</v>
      </c>
      <c r="F530" s="17">
        <v>25.9</v>
      </c>
      <c r="G530" s="17">
        <v>27.6</v>
      </c>
      <c r="H530" s="17">
        <v>22</v>
      </c>
      <c r="I530" s="17">
        <f>G530-H530</f>
        <v>5.6000000000000014</v>
      </c>
      <c r="J530" s="17">
        <v>96</v>
      </c>
      <c r="K530" s="17">
        <v>0.6</v>
      </c>
      <c r="L530" s="17">
        <v>218.5</v>
      </c>
      <c r="M530" s="17">
        <v>26.5</v>
      </c>
      <c r="N530" s="19">
        <v>6.45</v>
      </c>
    </row>
    <row r="531" spans="1:14">
      <c r="A531" t="s">
        <v>293</v>
      </c>
      <c r="B531" t="str">
        <f>LEFT($E531, 4)</f>
        <v>2019</v>
      </c>
      <c r="C531" t="str">
        <f>MID($E531,FIND("-",$E531)+1,2)</f>
        <v>08</v>
      </c>
      <c r="D531" t="str">
        <f>RIGHT($E531,2)</f>
        <v>상순</v>
      </c>
      <c r="E531" t="s">
        <v>133</v>
      </c>
      <c r="F531" s="17">
        <v>27.6</v>
      </c>
      <c r="G531" s="17">
        <v>29.5</v>
      </c>
      <c r="H531" s="17">
        <v>21.9</v>
      </c>
      <c r="I531" s="17">
        <f>G531-H531</f>
        <v>7.6000000000000014</v>
      </c>
      <c r="J531" s="17">
        <v>87</v>
      </c>
      <c r="K531" s="17">
        <v>0.2</v>
      </c>
      <c r="L531" s="17">
        <v>44</v>
      </c>
      <c r="M531" s="17">
        <v>142.1</v>
      </c>
      <c r="N531" s="19">
        <v>8.8333333333333339</v>
      </c>
    </row>
    <row r="532" spans="1:14">
      <c r="A532" t="s">
        <v>293</v>
      </c>
      <c r="B532" t="str">
        <f>LEFT($E532, 4)</f>
        <v>2019</v>
      </c>
      <c r="C532" t="str">
        <f>MID($E532,FIND("-",$E532)+1,2)</f>
        <v>08</v>
      </c>
      <c r="D532" t="str">
        <f>RIGHT($E532,2)</f>
        <v>중순</v>
      </c>
      <c r="E532" t="s">
        <v>134</v>
      </c>
      <c r="F532" s="17">
        <v>26.1</v>
      </c>
      <c r="G532" s="17">
        <v>29.3</v>
      </c>
      <c r="H532" s="17">
        <v>18.7</v>
      </c>
      <c r="I532" s="17">
        <f>G532-H532</f>
        <v>10.600000000000001</v>
      </c>
      <c r="J532" s="17">
        <v>82.6</v>
      </c>
      <c r="K532" s="17">
        <v>0.3</v>
      </c>
      <c r="L532" s="17">
        <v>84</v>
      </c>
      <c r="M532" s="17">
        <v>124.5</v>
      </c>
      <c r="N532" s="19">
        <v>6</v>
      </c>
    </row>
    <row r="533" spans="1:14">
      <c r="A533" t="s">
        <v>293</v>
      </c>
      <c r="B533" t="str">
        <f>LEFT($E533, 4)</f>
        <v>2019</v>
      </c>
      <c r="C533" t="str">
        <f>MID($E533,FIND("-",$E533)+1,2)</f>
        <v>08</v>
      </c>
      <c r="D533" t="str">
        <f>RIGHT($E533,2)</f>
        <v>하순</v>
      </c>
      <c r="E533" t="s">
        <v>135</v>
      </c>
      <c r="F533" s="17">
        <v>23.3</v>
      </c>
      <c r="G533" s="17">
        <v>24.9</v>
      </c>
      <c r="H533" s="17">
        <v>15.7</v>
      </c>
      <c r="I533" s="17">
        <f>G533-H533</f>
        <v>9.1999999999999993</v>
      </c>
      <c r="J533" s="17">
        <v>82</v>
      </c>
      <c r="K533" s="17">
        <v>0.4</v>
      </c>
      <c r="L533" s="17">
        <v>10.5</v>
      </c>
      <c r="M533" s="17">
        <v>157.69999999999999</v>
      </c>
      <c r="N533" s="19">
        <v>2.5</v>
      </c>
    </row>
    <row r="534" spans="1:14">
      <c r="A534" t="s">
        <v>293</v>
      </c>
      <c r="B534" t="str">
        <f>LEFT($E534, 4)</f>
        <v>2019</v>
      </c>
      <c r="C534" t="str">
        <f>MID($E534,FIND("-",$E534)+1,2)</f>
        <v>09</v>
      </c>
      <c r="D534" t="str">
        <f>RIGHT($E534,2)</f>
        <v>상순</v>
      </c>
      <c r="E534" t="s">
        <v>136</v>
      </c>
      <c r="F534" s="17">
        <v>22.9</v>
      </c>
      <c r="G534" s="17">
        <v>25.4</v>
      </c>
      <c r="H534" s="17">
        <v>15.7</v>
      </c>
      <c r="I534" s="17">
        <f>G534-H534</f>
        <v>9.6999999999999993</v>
      </c>
      <c r="J534" s="17">
        <v>89.3</v>
      </c>
      <c r="K534" s="17">
        <v>0.4</v>
      </c>
      <c r="L534" s="17">
        <v>160</v>
      </c>
      <c r="M534" s="17">
        <v>49.8</v>
      </c>
      <c r="N534" s="19">
        <v>9.2833333333333332</v>
      </c>
    </row>
    <row r="535" spans="1:14">
      <c r="A535" t="s">
        <v>293</v>
      </c>
      <c r="B535" t="str">
        <f>LEFT($E535, 4)</f>
        <v>2019</v>
      </c>
      <c r="C535" t="str">
        <f>MID($E535,FIND("-",$E535)+1,2)</f>
        <v>09</v>
      </c>
      <c r="D535" t="str">
        <f>RIGHT($E535,2)</f>
        <v>중순</v>
      </c>
      <c r="E535" t="s">
        <v>137</v>
      </c>
      <c r="F535" s="17">
        <v>20.3</v>
      </c>
      <c r="G535" s="17">
        <v>23</v>
      </c>
      <c r="H535" s="17">
        <v>8.9</v>
      </c>
      <c r="I535" s="17">
        <f>G535-H535</f>
        <v>14.1</v>
      </c>
      <c r="J535" s="17">
        <v>78.599999999999994</v>
      </c>
      <c r="K535" s="17">
        <v>0.3</v>
      </c>
      <c r="L535" s="17">
        <v>11</v>
      </c>
      <c r="M535" s="17">
        <v>154.19999999999999</v>
      </c>
      <c r="N535" s="19">
        <v>1.3833333333333333</v>
      </c>
    </row>
    <row r="536" spans="1:14">
      <c r="A536" t="s">
        <v>293</v>
      </c>
      <c r="B536" t="str">
        <f>LEFT($E536, 4)</f>
        <v>2019</v>
      </c>
      <c r="C536" t="str">
        <f>MID($E536,FIND("-",$E536)+1,2)</f>
        <v>09</v>
      </c>
      <c r="D536" t="str">
        <f>RIGHT($E536,2)</f>
        <v>하순</v>
      </c>
      <c r="E536" t="s">
        <v>138</v>
      </c>
      <c r="F536" s="17">
        <v>18.899999999999999</v>
      </c>
      <c r="G536" s="17">
        <v>21.3</v>
      </c>
      <c r="H536" s="17">
        <v>9.3000000000000007</v>
      </c>
      <c r="I536" s="17">
        <f>G536-H536</f>
        <v>12</v>
      </c>
      <c r="J536" s="17">
        <v>78.099999999999994</v>
      </c>
      <c r="K536" s="17">
        <v>0.3</v>
      </c>
      <c r="L536" s="17">
        <v>0</v>
      </c>
      <c r="M536" s="17">
        <v>147.5</v>
      </c>
      <c r="N536" s="19">
        <v>11.433333333333334</v>
      </c>
    </row>
    <row r="537" spans="1:14">
      <c r="A537" t="s">
        <v>293</v>
      </c>
      <c r="B537" t="str">
        <f>LEFT($E537, 4)</f>
        <v>2019</v>
      </c>
      <c r="C537" t="str">
        <f>MID($E537,FIND("-",$E537)+1,2)</f>
        <v>10</v>
      </c>
      <c r="D537" t="str">
        <f>RIGHT($E537,2)</f>
        <v>상순</v>
      </c>
      <c r="E537" t="s">
        <v>139</v>
      </c>
      <c r="F537" s="17">
        <v>16.399999999999999</v>
      </c>
      <c r="G537" s="17">
        <v>21</v>
      </c>
      <c r="H537" s="17">
        <v>2.7</v>
      </c>
      <c r="I537" s="17">
        <f>G537-H537</f>
        <v>18.3</v>
      </c>
      <c r="J537" s="17">
        <v>85.2</v>
      </c>
      <c r="K537" s="17">
        <v>0.3</v>
      </c>
      <c r="L537" s="17">
        <v>32.5</v>
      </c>
      <c r="M537" s="17">
        <v>105.55</v>
      </c>
      <c r="N537" s="19">
        <v>9.0500000000000007</v>
      </c>
    </row>
    <row r="538" spans="1:14">
      <c r="A538" t="s">
        <v>293</v>
      </c>
      <c r="B538" t="str">
        <f>LEFT($E538, 4)</f>
        <v>2019</v>
      </c>
      <c r="C538" t="str">
        <f>MID($E538,FIND("-",$E538)+1,2)</f>
        <v>10</v>
      </c>
      <c r="D538" t="str">
        <f>RIGHT($E538,2)</f>
        <v>상순</v>
      </c>
      <c r="E538" t="s">
        <v>139</v>
      </c>
      <c r="F538" s="17">
        <v>14.9</v>
      </c>
      <c r="G538" s="17">
        <v>20.100000000000001</v>
      </c>
      <c r="H538" s="17">
        <v>0.6</v>
      </c>
      <c r="I538" s="17">
        <f>G538-H538</f>
        <v>19.5</v>
      </c>
      <c r="J538" s="17">
        <v>84.5</v>
      </c>
      <c r="K538" s="17">
        <v>0.8</v>
      </c>
      <c r="L538" s="17">
        <v>32</v>
      </c>
      <c r="M538" s="17"/>
      <c r="N538" s="19"/>
    </row>
    <row r="539" spans="1:14">
      <c r="A539" t="s">
        <v>293</v>
      </c>
      <c r="B539" t="str">
        <f>LEFT($E539, 4)</f>
        <v>2019</v>
      </c>
      <c r="C539" t="str">
        <f>MID($E539,FIND("-",$E539)+1,2)</f>
        <v>10</v>
      </c>
      <c r="D539" t="str">
        <f>RIGHT($E539,2)</f>
        <v>중순</v>
      </c>
      <c r="E539" t="s">
        <v>140</v>
      </c>
      <c r="F539" s="17">
        <v>12.7</v>
      </c>
      <c r="G539" s="17">
        <v>15.4</v>
      </c>
      <c r="H539" s="17">
        <v>2.1</v>
      </c>
      <c r="I539" s="17">
        <f>G539-H539</f>
        <v>13.3</v>
      </c>
      <c r="J539" s="17">
        <v>77</v>
      </c>
      <c r="K539" s="17">
        <v>0.6</v>
      </c>
      <c r="L539" s="17">
        <v>0</v>
      </c>
      <c r="M539" s="17">
        <v>110.65</v>
      </c>
      <c r="N539" s="19"/>
    </row>
    <row r="540" spans="1:14">
      <c r="A540" t="s">
        <v>293</v>
      </c>
      <c r="B540" t="str">
        <f>LEFT($E540, 4)</f>
        <v>2019</v>
      </c>
      <c r="C540" t="str">
        <f>MID($E540,FIND("-",$E540)+1,2)</f>
        <v>10</v>
      </c>
      <c r="D540" t="str">
        <f>RIGHT($E540,2)</f>
        <v>중순</v>
      </c>
      <c r="E540" t="s">
        <v>140</v>
      </c>
      <c r="F540" s="17">
        <v>13.6</v>
      </c>
      <c r="G540" s="17">
        <v>16.3</v>
      </c>
      <c r="H540" s="17">
        <v>4.5999999999999996</v>
      </c>
      <c r="I540" s="17">
        <f>G540-H540</f>
        <v>11.700000000000001</v>
      </c>
      <c r="J540" s="17">
        <v>80.400000000000006</v>
      </c>
      <c r="K540" s="17">
        <v>0.2</v>
      </c>
      <c r="L540" s="17">
        <v>0</v>
      </c>
      <c r="M540" s="17"/>
      <c r="N540" s="19">
        <v>5.833333333333333</v>
      </c>
    </row>
    <row r="541" spans="1:14">
      <c r="A541" t="s">
        <v>293</v>
      </c>
      <c r="B541" t="str">
        <f>LEFT($E541, 4)</f>
        <v>2019</v>
      </c>
      <c r="C541" t="str">
        <f>MID($E541,FIND("-",$E541)+1,2)</f>
        <v>10</v>
      </c>
      <c r="D541" t="str">
        <f>RIGHT($E541,2)</f>
        <v>하순</v>
      </c>
      <c r="E541" t="s">
        <v>141</v>
      </c>
      <c r="F541" s="17">
        <v>11.3</v>
      </c>
      <c r="G541" s="17">
        <v>15.5</v>
      </c>
      <c r="H541" s="17">
        <v>-2.2000000000000002</v>
      </c>
      <c r="I541" s="17">
        <f>G541-H541</f>
        <v>17.7</v>
      </c>
      <c r="J541" s="17">
        <v>76</v>
      </c>
      <c r="K541" s="17">
        <v>0.7</v>
      </c>
      <c r="L541" s="17">
        <v>2</v>
      </c>
      <c r="M541" s="17"/>
      <c r="N541" s="19"/>
    </row>
    <row r="542" spans="1:14">
      <c r="A542" t="s">
        <v>293</v>
      </c>
      <c r="B542" t="str">
        <f>LEFT($E542, 4)</f>
        <v>2019</v>
      </c>
      <c r="C542" t="str">
        <f>MID($E542,FIND("-",$E542)+1,2)</f>
        <v>10</v>
      </c>
      <c r="D542" t="str">
        <f>RIGHT($E542,2)</f>
        <v>하순</v>
      </c>
      <c r="E542" t="s">
        <v>141</v>
      </c>
      <c r="F542" s="17">
        <v>12.1</v>
      </c>
      <c r="G542" s="17">
        <v>16.5</v>
      </c>
      <c r="H542" s="17">
        <v>-0.6</v>
      </c>
      <c r="I542" s="17">
        <f>G542-H542</f>
        <v>17.100000000000001</v>
      </c>
      <c r="J542" s="17">
        <v>76.5</v>
      </c>
      <c r="K542" s="17">
        <v>0.4</v>
      </c>
      <c r="L542" s="17">
        <v>6.5</v>
      </c>
      <c r="M542" s="17"/>
      <c r="N542" s="19">
        <v>10.966666666666667</v>
      </c>
    </row>
    <row r="543" spans="1:14">
      <c r="A543" t="s">
        <v>293</v>
      </c>
      <c r="B543" t="str">
        <f>LEFT($E543, 4)</f>
        <v>2019</v>
      </c>
      <c r="C543" t="str">
        <f>MID($E543,FIND("-",$E543)+1,2)</f>
        <v>11</v>
      </c>
      <c r="D543" t="str">
        <f>RIGHT($E543,2)</f>
        <v>상순</v>
      </c>
      <c r="E543" t="s">
        <v>142</v>
      </c>
      <c r="F543" s="17">
        <v>8</v>
      </c>
      <c r="G543" s="17">
        <v>12.3</v>
      </c>
      <c r="H543" s="17">
        <v>-4.0999999999999996</v>
      </c>
      <c r="I543" s="17">
        <f>G543-H543</f>
        <v>16.399999999999999</v>
      </c>
      <c r="J543" s="17">
        <v>73.3</v>
      </c>
      <c r="K543" s="17">
        <v>0.3</v>
      </c>
      <c r="L543" s="17">
        <v>6</v>
      </c>
      <c r="M543" s="17">
        <v>161.15</v>
      </c>
      <c r="N543" s="19">
        <v>5.3833333333333337</v>
      </c>
    </row>
    <row r="544" spans="1:14">
      <c r="A544" t="s">
        <v>293</v>
      </c>
      <c r="B544" t="str">
        <f>LEFT($E544, 4)</f>
        <v>2019</v>
      </c>
      <c r="C544" t="str">
        <f>MID($E544,FIND("-",$E544)+1,2)</f>
        <v>11</v>
      </c>
      <c r="D544" t="str">
        <f>RIGHT($E544,2)</f>
        <v>상순</v>
      </c>
      <c r="E544" t="s">
        <v>142</v>
      </c>
      <c r="F544" s="17">
        <v>7</v>
      </c>
      <c r="G544" s="17">
        <v>11.6</v>
      </c>
      <c r="H544" s="17">
        <v>-5.6</v>
      </c>
      <c r="I544" s="17">
        <f>G544-H544</f>
        <v>17.2</v>
      </c>
      <c r="J544" s="17">
        <v>74.599999999999994</v>
      </c>
      <c r="K544" s="17">
        <v>0.5</v>
      </c>
      <c r="L544" s="17">
        <v>3</v>
      </c>
      <c r="M544" s="17">
        <v>87.15</v>
      </c>
      <c r="N544" s="19"/>
    </row>
    <row r="545" spans="1:14">
      <c r="A545" t="s">
        <v>293</v>
      </c>
      <c r="B545" t="str">
        <f>LEFT($E545, 4)</f>
        <v>2019</v>
      </c>
      <c r="C545" t="str">
        <f>MID($E545,FIND("-",$E545)+1,2)</f>
        <v>11</v>
      </c>
      <c r="D545" t="str">
        <f>RIGHT($E545,2)</f>
        <v>중순</v>
      </c>
      <c r="E545" t="s">
        <v>143</v>
      </c>
      <c r="F545" s="17">
        <v>3.5</v>
      </c>
      <c r="G545" s="17">
        <v>9.6999999999999993</v>
      </c>
      <c r="H545" s="17">
        <v>-8.4</v>
      </c>
      <c r="I545" s="17">
        <f>G545-H545</f>
        <v>18.100000000000001</v>
      </c>
      <c r="J545" s="17">
        <v>74</v>
      </c>
      <c r="K545" s="17">
        <v>0.6</v>
      </c>
      <c r="L545" s="17">
        <v>52.5</v>
      </c>
      <c r="M545" s="17"/>
      <c r="N545" s="19">
        <v>12.666666666666666</v>
      </c>
    </row>
    <row r="546" spans="1:14">
      <c r="A546" t="s">
        <v>293</v>
      </c>
      <c r="B546" t="str">
        <f>LEFT($E546, 4)</f>
        <v>2019</v>
      </c>
      <c r="C546" t="str">
        <f>MID($E546,FIND("-",$E546)+1,2)</f>
        <v>11</v>
      </c>
      <c r="D546" t="str">
        <f>RIGHT($E546,2)</f>
        <v>중순</v>
      </c>
      <c r="E546" t="s">
        <v>143</v>
      </c>
      <c r="F546" s="17">
        <v>2.8</v>
      </c>
      <c r="G546" s="17">
        <v>9</v>
      </c>
      <c r="H546" s="17">
        <v>-9.6999999999999993</v>
      </c>
      <c r="I546" s="17">
        <f>G546-H546</f>
        <v>18.7</v>
      </c>
      <c r="J546" s="17">
        <v>73.5</v>
      </c>
      <c r="K546" s="17">
        <v>0.8</v>
      </c>
      <c r="L546" s="17">
        <v>53</v>
      </c>
      <c r="M546" s="17"/>
      <c r="N546" s="19"/>
    </row>
    <row r="547" spans="1:14">
      <c r="A547" t="s">
        <v>293</v>
      </c>
      <c r="B547" t="str">
        <f>LEFT($E547, 4)</f>
        <v>2019</v>
      </c>
      <c r="C547" t="str">
        <f>MID($E547,FIND("-",$E547)+1,2)</f>
        <v>11</v>
      </c>
      <c r="D547" t="str">
        <f>RIGHT($E547,2)</f>
        <v>하순</v>
      </c>
      <c r="E547" t="s">
        <v>144</v>
      </c>
      <c r="F547" s="17">
        <v>2</v>
      </c>
      <c r="G547" s="17">
        <v>6</v>
      </c>
      <c r="H547" s="17">
        <v>-8.4</v>
      </c>
      <c r="I547" s="17">
        <f>G547-H547</f>
        <v>14.4</v>
      </c>
      <c r="J547" s="17">
        <v>76.7</v>
      </c>
      <c r="K547" s="17">
        <v>0.3</v>
      </c>
      <c r="L547" s="17">
        <v>2.5</v>
      </c>
      <c r="M547" s="17">
        <v>76.550000000000011</v>
      </c>
      <c r="N547" s="19"/>
    </row>
    <row r="548" spans="1:14">
      <c r="A548" t="s">
        <v>293</v>
      </c>
      <c r="B548" t="str">
        <f>LEFT($E548, 4)</f>
        <v>2019</v>
      </c>
      <c r="C548" t="str">
        <f>MID($E548,FIND("-",$E548)+1,2)</f>
        <v>11</v>
      </c>
      <c r="D548" t="str">
        <f>RIGHT($E548,2)</f>
        <v>하순</v>
      </c>
      <c r="E548" t="s">
        <v>144</v>
      </c>
      <c r="F548" s="17">
        <v>3.4</v>
      </c>
      <c r="G548" s="17">
        <v>7.6</v>
      </c>
      <c r="H548" s="17">
        <v>-6.5</v>
      </c>
      <c r="I548" s="17">
        <f>G548-H548</f>
        <v>14.1</v>
      </c>
      <c r="J548" s="17">
        <v>66.900000000000006</v>
      </c>
      <c r="K548" s="17">
        <v>0.6</v>
      </c>
      <c r="L548" s="17">
        <v>2</v>
      </c>
      <c r="M548" s="17">
        <v>111.30000000000001</v>
      </c>
      <c r="N548" s="19">
        <v>8.7166666666666668</v>
      </c>
    </row>
    <row r="549" spans="1:14">
      <c r="A549" t="s">
        <v>293</v>
      </c>
      <c r="B549" t="str">
        <f>LEFT($E549, 4)</f>
        <v>2019</v>
      </c>
      <c r="C549" t="str">
        <f>MID($E549,FIND("-",$E549)+1,2)</f>
        <v>12</v>
      </c>
      <c r="D549" t="str">
        <f>RIGHT($E549,2)</f>
        <v>상순</v>
      </c>
      <c r="E549" t="s">
        <v>145</v>
      </c>
      <c r="F549" s="17">
        <v>-2.4</v>
      </c>
      <c r="G549" s="17">
        <v>4.9000000000000004</v>
      </c>
      <c r="H549" s="17">
        <v>-16.600000000000001</v>
      </c>
      <c r="I549" s="17">
        <f>G549-H549</f>
        <v>21.5</v>
      </c>
      <c r="J549" s="17">
        <v>71.400000000000006</v>
      </c>
      <c r="K549" s="17">
        <v>0.6</v>
      </c>
      <c r="L549" s="17">
        <v>7.5</v>
      </c>
      <c r="M549" s="17"/>
      <c r="N549" s="19"/>
    </row>
    <row r="550" spans="1:14">
      <c r="A550" t="s">
        <v>293</v>
      </c>
      <c r="B550" t="str">
        <f>LEFT($E550, 4)</f>
        <v>2019</v>
      </c>
      <c r="C550" t="str">
        <f>MID($E550,FIND("-",$E550)+1,2)</f>
        <v>12</v>
      </c>
      <c r="D550" t="str">
        <f>RIGHT($E550,2)</f>
        <v>상순</v>
      </c>
      <c r="E550" t="s">
        <v>145</v>
      </c>
      <c r="F550" s="17">
        <v>-1.4</v>
      </c>
      <c r="G550" s="17">
        <v>7.1</v>
      </c>
      <c r="H550" s="17">
        <v>-15</v>
      </c>
      <c r="I550" s="17">
        <f>G550-H550</f>
        <v>22.1</v>
      </c>
      <c r="J550" s="17">
        <v>64.7</v>
      </c>
      <c r="K550" s="17">
        <v>0.5</v>
      </c>
      <c r="L550" s="17">
        <v>0.5</v>
      </c>
      <c r="M550" s="17">
        <v>100.35</v>
      </c>
      <c r="N550" s="19">
        <v>8.25</v>
      </c>
    </row>
    <row r="551" spans="1:14">
      <c r="A551" t="s">
        <v>293</v>
      </c>
      <c r="B551" t="str">
        <f>LEFT($E551, 4)</f>
        <v>2019</v>
      </c>
      <c r="C551" t="str">
        <f>MID($E551,FIND("-",$E551)+1,2)</f>
        <v>12</v>
      </c>
      <c r="D551" t="str">
        <f>RIGHT($E551,2)</f>
        <v>중순</v>
      </c>
      <c r="E551" t="s">
        <v>146</v>
      </c>
      <c r="F551" s="17">
        <v>1</v>
      </c>
      <c r="G551" s="17">
        <v>7.4</v>
      </c>
      <c r="H551" s="17">
        <v>-8.6</v>
      </c>
      <c r="I551" s="17">
        <f>G551-H551</f>
        <v>16</v>
      </c>
      <c r="J551" s="17">
        <v>70.099999999999994</v>
      </c>
      <c r="K551" s="17">
        <v>0.4</v>
      </c>
      <c r="L551" s="17">
        <v>14.5</v>
      </c>
      <c r="M551" s="17"/>
      <c r="N551" s="19">
        <v>11.233333333333333</v>
      </c>
    </row>
    <row r="552" spans="1:14">
      <c r="A552" t="s">
        <v>293</v>
      </c>
      <c r="B552" t="str">
        <f>LEFT($E552, 4)</f>
        <v>2019</v>
      </c>
      <c r="C552" t="str">
        <f>MID($E552,FIND("-",$E552)+1,2)</f>
        <v>12</v>
      </c>
      <c r="D552" t="str">
        <f>RIGHT($E552,2)</f>
        <v>중순</v>
      </c>
      <c r="E552" t="s">
        <v>146</v>
      </c>
      <c r="F552" s="17">
        <v>0.3</v>
      </c>
      <c r="G552" s="17">
        <v>6.6</v>
      </c>
      <c r="H552" s="17">
        <v>-9.3000000000000007</v>
      </c>
      <c r="I552" s="17">
        <f>G552-H552</f>
        <v>15.9</v>
      </c>
      <c r="J552" s="17">
        <v>76.099999999999994</v>
      </c>
      <c r="K552" s="17">
        <v>0.6</v>
      </c>
      <c r="L552" s="17">
        <v>12.5</v>
      </c>
      <c r="M552" s="17"/>
      <c r="N552" s="19"/>
    </row>
    <row r="553" spans="1:14">
      <c r="A553" t="s">
        <v>293</v>
      </c>
      <c r="B553" t="str">
        <f>LEFT($E553, 4)</f>
        <v>2019</v>
      </c>
      <c r="C553" t="str">
        <f>MID($E553,FIND("-",$E553)+1,2)</f>
        <v>12</v>
      </c>
      <c r="D553" t="str">
        <f>RIGHT($E553,2)</f>
        <v>하순</v>
      </c>
      <c r="E553" t="s">
        <v>147</v>
      </c>
      <c r="F553" s="17">
        <v>-1.1000000000000001</v>
      </c>
      <c r="G553" s="17">
        <v>2.1</v>
      </c>
      <c r="H553" s="17">
        <v>-11.6</v>
      </c>
      <c r="I553" s="17">
        <f>G553-H553</f>
        <v>13.7</v>
      </c>
      <c r="J553" s="17">
        <v>71.7</v>
      </c>
      <c r="K553" s="17">
        <v>0.2</v>
      </c>
      <c r="L553" s="17">
        <v>3</v>
      </c>
      <c r="M553" s="17"/>
      <c r="N553" s="19">
        <v>11.9</v>
      </c>
    </row>
    <row r="554" spans="1:14">
      <c r="A554" t="s">
        <v>293</v>
      </c>
      <c r="B554" t="str">
        <f>LEFT($E554, 4)</f>
        <v>2019</v>
      </c>
      <c r="C554" t="str">
        <f>MID($E554,FIND("-",$E554)+1,2)</f>
        <v>12</v>
      </c>
      <c r="D554" t="str">
        <f>RIGHT($E554,2)</f>
        <v>하순</v>
      </c>
      <c r="E554" t="s">
        <v>147</v>
      </c>
      <c r="F554" s="17">
        <v>-1.7</v>
      </c>
      <c r="G554" s="17">
        <v>1.5</v>
      </c>
      <c r="H554" s="17">
        <v>-13.2</v>
      </c>
      <c r="I554" s="17">
        <f>G554-H554</f>
        <v>14.7</v>
      </c>
      <c r="J554" s="17">
        <v>75.7</v>
      </c>
      <c r="K554" s="17">
        <v>0.6</v>
      </c>
      <c r="L554" s="17">
        <v>3</v>
      </c>
      <c r="M554" s="17">
        <v>69.599999999999994</v>
      </c>
      <c r="N554" s="19"/>
    </row>
    <row r="555" spans="1:14">
      <c r="A555" t="s">
        <v>293</v>
      </c>
      <c r="B555" t="str">
        <f>LEFT($E555, 4)</f>
        <v>2020</v>
      </c>
      <c r="C555" t="str">
        <f>MID($E555,FIND("-",$E555)+1,2)</f>
        <v>01</v>
      </c>
      <c r="D555" t="str">
        <f>RIGHT($E555,2)</f>
        <v>상순</v>
      </c>
      <c r="E555" t="s">
        <v>148</v>
      </c>
      <c r="F555" s="17">
        <v>-1.8</v>
      </c>
      <c r="G555" s="17">
        <v>3.8</v>
      </c>
      <c r="H555" s="17">
        <v>-11.1</v>
      </c>
      <c r="I555" s="17">
        <f>G555-H555</f>
        <v>14.899999999999999</v>
      </c>
      <c r="J555" s="17">
        <v>79.7</v>
      </c>
      <c r="K555" s="17">
        <v>0.6</v>
      </c>
      <c r="L555" s="17">
        <v>76.5</v>
      </c>
      <c r="M555" s="17"/>
      <c r="N555" s="19"/>
    </row>
    <row r="556" spans="1:14">
      <c r="A556" t="s">
        <v>293</v>
      </c>
      <c r="B556" t="str">
        <f>LEFT($E556, 4)</f>
        <v>2020</v>
      </c>
      <c r="C556" t="str">
        <f>MID($E556,FIND("-",$E556)+1,2)</f>
        <v>01</v>
      </c>
      <c r="D556" t="str">
        <f>RIGHT($E556,2)</f>
        <v>상순</v>
      </c>
      <c r="E556" t="s">
        <v>148</v>
      </c>
      <c r="F556" s="17">
        <v>-1.1000000000000001</v>
      </c>
      <c r="G556" s="17">
        <v>3</v>
      </c>
      <c r="H556" s="17">
        <v>-8.8000000000000007</v>
      </c>
      <c r="I556" s="17">
        <f>G556-H556</f>
        <v>11.8</v>
      </c>
      <c r="J556" s="17">
        <v>68.2</v>
      </c>
      <c r="K556" s="17">
        <v>0.1</v>
      </c>
      <c r="L556" s="17">
        <v>0</v>
      </c>
      <c r="M556" s="17"/>
      <c r="N556" s="19">
        <v>8.2333333333333325</v>
      </c>
    </row>
    <row r="557" spans="1:14">
      <c r="A557" t="s">
        <v>293</v>
      </c>
      <c r="B557" t="str">
        <f>LEFT($E557, 4)</f>
        <v>2020</v>
      </c>
      <c r="C557" t="str">
        <f>MID($E557,FIND("-",$E557)+1,2)</f>
        <v>01</v>
      </c>
      <c r="D557" t="str">
        <f>RIGHT($E557,2)</f>
        <v>중순</v>
      </c>
      <c r="E557" t="s">
        <v>149</v>
      </c>
      <c r="F557" s="17">
        <v>-3.6</v>
      </c>
      <c r="G557" s="17">
        <v>-1.1000000000000001</v>
      </c>
      <c r="H557" s="17">
        <v>-11.9</v>
      </c>
      <c r="I557" s="17">
        <f>G557-H557</f>
        <v>10.8</v>
      </c>
      <c r="J557" s="17">
        <v>67.5</v>
      </c>
      <c r="K557" s="17">
        <v>0.3</v>
      </c>
      <c r="L557" s="17">
        <v>0</v>
      </c>
      <c r="M557" s="17"/>
      <c r="N557" s="19">
        <v>1.1333333333333333</v>
      </c>
    </row>
    <row r="558" spans="1:14">
      <c r="A558" t="s">
        <v>293</v>
      </c>
      <c r="B558" t="str">
        <f>LEFT($E558, 4)</f>
        <v>2020</v>
      </c>
      <c r="C558" t="str">
        <f>MID($E558,FIND("-",$E558)+1,2)</f>
        <v>01</v>
      </c>
      <c r="D558" t="str">
        <f>RIGHT($E558,2)</f>
        <v>중순</v>
      </c>
      <c r="E558" t="s">
        <v>149</v>
      </c>
      <c r="F558" s="17">
        <v>-3.9</v>
      </c>
      <c r="G558" s="17">
        <v>-1</v>
      </c>
      <c r="H558" s="17">
        <v>-12.7</v>
      </c>
      <c r="I558" s="17">
        <f>G558-H558</f>
        <v>11.7</v>
      </c>
      <c r="J558" s="17">
        <v>68.599999999999994</v>
      </c>
      <c r="K558" s="17">
        <v>0.6</v>
      </c>
      <c r="L558" s="17">
        <v>0</v>
      </c>
      <c r="M558" s="17">
        <v>101.15</v>
      </c>
      <c r="N558" s="19"/>
    </row>
    <row r="559" spans="1:14">
      <c r="A559" t="s">
        <v>293</v>
      </c>
      <c r="B559" t="str">
        <f>LEFT($E559, 4)</f>
        <v>2020</v>
      </c>
      <c r="C559" t="str">
        <f>MID($E559,FIND("-",$E559)+1,2)</f>
        <v>01</v>
      </c>
      <c r="D559" t="str">
        <f>RIGHT($E559,2)</f>
        <v>하순</v>
      </c>
      <c r="E559" t="s">
        <v>150</v>
      </c>
      <c r="F559" s="17">
        <v>1.9</v>
      </c>
      <c r="G559" s="17">
        <v>6.3</v>
      </c>
      <c r="H559" s="17">
        <v>-10.6</v>
      </c>
      <c r="I559" s="17">
        <f>G559-H559</f>
        <v>16.899999999999999</v>
      </c>
      <c r="J559" s="17">
        <v>64.099999999999994</v>
      </c>
      <c r="K559" s="17">
        <v>0.4</v>
      </c>
      <c r="L559" s="17">
        <v>0</v>
      </c>
      <c r="M559" s="17">
        <v>115.25</v>
      </c>
      <c r="N559" s="19">
        <v>9.6</v>
      </c>
    </row>
    <row r="560" spans="1:14">
      <c r="A560" t="s">
        <v>293</v>
      </c>
      <c r="B560" t="str">
        <f>LEFT($E560, 4)</f>
        <v>2020</v>
      </c>
      <c r="C560" t="str">
        <f>MID($E560,FIND("-",$E560)+1,2)</f>
        <v>01</v>
      </c>
      <c r="D560" t="str">
        <f>RIGHT($E560,2)</f>
        <v>하순</v>
      </c>
      <c r="E560" t="s">
        <v>150</v>
      </c>
      <c r="F560" s="17">
        <v>1</v>
      </c>
      <c r="G560" s="17">
        <v>5.3</v>
      </c>
      <c r="H560" s="17">
        <v>-11.5</v>
      </c>
      <c r="I560" s="17">
        <f>G560-H560</f>
        <v>16.8</v>
      </c>
      <c r="J560" s="17">
        <v>68.599999999999994</v>
      </c>
      <c r="K560" s="17">
        <v>0.8</v>
      </c>
      <c r="L560" s="17">
        <v>0</v>
      </c>
      <c r="M560" s="17">
        <v>108.55000000000001</v>
      </c>
      <c r="N560" s="19"/>
    </row>
    <row r="561" spans="1:14">
      <c r="A561" t="s">
        <v>293</v>
      </c>
      <c r="B561" t="str">
        <f>LEFT($E561, 4)</f>
        <v>2020</v>
      </c>
      <c r="C561" t="str">
        <f>MID($E561,FIND("-",$E561)+1,2)</f>
        <v>02</v>
      </c>
      <c r="D561" t="str">
        <f>RIGHT($E561,2)</f>
        <v>상순</v>
      </c>
      <c r="E561" t="s">
        <v>151</v>
      </c>
      <c r="F561" s="17">
        <v>-3.5</v>
      </c>
      <c r="G561" s="17">
        <v>0.6</v>
      </c>
      <c r="H561" s="17">
        <v>-16.7</v>
      </c>
      <c r="I561" s="17">
        <f>G561-H561</f>
        <v>17.3</v>
      </c>
      <c r="J561" s="17">
        <v>61.3</v>
      </c>
      <c r="K561" s="17">
        <v>0.4</v>
      </c>
      <c r="L561" s="17">
        <v>0.5</v>
      </c>
      <c r="M561" s="17">
        <v>155.89999999999998</v>
      </c>
      <c r="N561" s="19">
        <v>1.5666666666666667</v>
      </c>
    </row>
    <row r="562" spans="1:14">
      <c r="A562" t="s">
        <v>293</v>
      </c>
      <c r="B562" t="str">
        <f>LEFT($E562, 4)</f>
        <v>2020</v>
      </c>
      <c r="C562" t="str">
        <f>MID($E562,FIND("-",$E562)+1,2)</f>
        <v>02</v>
      </c>
      <c r="D562" t="str">
        <f>RIGHT($E562,2)</f>
        <v>상순</v>
      </c>
      <c r="E562" t="s">
        <v>151</v>
      </c>
      <c r="F562" s="17">
        <v>-4</v>
      </c>
      <c r="G562" s="17">
        <v>0.5</v>
      </c>
      <c r="H562" s="17">
        <v>-18.399999999999999</v>
      </c>
      <c r="I562" s="17">
        <f>G562-H562</f>
        <v>18.899999999999999</v>
      </c>
      <c r="J562" s="17">
        <v>64.7</v>
      </c>
      <c r="K562" s="17">
        <v>0.8</v>
      </c>
      <c r="L562" s="17">
        <v>1.5</v>
      </c>
      <c r="M562" s="17"/>
      <c r="N562" s="19"/>
    </row>
    <row r="563" spans="1:14">
      <c r="A563" t="s">
        <v>293</v>
      </c>
      <c r="B563" t="str">
        <f>LEFT($E563, 4)</f>
        <v>2020</v>
      </c>
      <c r="C563" t="str">
        <f>MID($E563,FIND("-",$E563)+1,2)</f>
        <v>02</v>
      </c>
      <c r="D563" t="str">
        <f>RIGHT($E563,2)</f>
        <v>중순</v>
      </c>
      <c r="E563" t="s">
        <v>152</v>
      </c>
      <c r="F563" s="17">
        <v>0.9</v>
      </c>
      <c r="G563" s="17">
        <v>7.4</v>
      </c>
      <c r="H563" s="17">
        <v>-13</v>
      </c>
      <c r="I563" s="17">
        <f>G563-H563</f>
        <v>20.399999999999999</v>
      </c>
      <c r="J563" s="17">
        <v>75.8</v>
      </c>
      <c r="K563" s="17">
        <v>0.7</v>
      </c>
      <c r="L563" s="17">
        <v>17.5</v>
      </c>
      <c r="M563" s="17">
        <v>89.9</v>
      </c>
      <c r="N563" s="19"/>
    </row>
    <row r="564" spans="1:14">
      <c r="A564" t="s">
        <v>293</v>
      </c>
      <c r="B564" t="str">
        <f>LEFT($E564, 4)</f>
        <v>2020</v>
      </c>
      <c r="C564" t="str">
        <f>MID($E564,FIND("-",$E564)+1,2)</f>
        <v>02</v>
      </c>
      <c r="D564" t="str">
        <f>RIGHT($E564,2)</f>
        <v>중순</v>
      </c>
      <c r="E564" t="s">
        <v>152</v>
      </c>
      <c r="F564" s="17">
        <v>1.5</v>
      </c>
      <c r="G564" s="17">
        <v>8</v>
      </c>
      <c r="H564" s="17">
        <v>-13.6</v>
      </c>
      <c r="I564" s="17">
        <f>G564-H564</f>
        <v>21.6</v>
      </c>
      <c r="J564" s="17">
        <v>76.7</v>
      </c>
      <c r="K564" s="17">
        <v>0.1</v>
      </c>
      <c r="L564" s="17">
        <v>10.5</v>
      </c>
      <c r="M564" s="17"/>
      <c r="N564" s="19">
        <v>7.7833333333333332</v>
      </c>
    </row>
    <row r="565" spans="1:14">
      <c r="A565" t="s">
        <v>293</v>
      </c>
      <c r="B565" t="str">
        <f>LEFT($E565, 4)</f>
        <v>2020</v>
      </c>
      <c r="C565" t="str">
        <f>MID($E565,FIND("-",$E565)+1,2)</f>
        <v>02</v>
      </c>
      <c r="D565" t="str">
        <f>RIGHT($E565,2)</f>
        <v>하순</v>
      </c>
      <c r="E565" t="s">
        <v>153</v>
      </c>
      <c r="F565" s="17">
        <v>3.7</v>
      </c>
      <c r="G565" s="17">
        <v>5.3</v>
      </c>
      <c r="H565" s="17">
        <v>-6.4</v>
      </c>
      <c r="I565" s="17">
        <f>G565-H565</f>
        <v>11.7</v>
      </c>
      <c r="J565" s="17">
        <v>75.3</v>
      </c>
      <c r="K565" s="17">
        <v>0.2</v>
      </c>
      <c r="L565" s="17">
        <v>27</v>
      </c>
      <c r="M565" s="17"/>
      <c r="N565" s="19">
        <v>10.216666666666667</v>
      </c>
    </row>
    <row r="566" spans="1:14">
      <c r="A566" t="s">
        <v>293</v>
      </c>
      <c r="B566" t="str">
        <f>LEFT($E566, 4)</f>
        <v>2020</v>
      </c>
      <c r="C566" t="str">
        <f>MID($E566,FIND("-",$E566)+1,2)</f>
        <v>02</v>
      </c>
      <c r="D566" t="str">
        <f>RIGHT($E566,2)</f>
        <v>하순</v>
      </c>
      <c r="E566" t="s">
        <v>153</v>
      </c>
      <c r="F566" s="17">
        <v>3.1</v>
      </c>
      <c r="G566" s="17">
        <v>4.7</v>
      </c>
      <c r="H566" s="17">
        <v>-6.1</v>
      </c>
      <c r="I566" s="17">
        <f>G566-H566</f>
        <v>10.8</v>
      </c>
      <c r="J566" s="17">
        <v>75.900000000000006</v>
      </c>
      <c r="K566" s="17">
        <v>1.2</v>
      </c>
      <c r="L566" s="17">
        <v>28</v>
      </c>
      <c r="M566" s="17"/>
      <c r="N566" s="19"/>
    </row>
    <row r="567" spans="1:14">
      <c r="A567" t="s">
        <v>293</v>
      </c>
      <c r="B567" t="str">
        <f>LEFT($E567, 4)</f>
        <v>2020</v>
      </c>
      <c r="C567" t="str">
        <f>MID($E567,FIND("-",$E567)+1,2)</f>
        <v>03</v>
      </c>
      <c r="D567" t="str">
        <f>RIGHT($E567,2)</f>
        <v>상순</v>
      </c>
      <c r="E567" t="s">
        <v>154</v>
      </c>
      <c r="F567" s="17">
        <v>3.7</v>
      </c>
      <c r="G567" s="17">
        <v>7.9</v>
      </c>
      <c r="H567" s="17">
        <v>-6.9</v>
      </c>
      <c r="I567" s="17">
        <f>G567-H567</f>
        <v>14.8</v>
      </c>
      <c r="J567" s="17">
        <v>65.7</v>
      </c>
      <c r="K567" s="17">
        <v>0.4</v>
      </c>
      <c r="L567" s="17">
        <v>7</v>
      </c>
      <c r="M567" s="17">
        <v>129.30000000000001</v>
      </c>
      <c r="N567" s="19">
        <v>10.433333333333334</v>
      </c>
    </row>
    <row r="568" spans="1:14">
      <c r="A568" t="s">
        <v>293</v>
      </c>
      <c r="B568" t="str">
        <f>LEFT($E568, 4)</f>
        <v>2020</v>
      </c>
      <c r="C568" t="str">
        <f>MID($E568,FIND("-",$E568)+1,2)</f>
        <v>03</v>
      </c>
      <c r="D568" t="str">
        <f>RIGHT($E568,2)</f>
        <v>상순</v>
      </c>
      <c r="E568" t="s">
        <v>154</v>
      </c>
      <c r="F568" s="17">
        <v>3</v>
      </c>
      <c r="G568" s="17">
        <v>7</v>
      </c>
      <c r="H568" s="17">
        <v>-7.2</v>
      </c>
      <c r="I568" s="17">
        <f>G568-H568</f>
        <v>14.2</v>
      </c>
      <c r="J568" s="17">
        <v>67.099999999999994</v>
      </c>
      <c r="K568" s="17">
        <v>1.1000000000000001</v>
      </c>
      <c r="L568" s="17">
        <v>13</v>
      </c>
      <c r="M568" s="17"/>
      <c r="N568" s="19"/>
    </row>
    <row r="569" spans="1:14">
      <c r="A569" t="s">
        <v>293</v>
      </c>
      <c r="B569" t="str">
        <f>LEFT($E569, 4)</f>
        <v>2020</v>
      </c>
      <c r="C569" t="str">
        <f>MID($E569,FIND("-",$E569)+1,2)</f>
        <v>03</v>
      </c>
      <c r="D569" t="str">
        <f>RIGHT($E569,2)</f>
        <v>중순</v>
      </c>
      <c r="E569" t="s">
        <v>155</v>
      </c>
      <c r="F569" s="17">
        <v>4.3</v>
      </c>
      <c r="G569" s="17">
        <v>9</v>
      </c>
      <c r="H569" s="17">
        <v>-6.7</v>
      </c>
      <c r="I569" s="17">
        <f>G569-H569</f>
        <v>15.7</v>
      </c>
      <c r="J569" s="17">
        <v>56.4</v>
      </c>
      <c r="K569" s="17">
        <v>0.8</v>
      </c>
      <c r="L569" s="17">
        <v>0</v>
      </c>
      <c r="M569" s="17"/>
      <c r="N569" s="19">
        <v>11.766666666666667</v>
      </c>
    </row>
    <row r="570" spans="1:14">
      <c r="A570" t="s">
        <v>293</v>
      </c>
      <c r="B570" t="str">
        <f>LEFT($E570, 4)</f>
        <v>2020</v>
      </c>
      <c r="C570" t="str">
        <f>MID($E570,FIND("-",$E570)+1,2)</f>
        <v>03</v>
      </c>
      <c r="D570" t="str">
        <f>RIGHT($E570,2)</f>
        <v>중순</v>
      </c>
      <c r="E570" t="s">
        <v>155</v>
      </c>
      <c r="F570" s="17">
        <v>3.9</v>
      </c>
      <c r="G570" s="17">
        <v>8.8000000000000007</v>
      </c>
      <c r="H570" s="17">
        <v>-8.4</v>
      </c>
      <c r="I570" s="17">
        <f>G570-H570</f>
        <v>17.200000000000003</v>
      </c>
      <c r="J570" s="17">
        <v>58</v>
      </c>
      <c r="K570" s="17">
        <v>1.9</v>
      </c>
      <c r="L570" s="17">
        <v>1.5</v>
      </c>
      <c r="M570" s="17">
        <v>172.60000000000002</v>
      </c>
      <c r="N570" s="19"/>
    </row>
    <row r="571" spans="1:14">
      <c r="A571" t="s">
        <v>293</v>
      </c>
      <c r="B571" t="str">
        <f>LEFT($E571, 4)</f>
        <v>2020</v>
      </c>
      <c r="C571" t="str">
        <f>MID($E571,FIND("-",$E571)+1,2)</f>
        <v>03</v>
      </c>
      <c r="D571" t="str">
        <f>RIGHT($E571,2)</f>
        <v>하순</v>
      </c>
      <c r="E571" t="s">
        <v>156</v>
      </c>
      <c r="F571" s="17">
        <v>8.6999999999999993</v>
      </c>
      <c r="G571" s="17">
        <v>11.8</v>
      </c>
      <c r="H571" s="17">
        <v>-5.7</v>
      </c>
      <c r="I571" s="17">
        <f>G571-H571</f>
        <v>17.5</v>
      </c>
      <c r="J571" s="17">
        <v>49.7</v>
      </c>
      <c r="K571" s="17">
        <v>0.9</v>
      </c>
      <c r="L571" s="17">
        <v>1</v>
      </c>
      <c r="M571" s="17"/>
      <c r="N571" s="19"/>
    </row>
    <row r="572" spans="1:14">
      <c r="A572" t="s">
        <v>293</v>
      </c>
      <c r="B572" t="str">
        <f>LEFT($E572, 4)</f>
        <v>2020</v>
      </c>
      <c r="C572" t="str">
        <f>MID($E572,FIND("-",$E572)+1,2)</f>
        <v>03</v>
      </c>
      <c r="D572" t="str">
        <f>RIGHT($E572,2)</f>
        <v>하순</v>
      </c>
      <c r="E572" t="s">
        <v>156</v>
      </c>
      <c r="F572" s="17">
        <v>9.5</v>
      </c>
      <c r="G572" s="17">
        <v>12.8</v>
      </c>
      <c r="H572" s="17">
        <v>-4.0999999999999996</v>
      </c>
      <c r="I572" s="17">
        <f>G572-H572</f>
        <v>16.899999999999999</v>
      </c>
      <c r="J572" s="17">
        <v>47.1</v>
      </c>
      <c r="K572" s="17">
        <v>0.7</v>
      </c>
      <c r="L572" s="17">
        <v>1</v>
      </c>
      <c r="M572" s="17"/>
      <c r="N572" s="19">
        <v>7.583333333333333</v>
      </c>
    </row>
    <row r="573" spans="1:14">
      <c r="A573" t="s">
        <v>293</v>
      </c>
      <c r="B573" t="str">
        <f>LEFT($E573, 4)</f>
        <v>2020</v>
      </c>
      <c r="C573" t="str">
        <f>MID($E573,FIND("-",$E573)+1,2)</f>
        <v>04</v>
      </c>
      <c r="D573" t="str">
        <f>RIGHT($E573,2)</f>
        <v>상순</v>
      </c>
      <c r="E573" t="s">
        <v>157</v>
      </c>
      <c r="F573" s="17">
        <v>8</v>
      </c>
      <c r="G573" s="17">
        <v>10.5</v>
      </c>
      <c r="H573" s="17">
        <v>-3.6</v>
      </c>
      <c r="I573" s="17">
        <f>G573-H573</f>
        <v>14.1</v>
      </c>
      <c r="J573" s="17">
        <v>46.1</v>
      </c>
      <c r="K573" s="17">
        <v>0.8</v>
      </c>
      <c r="L573" s="17">
        <v>0</v>
      </c>
      <c r="M573" s="17"/>
      <c r="N573" s="19">
        <v>9.7666666666666675</v>
      </c>
    </row>
    <row r="574" spans="1:14">
      <c r="A574" t="s">
        <v>293</v>
      </c>
      <c r="B574" t="str">
        <f>LEFT($E574, 4)</f>
        <v>2020</v>
      </c>
      <c r="C574" t="str">
        <f>MID($E574,FIND("-",$E574)+1,2)</f>
        <v>04</v>
      </c>
      <c r="D574" t="str">
        <f>RIGHT($E574,2)</f>
        <v>상순</v>
      </c>
      <c r="E574" t="s">
        <v>157</v>
      </c>
      <c r="F574" s="17">
        <v>7.3</v>
      </c>
      <c r="G574" s="17">
        <v>8.6999999999999993</v>
      </c>
      <c r="H574" s="17">
        <v>-5.7</v>
      </c>
      <c r="I574" s="17">
        <f>G574-H574</f>
        <v>14.399999999999999</v>
      </c>
      <c r="J574" s="17">
        <v>48</v>
      </c>
      <c r="K574" s="17">
        <v>1.3</v>
      </c>
      <c r="L574" s="17">
        <v>0</v>
      </c>
      <c r="M574" s="17">
        <v>210.39999999999998</v>
      </c>
      <c r="N574" s="19"/>
    </row>
    <row r="575" spans="1:14">
      <c r="A575" t="s">
        <v>293</v>
      </c>
      <c r="B575" t="str">
        <f>LEFT($E575, 4)</f>
        <v>2020</v>
      </c>
      <c r="C575" t="str">
        <f>MID($E575,FIND("-",$E575)+1,2)</f>
        <v>04</v>
      </c>
      <c r="D575" t="str">
        <f>RIGHT($E575,2)</f>
        <v>중순</v>
      </c>
      <c r="E575" t="s">
        <v>158</v>
      </c>
      <c r="F575" s="17">
        <v>10.6</v>
      </c>
      <c r="G575" s="17">
        <v>14.8</v>
      </c>
      <c r="H575" s="17">
        <v>-0.4</v>
      </c>
      <c r="I575" s="17">
        <f>G575-H575</f>
        <v>15.200000000000001</v>
      </c>
      <c r="J575" s="17">
        <v>61.6</v>
      </c>
      <c r="K575" s="17">
        <v>0.5</v>
      </c>
      <c r="L575" s="17">
        <v>9</v>
      </c>
      <c r="M575" s="17"/>
      <c r="N575" s="19">
        <v>5.5666666666666664</v>
      </c>
    </row>
    <row r="576" spans="1:14">
      <c r="A576" t="s">
        <v>293</v>
      </c>
      <c r="B576" t="str">
        <f>LEFT($E576, 4)</f>
        <v>2020</v>
      </c>
      <c r="C576" t="str">
        <f>MID($E576,FIND("-",$E576)+1,2)</f>
        <v>04</v>
      </c>
      <c r="D576" t="str">
        <f>RIGHT($E576,2)</f>
        <v>중순</v>
      </c>
      <c r="E576" t="s">
        <v>158</v>
      </c>
      <c r="F576" s="17">
        <v>10.1</v>
      </c>
      <c r="G576" s="17">
        <v>14.1</v>
      </c>
      <c r="H576" s="17">
        <v>-1.9</v>
      </c>
      <c r="I576" s="17">
        <f>G576-H576</f>
        <v>16</v>
      </c>
      <c r="J576" s="17">
        <v>61.2</v>
      </c>
      <c r="K576" s="17">
        <v>1.3</v>
      </c>
      <c r="L576" s="17">
        <v>19</v>
      </c>
      <c r="M576" s="17">
        <v>178.85000000000002</v>
      </c>
      <c r="N576" s="19"/>
    </row>
    <row r="577" spans="1:14">
      <c r="A577" t="s">
        <v>293</v>
      </c>
      <c r="B577" t="str">
        <f>LEFT($E577, 4)</f>
        <v>2020</v>
      </c>
      <c r="C577" t="str">
        <f>MID($E577,FIND("-",$E577)+1,2)</f>
        <v>04</v>
      </c>
      <c r="D577" t="str">
        <f>RIGHT($E577,2)</f>
        <v>하순</v>
      </c>
      <c r="E577" t="s">
        <v>159</v>
      </c>
      <c r="F577" s="17">
        <v>9.6</v>
      </c>
      <c r="G577" s="17">
        <v>13.6</v>
      </c>
      <c r="H577" s="17">
        <v>-1.4</v>
      </c>
      <c r="I577" s="17">
        <f>G577-H577</f>
        <v>15</v>
      </c>
      <c r="J577" s="17">
        <v>51.5</v>
      </c>
      <c r="K577" s="17">
        <v>2</v>
      </c>
      <c r="L577" s="17">
        <v>1</v>
      </c>
      <c r="M577" s="17">
        <v>194.4</v>
      </c>
      <c r="N577" s="19"/>
    </row>
    <row r="578" spans="1:14">
      <c r="A578" t="s">
        <v>293</v>
      </c>
      <c r="B578" t="str">
        <f>LEFT($E578, 4)</f>
        <v>2020</v>
      </c>
      <c r="C578" t="str">
        <f>MID($E578,FIND("-",$E578)+1,2)</f>
        <v>04</v>
      </c>
      <c r="D578" t="str">
        <f>RIGHT($E578,2)</f>
        <v>하순</v>
      </c>
      <c r="E578" t="s">
        <v>159</v>
      </c>
      <c r="F578" s="17">
        <v>10.1</v>
      </c>
      <c r="G578" s="17">
        <v>14.4</v>
      </c>
      <c r="H578" s="17">
        <v>-1.8</v>
      </c>
      <c r="I578" s="17">
        <f>G578-H578</f>
        <v>16.2</v>
      </c>
      <c r="J578" s="17">
        <v>50.7</v>
      </c>
      <c r="K578" s="17">
        <v>1</v>
      </c>
      <c r="L578" s="17">
        <v>0</v>
      </c>
      <c r="M578" s="17"/>
      <c r="N578" s="19">
        <v>2.3166666666666664</v>
      </c>
    </row>
    <row r="579" spans="1:14">
      <c r="A579" t="s">
        <v>293</v>
      </c>
      <c r="B579" t="str">
        <f>LEFT($E579, 4)</f>
        <v>2020</v>
      </c>
      <c r="C579" t="str">
        <f>MID($E579,FIND("-",$E579)+1,2)</f>
        <v>05</v>
      </c>
      <c r="D579" t="str">
        <f>RIGHT($E579,2)</f>
        <v>상순</v>
      </c>
      <c r="E579" t="s">
        <v>160</v>
      </c>
      <c r="F579" s="17">
        <v>17.7</v>
      </c>
      <c r="G579" s="17">
        <v>21</v>
      </c>
      <c r="H579" s="17">
        <v>7.4</v>
      </c>
      <c r="I579" s="17">
        <f>G579-H579</f>
        <v>13.6</v>
      </c>
      <c r="J579" s="17">
        <v>69.8</v>
      </c>
      <c r="K579" s="17">
        <v>1</v>
      </c>
      <c r="L579" s="17">
        <v>55.5</v>
      </c>
      <c r="M579" s="17"/>
      <c r="N579" s="19"/>
    </row>
    <row r="580" spans="1:14">
      <c r="A580" t="s">
        <v>293</v>
      </c>
      <c r="B580" t="str">
        <f>LEFT($E580, 4)</f>
        <v>2020</v>
      </c>
      <c r="C580" t="str">
        <f>MID($E580,FIND("-",$E580)+1,2)</f>
        <v>05</v>
      </c>
      <c r="D580" t="str">
        <f>RIGHT($E580,2)</f>
        <v>상순</v>
      </c>
      <c r="E580" t="s">
        <v>160</v>
      </c>
      <c r="F580" s="17">
        <v>18.2</v>
      </c>
      <c r="G580" s="17">
        <v>21.6</v>
      </c>
      <c r="H580" s="17">
        <v>7.6</v>
      </c>
      <c r="I580" s="17">
        <f>G580-H580</f>
        <v>14.000000000000002</v>
      </c>
      <c r="J580" s="17">
        <v>72.8</v>
      </c>
      <c r="K580" s="17">
        <v>0.2</v>
      </c>
      <c r="L580" s="17">
        <v>41</v>
      </c>
      <c r="M580" s="17"/>
      <c r="N580" s="19">
        <v>5.666666666666667</v>
      </c>
    </row>
    <row r="581" spans="1:14">
      <c r="A581" t="s">
        <v>293</v>
      </c>
      <c r="B581" t="str">
        <f>LEFT($E581, 4)</f>
        <v>2020</v>
      </c>
      <c r="C581" t="str">
        <f>MID($E581,FIND("-",$E581)+1,2)</f>
        <v>05</v>
      </c>
      <c r="D581" t="str">
        <f>RIGHT($E581,2)</f>
        <v>중순</v>
      </c>
      <c r="E581" t="s">
        <v>161</v>
      </c>
      <c r="F581" s="17">
        <v>15.5</v>
      </c>
      <c r="G581" s="17">
        <v>19.399999999999999</v>
      </c>
      <c r="H581" s="17">
        <v>5.0999999999999996</v>
      </c>
      <c r="I581" s="17">
        <f>G581-H581</f>
        <v>14.299999999999999</v>
      </c>
      <c r="J581" s="17">
        <v>76.5</v>
      </c>
      <c r="K581" s="17">
        <v>0.2</v>
      </c>
      <c r="L581" s="17">
        <v>62.5</v>
      </c>
      <c r="M581" s="17">
        <v>126.4</v>
      </c>
      <c r="N581" s="19">
        <v>8.75</v>
      </c>
    </row>
    <row r="582" spans="1:14">
      <c r="A582" t="s">
        <v>293</v>
      </c>
      <c r="B582" t="str">
        <f>LEFT($E582, 4)</f>
        <v>2020</v>
      </c>
      <c r="C582" t="str">
        <f>MID($E582,FIND("-",$E582)+1,2)</f>
        <v>05</v>
      </c>
      <c r="D582" t="str">
        <f>RIGHT($E582,2)</f>
        <v>중순</v>
      </c>
      <c r="E582" t="s">
        <v>161</v>
      </c>
      <c r="F582" s="17">
        <v>14.8</v>
      </c>
      <c r="G582" s="17">
        <v>18.3</v>
      </c>
      <c r="H582" s="17">
        <v>4.8</v>
      </c>
      <c r="I582" s="17">
        <f>G582-H582</f>
        <v>13.5</v>
      </c>
      <c r="J582" s="17">
        <v>74.2</v>
      </c>
      <c r="K582" s="17">
        <v>1.3</v>
      </c>
      <c r="L582" s="17">
        <v>93.5</v>
      </c>
      <c r="M582" s="17"/>
      <c r="N582" s="19"/>
    </row>
    <row r="583" spans="1:14">
      <c r="A583" t="s">
        <v>293</v>
      </c>
      <c r="B583" t="str">
        <f>LEFT($E583, 4)</f>
        <v>2020</v>
      </c>
      <c r="C583" t="str">
        <f>MID($E583,FIND("-",$E583)+1,2)</f>
        <v>05</v>
      </c>
      <c r="D583" t="str">
        <f>RIGHT($E583,2)</f>
        <v>하순</v>
      </c>
      <c r="E583" t="s">
        <v>162</v>
      </c>
      <c r="F583" s="17">
        <v>18.100000000000001</v>
      </c>
      <c r="G583" s="17">
        <v>21.6</v>
      </c>
      <c r="H583" s="17">
        <v>7.6</v>
      </c>
      <c r="I583" s="17">
        <f>G583-H583</f>
        <v>14.000000000000002</v>
      </c>
      <c r="J583" s="17">
        <v>76.2</v>
      </c>
      <c r="K583" s="17">
        <v>0.2</v>
      </c>
      <c r="L583" s="17">
        <v>28</v>
      </c>
      <c r="M583" s="17"/>
      <c r="N583" s="19">
        <v>5.7333333333333334</v>
      </c>
    </row>
    <row r="584" spans="1:14">
      <c r="A584" t="s">
        <v>293</v>
      </c>
      <c r="B584" t="str">
        <f>LEFT($E584, 4)</f>
        <v>2020</v>
      </c>
      <c r="C584" t="str">
        <f>MID($E584,FIND("-",$E584)+1,2)</f>
        <v>05</v>
      </c>
      <c r="D584" t="str">
        <f>RIGHT($E584,2)</f>
        <v>하순</v>
      </c>
      <c r="E584" t="s">
        <v>162</v>
      </c>
      <c r="F584" s="17">
        <v>17.2</v>
      </c>
      <c r="G584" s="17">
        <v>20.5</v>
      </c>
      <c r="H584" s="17">
        <v>6.3</v>
      </c>
      <c r="I584" s="17">
        <f>G584-H584</f>
        <v>14.2</v>
      </c>
      <c r="J584" s="17">
        <v>75.5</v>
      </c>
      <c r="K584" s="17">
        <v>0.8</v>
      </c>
      <c r="L584" s="17">
        <v>23.5</v>
      </c>
      <c r="M584" s="17"/>
      <c r="N584" s="19"/>
    </row>
    <row r="585" spans="1:14">
      <c r="A585" t="s">
        <v>293</v>
      </c>
      <c r="B585" t="str">
        <f>LEFT($E585, 4)</f>
        <v>2020</v>
      </c>
      <c r="C585" t="str">
        <f>MID($E585,FIND("-",$E585)+1,2)</f>
        <v>06</v>
      </c>
      <c r="D585" t="str">
        <f>RIGHT($E585,2)</f>
        <v>상순</v>
      </c>
      <c r="E585" t="s">
        <v>163</v>
      </c>
      <c r="F585" s="17">
        <v>22.6</v>
      </c>
      <c r="G585" s="17">
        <v>25.2</v>
      </c>
      <c r="H585" s="17">
        <v>12.7</v>
      </c>
      <c r="I585" s="17">
        <f>G585-H585</f>
        <v>12.5</v>
      </c>
      <c r="J585" s="17">
        <v>72</v>
      </c>
      <c r="K585" s="17">
        <v>0.2</v>
      </c>
      <c r="L585" s="17">
        <v>3</v>
      </c>
      <c r="M585" s="17">
        <v>230.1</v>
      </c>
      <c r="N585" s="19">
        <v>11.8</v>
      </c>
    </row>
    <row r="586" spans="1:14">
      <c r="A586" t="s">
        <v>293</v>
      </c>
      <c r="B586" t="str">
        <f>LEFT($E586, 4)</f>
        <v>2020</v>
      </c>
      <c r="C586" t="str">
        <f>MID($E586,FIND("-",$E586)+1,2)</f>
        <v>06</v>
      </c>
      <c r="D586" t="str">
        <f>RIGHT($E586,2)</f>
        <v>상순</v>
      </c>
      <c r="E586" t="s">
        <v>163</v>
      </c>
      <c r="F586" s="17">
        <v>21.6</v>
      </c>
      <c r="G586" s="17">
        <v>24.5</v>
      </c>
      <c r="H586" s="17">
        <v>12.4</v>
      </c>
      <c r="I586" s="17">
        <f>G586-H586</f>
        <v>12.1</v>
      </c>
      <c r="J586" s="17">
        <v>71.099999999999994</v>
      </c>
      <c r="K586" s="17">
        <v>1</v>
      </c>
      <c r="L586" s="17">
        <v>3.5</v>
      </c>
      <c r="M586" s="17"/>
      <c r="N586" s="19"/>
    </row>
    <row r="587" spans="1:14">
      <c r="A587" t="s">
        <v>293</v>
      </c>
      <c r="B587" t="str">
        <f>LEFT($E587, 4)</f>
        <v>2020</v>
      </c>
      <c r="C587" t="str">
        <f>MID($E587,FIND("-",$E587)+1,2)</f>
        <v>06</v>
      </c>
      <c r="D587" t="str">
        <f>RIGHT($E587,2)</f>
        <v>중순</v>
      </c>
      <c r="E587" t="s">
        <v>164</v>
      </c>
      <c r="F587" s="17">
        <v>24</v>
      </c>
      <c r="G587" s="17">
        <v>25.8</v>
      </c>
      <c r="H587" s="17">
        <v>16.3</v>
      </c>
      <c r="I587" s="17">
        <f>G587-H587</f>
        <v>9.5</v>
      </c>
      <c r="J587" s="17">
        <v>67.7</v>
      </c>
      <c r="K587" s="17">
        <v>0.3</v>
      </c>
      <c r="L587" s="17">
        <v>6.5</v>
      </c>
      <c r="M587" s="17"/>
      <c r="N587" s="19">
        <v>3.05</v>
      </c>
    </row>
    <row r="588" spans="1:14">
      <c r="A588" t="s">
        <v>293</v>
      </c>
      <c r="B588" t="str">
        <f>LEFT($E588, 4)</f>
        <v>2020</v>
      </c>
      <c r="C588" t="str">
        <f>MID($E588,FIND("-",$E588)+1,2)</f>
        <v>06</v>
      </c>
      <c r="D588" t="str">
        <f>RIGHT($E588,2)</f>
        <v>중순</v>
      </c>
      <c r="E588" t="s">
        <v>164</v>
      </c>
      <c r="F588" s="17">
        <v>23.2</v>
      </c>
      <c r="G588" s="17">
        <v>25</v>
      </c>
      <c r="H588" s="17">
        <v>15.5</v>
      </c>
      <c r="I588" s="17">
        <f>G588-H588</f>
        <v>9.5</v>
      </c>
      <c r="J588" s="17">
        <v>66.099999999999994</v>
      </c>
      <c r="K588" s="17">
        <v>1</v>
      </c>
      <c r="L588" s="17">
        <v>0</v>
      </c>
      <c r="M588" s="17">
        <v>201.5</v>
      </c>
      <c r="N588" s="19"/>
    </row>
    <row r="589" spans="1:14">
      <c r="A589" t="s">
        <v>293</v>
      </c>
      <c r="B589" t="str">
        <f>LEFT($E589, 4)</f>
        <v>2020</v>
      </c>
      <c r="C589" t="str">
        <f>MID($E589,FIND("-",$E589)+1,2)</f>
        <v>06</v>
      </c>
      <c r="D589" t="str">
        <f>RIGHT($E589,2)</f>
        <v>하순</v>
      </c>
      <c r="E589" t="s">
        <v>165</v>
      </c>
      <c r="F589" s="17">
        <v>22.3</v>
      </c>
      <c r="G589" s="17">
        <v>26.1</v>
      </c>
      <c r="H589" s="17">
        <v>15.8</v>
      </c>
      <c r="I589" s="17">
        <f>G589-H589</f>
        <v>10.3</v>
      </c>
      <c r="J589" s="17">
        <v>78.8</v>
      </c>
      <c r="K589" s="17">
        <v>0.8</v>
      </c>
      <c r="L589" s="17">
        <v>100.5</v>
      </c>
      <c r="M589" s="17"/>
      <c r="N589" s="19"/>
    </row>
    <row r="590" spans="1:14">
      <c r="A590" t="s">
        <v>293</v>
      </c>
      <c r="B590" t="str">
        <f>LEFT($E590, 4)</f>
        <v>2020</v>
      </c>
      <c r="C590" t="str">
        <f>MID($E590,FIND("-",$E590)+1,2)</f>
        <v>06</v>
      </c>
      <c r="D590" t="str">
        <f>RIGHT($E590,2)</f>
        <v>하순</v>
      </c>
      <c r="E590" t="s">
        <v>165</v>
      </c>
      <c r="F590" s="17">
        <v>23.2</v>
      </c>
      <c r="G590" s="17">
        <v>26.9</v>
      </c>
      <c r="H590" s="17">
        <v>16.899999999999999</v>
      </c>
      <c r="I590" s="17">
        <f>G590-H590</f>
        <v>10</v>
      </c>
      <c r="J590" s="17">
        <v>80.2</v>
      </c>
      <c r="K590" s="17">
        <v>0.1</v>
      </c>
      <c r="L590" s="17">
        <v>78</v>
      </c>
      <c r="M590" s="17"/>
      <c r="N590" s="19">
        <v>0.9</v>
      </c>
    </row>
    <row r="591" spans="1:14">
      <c r="A591" t="s">
        <v>293</v>
      </c>
      <c r="B591" t="str">
        <f>LEFT($E591, 4)</f>
        <v>2020</v>
      </c>
      <c r="C591" t="str">
        <f>MID($E591,FIND("-",$E591)+1,2)</f>
        <v>07</v>
      </c>
      <c r="D591" t="str">
        <f>RIGHT($E591,2)</f>
        <v>상순</v>
      </c>
      <c r="E591" t="s">
        <v>166</v>
      </c>
      <c r="F591" s="17">
        <v>23.7</v>
      </c>
      <c r="G591" s="17">
        <v>26</v>
      </c>
      <c r="H591" s="17">
        <v>16.5</v>
      </c>
      <c r="I591" s="17">
        <f>G591-H591</f>
        <v>9.5</v>
      </c>
      <c r="J591" s="17">
        <v>78.8</v>
      </c>
      <c r="K591" s="17">
        <v>0.1</v>
      </c>
      <c r="L591" s="17">
        <v>17.5</v>
      </c>
      <c r="M591" s="17">
        <v>149.9</v>
      </c>
      <c r="N591" s="19">
        <v>8.0333333333333332</v>
      </c>
    </row>
    <row r="592" spans="1:14">
      <c r="A592" t="s">
        <v>293</v>
      </c>
      <c r="B592" t="str">
        <f>LEFT($E592, 4)</f>
        <v>2020</v>
      </c>
      <c r="C592" t="str">
        <f>MID($E592,FIND("-",$E592)+1,2)</f>
        <v>07</v>
      </c>
      <c r="D592" t="str">
        <f>RIGHT($E592,2)</f>
        <v>상순</v>
      </c>
      <c r="E592" t="s">
        <v>166</v>
      </c>
      <c r="F592" s="17">
        <v>22.8</v>
      </c>
      <c r="G592" s="17">
        <v>24.8</v>
      </c>
      <c r="H592" s="17">
        <v>16</v>
      </c>
      <c r="I592" s="17">
        <f>G592-H592</f>
        <v>8.8000000000000007</v>
      </c>
      <c r="J592" s="17">
        <v>76.7</v>
      </c>
      <c r="K592" s="17">
        <v>0.7</v>
      </c>
      <c r="L592" s="17">
        <v>34</v>
      </c>
      <c r="M592" s="17">
        <v>149.60000000000002</v>
      </c>
      <c r="N592" s="19"/>
    </row>
    <row r="593" spans="1:14">
      <c r="A593" t="s">
        <v>293</v>
      </c>
      <c r="B593" t="str">
        <f>LEFT($E593, 4)</f>
        <v>2020</v>
      </c>
      <c r="C593" t="str">
        <f>MID($E593,FIND("-",$E593)+1,2)</f>
        <v>07</v>
      </c>
      <c r="D593" t="str">
        <f>RIGHT($E593,2)</f>
        <v>중순</v>
      </c>
      <c r="E593" t="s">
        <v>167</v>
      </c>
      <c r="F593" s="17">
        <v>22.8</v>
      </c>
      <c r="G593" s="17">
        <v>25</v>
      </c>
      <c r="H593" s="17">
        <v>16.399999999999999</v>
      </c>
      <c r="I593" s="17">
        <f>G593-H593</f>
        <v>8.6000000000000014</v>
      </c>
      <c r="J593" s="17">
        <v>84.4</v>
      </c>
      <c r="K593" s="17">
        <v>0</v>
      </c>
      <c r="L593" s="17">
        <v>60</v>
      </c>
      <c r="M593" s="17">
        <v>88.3</v>
      </c>
      <c r="N593" s="19">
        <v>4.6500000000000004</v>
      </c>
    </row>
    <row r="594" spans="1:14">
      <c r="A594" t="s">
        <v>293</v>
      </c>
      <c r="B594" t="str">
        <f>LEFT($E594, 4)</f>
        <v>2020</v>
      </c>
      <c r="C594" t="str">
        <f>MID($E594,FIND("-",$E594)+1,2)</f>
        <v>07</v>
      </c>
      <c r="D594" t="str">
        <f>RIGHT($E594,2)</f>
        <v>중순</v>
      </c>
      <c r="E594" t="s">
        <v>167</v>
      </c>
      <c r="F594" s="17">
        <v>21.9</v>
      </c>
      <c r="G594" s="17">
        <v>24.4</v>
      </c>
      <c r="H594" s="17">
        <v>16.2</v>
      </c>
      <c r="I594" s="17">
        <f>G594-H594</f>
        <v>8.1999999999999993</v>
      </c>
      <c r="J594" s="17">
        <v>80.2</v>
      </c>
      <c r="K594" s="17">
        <v>1</v>
      </c>
      <c r="L594" s="17">
        <v>79</v>
      </c>
      <c r="M594" s="17"/>
      <c r="N594" s="19"/>
    </row>
    <row r="595" spans="1:14">
      <c r="A595" t="s">
        <v>293</v>
      </c>
      <c r="B595" t="str">
        <f>LEFT($E595, 4)</f>
        <v>2020</v>
      </c>
      <c r="C595" t="str">
        <f>MID($E595,FIND("-",$E595)+1,2)</f>
        <v>07</v>
      </c>
      <c r="D595" t="str">
        <f>RIGHT($E595,2)</f>
        <v>하순</v>
      </c>
      <c r="E595" t="s">
        <v>168</v>
      </c>
      <c r="F595" s="17">
        <v>22.9</v>
      </c>
      <c r="G595" s="17">
        <v>25.3</v>
      </c>
      <c r="H595" s="17">
        <v>17.899999999999999</v>
      </c>
      <c r="I595" s="17">
        <f>G595-H595</f>
        <v>7.4000000000000021</v>
      </c>
      <c r="J595" s="17">
        <v>82.9</v>
      </c>
      <c r="K595" s="17">
        <v>1.1000000000000001</v>
      </c>
      <c r="L595" s="17">
        <v>90.5</v>
      </c>
      <c r="M595" s="17">
        <v>123.05</v>
      </c>
      <c r="N595" s="19"/>
    </row>
    <row r="596" spans="1:14">
      <c r="A596" t="s">
        <v>293</v>
      </c>
      <c r="B596" t="str">
        <f>LEFT($E596, 4)</f>
        <v>2020</v>
      </c>
      <c r="C596" t="str">
        <f>MID($E596,FIND("-",$E596)+1,2)</f>
        <v>07</v>
      </c>
      <c r="D596" t="str">
        <f>RIGHT($E596,2)</f>
        <v>하순</v>
      </c>
      <c r="E596" t="s">
        <v>168</v>
      </c>
      <c r="F596" s="17">
        <v>23.6</v>
      </c>
      <c r="G596" s="17">
        <v>25.5</v>
      </c>
      <c r="H596" s="17">
        <v>17.7</v>
      </c>
      <c r="I596" s="17">
        <f>G596-H596</f>
        <v>7.8000000000000007</v>
      </c>
      <c r="J596" s="17">
        <v>86.9</v>
      </c>
      <c r="K596" s="17">
        <v>0</v>
      </c>
      <c r="L596" s="17">
        <v>103</v>
      </c>
      <c r="M596" s="17">
        <v>154.05000000000001</v>
      </c>
      <c r="N596" s="19">
        <v>9.0833333333333339</v>
      </c>
    </row>
    <row r="597" spans="1:14">
      <c r="A597" t="s">
        <v>293</v>
      </c>
      <c r="B597" t="str">
        <f>LEFT($E597, 4)</f>
        <v>2020</v>
      </c>
      <c r="C597" t="str">
        <f>MID($E597,FIND("-",$E597)+1,2)</f>
        <v>08</v>
      </c>
      <c r="D597" t="str">
        <f>RIGHT($E597,2)</f>
        <v>상순</v>
      </c>
      <c r="E597" t="s">
        <v>169</v>
      </c>
      <c r="F597" s="17">
        <v>24.7</v>
      </c>
      <c r="G597" s="17">
        <v>26</v>
      </c>
      <c r="H597" s="17">
        <v>20.8</v>
      </c>
      <c r="I597" s="17">
        <f>G597-H597</f>
        <v>5.1999999999999993</v>
      </c>
      <c r="J597" s="17">
        <v>97.2</v>
      </c>
      <c r="K597" s="17">
        <v>0</v>
      </c>
      <c r="L597" s="17">
        <v>591</v>
      </c>
      <c r="M597" s="17"/>
      <c r="N597" s="19">
        <v>7.583333333333333</v>
      </c>
    </row>
    <row r="598" spans="1:14">
      <c r="A598" t="s">
        <v>293</v>
      </c>
      <c r="B598" t="str">
        <f>LEFT($E598, 4)</f>
        <v>2020</v>
      </c>
      <c r="C598" t="str">
        <f>MID($E598,FIND("-",$E598)+1,2)</f>
        <v>08</v>
      </c>
      <c r="D598" t="str">
        <f>RIGHT($E598,2)</f>
        <v>상순</v>
      </c>
      <c r="E598" t="s">
        <v>169</v>
      </c>
      <c r="F598" s="17">
        <v>23.9</v>
      </c>
      <c r="G598" s="17">
        <v>24.8</v>
      </c>
      <c r="H598" s="17">
        <v>20</v>
      </c>
      <c r="I598" s="17">
        <f>G598-H598</f>
        <v>4.8000000000000007</v>
      </c>
      <c r="J598" s="17">
        <v>93.7</v>
      </c>
      <c r="K598" s="17">
        <v>1.1000000000000001</v>
      </c>
      <c r="L598" s="17">
        <v>685</v>
      </c>
      <c r="M598" s="17"/>
      <c r="N598" s="19"/>
    </row>
    <row r="599" spans="1:14">
      <c r="A599" t="s">
        <v>293</v>
      </c>
      <c r="B599" t="str">
        <f>LEFT($E599, 4)</f>
        <v>2020</v>
      </c>
      <c r="C599" t="str">
        <f>MID($E599,FIND("-",$E599)+1,2)</f>
        <v>08</v>
      </c>
      <c r="D599" t="str">
        <f>RIGHT($E599,2)</f>
        <v>중순</v>
      </c>
      <c r="E599" t="s">
        <v>170</v>
      </c>
      <c r="F599" s="17">
        <v>26.7</v>
      </c>
      <c r="G599" s="17">
        <v>27.6</v>
      </c>
      <c r="H599" s="17">
        <v>21.5</v>
      </c>
      <c r="I599" s="17">
        <f>G599-H599</f>
        <v>6.1000000000000014</v>
      </c>
      <c r="J599" s="17">
        <v>91.2</v>
      </c>
      <c r="K599" s="17">
        <v>0</v>
      </c>
      <c r="L599" s="17">
        <v>65.5</v>
      </c>
      <c r="M599" s="17"/>
      <c r="N599" s="19">
        <v>5.7166666666666668</v>
      </c>
    </row>
    <row r="600" spans="1:14">
      <c r="A600" t="s">
        <v>293</v>
      </c>
      <c r="B600" t="str">
        <f>LEFT($E600, 4)</f>
        <v>2020</v>
      </c>
      <c r="C600" t="str">
        <f>MID($E600,FIND("-",$E600)+1,2)</f>
        <v>08</v>
      </c>
      <c r="D600" t="str">
        <f>RIGHT($E600,2)</f>
        <v>중순</v>
      </c>
      <c r="E600" t="s">
        <v>170</v>
      </c>
      <c r="F600" s="17">
        <v>25.7</v>
      </c>
      <c r="G600" s="17">
        <v>26.6</v>
      </c>
      <c r="H600" s="17">
        <v>20.7</v>
      </c>
      <c r="I600" s="17">
        <f>G600-H600</f>
        <v>5.9000000000000021</v>
      </c>
      <c r="J600" s="17">
        <v>87.7</v>
      </c>
      <c r="K600" s="17">
        <v>0.8</v>
      </c>
      <c r="L600" s="17">
        <v>141.5</v>
      </c>
      <c r="M600" s="17"/>
      <c r="N600" s="19"/>
    </row>
    <row r="601" spans="1:14">
      <c r="A601" t="s">
        <v>293</v>
      </c>
      <c r="B601" t="str">
        <f>LEFT($E601, 4)</f>
        <v>2020</v>
      </c>
      <c r="C601" t="str">
        <f>MID($E601,FIND("-",$E601)+1,2)</f>
        <v>08</v>
      </c>
      <c r="D601" t="str">
        <f>RIGHT($E601,2)</f>
        <v>하순</v>
      </c>
      <c r="E601" t="s">
        <v>171</v>
      </c>
      <c r="F601" s="17">
        <v>26</v>
      </c>
      <c r="G601" s="17">
        <v>29.3</v>
      </c>
      <c r="H601" s="17">
        <v>20.2</v>
      </c>
      <c r="I601" s="17">
        <f>G601-H601</f>
        <v>9.1000000000000014</v>
      </c>
      <c r="J601" s="17">
        <v>89.1</v>
      </c>
      <c r="K601" s="17">
        <v>0</v>
      </c>
      <c r="L601" s="17">
        <v>65.5</v>
      </c>
      <c r="M601" s="17">
        <v>99.65</v>
      </c>
      <c r="N601" s="19">
        <v>2.8</v>
      </c>
    </row>
    <row r="602" spans="1:14">
      <c r="A602" t="s">
        <v>293</v>
      </c>
      <c r="B602" t="str">
        <f>LEFT($E602, 4)</f>
        <v>2020</v>
      </c>
      <c r="C602" t="str">
        <f>MID($E602,FIND("-",$E602)+1,2)</f>
        <v>08</v>
      </c>
      <c r="D602" t="str">
        <f>RIGHT($E602,2)</f>
        <v>하순</v>
      </c>
      <c r="E602" t="s">
        <v>171</v>
      </c>
      <c r="F602" s="17">
        <v>25</v>
      </c>
      <c r="G602" s="17">
        <v>28.4</v>
      </c>
      <c r="H602" s="17">
        <v>19.2</v>
      </c>
      <c r="I602" s="17">
        <f>G602-H602</f>
        <v>9.1999999999999993</v>
      </c>
      <c r="J602" s="17">
        <v>86.5</v>
      </c>
      <c r="K602" s="17">
        <v>0.5</v>
      </c>
      <c r="L602" s="17">
        <v>93.5</v>
      </c>
      <c r="M602" s="17"/>
      <c r="N602" s="19"/>
    </row>
    <row r="603" spans="1:14">
      <c r="A603" t="s">
        <v>293</v>
      </c>
      <c r="B603" t="str">
        <f>LEFT($E603, 4)</f>
        <v>2020</v>
      </c>
      <c r="C603" t="str">
        <f>MID($E603,FIND("-",$E603)+1,2)</f>
        <v>09</v>
      </c>
      <c r="D603" t="str">
        <f>RIGHT($E603,2)</f>
        <v>상순</v>
      </c>
      <c r="E603" t="s">
        <v>172</v>
      </c>
      <c r="F603" s="17">
        <v>20.7</v>
      </c>
      <c r="G603" s="17">
        <v>24.9</v>
      </c>
      <c r="H603" s="17">
        <v>13.8</v>
      </c>
      <c r="I603" s="17">
        <f>G603-H603</f>
        <v>11.099999999999998</v>
      </c>
      <c r="J603" s="17">
        <v>87.6</v>
      </c>
      <c r="K603" s="17">
        <v>1.2</v>
      </c>
      <c r="L603" s="17">
        <v>147</v>
      </c>
      <c r="M603" s="17">
        <v>140.65</v>
      </c>
      <c r="N603" s="19"/>
    </row>
    <row r="604" spans="1:14">
      <c r="A604" t="s">
        <v>293</v>
      </c>
      <c r="B604" t="str">
        <f>LEFT($E604, 4)</f>
        <v>2020</v>
      </c>
      <c r="C604" t="str">
        <f>MID($E604,FIND("-",$E604)+1,2)</f>
        <v>09</v>
      </c>
      <c r="D604" t="str">
        <f>RIGHT($E604,2)</f>
        <v>상순</v>
      </c>
      <c r="E604" t="s">
        <v>172</v>
      </c>
      <c r="F604" s="17">
        <v>21.6</v>
      </c>
      <c r="G604" s="17">
        <v>25.8</v>
      </c>
      <c r="H604" s="17">
        <v>15.4</v>
      </c>
      <c r="I604" s="17">
        <f>G604-H604</f>
        <v>10.4</v>
      </c>
      <c r="J604" s="17">
        <v>86.5</v>
      </c>
      <c r="K604" s="17">
        <v>0.1</v>
      </c>
      <c r="L604" s="17">
        <v>120.5</v>
      </c>
      <c r="M604" s="17"/>
      <c r="N604" s="19">
        <v>2</v>
      </c>
    </row>
    <row r="605" spans="1:14">
      <c r="A605" t="s">
        <v>293</v>
      </c>
      <c r="B605" t="str">
        <f>LEFT($E605, 4)</f>
        <v>2020</v>
      </c>
      <c r="C605" t="str">
        <f>MID($E605,FIND("-",$E605)+1,2)</f>
        <v>09</v>
      </c>
      <c r="D605" t="str">
        <f>RIGHT($E605,2)</f>
        <v>중순</v>
      </c>
      <c r="E605" t="s">
        <v>173</v>
      </c>
      <c r="F605" s="17">
        <v>19.5</v>
      </c>
      <c r="G605" s="17">
        <v>21.7</v>
      </c>
      <c r="H605" s="17">
        <v>9.5</v>
      </c>
      <c r="I605" s="17">
        <f>G605-H605</f>
        <v>12.2</v>
      </c>
      <c r="J605" s="17">
        <v>82</v>
      </c>
      <c r="K605" s="17">
        <v>0.1</v>
      </c>
      <c r="L605" s="17">
        <v>9</v>
      </c>
      <c r="M605" s="17">
        <v>197.1</v>
      </c>
      <c r="N605" s="19">
        <v>5.4333333333333336</v>
      </c>
    </row>
    <row r="606" spans="1:14">
      <c r="A606" t="s">
        <v>293</v>
      </c>
      <c r="B606" t="str">
        <f>LEFT($E606, 4)</f>
        <v>2020</v>
      </c>
      <c r="C606" t="str">
        <f>MID($E606,FIND("-",$E606)+1,2)</f>
        <v>09</v>
      </c>
      <c r="D606" t="str">
        <f>RIGHT($E606,2)</f>
        <v>중순</v>
      </c>
      <c r="E606" t="s">
        <v>173</v>
      </c>
      <c r="F606" s="17">
        <v>18.7</v>
      </c>
      <c r="G606" s="17">
        <v>20.9</v>
      </c>
      <c r="H606" s="17">
        <v>8.9</v>
      </c>
      <c r="I606" s="17">
        <f>G606-H606</f>
        <v>11.999999999999998</v>
      </c>
      <c r="J606" s="17">
        <v>81.099999999999994</v>
      </c>
      <c r="K606" s="17">
        <v>0.5</v>
      </c>
      <c r="L606" s="17">
        <v>24</v>
      </c>
      <c r="M606" s="17">
        <v>151.1</v>
      </c>
      <c r="N606" s="19"/>
    </row>
    <row r="607" spans="1:14">
      <c r="A607" t="s">
        <v>293</v>
      </c>
      <c r="B607" t="str">
        <f>LEFT($E607, 4)</f>
        <v>2020</v>
      </c>
      <c r="C607" t="str">
        <f>MID($E607,FIND("-",$E607)+1,2)</f>
        <v>09</v>
      </c>
      <c r="D607" t="str">
        <f>RIGHT($E607,2)</f>
        <v>하순</v>
      </c>
      <c r="E607" t="s">
        <v>174</v>
      </c>
      <c r="F607" s="17">
        <v>17.2</v>
      </c>
      <c r="G607" s="17">
        <v>18.5</v>
      </c>
      <c r="H607" s="17">
        <v>8.9</v>
      </c>
      <c r="I607" s="17">
        <f>G607-H607</f>
        <v>9.6</v>
      </c>
      <c r="J607" s="17">
        <v>77.400000000000006</v>
      </c>
      <c r="K607" s="17">
        <v>0.2</v>
      </c>
      <c r="L607" s="17">
        <v>0</v>
      </c>
      <c r="M607" s="17">
        <v>184.25</v>
      </c>
      <c r="N607" s="19">
        <v>3.65</v>
      </c>
    </row>
    <row r="608" spans="1:14">
      <c r="A608" t="s">
        <v>293</v>
      </c>
      <c r="B608" t="str">
        <f>LEFT($E608, 4)</f>
        <v>2020</v>
      </c>
      <c r="C608" t="str">
        <f>MID($E608,FIND("-",$E608)+1,2)</f>
        <v>09</v>
      </c>
      <c r="D608" t="str">
        <f>RIGHT($E608,2)</f>
        <v>하순</v>
      </c>
      <c r="E608" t="s">
        <v>174</v>
      </c>
      <c r="F608" s="17">
        <v>16.2</v>
      </c>
      <c r="G608" s="17">
        <v>17.8</v>
      </c>
      <c r="H608" s="17">
        <v>6.6</v>
      </c>
      <c r="I608" s="17">
        <f>G608-H608</f>
        <v>11.200000000000001</v>
      </c>
      <c r="J608" s="17">
        <v>77.8</v>
      </c>
      <c r="K608" s="17">
        <v>0.7</v>
      </c>
      <c r="L608" s="17">
        <v>0</v>
      </c>
      <c r="M608" s="17">
        <v>134.4</v>
      </c>
      <c r="N608" s="19"/>
    </row>
    <row r="609" spans="1:14">
      <c r="A609" t="s">
        <v>293</v>
      </c>
      <c r="B609" t="str">
        <f>LEFT($E609, 4)</f>
        <v>2020</v>
      </c>
      <c r="C609" t="str">
        <f>MID($E609,FIND("-",$E609)+1,2)</f>
        <v>10</v>
      </c>
      <c r="D609" t="str">
        <f>RIGHT($E609,2)</f>
        <v>상순</v>
      </c>
      <c r="E609" t="s">
        <v>175</v>
      </c>
      <c r="F609" s="17">
        <v>13.6</v>
      </c>
      <c r="G609" s="17">
        <v>17.600000000000001</v>
      </c>
      <c r="H609" s="17">
        <v>2</v>
      </c>
      <c r="I609" s="17">
        <f>G609-H609</f>
        <v>15.600000000000001</v>
      </c>
      <c r="J609" s="17">
        <v>75.400000000000006</v>
      </c>
      <c r="K609" s="17">
        <v>0.6</v>
      </c>
      <c r="L609" s="17">
        <v>3.5</v>
      </c>
      <c r="M609" s="17">
        <v>149.85</v>
      </c>
      <c r="N609" s="19"/>
    </row>
    <row r="610" spans="1:14">
      <c r="A610" t="s">
        <v>293</v>
      </c>
      <c r="B610" t="str">
        <f>LEFT($E610, 4)</f>
        <v>2020</v>
      </c>
      <c r="C610" t="str">
        <f>MID($E610,FIND("-",$E610)+1,2)</f>
        <v>10</v>
      </c>
      <c r="D610" t="str">
        <f>RIGHT($E610,2)</f>
        <v>상순</v>
      </c>
      <c r="E610" t="s">
        <v>175</v>
      </c>
      <c r="F610" s="17">
        <v>14.5</v>
      </c>
      <c r="G610" s="17">
        <v>18.5</v>
      </c>
      <c r="H610" s="17">
        <v>3.1</v>
      </c>
      <c r="I610" s="17">
        <f>G610-H610</f>
        <v>15.4</v>
      </c>
      <c r="J610" s="17">
        <v>74.5</v>
      </c>
      <c r="K610" s="17">
        <v>0.2</v>
      </c>
      <c r="L610" s="17">
        <v>0</v>
      </c>
      <c r="M610" s="17">
        <v>204.8</v>
      </c>
      <c r="N610" s="19">
        <v>5.65</v>
      </c>
    </row>
    <row r="611" spans="1:14">
      <c r="A611" t="s">
        <v>293</v>
      </c>
      <c r="B611" t="str">
        <f>LEFT($E611, 4)</f>
        <v>2020</v>
      </c>
      <c r="C611" t="str">
        <f>MID($E611,FIND("-",$E611)+1,2)</f>
        <v>10</v>
      </c>
      <c r="D611" t="str">
        <f>RIGHT($E611,2)</f>
        <v>중순</v>
      </c>
      <c r="E611" t="s">
        <v>176</v>
      </c>
      <c r="F611" s="17">
        <v>9.6</v>
      </c>
      <c r="G611" s="17">
        <v>13.1</v>
      </c>
      <c r="H611" s="17">
        <v>-0.6</v>
      </c>
      <c r="I611" s="17">
        <f>G611-H611</f>
        <v>13.7</v>
      </c>
      <c r="J611" s="17">
        <v>79</v>
      </c>
      <c r="K611" s="17">
        <v>0.2</v>
      </c>
      <c r="L611" s="17">
        <v>0</v>
      </c>
      <c r="M611" s="17">
        <v>117.2</v>
      </c>
      <c r="N611" s="19"/>
    </row>
    <row r="612" spans="1:14">
      <c r="A612" t="s">
        <v>293</v>
      </c>
      <c r="B612" t="str">
        <f>LEFT($E612, 4)</f>
        <v>2020</v>
      </c>
      <c r="C612" t="str">
        <f>MID($E612,FIND("-",$E612)+1,2)</f>
        <v>10</v>
      </c>
      <c r="D612" t="str">
        <f>RIGHT($E612,2)</f>
        <v>중순</v>
      </c>
      <c r="E612" t="s">
        <v>176</v>
      </c>
      <c r="F612" s="17">
        <v>10.6</v>
      </c>
      <c r="G612" s="17">
        <v>14.3</v>
      </c>
      <c r="H612" s="17">
        <v>0.8</v>
      </c>
      <c r="I612" s="17">
        <f>G612-H612</f>
        <v>13.5</v>
      </c>
      <c r="J612" s="17">
        <v>75.7</v>
      </c>
      <c r="K612" s="17">
        <v>0.2</v>
      </c>
      <c r="L612" s="17">
        <v>0</v>
      </c>
      <c r="M612" s="17"/>
      <c r="N612" s="19">
        <v>2.8833333333333333</v>
      </c>
    </row>
    <row r="613" spans="1:14">
      <c r="A613" t="s">
        <v>293</v>
      </c>
      <c r="B613" t="str">
        <f>LEFT($E613, 4)</f>
        <v>2020</v>
      </c>
      <c r="C613" t="str">
        <f>MID($E613,FIND("-",$E613)+1,2)</f>
        <v>10</v>
      </c>
      <c r="D613" t="str">
        <f>RIGHT($E613,2)</f>
        <v>하순</v>
      </c>
      <c r="E613" t="s">
        <v>177</v>
      </c>
      <c r="F613" s="17">
        <v>8.8000000000000007</v>
      </c>
      <c r="G613" s="17">
        <v>12.6</v>
      </c>
      <c r="H613" s="17">
        <v>-2.8</v>
      </c>
      <c r="I613" s="17">
        <f>G613-H613</f>
        <v>15.399999999999999</v>
      </c>
      <c r="J613" s="17">
        <v>67.900000000000006</v>
      </c>
      <c r="K613" s="17">
        <v>0.3</v>
      </c>
      <c r="L613" s="17">
        <v>0</v>
      </c>
      <c r="M613" s="17"/>
      <c r="N613" s="19">
        <v>1.45</v>
      </c>
    </row>
    <row r="614" spans="1:14">
      <c r="A614" t="s">
        <v>293</v>
      </c>
      <c r="B614" t="str">
        <f>LEFT($E614, 4)</f>
        <v>2020</v>
      </c>
      <c r="C614" t="str">
        <f>MID($E614,FIND("-",$E614)+1,2)</f>
        <v>10</v>
      </c>
      <c r="D614" t="str">
        <f>RIGHT($E614,2)</f>
        <v>하순</v>
      </c>
      <c r="E614" t="s">
        <v>177</v>
      </c>
      <c r="F614" s="17">
        <v>7.9</v>
      </c>
      <c r="G614" s="17">
        <v>11.7</v>
      </c>
      <c r="H614" s="17">
        <v>-3.1</v>
      </c>
      <c r="I614" s="17">
        <f>G614-H614</f>
        <v>14.799999999999999</v>
      </c>
      <c r="J614" s="17">
        <v>70.400000000000006</v>
      </c>
      <c r="K614" s="17">
        <v>0.5</v>
      </c>
      <c r="L614" s="17">
        <v>0</v>
      </c>
      <c r="M614" s="17">
        <v>130.9</v>
      </c>
      <c r="N614" s="19"/>
    </row>
    <row r="615" spans="1:14">
      <c r="A615" t="s">
        <v>293</v>
      </c>
      <c r="B615" t="str">
        <f>LEFT($E615, 4)</f>
        <v>2020</v>
      </c>
      <c r="C615" t="str">
        <f>MID($E615,FIND("-",$E615)+1,2)</f>
        <v>11</v>
      </c>
      <c r="D615" t="str">
        <f>RIGHT($E615,2)</f>
        <v>상순</v>
      </c>
      <c r="E615" t="s">
        <v>178</v>
      </c>
      <c r="F615" s="17">
        <v>7</v>
      </c>
      <c r="G615" s="17">
        <v>14</v>
      </c>
      <c r="H615" s="17">
        <v>-5.8</v>
      </c>
      <c r="I615" s="17">
        <f>G615-H615</f>
        <v>19.8</v>
      </c>
      <c r="J615" s="17">
        <v>59.3</v>
      </c>
      <c r="K615" s="17">
        <v>0.5</v>
      </c>
      <c r="L615" s="17">
        <v>2</v>
      </c>
      <c r="M615" s="17">
        <v>172.65</v>
      </c>
      <c r="N615" s="19">
        <v>0.6333333333333333</v>
      </c>
    </row>
    <row r="616" spans="1:14">
      <c r="A616" t="s">
        <v>293</v>
      </c>
      <c r="B616" t="str">
        <f>LEFT($E616, 4)</f>
        <v>2020</v>
      </c>
      <c r="C616" t="str">
        <f>MID($E616,FIND("-",$E616)+1,2)</f>
        <v>11</v>
      </c>
      <c r="D616" t="str">
        <f>RIGHT($E616,2)</f>
        <v>상순</v>
      </c>
      <c r="E616" t="s">
        <v>178</v>
      </c>
      <c r="F616" s="17">
        <v>6.5</v>
      </c>
      <c r="G616" s="17">
        <v>13.4</v>
      </c>
      <c r="H616" s="17">
        <v>-6.1</v>
      </c>
      <c r="I616" s="17">
        <f>G616-H616</f>
        <v>19.5</v>
      </c>
      <c r="J616" s="17">
        <v>62.1</v>
      </c>
      <c r="K616" s="17">
        <v>0.7</v>
      </c>
      <c r="L616" s="17">
        <v>9.5</v>
      </c>
      <c r="M616" s="17"/>
      <c r="N616" s="19"/>
    </row>
    <row r="617" spans="1:14">
      <c r="A617" t="s">
        <v>293</v>
      </c>
      <c r="B617" t="str">
        <f>LEFT($E617, 4)</f>
        <v>2020</v>
      </c>
      <c r="C617" t="str">
        <f>MID($E617,FIND("-",$E617)+1,2)</f>
        <v>11</v>
      </c>
      <c r="D617" t="str">
        <f>RIGHT($E617,2)</f>
        <v>중순</v>
      </c>
      <c r="E617" t="s">
        <v>179</v>
      </c>
      <c r="F617" s="17">
        <v>8</v>
      </c>
      <c r="G617" s="17">
        <v>15.4</v>
      </c>
      <c r="H617" s="17">
        <v>-4.2</v>
      </c>
      <c r="I617" s="17">
        <f>G617-H617</f>
        <v>19.600000000000001</v>
      </c>
      <c r="J617" s="17">
        <v>77.2</v>
      </c>
      <c r="K617" s="17">
        <v>0.7</v>
      </c>
      <c r="L617" s="17">
        <v>79.5</v>
      </c>
      <c r="M617" s="17">
        <v>67.55</v>
      </c>
      <c r="N617" s="19"/>
    </row>
    <row r="618" spans="1:14">
      <c r="A618" t="s">
        <v>293</v>
      </c>
      <c r="B618" t="str">
        <f>LEFT($E618, 4)</f>
        <v>2020</v>
      </c>
      <c r="C618" t="str">
        <f>MID($E618,FIND("-",$E618)+1,2)</f>
        <v>11</v>
      </c>
      <c r="D618" t="str">
        <f>RIGHT($E618,2)</f>
        <v>중순</v>
      </c>
      <c r="E618" t="s">
        <v>179</v>
      </c>
      <c r="F618" s="17">
        <v>8.9</v>
      </c>
      <c r="G618" s="17">
        <v>16.2</v>
      </c>
      <c r="H618" s="17">
        <v>-3</v>
      </c>
      <c r="I618" s="17">
        <f>G618-H618</f>
        <v>19.2</v>
      </c>
      <c r="J618" s="17">
        <v>75.099999999999994</v>
      </c>
      <c r="K618" s="17">
        <v>0.1</v>
      </c>
      <c r="L618" s="17">
        <v>87.5</v>
      </c>
      <c r="M618" s="17">
        <v>119.85000000000001</v>
      </c>
      <c r="N618" s="19">
        <v>3.2333333333333334</v>
      </c>
    </row>
    <row r="619" spans="1:14">
      <c r="A619" t="s">
        <v>293</v>
      </c>
      <c r="B619" t="str">
        <f>LEFT($E619, 4)</f>
        <v>2020</v>
      </c>
      <c r="C619" t="str">
        <f>MID($E619,FIND("-",$E619)+1,2)</f>
        <v>11</v>
      </c>
      <c r="D619" t="str">
        <f>RIGHT($E619,2)</f>
        <v>하순</v>
      </c>
      <c r="E619" t="s">
        <v>180</v>
      </c>
      <c r="F619" s="17">
        <v>-0.2</v>
      </c>
      <c r="G619" s="17">
        <v>4.7</v>
      </c>
      <c r="H619" s="17">
        <v>-9.5</v>
      </c>
      <c r="I619" s="17">
        <f>G619-H619</f>
        <v>14.2</v>
      </c>
      <c r="J619" s="17">
        <v>74</v>
      </c>
      <c r="K619" s="17">
        <v>0.4</v>
      </c>
      <c r="L619" s="17">
        <v>4</v>
      </c>
      <c r="M619" s="17">
        <v>84.6</v>
      </c>
      <c r="N619" s="19"/>
    </row>
    <row r="620" spans="1:14">
      <c r="A620" t="s">
        <v>293</v>
      </c>
      <c r="B620" t="str">
        <f>LEFT($E620, 4)</f>
        <v>2020</v>
      </c>
      <c r="C620" t="str">
        <f>MID($E620,FIND("-",$E620)+1,2)</f>
        <v>11</v>
      </c>
      <c r="D620" t="str">
        <f>RIGHT($E620,2)</f>
        <v>하순</v>
      </c>
      <c r="E620" t="s">
        <v>180</v>
      </c>
      <c r="F620" s="17">
        <v>0.2</v>
      </c>
      <c r="G620" s="17">
        <v>5.2</v>
      </c>
      <c r="H620" s="17">
        <v>-9.1999999999999993</v>
      </c>
      <c r="I620" s="17">
        <f>G620-H620</f>
        <v>14.399999999999999</v>
      </c>
      <c r="J620" s="17">
        <v>72.3</v>
      </c>
      <c r="K620" s="17">
        <v>0.3</v>
      </c>
      <c r="L620" s="17">
        <v>0.5</v>
      </c>
      <c r="M620" s="17"/>
      <c r="N620" s="19">
        <v>10.816666666666666</v>
      </c>
    </row>
    <row r="621" spans="1:14">
      <c r="A621" t="s">
        <v>293</v>
      </c>
      <c r="B621" t="str">
        <f>LEFT($E621, 4)</f>
        <v>2020</v>
      </c>
      <c r="C621" t="str">
        <f>MID($E621,FIND("-",$E621)+1,2)</f>
        <v>12</v>
      </c>
      <c r="D621" t="str">
        <f>RIGHT($E621,2)</f>
        <v>상순</v>
      </c>
      <c r="E621" t="s">
        <v>181</v>
      </c>
      <c r="F621" s="17">
        <v>-1.8</v>
      </c>
      <c r="G621" s="17">
        <v>1.6</v>
      </c>
      <c r="H621" s="17">
        <v>-10.8</v>
      </c>
      <c r="I621" s="17">
        <f>G621-H621</f>
        <v>12.4</v>
      </c>
      <c r="J621" s="17">
        <v>67.2</v>
      </c>
      <c r="K621" s="17">
        <v>0.5</v>
      </c>
      <c r="L621" s="17">
        <v>0</v>
      </c>
      <c r="M621" s="17"/>
      <c r="N621" s="19"/>
    </row>
    <row r="622" spans="1:14">
      <c r="A622" t="s">
        <v>293</v>
      </c>
      <c r="B622" t="str">
        <f>LEFT($E622, 4)</f>
        <v>2020</v>
      </c>
      <c r="C622" t="str">
        <f>MID($E622,FIND("-",$E622)+1,2)</f>
        <v>12</v>
      </c>
      <c r="D622" t="str">
        <f>RIGHT($E622,2)</f>
        <v>상순</v>
      </c>
      <c r="E622" t="s">
        <v>181</v>
      </c>
      <c r="F622" s="17">
        <v>-1.2</v>
      </c>
      <c r="G622" s="17">
        <v>2.6</v>
      </c>
      <c r="H622" s="17">
        <v>-10.199999999999999</v>
      </c>
      <c r="I622" s="17">
        <f>G622-H622</f>
        <v>12.799999999999999</v>
      </c>
      <c r="J622" s="17">
        <v>61.2</v>
      </c>
      <c r="K622" s="17">
        <v>0.4</v>
      </c>
      <c r="L622" s="17">
        <v>0</v>
      </c>
      <c r="M622" s="17">
        <v>176.55</v>
      </c>
      <c r="N622" s="19">
        <v>1.1833333333333333</v>
      </c>
    </row>
    <row r="623" spans="1:14">
      <c r="A623" t="s">
        <v>293</v>
      </c>
      <c r="B623" t="str">
        <f>LEFT($E623, 4)</f>
        <v>2020</v>
      </c>
      <c r="C623" t="str">
        <f>MID($E623,FIND("-",$E623)+1,2)</f>
        <v>12</v>
      </c>
      <c r="D623" t="str">
        <f>RIGHT($E623,2)</f>
        <v>중순</v>
      </c>
      <c r="E623" t="s">
        <v>182</v>
      </c>
      <c r="F623" s="17">
        <v>-6.3</v>
      </c>
      <c r="G623" s="17">
        <v>1</v>
      </c>
      <c r="H623" s="17">
        <v>-18.600000000000001</v>
      </c>
      <c r="I623" s="17">
        <f>G623-H623</f>
        <v>19.600000000000001</v>
      </c>
      <c r="J623" s="17">
        <v>59.2</v>
      </c>
      <c r="K623" s="17">
        <v>0.4</v>
      </c>
      <c r="L623" s="17">
        <v>1.5</v>
      </c>
      <c r="M623" s="17"/>
      <c r="N623" s="19">
        <v>9.0666666666666664</v>
      </c>
    </row>
    <row r="624" spans="1:14">
      <c r="A624" t="s">
        <v>293</v>
      </c>
      <c r="B624" t="str">
        <f>LEFT($E624, 4)</f>
        <v>2020</v>
      </c>
      <c r="C624" t="str">
        <f>MID($E624,FIND("-",$E624)+1,2)</f>
        <v>12</v>
      </c>
      <c r="D624" t="str">
        <f>RIGHT($E624,2)</f>
        <v>중순</v>
      </c>
      <c r="E624" t="s">
        <v>182</v>
      </c>
      <c r="F624" s="17">
        <v>-7.2</v>
      </c>
      <c r="G624" s="17">
        <v>-0.2</v>
      </c>
      <c r="H624" s="17">
        <v>-19.2</v>
      </c>
      <c r="I624" s="17">
        <f>G624-H624</f>
        <v>19</v>
      </c>
      <c r="J624" s="17">
        <v>63.8</v>
      </c>
      <c r="K624" s="17">
        <v>0.7</v>
      </c>
      <c r="L624" s="17">
        <v>1</v>
      </c>
      <c r="M624" s="17">
        <v>85.55</v>
      </c>
      <c r="N624" s="19"/>
    </row>
    <row r="625" spans="1:14">
      <c r="A625" t="s">
        <v>293</v>
      </c>
      <c r="B625" t="str">
        <f>LEFT($E625, 4)</f>
        <v>2020</v>
      </c>
      <c r="C625" t="str">
        <f>MID($E625,FIND("-",$E625)+1,2)</f>
        <v>12</v>
      </c>
      <c r="D625" t="str">
        <f>RIGHT($E625,2)</f>
        <v>하순</v>
      </c>
      <c r="E625" t="s">
        <v>183</v>
      </c>
      <c r="F625" s="17">
        <v>-2.8</v>
      </c>
      <c r="G625" s="17">
        <v>3.3</v>
      </c>
      <c r="H625" s="17">
        <v>-16.899999999999999</v>
      </c>
      <c r="I625" s="17">
        <f>G625-H625</f>
        <v>20.2</v>
      </c>
      <c r="J625" s="17">
        <v>65.7</v>
      </c>
      <c r="K625" s="17">
        <v>1</v>
      </c>
      <c r="L625" s="17">
        <v>0.5</v>
      </c>
      <c r="M625" s="17">
        <v>90.1</v>
      </c>
      <c r="N625" s="19"/>
    </row>
    <row r="626" spans="1:14">
      <c r="A626" t="s">
        <v>293</v>
      </c>
      <c r="B626" t="str">
        <f>LEFT($E626, 4)</f>
        <v>2020</v>
      </c>
      <c r="C626" t="str">
        <f>MID($E626,FIND("-",$E626)+1,2)</f>
        <v>12</v>
      </c>
      <c r="D626" t="str">
        <f>RIGHT($E626,2)</f>
        <v>하순</v>
      </c>
      <c r="E626" t="s">
        <v>183</v>
      </c>
      <c r="F626" s="17">
        <v>-2.4</v>
      </c>
      <c r="G626" s="17">
        <v>4</v>
      </c>
      <c r="H626" s="17">
        <v>-17.600000000000001</v>
      </c>
      <c r="I626" s="17">
        <f>G626-H626</f>
        <v>21.6</v>
      </c>
      <c r="J626" s="17">
        <v>65.7</v>
      </c>
      <c r="K626" s="17">
        <v>0.4</v>
      </c>
      <c r="L626" s="17">
        <v>0</v>
      </c>
      <c r="M626" s="17"/>
      <c r="N626" s="19">
        <v>8.6</v>
      </c>
    </row>
    <row r="627" spans="1:14">
      <c r="A627" t="s">
        <v>293</v>
      </c>
      <c r="B627" t="str">
        <f>LEFT($E627, 4)</f>
        <v>2021</v>
      </c>
      <c r="C627" t="str">
        <f>MID($E627,FIND("-",$E627)+1,2)</f>
        <v>01</v>
      </c>
      <c r="D627" t="str">
        <f>RIGHT($E627,2)</f>
        <v>상순</v>
      </c>
      <c r="E627" t="s">
        <v>184</v>
      </c>
      <c r="F627" s="17">
        <v>-11.4</v>
      </c>
      <c r="G627" s="17">
        <v>-7.9</v>
      </c>
      <c r="H627" s="17">
        <v>-22</v>
      </c>
      <c r="I627" s="17">
        <f>G627-H627</f>
        <v>14.1</v>
      </c>
      <c r="J627" s="17">
        <v>54.8</v>
      </c>
      <c r="K627" s="17">
        <v>0.9</v>
      </c>
      <c r="L627" s="17">
        <v>0</v>
      </c>
      <c r="M627" s="17"/>
      <c r="N627" s="19"/>
    </row>
    <row r="628" spans="1:14">
      <c r="A628" t="s">
        <v>293</v>
      </c>
      <c r="B628" t="str">
        <f>LEFT($E628, 4)</f>
        <v>2021</v>
      </c>
      <c r="C628" t="str">
        <f>MID($E628,FIND("-",$E628)+1,2)</f>
        <v>01</v>
      </c>
      <c r="D628" t="str">
        <f>RIGHT($E628,2)</f>
        <v>상순</v>
      </c>
      <c r="E628" t="s">
        <v>184</v>
      </c>
      <c r="F628" s="17">
        <v>-11</v>
      </c>
      <c r="G628" s="17">
        <v>-7</v>
      </c>
      <c r="H628" s="17">
        <v>-22.2</v>
      </c>
      <c r="I628" s="17">
        <f>G628-H628</f>
        <v>15.2</v>
      </c>
      <c r="J628" s="17">
        <v>53</v>
      </c>
      <c r="K628" s="17">
        <v>0.5</v>
      </c>
      <c r="L628" s="17">
        <v>0.5</v>
      </c>
      <c r="M628" s="17">
        <v>191.9</v>
      </c>
      <c r="N628" s="19">
        <v>5.25</v>
      </c>
    </row>
    <row r="629" spans="1:14">
      <c r="A629" t="s">
        <v>293</v>
      </c>
      <c r="B629" t="str">
        <f>LEFT($E629, 4)</f>
        <v>2021</v>
      </c>
      <c r="C629" t="str">
        <f>MID($E629,FIND("-",$E629)+1,2)</f>
        <v>01</v>
      </c>
      <c r="D629" t="str">
        <f>RIGHT($E629,2)</f>
        <v>중순</v>
      </c>
      <c r="E629" t="s">
        <v>185</v>
      </c>
      <c r="F629" s="17">
        <v>-5.5</v>
      </c>
      <c r="G629" s="17">
        <v>1.6</v>
      </c>
      <c r="H629" s="17">
        <v>-17.899999999999999</v>
      </c>
      <c r="I629" s="17">
        <f>G629-H629</f>
        <v>19.5</v>
      </c>
      <c r="J629" s="17">
        <v>66</v>
      </c>
      <c r="K629" s="17">
        <v>0.3</v>
      </c>
      <c r="L629" s="17">
        <v>1</v>
      </c>
      <c r="M629" s="17">
        <v>156.1</v>
      </c>
      <c r="N629" s="19">
        <v>12.116666666666667</v>
      </c>
    </row>
    <row r="630" spans="1:14">
      <c r="A630" t="s">
        <v>293</v>
      </c>
      <c r="B630" t="str">
        <f>LEFT($E630, 4)</f>
        <v>2021</v>
      </c>
      <c r="C630" t="str">
        <f>MID($E630,FIND("-",$E630)+1,2)</f>
        <v>01</v>
      </c>
      <c r="D630" t="str">
        <f>RIGHT($E630,2)</f>
        <v>중순</v>
      </c>
      <c r="E630" t="s">
        <v>185</v>
      </c>
      <c r="F630" s="17">
        <v>-6.2</v>
      </c>
      <c r="G630" s="17">
        <v>0.6</v>
      </c>
      <c r="H630" s="17">
        <v>-18.600000000000001</v>
      </c>
      <c r="I630" s="17">
        <f>G630-H630</f>
        <v>19.200000000000003</v>
      </c>
      <c r="J630" s="17">
        <v>67.8</v>
      </c>
      <c r="K630" s="17">
        <v>0.9</v>
      </c>
      <c r="L630" s="17">
        <v>3</v>
      </c>
      <c r="M630" s="17">
        <v>66.150000000000006</v>
      </c>
      <c r="N630" s="19"/>
    </row>
    <row r="631" spans="1:14">
      <c r="A631" t="s">
        <v>293</v>
      </c>
      <c r="B631" t="str">
        <f>LEFT($E631, 4)</f>
        <v>2021</v>
      </c>
      <c r="C631" t="str">
        <f>MID($E631,FIND("-",$E631)+1,2)</f>
        <v>01</v>
      </c>
      <c r="D631" t="str">
        <f>RIGHT($E631,2)</f>
        <v>하순</v>
      </c>
      <c r="E631" t="s">
        <v>186</v>
      </c>
      <c r="F631" s="17">
        <v>0.1</v>
      </c>
      <c r="G631" s="17">
        <v>4.9000000000000004</v>
      </c>
      <c r="H631" s="17">
        <v>-13.8</v>
      </c>
      <c r="I631" s="17">
        <f>G631-H631</f>
        <v>18.700000000000003</v>
      </c>
      <c r="J631" s="17">
        <v>68.900000000000006</v>
      </c>
      <c r="K631" s="17">
        <v>0.4</v>
      </c>
      <c r="L631" s="17">
        <v>2.5</v>
      </c>
      <c r="M631" s="17">
        <v>200.9</v>
      </c>
      <c r="N631" s="19">
        <v>8.9333333333333336</v>
      </c>
    </row>
    <row r="632" spans="1:14">
      <c r="A632" t="s">
        <v>293</v>
      </c>
      <c r="B632" t="str">
        <f>LEFT($E632, 4)</f>
        <v>2021</v>
      </c>
      <c r="C632" t="str">
        <f>MID($E632,FIND("-",$E632)+1,2)</f>
        <v>01</v>
      </c>
      <c r="D632" t="str">
        <f>RIGHT($E632,2)</f>
        <v>하순</v>
      </c>
      <c r="E632" t="s">
        <v>186</v>
      </c>
      <c r="F632" s="17">
        <v>-0.8</v>
      </c>
      <c r="G632" s="17">
        <v>4</v>
      </c>
      <c r="H632" s="17">
        <v>-14.4</v>
      </c>
      <c r="I632" s="17">
        <f>G632-H632</f>
        <v>18.399999999999999</v>
      </c>
      <c r="J632" s="17">
        <v>70.5</v>
      </c>
      <c r="K632" s="17">
        <v>0.9</v>
      </c>
      <c r="L632" s="17">
        <v>6.5</v>
      </c>
      <c r="M632" s="17"/>
      <c r="N632" s="19"/>
    </row>
    <row r="633" spans="1:14">
      <c r="A633" t="s">
        <v>293</v>
      </c>
      <c r="B633" t="str">
        <f>LEFT($E633, 4)</f>
        <v>2021</v>
      </c>
      <c r="C633" t="str">
        <f>MID($E633,FIND("-",$E633)+1,2)</f>
        <v>02</v>
      </c>
      <c r="D633" t="str">
        <f>RIGHT($E633,2)</f>
        <v>상순</v>
      </c>
      <c r="E633" t="s">
        <v>187</v>
      </c>
      <c r="F633" s="17">
        <v>-1.1000000000000001</v>
      </c>
      <c r="G633" s="17">
        <v>5.6</v>
      </c>
      <c r="H633" s="17">
        <v>-13.5</v>
      </c>
      <c r="I633" s="17">
        <f>G633-H633</f>
        <v>19.100000000000001</v>
      </c>
      <c r="J633" s="17">
        <v>62.9</v>
      </c>
      <c r="K633" s="17">
        <v>1.7</v>
      </c>
      <c r="L633" s="17">
        <v>4.5</v>
      </c>
      <c r="M633" s="17"/>
      <c r="N633" s="19"/>
    </row>
    <row r="634" spans="1:14">
      <c r="A634" t="s">
        <v>293</v>
      </c>
      <c r="B634" t="str">
        <f>LEFT($E634, 4)</f>
        <v>2021</v>
      </c>
      <c r="C634" t="str">
        <f>MID($E634,FIND("-",$E634)+1,2)</f>
        <v>02</v>
      </c>
      <c r="D634" t="str">
        <f>RIGHT($E634,2)</f>
        <v>상순</v>
      </c>
      <c r="E634" t="s">
        <v>187</v>
      </c>
      <c r="F634" s="17">
        <v>-1.1000000000000001</v>
      </c>
      <c r="G634" s="17">
        <v>5.9</v>
      </c>
      <c r="H634" s="17">
        <v>-14.2</v>
      </c>
      <c r="I634" s="17">
        <f>G634-H634</f>
        <v>20.100000000000001</v>
      </c>
      <c r="J634" s="17">
        <v>61.4</v>
      </c>
      <c r="K634" s="17">
        <v>0.5</v>
      </c>
      <c r="L634" s="17">
        <v>4</v>
      </c>
      <c r="M634" s="17"/>
      <c r="N634" s="19">
        <v>6.3166666666666664</v>
      </c>
    </row>
    <row r="635" spans="1:14">
      <c r="A635" t="s">
        <v>293</v>
      </c>
      <c r="B635" t="str">
        <f>LEFT($E635, 4)</f>
        <v>2021</v>
      </c>
      <c r="C635" t="str">
        <f>MID($E635,FIND("-",$E635)+1,2)</f>
        <v>02</v>
      </c>
      <c r="D635" t="str">
        <f>RIGHT($E635,2)</f>
        <v>중순</v>
      </c>
      <c r="E635" t="s">
        <v>188</v>
      </c>
      <c r="F635" s="17">
        <v>-0.6</v>
      </c>
      <c r="G635" s="17">
        <v>7.5</v>
      </c>
      <c r="H635" s="17">
        <v>-13.4</v>
      </c>
      <c r="I635" s="17">
        <f>G635-H635</f>
        <v>20.9</v>
      </c>
      <c r="J635" s="17">
        <v>59.4</v>
      </c>
      <c r="K635" s="17">
        <v>1.2</v>
      </c>
      <c r="L635" s="17">
        <v>1</v>
      </c>
      <c r="M635" s="17"/>
      <c r="N635" s="19"/>
    </row>
    <row r="636" spans="1:14">
      <c r="A636" t="s">
        <v>293</v>
      </c>
      <c r="B636" t="str">
        <f>LEFT($E636, 4)</f>
        <v>2021</v>
      </c>
      <c r="C636" t="str">
        <f>MID($E636,FIND("-",$E636)+1,2)</f>
        <v>02</v>
      </c>
      <c r="D636" t="str">
        <f>RIGHT($E636,2)</f>
        <v>중순</v>
      </c>
      <c r="E636" t="s">
        <v>188</v>
      </c>
      <c r="F636" s="17">
        <v>-0.1</v>
      </c>
      <c r="G636" s="17">
        <v>7.9</v>
      </c>
      <c r="H636" s="17">
        <v>-12.4</v>
      </c>
      <c r="I636" s="17">
        <f>G636-H636</f>
        <v>20.3</v>
      </c>
      <c r="J636" s="17">
        <v>56.7</v>
      </c>
      <c r="K636" s="17">
        <v>0.7</v>
      </c>
      <c r="L636" s="17">
        <v>0.5</v>
      </c>
      <c r="M636" s="17">
        <v>163.64999999999998</v>
      </c>
      <c r="N636" s="19">
        <v>11.416666666666666</v>
      </c>
    </row>
    <row r="637" spans="1:14">
      <c r="A637" t="s">
        <v>293</v>
      </c>
      <c r="B637" t="str">
        <f>LEFT($E637, 4)</f>
        <v>2021</v>
      </c>
      <c r="C637" t="str">
        <f>MID($E637,FIND("-",$E637)+1,2)</f>
        <v>02</v>
      </c>
      <c r="D637" t="str">
        <f>RIGHT($E637,2)</f>
        <v>하순</v>
      </c>
      <c r="E637" t="s">
        <v>189</v>
      </c>
      <c r="F637" s="17">
        <v>2.6</v>
      </c>
      <c r="G637" s="17">
        <v>8.1</v>
      </c>
      <c r="H637" s="17">
        <v>-9.6999999999999993</v>
      </c>
      <c r="I637" s="17">
        <f>G637-H637</f>
        <v>17.799999999999997</v>
      </c>
      <c r="J637" s="17">
        <v>54.6</v>
      </c>
      <c r="K637" s="17">
        <v>0.9</v>
      </c>
      <c r="L637" s="17">
        <v>0</v>
      </c>
      <c r="M637" s="17"/>
      <c r="N637" s="19"/>
    </row>
    <row r="638" spans="1:14">
      <c r="A638" t="s">
        <v>293</v>
      </c>
      <c r="B638" t="str">
        <f>LEFT($E638, 4)</f>
        <v>2021</v>
      </c>
      <c r="C638" t="str">
        <f>MID($E638,FIND("-",$E638)+1,2)</f>
        <v>02</v>
      </c>
      <c r="D638" t="str">
        <f>RIGHT($E638,2)</f>
        <v>하순</v>
      </c>
      <c r="E638" t="s">
        <v>189</v>
      </c>
      <c r="F638" s="17">
        <v>3.5</v>
      </c>
      <c r="G638" s="17">
        <v>8.3000000000000007</v>
      </c>
      <c r="H638" s="17">
        <v>-8.1</v>
      </c>
      <c r="I638" s="17">
        <f>G638-H638</f>
        <v>16.399999999999999</v>
      </c>
      <c r="J638" s="17">
        <v>49.1</v>
      </c>
      <c r="K638" s="17">
        <v>0.7</v>
      </c>
      <c r="L638" s="17">
        <v>0</v>
      </c>
      <c r="M638" s="17">
        <v>195.95</v>
      </c>
      <c r="N638" s="19">
        <v>12.466666666666667</v>
      </c>
    </row>
    <row r="639" spans="1:14">
      <c r="A639" t="s">
        <v>293</v>
      </c>
      <c r="B639" t="str">
        <f>LEFT($E639, 4)</f>
        <v>2021</v>
      </c>
      <c r="C639" t="str">
        <f>MID($E639,FIND("-",$E639)+1,2)</f>
        <v>03</v>
      </c>
      <c r="D639" t="str">
        <f>RIGHT($E639,2)</f>
        <v>상순</v>
      </c>
      <c r="E639" t="s">
        <v>190</v>
      </c>
      <c r="F639" s="17">
        <v>3.5</v>
      </c>
      <c r="G639" s="17">
        <v>6.3</v>
      </c>
      <c r="H639" s="17">
        <v>-6.1</v>
      </c>
      <c r="I639" s="17">
        <f>G639-H639</f>
        <v>12.399999999999999</v>
      </c>
      <c r="J639" s="17">
        <v>72.599999999999994</v>
      </c>
      <c r="K639" s="17">
        <v>0.4</v>
      </c>
      <c r="L639" s="17">
        <v>51</v>
      </c>
      <c r="M639" s="17"/>
      <c r="N639" s="19">
        <v>4.7666666666666666</v>
      </c>
    </row>
    <row r="640" spans="1:14">
      <c r="A640" t="s">
        <v>293</v>
      </c>
      <c r="B640" t="str">
        <f>LEFT($E640, 4)</f>
        <v>2021</v>
      </c>
      <c r="C640" t="str">
        <f>MID($E640,FIND("-",$E640)+1,2)</f>
        <v>03</v>
      </c>
      <c r="D640" t="str">
        <f>RIGHT($E640,2)</f>
        <v>상순</v>
      </c>
      <c r="E640" t="s">
        <v>190</v>
      </c>
      <c r="F640" s="17">
        <v>2.6</v>
      </c>
      <c r="G640" s="17">
        <v>5.3</v>
      </c>
      <c r="H640" s="17">
        <v>-7.8</v>
      </c>
      <c r="I640" s="17">
        <f>G640-H640</f>
        <v>13.1</v>
      </c>
      <c r="J640" s="17">
        <v>73.8</v>
      </c>
      <c r="K640" s="17">
        <v>1.1000000000000001</v>
      </c>
      <c r="L640" s="17">
        <v>60</v>
      </c>
      <c r="M640" s="17">
        <v>160.19999999999999</v>
      </c>
      <c r="N640" s="19"/>
    </row>
    <row r="641" spans="1:14">
      <c r="A641" t="s">
        <v>293</v>
      </c>
      <c r="B641" t="str">
        <f>LEFT($E641, 4)</f>
        <v>2021</v>
      </c>
      <c r="C641" t="str">
        <f>MID($E641,FIND("-",$E641)+1,2)</f>
        <v>03</v>
      </c>
      <c r="D641" t="str">
        <f>RIGHT($E641,2)</f>
        <v>중순</v>
      </c>
      <c r="E641" t="s">
        <v>191</v>
      </c>
      <c r="F641" s="17">
        <v>7.7</v>
      </c>
      <c r="G641" s="17">
        <v>12</v>
      </c>
      <c r="H641" s="17">
        <v>-3.6</v>
      </c>
      <c r="I641" s="17">
        <f>G641-H641</f>
        <v>15.6</v>
      </c>
      <c r="J641" s="17">
        <v>66.5</v>
      </c>
      <c r="K641" s="17">
        <v>0.9</v>
      </c>
      <c r="L641" s="17">
        <v>5.5</v>
      </c>
      <c r="M641" s="17"/>
      <c r="N641" s="19"/>
    </row>
    <row r="642" spans="1:14">
      <c r="A642" t="s">
        <v>293</v>
      </c>
      <c r="B642" t="str">
        <f>LEFT($E642, 4)</f>
        <v>2021</v>
      </c>
      <c r="C642" t="str">
        <f>MID($E642,FIND("-",$E642)+1,2)</f>
        <v>03</v>
      </c>
      <c r="D642" t="str">
        <f>RIGHT($E642,2)</f>
        <v>중순</v>
      </c>
      <c r="E642" t="s">
        <v>191</v>
      </c>
      <c r="F642" s="17">
        <v>8.6</v>
      </c>
      <c r="G642" s="17">
        <v>13.4</v>
      </c>
      <c r="H642" s="17">
        <v>-2.8</v>
      </c>
      <c r="I642" s="17">
        <f>G642-H642</f>
        <v>16.2</v>
      </c>
      <c r="J642" s="17">
        <v>62.7</v>
      </c>
      <c r="K642" s="17">
        <v>0.5</v>
      </c>
      <c r="L642" s="17">
        <v>1.5</v>
      </c>
      <c r="M642" s="17"/>
      <c r="N642" s="19">
        <v>12.85</v>
      </c>
    </row>
    <row r="643" spans="1:14">
      <c r="A643" t="s">
        <v>293</v>
      </c>
      <c r="B643" t="str">
        <f>LEFT($E643, 4)</f>
        <v>2021</v>
      </c>
      <c r="C643" t="str">
        <f>MID($E643,FIND("-",$E643)+1,2)</f>
        <v>03</v>
      </c>
      <c r="D643" t="str">
        <f>RIGHT($E643,2)</f>
        <v>하순</v>
      </c>
      <c r="E643" t="s">
        <v>192</v>
      </c>
      <c r="F643" s="17">
        <v>8.8000000000000007</v>
      </c>
      <c r="G643" s="17">
        <v>11.6</v>
      </c>
      <c r="H643" s="17">
        <v>-2.5</v>
      </c>
      <c r="I643" s="17">
        <f>G643-H643</f>
        <v>14.1</v>
      </c>
      <c r="J643" s="17">
        <v>63.8</v>
      </c>
      <c r="K643" s="17">
        <v>0.6</v>
      </c>
      <c r="L643" s="17">
        <v>32</v>
      </c>
      <c r="M643" s="17">
        <v>183.6</v>
      </c>
      <c r="N643" s="19">
        <v>5.8666666666666671</v>
      </c>
    </row>
    <row r="644" spans="1:14">
      <c r="A644" t="s">
        <v>293</v>
      </c>
      <c r="B644" t="str">
        <f>LEFT($E644, 4)</f>
        <v>2021</v>
      </c>
      <c r="C644" t="str">
        <f>MID($E644,FIND("-",$E644)+1,2)</f>
        <v>03</v>
      </c>
      <c r="D644" t="str">
        <f>RIGHT($E644,2)</f>
        <v>하순</v>
      </c>
      <c r="E644" t="s">
        <v>192</v>
      </c>
      <c r="F644" s="17">
        <v>8.3000000000000007</v>
      </c>
      <c r="G644" s="17">
        <v>10.6</v>
      </c>
      <c r="H644" s="17">
        <v>-1.7</v>
      </c>
      <c r="I644" s="17">
        <f>G644-H644</f>
        <v>12.299999999999999</v>
      </c>
      <c r="J644" s="17">
        <v>65</v>
      </c>
      <c r="K644" s="17">
        <v>1.4</v>
      </c>
      <c r="L644" s="17">
        <v>39</v>
      </c>
      <c r="M644" s="17">
        <v>160.75</v>
      </c>
      <c r="N644" s="19"/>
    </row>
    <row r="645" spans="1:14">
      <c r="A645" t="s">
        <v>293</v>
      </c>
      <c r="B645" t="str">
        <f>LEFT($E645, 4)</f>
        <v>2021</v>
      </c>
      <c r="C645" t="str">
        <f>MID($E645,FIND("-",$E645)+1,2)</f>
        <v>04</v>
      </c>
      <c r="D645" t="str">
        <f>RIGHT($E645,2)</f>
        <v>상순</v>
      </c>
      <c r="E645" t="s">
        <v>193</v>
      </c>
      <c r="F645" s="17">
        <v>11.4</v>
      </c>
      <c r="G645" s="17">
        <v>15.5</v>
      </c>
      <c r="H645" s="17">
        <v>0</v>
      </c>
      <c r="I645" s="17">
        <f>G645-H645</f>
        <v>15.5</v>
      </c>
      <c r="J645" s="17">
        <v>54.2</v>
      </c>
      <c r="K645" s="17">
        <v>1.3</v>
      </c>
      <c r="L645" s="17">
        <v>45</v>
      </c>
      <c r="M645" s="17">
        <v>222.95</v>
      </c>
      <c r="N645" s="19"/>
    </row>
    <row r="646" spans="1:14">
      <c r="A646" t="s">
        <v>293</v>
      </c>
      <c r="B646" t="str">
        <f>LEFT($E646, 4)</f>
        <v>2021</v>
      </c>
      <c r="C646" t="str">
        <f>MID($E646,FIND("-",$E646)+1,2)</f>
        <v>04</v>
      </c>
      <c r="D646" t="str">
        <f>RIGHT($E646,2)</f>
        <v>상순</v>
      </c>
      <c r="E646" t="s">
        <v>193</v>
      </c>
      <c r="F646" s="17">
        <v>12.3</v>
      </c>
      <c r="G646" s="17">
        <v>16.600000000000001</v>
      </c>
      <c r="H646" s="17">
        <v>1.3</v>
      </c>
      <c r="I646" s="17">
        <f>G646-H646</f>
        <v>15.3</v>
      </c>
      <c r="J646" s="17">
        <v>50.5</v>
      </c>
      <c r="K646" s="17">
        <v>0.6</v>
      </c>
      <c r="L646" s="17">
        <v>85</v>
      </c>
      <c r="M646" s="17">
        <v>250</v>
      </c>
      <c r="N646" s="19">
        <v>9.2666666666666675</v>
      </c>
    </row>
    <row r="647" spans="1:14">
      <c r="A647" t="s">
        <v>293</v>
      </c>
      <c r="B647" t="str">
        <f>LEFT($E647, 4)</f>
        <v>2021</v>
      </c>
      <c r="C647" t="str">
        <f>MID($E647,FIND("-",$E647)+1,2)</f>
        <v>04</v>
      </c>
      <c r="D647" t="str">
        <f>RIGHT($E647,2)</f>
        <v>중순</v>
      </c>
      <c r="E647" t="s">
        <v>194</v>
      </c>
      <c r="F647" s="17">
        <v>10.3</v>
      </c>
      <c r="G647" s="17">
        <v>13.9</v>
      </c>
      <c r="H647" s="17">
        <v>-0.9</v>
      </c>
      <c r="I647" s="17">
        <f>G647-H647</f>
        <v>14.8</v>
      </c>
      <c r="J647" s="17">
        <v>64.400000000000006</v>
      </c>
      <c r="K647" s="17">
        <v>0.5</v>
      </c>
      <c r="L647" s="17">
        <v>42.5</v>
      </c>
      <c r="M647" s="17"/>
      <c r="N647" s="19">
        <v>7.1333333333333337</v>
      </c>
    </row>
    <row r="648" spans="1:14">
      <c r="A648" t="s">
        <v>293</v>
      </c>
      <c r="B648" t="str">
        <f>LEFT($E648, 4)</f>
        <v>2021</v>
      </c>
      <c r="C648" t="str">
        <f>MID($E648,FIND("-",$E648)+1,2)</f>
        <v>04</v>
      </c>
      <c r="D648" t="str">
        <f>RIGHT($E648,2)</f>
        <v>중순</v>
      </c>
      <c r="E648" t="s">
        <v>194</v>
      </c>
      <c r="F648" s="17">
        <v>9.8000000000000007</v>
      </c>
      <c r="G648" s="17">
        <v>13.2</v>
      </c>
      <c r="H648" s="17">
        <v>-0.7</v>
      </c>
      <c r="I648" s="17">
        <f>G648-H648</f>
        <v>13.899999999999999</v>
      </c>
      <c r="J648" s="17">
        <v>64.900000000000006</v>
      </c>
      <c r="K648" s="17">
        <v>1.3</v>
      </c>
      <c r="L648" s="17">
        <v>39</v>
      </c>
      <c r="M648" s="17"/>
      <c r="N648" s="19"/>
    </row>
    <row r="649" spans="1:14">
      <c r="A649" t="s">
        <v>293</v>
      </c>
      <c r="B649" t="str">
        <f>LEFT($E649, 4)</f>
        <v>2021</v>
      </c>
      <c r="C649" t="str">
        <f>MID($E649,FIND("-",$E649)+1,2)</f>
        <v>04</v>
      </c>
      <c r="D649" t="str">
        <f>RIGHT($E649,2)</f>
        <v>하순</v>
      </c>
      <c r="E649" t="s">
        <v>195</v>
      </c>
      <c r="F649" s="17">
        <v>15.1</v>
      </c>
      <c r="G649" s="17">
        <v>20.2</v>
      </c>
      <c r="H649" s="17">
        <v>5.6</v>
      </c>
      <c r="I649" s="17">
        <f>G649-H649</f>
        <v>14.6</v>
      </c>
      <c r="J649" s="17">
        <v>59.9</v>
      </c>
      <c r="K649" s="17">
        <v>0.4</v>
      </c>
      <c r="L649" s="17">
        <v>20.5</v>
      </c>
      <c r="M649" s="17">
        <v>172.5</v>
      </c>
      <c r="N649" s="19">
        <v>9.1</v>
      </c>
    </row>
    <row r="650" spans="1:14">
      <c r="A650" t="s">
        <v>293</v>
      </c>
      <c r="B650" t="str">
        <f>LEFT($E650, 4)</f>
        <v>2021</v>
      </c>
      <c r="C650" t="str">
        <f>MID($E650,FIND("-",$E650)+1,2)</f>
        <v>04</v>
      </c>
      <c r="D650" t="str">
        <f>RIGHT($E650,2)</f>
        <v>하순</v>
      </c>
      <c r="E650" t="s">
        <v>195</v>
      </c>
      <c r="F650" s="17">
        <v>14.3</v>
      </c>
      <c r="G650" s="17">
        <v>19.399999999999999</v>
      </c>
      <c r="H650" s="17">
        <v>4.4000000000000004</v>
      </c>
      <c r="I650" s="17">
        <f>G650-H650</f>
        <v>14.999999999999998</v>
      </c>
      <c r="J650" s="17">
        <v>62.3</v>
      </c>
      <c r="K650" s="17">
        <v>1.1000000000000001</v>
      </c>
      <c r="L650" s="17">
        <v>18</v>
      </c>
      <c r="M650" s="17"/>
      <c r="N650" s="19"/>
    </row>
    <row r="651" spans="1:14">
      <c r="A651" t="s">
        <v>293</v>
      </c>
      <c r="B651" t="str">
        <f>LEFT($E651, 4)</f>
        <v>2021</v>
      </c>
      <c r="C651" t="str">
        <f>MID($E651,FIND("-",$E651)+1,2)</f>
        <v>05</v>
      </c>
      <c r="D651" t="str">
        <f>RIGHT($E651,2)</f>
        <v>상순</v>
      </c>
      <c r="E651" t="s">
        <v>196</v>
      </c>
      <c r="F651" s="17">
        <v>12.6</v>
      </c>
      <c r="G651" s="17">
        <v>14.6</v>
      </c>
      <c r="H651" s="17">
        <v>3</v>
      </c>
      <c r="I651" s="17">
        <f>G651-H651</f>
        <v>11.6</v>
      </c>
      <c r="J651" s="17">
        <v>70.2</v>
      </c>
      <c r="K651" s="17">
        <v>0.5</v>
      </c>
      <c r="L651" s="17">
        <v>75.5</v>
      </c>
      <c r="M651" s="17"/>
      <c r="N651" s="19">
        <v>7.333333333333333</v>
      </c>
    </row>
    <row r="652" spans="1:14">
      <c r="A652" t="s">
        <v>293</v>
      </c>
      <c r="B652" t="str">
        <f>LEFT($E652, 4)</f>
        <v>2021</v>
      </c>
      <c r="C652" t="str">
        <f>MID($E652,FIND("-",$E652)+1,2)</f>
        <v>05</v>
      </c>
      <c r="D652" t="str">
        <f>RIGHT($E652,2)</f>
        <v>상순</v>
      </c>
      <c r="E652" t="s">
        <v>196</v>
      </c>
      <c r="F652" s="17">
        <v>12.1</v>
      </c>
      <c r="G652" s="17">
        <v>14</v>
      </c>
      <c r="H652" s="17">
        <v>2.2999999999999998</v>
      </c>
      <c r="I652" s="17">
        <f>G652-H652</f>
        <v>11.7</v>
      </c>
      <c r="J652" s="17">
        <v>69</v>
      </c>
      <c r="K652" s="17">
        <v>1.3</v>
      </c>
      <c r="L652" s="17">
        <v>42.5</v>
      </c>
      <c r="M652" s="17">
        <v>154.9</v>
      </c>
      <c r="N652" s="19"/>
    </row>
    <row r="653" spans="1:14">
      <c r="A653" t="s">
        <v>293</v>
      </c>
      <c r="B653" t="str">
        <f>LEFT($E653, 4)</f>
        <v>2021</v>
      </c>
      <c r="C653" t="str">
        <f>MID($E653,FIND("-",$E653)+1,2)</f>
        <v>05</v>
      </c>
      <c r="D653" t="str">
        <f>RIGHT($E653,2)</f>
        <v>중순</v>
      </c>
      <c r="E653" t="s">
        <v>197</v>
      </c>
      <c r="F653" s="17">
        <v>18.2</v>
      </c>
      <c r="G653" s="17">
        <v>22.2</v>
      </c>
      <c r="H653" s="17">
        <v>6.2</v>
      </c>
      <c r="I653" s="17">
        <f>G653-H653</f>
        <v>16</v>
      </c>
      <c r="J653" s="17">
        <v>72.7</v>
      </c>
      <c r="K653" s="17">
        <v>0.2</v>
      </c>
      <c r="L653" s="17">
        <v>152</v>
      </c>
      <c r="M653" s="17">
        <v>201.65</v>
      </c>
      <c r="N653" s="19">
        <v>9.9666666666666668</v>
      </c>
    </row>
    <row r="654" spans="1:14">
      <c r="A654" t="s">
        <v>293</v>
      </c>
      <c r="B654" t="str">
        <f>LEFT($E654, 4)</f>
        <v>2021</v>
      </c>
      <c r="C654" t="str">
        <f>MID($E654,FIND("-",$E654)+1,2)</f>
        <v>05</v>
      </c>
      <c r="D654" t="str">
        <f>RIGHT($E654,2)</f>
        <v>중순</v>
      </c>
      <c r="E654" t="s">
        <v>197</v>
      </c>
      <c r="F654" s="17">
        <v>17.3</v>
      </c>
      <c r="G654" s="17">
        <v>21.2</v>
      </c>
      <c r="H654" s="17">
        <v>4.3</v>
      </c>
      <c r="I654" s="17">
        <f>G654-H654</f>
        <v>16.899999999999999</v>
      </c>
      <c r="J654" s="17">
        <v>75.099999999999994</v>
      </c>
      <c r="K654" s="17">
        <v>0.8</v>
      </c>
      <c r="L654" s="17">
        <v>101</v>
      </c>
      <c r="M654" s="17">
        <v>157.65</v>
      </c>
      <c r="N654" s="19"/>
    </row>
    <row r="655" spans="1:14">
      <c r="A655" t="s">
        <v>293</v>
      </c>
      <c r="B655" t="str">
        <f>LEFT($E655, 4)</f>
        <v>2021</v>
      </c>
      <c r="C655" t="str">
        <f>MID($E655,FIND("-",$E655)+1,2)</f>
        <v>05</v>
      </c>
      <c r="D655" t="str">
        <f>RIGHT($E655,2)</f>
        <v>하순</v>
      </c>
      <c r="E655" t="s">
        <v>198</v>
      </c>
      <c r="F655" s="17">
        <v>16.399999999999999</v>
      </c>
      <c r="G655" s="17">
        <v>19.2</v>
      </c>
      <c r="H655" s="17">
        <v>7</v>
      </c>
      <c r="I655" s="17">
        <f>G655-H655</f>
        <v>12.2</v>
      </c>
      <c r="J655" s="17">
        <v>79</v>
      </c>
      <c r="K655" s="17">
        <v>0.2</v>
      </c>
      <c r="L655" s="17">
        <v>121</v>
      </c>
      <c r="M655" s="17"/>
      <c r="N655" s="19">
        <v>4.9333333333333336</v>
      </c>
    </row>
    <row r="656" spans="1:14">
      <c r="A656" t="s">
        <v>293</v>
      </c>
      <c r="B656" t="str">
        <f>LEFT($E656, 4)</f>
        <v>2021</v>
      </c>
      <c r="C656" t="str">
        <f>MID($E656,FIND("-",$E656)+1,2)</f>
        <v>05</v>
      </c>
      <c r="D656" t="str">
        <f>RIGHT($E656,2)</f>
        <v>하순</v>
      </c>
      <c r="E656" t="s">
        <v>198</v>
      </c>
      <c r="F656" s="17">
        <v>15.7</v>
      </c>
      <c r="G656" s="17">
        <v>17.899999999999999</v>
      </c>
      <c r="H656" s="17">
        <v>6.6</v>
      </c>
      <c r="I656" s="17">
        <f>G656-H656</f>
        <v>11.299999999999999</v>
      </c>
      <c r="J656" s="17">
        <v>78.2</v>
      </c>
      <c r="K656" s="17">
        <v>0.9</v>
      </c>
      <c r="L656" s="17">
        <v>93.5</v>
      </c>
      <c r="M656" s="17">
        <v>167.4</v>
      </c>
      <c r="N656" s="19"/>
    </row>
    <row r="657" spans="1:14">
      <c r="A657" t="s">
        <v>293</v>
      </c>
      <c r="B657" t="str">
        <f>LEFT($E657, 4)</f>
        <v>2021</v>
      </c>
      <c r="C657" t="str">
        <f>MID($E657,FIND("-",$E657)+1,2)</f>
        <v>06</v>
      </c>
      <c r="D657" t="str">
        <f>RIGHT($E657,2)</f>
        <v>상순</v>
      </c>
      <c r="E657" t="s">
        <v>199</v>
      </c>
      <c r="F657" s="17">
        <v>20.3</v>
      </c>
      <c r="G657" s="17">
        <v>25.4</v>
      </c>
      <c r="H657" s="17">
        <v>-40.9</v>
      </c>
      <c r="I657" s="17">
        <f>G657-H657</f>
        <v>66.3</v>
      </c>
      <c r="J657" s="17">
        <v>78.900000000000006</v>
      </c>
      <c r="K657" s="17">
        <v>0.3</v>
      </c>
      <c r="L657" s="17">
        <v>18.5</v>
      </c>
      <c r="M657" s="17">
        <v>69.7</v>
      </c>
      <c r="N657" s="19">
        <v>10.133333333333333</v>
      </c>
    </row>
    <row r="658" spans="1:14">
      <c r="A658" t="s">
        <v>293</v>
      </c>
      <c r="B658" t="str">
        <f>LEFT($E658, 4)</f>
        <v>2021</v>
      </c>
      <c r="C658" t="str">
        <f>MID($E658,FIND("-",$E658)+1,2)</f>
        <v>06</v>
      </c>
      <c r="D658" t="str">
        <f>RIGHT($E658,2)</f>
        <v>상순</v>
      </c>
      <c r="E658" t="s">
        <v>199</v>
      </c>
      <c r="F658" s="17">
        <v>19.5</v>
      </c>
      <c r="G658" s="17">
        <v>22.4</v>
      </c>
      <c r="H658" s="17">
        <v>11.6</v>
      </c>
      <c r="I658" s="17">
        <f>G658-H658</f>
        <v>10.799999999999999</v>
      </c>
      <c r="J658" s="17">
        <v>77.8</v>
      </c>
      <c r="K658" s="17">
        <v>0.8</v>
      </c>
      <c r="L658" s="17">
        <v>27</v>
      </c>
      <c r="M658" s="17">
        <v>147.35000000000002</v>
      </c>
      <c r="N658" s="19"/>
    </row>
    <row r="659" spans="1:14">
      <c r="A659" t="s">
        <v>293</v>
      </c>
      <c r="B659" t="str">
        <f>LEFT($E659, 4)</f>
        <v>2021</v>
      </c>
      <c r="C659" t="str">
        <f>MID($E659,FIND("-",$E659)+1,2)</f>
        <v>06</v>
      </c>
      <c r="D659" t="str">
        <f>RIGHT($E659,2)</f>
        <v>중순</v>
      </c>
      <c r="E659" t="s">
        <v>200</v>
      </c>
      <c r="F659" s="17">
        <v>22.2</v>
      </c>
      <c r="G659" s="17">
        <v>24.6</v>
      </c>
      <c r="H659" s="17">
        <v>14.2</v>
      </c>
      <c r="I659" s="17">
        <f>G659-H659</f>
        <v>10.400000000000002</v>
      </c>
      <c r="J659" s="17">
        <v>81</v>
      </c>
      <c r="K659" s="17">
        <v>0.4</v>
      </c>
      <c r="L659" s="17">
        <v>15</v>
      </c>
      <c r="M659" s="17"/>
      <c r="N659" s="19">
        <v>6.7166666666666668</v>
      </c>
    </row>
    <row r="660" spans="1:14">
      <c r="A660" t="s">
        <v>293</v>
      </c>
      <c r="B660" t="str">
        <f>LEFT($E660, 4)</f>
        <v>2021</v>
      </c>
      <c r="C660" t="str">
        <f>MID($E660,FIND("-",$E660)+1,2)</f>
        <v>06</v>
      </c>
      <c r="D660" t="str">
        <f>RIGHT($E660,2)</f>
        <v>중순</v>
      </c>
      <c r="E660" t="s">
        <v>200</v>
      </c>
      <c r="F660" s="17">
        <v>21.3</v>
      </c>
      <c r="G660" s="17">
        <v>23.6</v>
      </c>
      <c r="H660" s="17">
        <v>13.2</v>
      </c>
      <c r="I660" s="17">
        <f>G660-H660</f>
        <v>10.400000000000002</v>
      </c>
      <c r="J660" s="17">
        <v>79.5</v>
      </c>
      <c r="K660" s="17">
        <v>0.8</v>
      </c>
      <c r="L660" s="17">
        <v>31</v>
      </c>
      <c r="M660" s="17">
        <v>175.6</v>
      </c>
      <c r="N660" s="19"/>
    </row>
    <row r="661" spans="1:14">
      <c r="A661" t="s">
        <v>293</v>
      </c>
      <c r="B661" t="str">
        <f>LEFT($E661, 4)</f>
        <v>2021</v>
      </c>
      <c r="C661" t="str">
        <f>MID($E661,FIND("-",$E661)+1,2)</f>
        <v>06</v>
      </c>
      <c r="D661" t="str">
        <f>RIGHT($E661,2)</f>
        <v>하순</v>
      </c>
      <c r="E661" t="s">
        <v>201</v>
      </c>
      <c r="F661" s="17">
        <v>22.1</v>
      </c>
      <c r="G661" s="17">
        <v>22.9</v>
      </c>
      <c r="H661" s="17">
        <v>-39.4</v>
      </c>
      <c r="I661" s="17">
        <f>G661-H661</f>
        <v>62.3</v>
      </c>
      <c r="J661" s="17">
        <v>83.6</v>
      </c>
      <c r="K661" s="17">
        <v>0.3</v>
      </c>
      <c r="L661" s="17">
        <v>21</v>
      </c>
      <c r="M661" s="17"/>
      <c r="N661" s="19">
        <v>5.1166666666666663</v>
      </c>
    </row>
    <row r="662" spans="1:14">
      <c r="A662" t="s">
        <v>293</v>
      </c>
      <c r="B662" t="str">
        <f>LEFT($E662, 4)</f>
        <v>2021</v>
      </c>
      <c r="C662" t="str">
        <f>MID($E662,FIND("-",$E662)+1,2)</f>
        <v>06</v>
      </c>
      <c r="D662" t="str">
        <f>RIGHT($E662,2)</f>
        <v>하순</v>
      </c>
      <c r="E662" t="s">
        <v>201</v>
      </c>
      <c r="F662" s="17">
        <v>21.6</v>
      </c>
      <c r="G662" s="17">
        <v>22.8</v>
      </c>
      <c r="H662" s="17">
        <v>14.7</v>
      </c>
      <c r="I662" s="17">
        <f>G662-H662</f>
        <v>8.1000000000000014</v>
      </c>
      <c r="J662" s="17">
        <v>80.3</v>
      </c>
      <c r="K662" s="17">
        <v>0.5</v>
      </c>
      <c r="L662" s="17">
        <v>16</v>
      </c>
      <c r="M662" s="17">
        <v>185.1</v>
      </c>
      <c r="N662" s="19"/>
    </row>
    <row r="663" spans="1:14">
      <c r="A663" t="s">
        <v>293</v>
      </c>
      <c r="B663" t="str">
        <f>LEFT($E663, 4)</f>
        <v>2021</v>
      </c>
      <c r="C663" t="str">
        <f>MID($E663,FIND("-",$E663)+1,2)</f>
        <v>07</v>
      </c>
      <c r="D663" t="str">
        <f>RIGHT($E663,2)</f>
        <v>상순</v>
      </c>
      <c r="E663" t="s">
        <v>202</v>
      </c>
      <c r="F663" s="17">
        <v>23.9</v>
      </c>
      <c r="G663" s="17">
        <v>25.8</v>
      </c>
      <c r="H663" s="17">
        <v>18.7</v>
      </c>
      <c r="I663" s="17">
        <f>G663-H663</f>
        <v>7.1000000000000014</v>
      </c>
      <c r="J663" s="17">
        <v>86.5</v>
      </c>
      <c r="K663" s="17">
        <v>0.3</v>
      </c>
      <c r="L663" s="17">
        <v>67</v>
      </c>
      <c r="M663" s="17"/>
      <c r="N663" s="19">
        <v>4.4000000000000004</v>
      </c>
    </row>
    <row r="664" spans="1:14">
      <c r="A664" t="s">
        <v>293</v>
      </c>
      <c r="B664" t="str">
        <f>LEFT($E664, 4)</f>
        <v>2021</v>
      </c>
      <c r="C664" t="str">
        <f>MID($E664,FIND("-",$E664)+1,2)</f>
        <v>07</v>
      </c>
      <c r="D664" t="str">
        <f>RIGHT($E664,2)</f>
        <v>상순</v>
      </c>
      <c r="E664" t="s">
        <v>202</v>
      </c>
      <c r="F664" s="17">
        <v>23</v>
      </c>
      <c r="G664" s="17">
        <v>24.8</v>
      </c>
      <c r="H664" s="17">
        <v>17.8</v>
      </c>
      <c r="I664" s="17">
        <f>G664-H664</f>
        <v>7</v>
      </c>
      <c r="J664" s="17">
        <v>85.5</v>
      </c>
      <c r="K664" s="17">
        <v>0.7</v>
      </c>
      <c r="L664" s="17">
        <v>102</v>
      </c>
      <c r="M664" s="17">
        <v>147.30000000000001</v>
      </c>
      <c r="N664" s="19"/>
    </row>
    <row r="665" spans="1:14">
      <c r="A665" t="s">
        <v>293</v>
      </c>
      <c r="B665" t="str">
        <f>LEFT($E665, 4)</f>
        <v>2021</v>
      </c>
      <c r="C665" t="str">
        <f>MID($E665,FIND("-",$E665)+1,2)</f>
        <v>07</v>
      </c>
      <c r="D665" t="str">
        <f>RIGHT($E665,2)</f>
        <v>중순</v>
      </c>
      <c r="E665" t="s">
        <v>203</v>
      </c>
      <c r="F665" s="17">
        <v>26.5</v>
      </c>
      <c r="G665" s="17">
        <v>28.3</v>
      </c>
      <c r="H665" s="17">
        <v>20.6</v>
      </c>
      <c r="I665" s="17">
        <f>G665-H665</f>
        <v>7.6999999999999993</v>
      </c>
      <c r="J665" s="17">
        <v>85.2</v>
      </c>
      <c r="K665" s="17">
        <v>0.3</v>
      </c>
      <c r="L665" s="17">
        <v>61</v>
      </c>
      <c r="M665" s="17"/>
      <c r="N665" s="19">
        <v>8.8666666666666671</v>
      </c>
    </row>
    <row r="666" spans="1:14">
      <c r="A666" t="s">
        <v>293</v>
      </c>
      <c r="B666" t="str">
        <f>LEFT($E666, 4)</f>
        <v>2021</v>
      </c>
      <c r="C666" t="str">
        <f>MID($E666,FIND("-",$E666)+1,2)</f>
        <v>07</v>
      </c>
      <c r="D666" t="str">
        <f>RIGHT($E666,2)</f>
        <v>중순</v>
      </c>
      <c r="E666" t="s">
        <v>203</v>
      </c>
      <c r="F666" s="17">
        <v>26</v>
      </c>
      <c r="G666" s="17">
        <v>27.4</v>
      </c>
      <c r="H666" s="17">
        <v>20.100000000000001</v>
      </c>
      <c r="I666" s="17">
        <f>G666-H666</f>
        <v>7.2999999999999972</v>
      </c>
      <c r="J666" s="17">
        <v>83.6</v>
      </c>
      <c r="K666" s="17">
        <v>0.4</v>
      </c>
      <c r="L666" s="17">
        <v>27.5</v>
      </c>
      <c r="M666" s="17">
        <v>186.2</v>
      </c>
      <c r="N666" s="19"/>
    </row>
    <row r="667" spans="1:14">
      <c r="A667" t="s">
        <v>293</v>
      </c>
      <c r="B667" t="str">
        <f>LEFT($E667, 4)</f>
        <v>2021</v>
      </c>
      <c r="C667" t="str">
        <f>MID($E667,FIND("-",$E667)+1,2)</f>
        <v>07</v>
      </c>
      <c r="D667" t="str">
        <f>RIGHT($E667,2)</f>
        <v>하순</v>
      </c>
      <c r="E667" t="s">
        <v>204</v>
      </c>
      <c r="F667" s="17">
        <v>28.8</v>
      </c>
      <c r="G667" s="17">
        <v>29.7</v>
      </c>
      <c r="H667" s="17">
        <v>22</v>
      </c>
      <c r="I667" s="17">
        <f>G667-H667</f>
        <v>7.6999999999999993</v>
      </c>
      <c r="J667" s="17">
        <v>74.900000000000006</v>
      </c>
      <c r="K667" s="17">
        <v>0.3</v>
      </c>
      <c r="L667" s="17">
        <v>6.5</v>
      </c>
      <c r="M667" s="17"/>
      <c r="N667" s="19">
        <v>11.25</v>
      </c>
    </row>
    <row r="668" spans="1:14">
      <c r="A668" t="s">
        <v>293</v>
      </c>
      <c r="B668" t="str">
        <f>LEFT($E668, 4)</f>
        <v>2021</v>
      </c>
      <c r="C668" t="str">
        <f>MID($E668,FIND("-",$E668)+1,2)</f>
        <v>07</v>
      </c>
      <c r="D668" t="str">
        <f>RIGHT($E668,2)</f>
        <v>하순</v>
      </c>
      <c r="E668" t="s">
        <v>204</v>
      </c>
      <c r="F668" s="17">
        <v>28.3</v>
      </c>
      <c r="G668" s="17">
        <v>29.3</v>
      </c>
      <c r="H668" s="17">
        <v>21.2</v>
      </c>
      <c r="I668" s="17">
        <f>G668-H668</f>
        <v>8.1000000000000014</v>
      </c>
      <c r="J668" s="17">
        <v>74</v>
      </c>
      <c r="K668" s="17">
        <v>0.4</v>
      </c>
      <c r="L668" s="17">
        <v>1</v>
      </c>
      <c r="M668" s="17">
        <v>239.2</v>
      </c>
      <c r="N668" s="19"/>
    </row>
    <row r="669" spans="1:14">
      <c r="A669" t="s">
        <v>293</v>
      </c>
      <c r="B669" t="str">
        <f>LEFT($E669, 4)</f>
        <v>2021</v>
      </c>
      <c r="C669" t="str">
        <f>MID($E669,FIND("-",$E669)+1,2)</f>
        <v>08</v>
      </c>
      <c r="D669" t="str">
        <f>RIGHT($E669,2)</f>
        <v>상순</v>
      </c>
      <c r="E669" t="s">
        <v>205</v>
      </c>
      <c r="F669" s="17">
        <v>25.8</v>
      </c>
      <c r="G669" s="17">
        <v>27.3</v>
      </c>
      <c r="H669" s="17">
        <v>-39.4</v>
      </c>
      <c r="I669" s="17">
        <f>G669-H669</f>
        <v>66.7</v>
      </c>
      <c r="J669" s="17">
        <v>85.2</v>
      </c>
      <c r="K669" s="17">
        <v>0.3</v>
      </c>
      <c r="L669" s="17">
        <v>52.5</v>
      </c>
      <c r="M669" s="17"/>
      <c r="N669" s="19">
        <v>0.9</v>
      </c>
    </row>
    <row r="670" spans="1:14">
      <c r="A670" t="s">
        <v>293</v>
      </c>
      <c r="B670" t="str">
        <f>LEFT($E670, 4)</f>
        <v>2021</v>
      </c>
      <c r="C670" t="str">
        <f>MID($E670,FIND("-",$E670)+1,2)</f>
        <v>08</v>
      </c>
      <c r="D670" t="str">
        <f>RIGHT($E670,2)</f>
        <v>상순</v>
      </c>
      <c r="E670" t="s">
        <v>205</v>
      </c>
      <c r="F670" s="17">
        <v>25.3</v>
      </c>
      <c r="G670" s="17">
        <v>26.5</v>
      </c>
      <c r="H670" s="17">
        <v>19.600000000000001</v>
      </c>
      <c r="I670" s="17">
        <f>G670-H670</f>
        <v>6.8999999999999986</v>
      </c>
      <c r="J670" s="17">
        <v>83.5</v>
      </c>
      <c r="K670" s="17">
        <v>0.5</v>
      </c>
      <c r="L670" s="17">
        <v>72.5</v>
      </c>
      <c r="M670" s="17">
        <v>158.19999999999999</v>
      </c>
      <c r="N670" s="19"/>
    </row>
    <row r="671" spans="1:14">
      <c r="A671" t="s">
        <v>293</v>
      </c>
      <c r="B671" t="str">
        <f>LEFT($E671, 4)</f>
        <v>2021</v>
      </c>
      <c r="C671" t="str">
        <f>MID($E671,FIND("-",$E671)+1,2)</f>
        <v>08</v>
      </c>
      <c r="D671" t="str">
        <f>RIGHT($E671,2)</f>
        <v>중순</v>
      </c>
      <c r="E671" t="s">
        <v>206</v>
      </c>
      <c r="F671" s="17">
        <v>24.2</v>
      </c>
      <c r="G671" s="17">
        <v>25.1</v>
      </c>
      <c r="H671" s="17">
        <v>17.100000000000001</v>
      </c>
      <c r="I671" s="17">
        <f>G671-H671</f>
        <v>8</v>
      </c>
      <c r="J671" s="17">
        <v>61.8</v>
      </c>
      <c r="K671" s="17">
        <v>0.3</v>
      </c>
      <c r="L671" s="17">
        <v>8.5</v>
      </c>
      <c r="M671" s="17"/>
      <c r="N671" s="19">
        <v>11.733333333333333</v>
      </c>
    </row>
    <row r="672" spans="1:14">
      <c r="A672" t="s">
        <v>293</v>
      </c>
      <c r="B672" t="str">
        <f>LEFT($E672, 4)</f>
        <v>2021</v>
      </c>
      <c r="C672" t="str">
        <f>MID($E672,FIND("-",$E672)+1,2)</f>
        <v>08</v>
      </c>
      <c r="D672" t="str">
        <f>RIGHT($E672,2)</f>
        <v>중순</v>
      </c>
      <c r="E672" t="s">
        <v>206</v>
      </c>
      <c r="F672" s="17">
        <v>23.3</v>
      </c>
      <c r="G672" s="17">
        <v>24.7</v>
      </c>
      <c r="H672" s="17">
        <v>15.8</v>
      </c>
      <c r="I672" s="17">
        <f>G672-H672</f>
        <v>8.8999999999999986</v>
      </c>
      <c r="J672" s="17">
        <v>76</v>
      </c>
      <c r="K672" s="17">
        <v>0.8</v>
      </c>
      <c r="L672" s="17">
        <v>10</v>
      </c>
      <c r="M672" s="17">
        <v>173.8</v>
      </c>
      <c r="N672" s="19"/>
    </row>
    <row r="673" spans="1:14">
      <c r="A673" t="s">
        <v>293</v>
      </c>
      <c r="B673" t="str">
        <f>LEFT($E673, 4)</f>
        <v>2021</v>
      </c>
      <c r="C673" t="str">
        <f>MID($E673,FIND("-",$E673)+1,2)</f>
        <v>08</v>
      </c>
      <c r="D673" t="str">
        <f>RIGHT($E673,2)</f>
        <v>하순</v>
      </c>
      <c r="E673" t="s">
        <v>207</v>
      </c>
      <c r="F673" s="17">
        <v>22.6</v>
      </c>
      <c r="G673" s="17">
        <v>24.5</v>
      </c>
      <c r="H673" s="17">
        <v>17.7</v>
      </c>
      <c r="I673" s="17">
        <f>G673-H673</f>
        <v>6.8000000000000007</v>
      </c>
      <c r="J673" s="17">
        <v>57.7</v>
      </c>
      <c r="K673" s="17">
        <v>0.4</v>
      </c>
      <c r="L673" s="17">
        <v>110</v>
      </c>
      <c r="M673" s="17"/>
      <c r="N673" s="19">
        <v>6.166666666666667</v>
      </c>
    </row>
    <row r="674" spans="1:14">
      <c r="A674" t="s">
        <v>293</v>
      </c>
      <c r="B674" t="str">
        <f>LEFT($E674, 4)</f>
        <v>2021</v>
      </c>
      <c r="C674" t="str">
        <f>MID($E674,FIND("-",$E674)+1,2)</f>
        <v>08</v>
      </c>
      <c r="D674" t="str">
        <f>RIGHT($E674,2)</f>
        <v>하순</v>
      </c>
      <c r="E674" t="s">
        <v>207</v>
      </c>
      <c r="F674" s="17">
        <v>21.6</v>
      </c>
      <c r="G674" s="17">
        <v>23.7</v>
      </c>
      <c r="H674" s="17">
        <v>16.899999999999999</v>
      </c>
      <c r="I674" s="17">
        <f>G674-H674</f>
        <v>6.8000000000000007</v>
      </c>
      <c r="J674" s="17">
        <v>91.2</v>
      </c>
      <c r="K674" s="17">
        <v>0.5</v>
      </c>
      <c r="L674" s="17">
        <v>160</v>
      </c>
      <c r="M674" s="17">
        <v>99.7</v>
      </c>
      <c r="N674" s="19"/>
    </row>
    <row r="675" spans="1:14">
      <c r="A675" t="s">
        <v>293</v>
      </c>
      <c r="B675" t="str">
        <f>LEFT($E675, 4)</f>
        <v>2021</v>
      </c>
      <c r="C675" t="str">
        <f>MID($E675,FIND("-",$E675)+1,2)</f>
        <v>09</v>
      </c>
      <c r="D675" t="str">
        <f>RIGHT($E675,2)</f>
        <v>상순</v>
      </c>
      <c r="E675" t="s">
        <v>208</v>
      </c>
      <c r="F675" s="17">
        <v>21.1</v>
      </c>
      <c r="G675" s="17">
        <v>22.9</v>
      </c>
      <c r="H675" s="17">
        <v>14</v>
      </c>
      <c r="I675" s="17">
        <f>G675-H675</f>
        <v>8.8999999999999986</v>
      </c>
      <c r="J675" s="17">
        <v>57.7</v>
      </c>
      <c r="K675" s="17">
        <v>0.3</v>
      </c>
      <c r="L675" s="17">
        <v>43</v>
      </c>
      <c r="M675" s="17"/>
      <c r="N675" s="19">
        <v>4.7833333333333332</v>
      </c>
    </row>
    <row r="676" spans="1:14">
      <c r="A676" t="s">
        <v>293</v>
      </c>
      <c r="B676" t="str">
        <f>LEFT($E676, 4)</f>
        <v>2021</v>
      </c>
      <c r="C676" t="str">
        <f>MID($E676,FIND("-",$E676)+1,2)</f>
        <v>09</v>
      </c>
      <c r="D676" t="str">
        <f>RIGHT($E676,2)</f>
        <v>상순</v>
      </c>
      <c r="E676" t="s">
        <v>208</v>
      </c>
      <c r="F676" s="17">
        <v>20.3</v>
      </c>
      <c r="G676" s="17">
        <v>21.7</v>
      </c>
      <c r="H676" s="17">
        <v>12.6</v>
      </c>
      <c r="I676" s="17">
        <f>G676-H676</f>
        <v>9.1</v>
      </c>
      <c r="J676" s="17">
        <v>80.2</v>
      </c>
      <c r="K676" s="17">
        <v>0.5</v>
      </c>
      <c r="L676" s="17">
        <v>47</v>
      </c>
      <c r="M676" s="17">
        <v>147.19999999999999</v>
      </c>
      <c r="N676" s="19"/>
    </row>
    <row r="677" spans="1:14">
      <c r="A677" t="s">
        <v>293</v>
      </c>
      <c r="B677" t="str">
        <f>LEFT($E677, 4)</f>
        <v>2021</v>
      </c>
      <c r="C677" t="str">
        <f>MID($E677,FIND("-",$E677)+1,2)</f>
        <v>09</v>
      </c>
      <c r="D677" t="str">
        <f>RIGHT($E677,2)</f>
        <v>중순</v>
      </c>
      <c r="E677" t="s">
        <v>209</v>
      </c>
      <c r="F677" s="17">
        <v>21.6</v>
      </c>
      <c r="G677" s="17">
        <v>22.9</v>
      </c>
      <c r="H677" s="17">
        <v>13.8</v>
      </c>
      <c r="I677" s="17">
        <f>G677-H677</f>
        <v>9.0999999999999979</v>
      </c>
      <c r="J677" s="17">
        <v>57.7</v>
      </c>
      <c r="K677" s="17">
        <v>0.3</v>
      </c>
      <c r="L677" s="17">
        <v>0</v>
      </c>
      <c r="M677" s="17"/>
      <c r="N677" s="19">
        <v>5.0333333333333332</v>
      </c>
    </row>
    <row r="678" spans="1:14">
      <c r="A678" t="s">
        <v>293</v>
      </c>
      <c r="B678" t="str">
        <f>LEFT($E678, 4)</f>
        <v>2021</v>
      </c>
      <c r="C678" t="str">
        <f>MID($E678,FIND("-",$E678)+1,2)</f>
        <v>09</v>
      </c>
      <c r="D678" t="str">
        <f>RIGHT($E678,2)</f>
        <v>중순</v>
      </c>
      <c r="E678" t="s">
        <v>209</v>
      </c>
      <c r="F678" s="17">
        <v>20.5</v>
      </c>
      <c r="G678" s="17">
        <v>21.6</v>
      </c>
      <c r="H678" s="17">
        <v>11.7</v>
      </c>
      <c r="I678" s="17">
        <f>G678-H678</f>
        <v>9.9000000000000021</v>
      </c>
      <c r="J678" s="17">
        <v>77.5</v>
      </c>
      <c r="K678" s="17">
        <v>0.4</v>
      </c>
      <c r="L678" s="17">
        <v>0</v>
      </c>
      <c r="M678" s="17">
        <v>175.7</v>
      </c>
      <c r="N678" s="19"/>
    </row>
    <row r="679" spans="1:14">
      <c r="A679" t="s">
        <v>293</v>
      </c>
      <c r="B679" t="str">
        <f>LEFT($E679, 4)</f>
        <v>2021</v>
      </c>
      <c r="C679" t="str">
        <f>MID($E679,FIND("-",$E679)+1,2)</f>
        <v>09</v>
      </c>
      <c r="D679" t="str">
        <f>RIGHT($E679,2)</f>
        <v>하순</v>
      </c>
      <c r="E679" t="s">
        <v>210</v>
      </c>
      <c r="F679" s="17">
        <v>19.600000000000001</v>
      </c>
      <c r="G679" s="17">
        <v>21.2</v>
      </c>
      <c r="H679" s="17">
        <v>14.2</v>
      </c>
      <c r="I679" s="17">
        <f>G679-H679</f>
        <v>7</v>
      </c>
      <c r="J679" s="17">
        <v>57.7</v>
      </c>
      <c r="K679" s="17">
        <v>0.4</v>
      </c>
      <c r="L679" s="17">
        <v>74.5</v>
      </c>
      <c r="M679" s="17"/>
      <c r="N679" s="19">
        <v>3.8666666666666667</v>
      </c>
    </row>
    <row r="680" spans="1:14">
      <c r="A680" t="s">
        <v>293</v>
      </c>
      <c r="B680" t="str">
        <f>LEFT($E680, 4)</f>
        <v>2021</v>
      </c>
      <c r="C680" t="str">
        <f>MID($E680,FIND("-",$E680)+1,2)</f>
        <v>09</v>
      </c>
      <c r="D680" t="str">
        <f>RIGHT($E680,2)</f>
        <v>하순</v>
      </c>
      <c r="E680" t="s">
        <v>210</v>
      </c>
      <c r="F680" s="17">
        <v>18.600000000000001</v>
      </c>
      <c r="G680" s="17">
        <v>20.6</v>
      </c>
      <c r="H680" s="17">
        <v>12.6</v>
      </c>
      <c r="I680" s="17">
        <f>G680-H680</f>
        <v>8.0000000000000018</v>
      </c>
      <c r="J680" s="17">
        <v>84.8</v>
      </c>
      <c r="K680" s="17">
        <v>0.5</v>
      </c>
      <c r="L680" s="17">
        <v>64</v>
      </c>
      <c r="M680" s="17">
        <v>105.3</v>
      </c>
      <c r="N680" s="19"/>
    </row>
    <row r="681" spans="1:14">
      <c r="A681" t="s">
        <v>293</v>
      </c>
      <c r="B681" t="str">
        <f>LEFT($E681, 4)</f>
        <v>2021</v>
      </c>
      <c r="C681" t="str">
        <f>MID($E681,FIND("-",$E681)+1,2)</f>
        <v>10</v>
      </c>
      <c r="D681" t="str">
        <f>RIGHT($E681,2)</f>
        <v>상순</v>
      </c>
      <c r="E681" t="s">
        <v>211</v>
      </c>
      <c r="F681" s="17">
        <v>19.3</v>
      </c>
      <c r="G681" s="17">
        <v>21.2</v>
      </c>
      <c r="H681" s="17">
        <v>13.9</v>
      </c>
      <c r="I681" s="17">
        <f>G681-H681</f>
        <v>7.2999999999999989</v>
      </c>
      <c r="J681" s="17">
        <v>57.7</v>
      </c>
      <c r="K681" s="17">
        <v>0.4</v>
      </c>
      <c r="L681" s="17">
        <v>83.5</v>
      </c>
      <c r="M681" s="17"/>
      <c r="N681" s="19">
        <v>9.7666666666666675</v>
      </c>
    </row>
    <row r="682" spans="1:14">
      <c r="A682" t="s">
        <v>293</v>
      </c>
      <c r="B682" t="str">
        <f>LEFT($E682, 4)</f>
        <v>2021</v>
      </c>
      <c r="C682" t="str">
        <f>MID($E682,FIND("-",$E682)+1,2)</f>
        <v>10</v>
      </c>
      <c r="D682" t="str">
        <f>RIGHT($E682,2)</f>
        <v>상순</v>
      </c>
      <c r="E682" t="s">
        <v>211</v>
      </c>
      <c r="F682" s="17">
        <v>18.2</v>
      </c>
      <c r="G682" s="17">
        <v>19.8</v>
      </c>
      <c r="H682" s="17">
        <v>12</v>
      </c>
      <c r="I682" s="17">
        <f>G682-H682</f>
        <v>7.8000000000000007</v>
      </c>
      <c r="J682" s="17">
        <v>90.1</v>
      </c>
      <c r="K682" s="17">
        <v>0.7</v>
      </c>
      <c r="L682" s="17">
        <v>120</v>
      </c>
      <c r="M682" s="17">
        <v>75.8</v>
      </c>
      <c r="N682" s="19"/>
    </row>
    <row r="683" spans="1:14">
      <c r="A683" t="s">
        <v>293</v>
      </c>
      <c r="B683" t="str">
        <f>LEFT($E683, 4)</f>
        <v>2021</v>
      </c>
      <c r="C683" t="str">
        <f>MID($E683,FIND("-",$E683)+1,2)</f>
        <v>10</v>
      </c>
      <c r="D683" t="str">
        <f>RIGHT($E683,2)</f>
        <v>중순</v>
      </c>
      <c r="E683" t="s">
        <v>212</v>
      </c>
      <c r="F683" s="17">
        <v>12</v>
      </c>
      <c r="G683" s="17">
        <v>18</v>
      </c>
      <c r="H683" s="17">
        <v>-1.3</v>
      </c>
      <c r="I683" s="17">
        <f>G683-H683</f>
        <v>19.3</v>
      </c>
      <c r="J683" s="17">
        <v>57.7</v>
      </c>
      <c r="K683" s="17">
        <v>0.3</v>
      </c>
      <c r="L683" s="17">
        <v>6</v>
      </c>
      <c r="M683" s="17"/>
      <c r="N683" s="19">
        <v>0.66666666666666663</v>
      </c>
    </row>
    <row r="684" spans="1:14">
      <c r="A684" t="s">
        <v>293</v>
      </c>
      <c r="B684" t="str">
        <f>LEFT($E684, 4)</f>
        <v>2021</v>
      </c>
      <c r="C684" t="str">
        <f>MID($E684,FIND("-",$E684)+1,2)</f>
        <v>10</v>
      </c>
      <c r="D684" t="str">
        <f>RIGHT($E684,2)</f>
        <v>중순</v>
      </c>
      <c r="E684" t="s">
        <v>212</v>
      </c>
      <c r="F684" s="17">
        <v>11</v>
      </c>
      <c r="G684" s="17">
        <v>17.600000000000001</v>
      </c>
      <c r="H684" s="17">
        <v>-3.8</v>
      </c>
      <c r="I684" s="17">
        <f>G684-H684</f>
        <v>21.400000000000002</v>
      </c>
      <c r="J684" s="17">
        <v>78.2</v>
      </c>
      <c r="K684" s="17">
        <v>0.5</v>
      </c>
      <c r="L684" s="17">
        <v>7.5</v>
      </c>
      <c r="M684" s="17">
        <v>119.2</v>
      </c>
      <c r="N684" s="19"/>
    </row>
    <row r="685" spans="1:14">
      <c r="A685" t="s">
        <v>293</v>
      </c>
      <c r="B685" t="str">
        <f>LEFT($E685, 4)</f>
        <v>2021</v>
      </c>
      <c r="C685" t="str">
        <f>MID($E685,FIND("-",$E685)+1,2)</f>
        <v>10</v>
      </c>
      <c r="D685" t="str">
        <f>RIGHT($E685,2)</f>
        <v>하순</v>
      </c>
      <c r="E685" t="s">
        <v>213</v>
      </c>
      <c r="F685" s="17">
        <v>9.5</v>
      </c>
      <c r="G685" s="17">
        <v>11.5</v>
      </c>
      <c r="H685" s="17">
        <v>0.5</v>
      </c>
      <c r="I685" s="17">
        <f>G685-H685</f>
        <v>11</v>
      </c>
      <c r="J685" s="17">
        <v>57.7</v>
      </c>
      <c r="K685" s="17">
        <v>0.2</v>
      </c>
      <c r="L685" s="17">
        <v>3.5</v>
      </c>
      <c r="M685" s="17"/>
      <c r="N685" s="19">
        <v>9.2666666666666675</v>
      </c>
    </row>
    <row r="686" spans="1:14">
      <c r="A686" t="s">
        <v>293</v>
      </c>
      <c r="B686" t="str">
        <f>LEFT($E686, 4)</f>
        <v>2021</v>
      </c>
      <c r="C686" t="str">
        <f>MID($E686,FIND("-",$E686)+1,2)</f>
        <v>10</v>
      </c>
      <c r="D686" t="str">
        <f>RIGHT($E686,2)</f>
        <v>하순</v>
      </c>
      <c r="E686" t="s">
        <v>213</v>
      </c>
      <c r="F686" s="17">
        <v>7.7</v>
      </c>
      <c r="G686" s="17">
        <v>10.1</v>
      </c>
      <c r="H686" s="17">
        <v>-1.9</v>
      </c>
      <c r="I686" s="17">
        <f>G686-H686</f>
        <v>12</v>
      </c>
      <c r="J686" s="17">
        <v>78.8</v>
      </c>
      <c r="K686" s="17">
        <v>0.3</v>
      </c>
      <c r="L686" s="17">
        <v>4.5</v>
      </c>
      <c r="M686" s="17">
        <v>140.9</v>
      </c>
      <c r="N686" s="19"/>
    </row>
    <row r="687" spans="1:14">
      <c r="A687" t="s">
        <v>293</v>
      </c>
      <c r="B687" t="str">
        <f>LEFT($E687, 4)</f>
        <v>2021</v>
      </c>
      <c r="C687" t="str">
        <f>MID($E687,FIND("-",$E687)+1,2)</f>
        <v>11</v>
      </c>
      <c r="D687" t="str">
        <f>RIGHT($E687,2)</f>
        <v>상순</v>
      </c>
      <c r="E687" t="s">
        <v>214</v>
      </c>
      <c r="F687" s="17">
        <v>9.1</v>
      </c>
      <c r="G687" s="17">
        <v>12.4</v>
      </c>
      <c r="H687" s="17">
        <v>0</v>
      </c>
      <c r="I687" s="17">
        <f>G687-H687</f>
        <v>12.4</v>
      </c>
      <c r="J687" s="17">
        <v>74</v>
      </c>
      <c r="K687" s="17">
        <v>0.4</v>
      </c>
      <c r="L687" s="17">
        <v>22</v>
      </c>
      <c r="M687" s="17"/>
      <c r="N687" s="19">
        <v>2.2000000000000002</v>
      </c>
    </row>
    <row r="688" spans="1:14">
      <c r="A688" t="s">
        <v>293</v>
      </c>
      <c r="B688" t="str">
        <f>LEFT($E688, 4)</f>
        <v>2021</v>
      </c>
      <c r="C688" t="str">
        <f>MID($E688,FIND("-",$E688)+1,2)</f>
        <v>11</v>
      </c>
      <c r="D688" t="str">
        <f>RIGHT($E688,2)</f>
        <v>상순</v>
      </c>
      <c r="E688" t="s">
        <v>214</v>
      </c>
      <c r="F688" s="17">
        <v>7.6</v>
      </c>
      <c r="G688" s="17">
        <v>9.8000000000000007</v>
      </c>
      <c r="H688" s="17">
        <v>-0.3</v>
      </c>
      <c r="I688" s="17">
        <f>G688-H688</f>
        <v>10.100000000000001</v>
      </c>
      <c r="J688" s="17">
        <v>79.900000000000006</v>
      </c>
      <c r="K688" s="17">
        <v>0.6</v>
      </c>
      <c r="L688" s="17">
        <v>21.5</v>
      </c>
      <c r="M688" s="17">
        <v>77.900000000000006</v>
      </c>
      <c r="N688" s="19"/>
    </row>
    <row r="689" spans="1:14">
      <c r="A689" t="s">
        <v>293</v>
      </c>
      <c r="B689" t="str">
        <f>LEFT($E689, 4)</f>
        <v>2021</v>
      </c>
      <c r="C689" t="str">
        <f>MID($E689,FIND("-",$E689)+1,2)</f>
        <v>11</v>
      </c>
      <c r="D689" t="str">
        <f>RIGHT($E689,2)</f>
        <v>중순</v>
      </c>
      <c r="E689" t="s">
        <v>215</v>
      </c>
      <c r="F689" s="17">
        <v>6.9</v>
      </c>
      <c r="G689" s="17">
        <v>12.8</v>
      </c>
      <c r="H689" s="17">
        <v>-4.0999999999999996</v>
      </c>
      <c r="I689" s="17">
        <f>G689-H689</f>
        <v>16.899999999999999</v>
      </c>
      <c r="J689" s="17">
        <v>72.400000000000006</v>
      </c>
      <c r="K689" s="17">
        <v>0.6</v>
      </c>
      <c r="L689" s="17">
        <v>0</v>
      </c>
      <c r="M689" s="17"/>
      <c r="N689" s="19">
        <v>5.9666666666666668</v>
      </c>
    </row>
    <row r="690" spans="1:14">
      <c r="A690" t="s">
        <v>293</v>
      </c>
      <c r="B690" t="str">
        <f>LEFT($E690, 4)</f>
        <v>2021</v>
      </c>
      <c r="C690" t="str">
        <f>MID($E690,FIND("-",$E690)+1,2)</f>
        <v>11</v>
      </c>
      <c r="D690" t="str">
        <f>RIGHT($E690,2)</f>
        <v>중순</v>
      </c>
      <c r="E690" t="s">
        <v>215</v>
      </c>
      <c r="F690" s="17">
        <v>5.7</v>
      </c>
      <c r="G690" s="17">
        <v>11.8</v>
      </c>
      <c r="H690" s="17">
        <v>-4.0999999999999996</v>
      </c>
      <c r="I690" s="17">
        <f>G690-H690</f>
        <v>15.9</v>
      </c>
      <c r="J690" s="17">
        <v>73</v>
      </c>
      <c r="K690" s="17">
        <v>0.7</v>
      </c>
      <c r="L690" s="17">
        <v>1</v>
      </c>
      <c r="M690" s="17">
        <v>90.4</v>
      </c>
      <c r="N690" s="19"/>
    </row>
    <row r="691" spans="1:14">
      <c r="A691" t="s">
        <v>293</v>
      </c>
      <c r="B691" t="str">
        <f>LEFT($E691, 4)</f>
        <v>2021</v>
      </c>
      <c r="C691" t="str">
        <f>MID($E691,FIND("-",$E691)+1,2)</f>
        <v>11</v>
      </c>
      <c r="D691" t="str">
        <f>RIGHT($E691,2)</f>
        <v>하순</v>
      </c>
      <c r="E691" t="s">
        <v>216</v>
      </c>
      <c r="F691" s="17">
        <v>2.9</v>
      </c>
      <c r="G691" s="17">
        <v>9.3000000000000007</v>
      </c>
      <c r="H691" s="17">
        <v>-6.1</v>
      </c>
      <c r="I691" s="17">
        <f>G691-H691</f>
        <v>15.4</v>
      </c>
      <c r="J691" s="17">
        <v>67.400000000000006</v>
      </c>
      <c r="K691" s="17">
        <v>0.6</v>
      </c>
      <c r="L691" s="17">
        <v>35.5</v>
      </c>
      <c r="M691" s="17"/>
      <c r="N691" s="19">
        <v>8.9666666666666668</v>
      </c>
    </row>
    <row r="692" spans="1:14">
      <c r="A692" t="s">
        <v>293</v>
      </c>
      <c r="B692" t="str">
        <f>LEFT($E692, 4)</f>
        <v>2021</v>
      </c>
      <c r="C692" t="str">
        <f>MID($E692,FIND("-",$E692)+1,2)</f>
        <v>11</v>
      </c>
      <c r="D692" t="str">
        <f>RIGHT($E692,2)</f>
        <v>하순</v>
      </c>
      <c r="E692" t="s">
        <v>216</v>
      </c>
      <c r="F692" s="17">
        <v>1.8</v>
      </c>
      <c r="G692" s="17">
        <v>8</v>
      </c>
      <c r="H692" s="17">
        <v>-8</v>
      </c>
      <c r="I692" s="17">
        <f>G692-H692</f>
        <v>16</v>
      </c>
      <c r="J692" s="17">
        <v>68.400000000000006</v>
      </c>
      <c r="K692" s="17">
        <v>0.7</v>
      </c>
      <c r="L692" s="17">
        <v>36</v>
      </c>
      <c r="M692" s="17">
        <v>75.3</v>
      </c>
      <c r="N692" s="19"/>
    </row>
    <row r="693" spans="1:14">
      <c r="A693" t="s">
        <v>293</v>
      </c>
      <c r="B693" t="str">
        <f>LEFT($E693, 4)</f>
        <v>2021</v>
      </c>
      <c r="C693" t="str">
        <f>MID($E693,FIND("-",$E693)+1,2)</f>
        <v>12</v>
      </c>
      <c r="D693" t="str">
        <f>RIGHT($E693,2)</f>
        <v>상순</v>
      </c>
      <c r="E693" t="s">
        <v>217</v>
      </c>
      <c r="F693" s="17">
        <v>1.6</v>
      </c>
      <c r="G693" s="17">
        <v>4.9000000000000004</v>
      </c>
      <c r="H693" s="17">
        <v>-8.1999999999999993</v>
      </c>
      <c r="I693" s="17">
        <f>G693-H693</f>
        <v>13.1</v>
      </c>
      <c r="J693" s="17">
        <v>70.3</v>
      </c>
      <c r="K693" s="17">
        <v>0.6</v>
      </c>
      <c r="L693" s="17">
        <v>1</v>
      </c>
      <c r="M693" s="17"/>
      <c r="N693" s="19">
        <v>5.333333333333333</v>
      </c>
    </row>
    <row r="694" spans="1:14">
      <c r="A694" t="s">
        <v>293</v>
      </c>
      <c r="B694" t="str">
        <f>LEFT($E694, 4)</f>
        <v>2021</v>
      </c>
      <c r="C694" t="str">
        <f>MID($E694,FIND("-",$E694)+1,2)</f>
        <v>12</v>
      </c>
      <c r="D694" t="str">
        <f>RIGHT($E694,2)</f>
        <v>상순</v>
      </c>
      <c r="E694" t="s">
        <v>217</v>
      </c>
      <c r="F694" s="17">
        <v>0</v>
      </c>
      <c r="G694" s="17">
        <v>2.9</v>
      </c>
      <c r="H694" s="17">
        <v>-8.1999999999999993</v>
      </c>
      <c r="I694" s="17">
        <f>G694-H694</f>
        <v>11.1</v>
      </c>
      <c r="J694" s="17">
        <v>73.2</v>
      </c>
      <c r="K694" s="17">
        <v>0.5</v>
      </c>
      <c r="L694" s="17">
        <v>1.5</v>
      </c>
      <c r="M694" s="17">
        <v>76.2</v>
      </c>
      <c r="N694" s="19"/>
    </row>
    <row r="695" spans="1:14">
      <c r="A695" t="s">
        <v>293</v>
      </c>
      <c r="B695" t="str">
        <f>LEFT($E695, 4)</f>
        <v>2021</v>
      </c>
      <c r="C695" t="str">
        <f>MID($E695,FIND("-",$E695)+1,2)</f>
        <v>12</v>
      </c>
      <c r="D695" t="str">
        <f>RIGHT($E695,2)</f>
        <v>중순</v>
      </c>
      <c r="E695" t="s">
        <v>218</v>
      </c>
      <c r="F695" s="17">
        <v>0.2</v>
      </c>
      <c r="G695" s="17">
        <v>6.1</v>
      </c>
      <c r="H695" s="17">
        <v>-13.9</v>
      </c>
      <c r="I695" s="17">
        <f>G695-H695</f>
        <v>20</v>
      </c>
      <c r="J695" s="17">
        <v>70.2</v>
      </c>
      <c r="K695" s="17">
        <v>0.8</v>
      </c>
      <c r="L695" s="17">
        <v>6</v>
      </c>
      <c r="M695" s="17"/>
      <c r="N695" s="19">
        <v>5.9666666666666668</v>
      </c>
    </row>
    <row r="696" spans="1:14">
      <c r="A696" t="s">
        <v>293</v>
      </c>
      <c r="B696" t="str">
        <f>LEFT($E696, 4)</f>
        <v>2021</v>
      </c>
      <c r="C696" t="str">
        <f>MID($E696,FIND("-",$E696)+1,2)</f>
        <v>12</v>
      </c>
      <c r="D696" t="str">
        <f>RIGHT($E696,2)</f>
        <v>중순</v>
      </c>
      <c r="E696" t="s">
        <v>218</v>
      </c>
      <c r="F696" s="17">
        <v>-0.6</v>
      </c>
      <c r="G696" s="17">
        <v>5.6</v>
      </c>
      <c r="H696" s="17">
        <v>-15.1</v>
      </c>
      <c r="I696" s="17">
        <f>G696-H696</f>
        <v>20.7</v>
      </c>
      <c r="J696" s="17">
        <v>71.2</v>
      </c>
      <c r="K696" s="17">
        <v>0.8</v>
      </c>
      <c r="L696" s="17">
        <v>6</v>
      </c>
      <c r="M696" s="17">
        <v>67.3</v>
      </c>
      <c r="N696" s="19"/>
    </row>
    <row r="697" spans="1:14">
      <c r="A697" t="s">
        <v>293</v>
      </c>
      <c r="B697" t="str">
        <f>LEFT($E697, 4)</f>
        <v>2021</v>
      </c>
      <c r="C697" t="str">
        <f>MID($E697,FIND("-",$E697)+1,2)</f>
        <v>12</v>
      </c>
      <c r="D697" t="str">
        <f>RIGHT($E697,2)</f>
        <v>하순</v>
      </c>
      <c r="E697" t="s">
        <v>219</v>
      </c>
      <c r="F697" s="17">
        <v>-4.5999999999999996</v>
      </c>
      <c r="G697" s="17">
        <v>3.6</v>
      </c>
      <c r="H697" s="17">
        <v>-18</v>
      </c>
      <c r="I697" s="17">
        <f>G697-H697</f>
        <v>21.6</v>
      </c>
      <c r="J697" s="17">
        <v>60.6</v>
      </c>
      <c r="K697" s="17">
        <v>0.7</v>
      </c>
      <c r="L697" s="17">
        <v>0</v>
      </c>
      <c r="M697" s="17"/>
      <c r="N697" s="19">
        <v>3.5</v>
      </c>
    </row>
    <row r="698" spans="1:14">
      <c r="A698" t="s">
        <v>293</v>
      </c>
      <c r="B698" t="str">
        <f>LEFT($E698, 4)</f>
        <v>2021</v>
      </c>
      <c r="C698" t="str">
        <f>MID($E698,FIND("-",$E698)+1,2)</f>
        <v>12</v>
      </c>
      <c r="D698" t="str">
        <f>RIGHT($E698,2)</f>
        <v>하순</v>
      </c>
      <c r="E698" t="s">
        <v>219</v>
      </c>
      <c r="F698" s="17">
        <v>-5.7</v>
      </c>
      <c r="G698" s="17">
        <v>3.9</v>
      </c>
      <c r="H698" s="17">
        <v>-19</v>
      </c>
      <c r="I698" s="17">
        <f>G698-H698</f>
        <v>22.9</v>
      </c>
      <c r="J698" s="17">
        <v>64.8</v>
      </c>
      <c r="K698" s="17">
        <v>0.8</v>
      </c>
      <c r="L698" s="17">
        <v>0.5</v>
      </c>
      <c r="M698" s="17">
        <v>78.400000000000006</v>
      </c>
      <c r="N698" s="19"/>
    </row>
    <row r="699" spans="1:14">
      <c r="A699" t="s">
        <v>293</v>
      </c>
      <c r="B699" t="str">
        <f>LEFT($E699, 4)</f>
        <v>2022</v>
      </c>
      <c r="C699" t="str">
        <f>MID($E699,FIND("-",$E699)+1,2)</f>
        <v>01</v>
      </c>
      <c r="D699" t="str">
        <f>RIGHT($E699,2)</f>
        <v>상순</v>
      </c>
      <c r="E699" t="s">
        <v>220</v>
      </c>
      <c r="F699" s="17">
        <v>-3.6</v>
      </c>
      <c r="G699" s="17">
        <v>0.5</v>
      </c>
      <c r="H699" s="17">
        <v>-15.1</v>
      </c>
      <c r="I699" s="17">
        <f>G699-H699</f>
        <v>15.6</v>
      </c>
      <c r="J699" s="17">
        <v>62.1</v>
      </c>
      <c r="K699" s="17">
        <v>0.5</v>
      </c>
      <c r="L699" s="17">
        <v>0</v>
      </c>
      <c r="M699" s="17"/>
      <c r="N699" s="19">
        <v>6.333333333333333</v>
      </c>
    </row>
    <row r="700" spans="1:14">
      <c r="A700" t="s">
        <v>293</v>
      </c>
      <c r="B700" t="str">
        <f>LEFT($E700, 4)</f>
        <v>2022</v>
      </c>
      <c r="C700" t="str">
        <f>MID($E700,FIND("-",$E700)+1,2)</f>
        <v>01</v>
      </c>
      <c r="D700" t="str">
        <f>RIGHT($E700,2)</f>
        <v>상순</v>
      </c>
      <c r="E700" t="s">
        <v>220</v>
      </c>
      <c r="F700" s="17">
        <v>-5.4</v>
      </c>
      <c r="G700" s="17">
        <v>-1.4</v>
      </c>
      <c r="H700" s="17">
        <v>-17.100000000000001</v>
      </c>
      <c r="I700" s="17">
        <f>G700-H700</f>
        <v>15.700000000000001</v>
      </c>
      <c r="J700" s="17">
        <v>68.900000000000006</v>
      </c>
      <c r="K700" s="17">
        <v>0.4</v>
      </c>
      <c r="L700" s="17">
        <v>0</v>
      </c>
      <c r="M700" s="17">
        <v>76.8</v>
      </c>
      <c r="N700" s="19"/>
    </row>
    <row r="701" spans="1:14">
      <c r="A701" t="s">
        <v>293</v>
      </c>
      <c r="B701" t="str">
        <f>LEFT($E701, 4)</f>
        <v>2022</v>
      </c>
      <c r="C701" t="str">
        <f>MID($E701,FIND("-",$E701)+1,2)</f>
        <v>01</v>
      </c>
      <c r="D701" t="str">
        <f>RIGHT($E701,2)</f>
        <v>중순</v>
      </c>
      <c r="E701" t="s">
        <v>221</v>
      </c>
      <c r="F701" s="17">
        <v>-5.9</v>
      </c>
      <c r="G701" s="17">
        <v>-0.6</v>
      </c>
      <c r="H701" s="17">
        <v>-16</v>
      </c>
      <c r="I701" s="17">
        <f>G701-H701</f>
        <v>15.4</v>
      </c>
      <c r="J701" s="17">
        <v>51.7</v>
      </c>
      <c r="K701" s="17">
        <v>0.7</v>
      </c>
      <c r="L701" s="17">
        <v>2</v>
      </c>
      <c r="M701" s="17"/>
      <c r="N701" s="19">
        <v>2.2000000000000002</v>
      </c>
    </row>
    <row r="702" spans="1:14">
      <c r="A702" t="s">
        <v>293</v>
      </c>
      <c r="B702" t="str">
        <f>LEFT($E702, 4)</f>
        <v>2022</v>
      </c>
      <c r="C702" t="str">
        <f>MID($E702,FIND("-",$E702)+1,2)</f>
        <v>01</v>
      </c>
      <c r="D702" t="str">
        <f>RIGHT($E702,2)</f>
        <v>중순</v>
      </c>
      <c r="E702" t="s">
        <v>221</v>
      </c>
      <c r="F702" s="17">
        <v>-8.5</v>
      </c>
      <c r="G702" s="17">
        <v>-2.9</v>
      </c>
      <c r="H702" s="17">
        <v>-20.100000000000001</v>
      </c>
      <c r="I702" s="17">
        <f>G702-H702</f>
        <v>17.200000000000003</v>
      </c>
      <c r="J702" s="17">
        <v>63.2</v>
      </c>
      <c r="K702" s="17">
        <v>0.9</v>
      </c>
      <c r="L702" s="17">
        <v>3</v>
      </c>
      <c r="M702" s="17">
        <v>86.7</v>
      </c>
      <c r="N702" s="19"/>
    </row>
    <row r="703" spans="1:14">
      <c r="A703" t="s">
        <v>293</v>
      </c>
      <c r="B703" t="str">
        <f>LEFT($E703, 4)</f>
        <v>2022</v>
      </c>
      <c r="C703" t="str">
        <f>MID($E703,FIND("-",$E703)+1,2)</f>
        <v>01</v>
      </c>
      <c r="D703" t="str">
        <f>RIGHT($E703,2)</f>
        <v>하순</v>
      </c>
      <c r="E703" t="s">
        <v>222</v>
      </c>
      <c r="F703" s="17">
        <v>-0.9</v>
      </c>
      <c r="G703" s="17">
        <v>5.5</v>
      </c>
      <c r="H703" s="17">
        <v>-13.1</v>
      </c>
      <c r="I703" s="17">
        <f>G703-H703</f>
        <v>18.600000000000001</v>
      </c>
      <c r="J703" s="17">
        <v>57.9</v>
      </c>
      <c r="K703" s="17">
        <v>0.6</v>
      </c>
      <c r="L703" s="17">
        <v>0</v>
      </c>
      <c r="M703" s="17"/>
      <c r="N703" s="19">
        <v>6.166666666666667</v>
      </c>
    </row>
    <row r="704" spans="1:14">
      <c r="A704" t="s">
        <v>293</v>
      </c>
      <c r="B704" t="str">
        <f>LEFT($E704, 4)</f>
        <v>2022</v>
      </c>
      <c r="C704" t="str">
        <f>MID($E704,FIND("-",$E704)+1,2)</f>
        <v>01</v>
      </c>
      <c r="D704" t="str">
        <f>RIGHT($E704,2)</f>
        <v>하순</v>
      </c>
      <c r="E704" t="s">
        <v>222</v>
      </c>
      <c r="F704" s="17">
        <v>-4</v>
      </c>
      <c r="G704" s="17">
        <v>1.6</v>
      </c>
      <c r="H704" s="17">
        <v>-19.100000000000001</v>
      </c>
      <c r="I704" s="17">
        <f>G704-H704</f>
        <v>20.700000000000003</v>
      </c>
      <c r="J704" s="17">
        <v>68.599999999999994</v>
      </c>
      <c r="K704" s="17">
        <v>0.6</v>
      </c>
      <c r="L704" s="17">
        <v>0.5</v>
      </c>
      <c r="M704" s="17">
        <v>110.9</v>
      </c>
      <c r="N704" s="19"/>
    </row>
    <row r="705" spans="1:14">
      <c r="A705" t="s">
        <v>293</v>
      </c>
      <c r="B705" t="str">
        <f>LEFT($E705, 4)</f>
        <v>2022</v>
      </c>
      <c r="C705" t="str">
        <f>MID($E705,FIND("-",$E705)+1,2)</f>
        <v>02</v>
      </c>
      <c r="D705" t="str">
        <f>RIGHT($E705,2)</f>
        <v>상순</v>
      </c>
      <c r="E705" t="s">
        <v>223</v>
      </c>
      <c r="F705" s="17">
        <v>-4.7</v>
      </c>
      <c r="G705" s="17">
        <v>-1</v>
      </c>
      <c r="H705" s="17">
        <v>-15.3</v>
      </c>
      <c r="I705" s="17">
        <f>G705-H705</f>
        <v>14.3</v>
      </c>
      <c r="J705" s="17">
        <v>58.8</v>
      </c>
      <c r="K705" s="17">
        <v>0.6</v>
      </c>
      <c r="L705" s="17">
        <v>2</v>
      </c>
      <c r="M705" s="17"/>
      <c r="N705" s="19">
        <v>6.3666666666666663</v>
      </c>
    </row>
    <row r="706" spans="1:14">
      <c r="A706" t="s">
        <v>293</v>
      </c>
      <c r="B706" t="str">
        <f>LEFT($E706, 4)</f>
        <v>2022</v>
      </c>
      <c r="C706" t="str">
        <f>MID($E706,FIND("-",$E706)+1,2)</f>
        <v>02</v>
      </c>
      <c r="D706" t="str">
        <f>RIGHT($E706,2)</f>
        <v>상순</v>
      </c>
      <c r="E706" t="s">
        <v>223</v>
      </c>
      <c r="F706" s="17">
        <v>-5.6</v>
      </c>
      <c r="G706" s="17">
        <v>-2.2999999999999998</v>
      </c>
      <c r="H706" s="17">
        <v>-15.7</v>
      </c>
      <c r="I706" s="17">
        <f>G706-H706</f>
        <v>13.399999999999999</v>
      </c>
      <c r="J706" s="17">
        <v>60.2</v>
      </c>
      <c r="K706" s="17">
        <v>0.9</v>
      </c>
      <c r="L706" s="17">
        <v>1.5</v>
      </c>
      <c r="M706" s="17">
        <v>120.8</v>
      </c>
      <c r="N706" s="19"/>
    </row>
    <row r="707" spans="1:14">
      <c r="A707" t="s">
        <v>293</v>
      </c>
      <c r="B707" t="str">
        <f>LEFT($E707, 4)</f>
        <v>2022</v>
      </c>
      <c r="C707" t="str">
        <f>MID($E707,FIND("-",$E707)+1,2)</f>
        <v>02</v>
      </c>
      <c r="D707" t="str">
        <f>RIGHT($E707,2)</f>
        <v>중순</v>
      </c>
      <c r="E707" t="s">
        <v>224</v>
      </c>
      <c r="F707" s="17">
        <v>-2.7</v>
      </c>
      <c r="G707" s="17">
        <v>2.2000000000000002</v>
      </c>
      <c r="H707" s="17">
        <v>-13.1</v>
      </c>
      <c r="I707" s="17">
        <f>G707-H707</f>
        <v>15.3</v>
      </c>
      <c r="J707" s="17">
        <v>52.5</v>
      </c>
      <c r="K707" s="17">
        <v>0.8</v>
      </c>
      <c r="L707" s="17">
        <v>1.5</v>
      </c>
      <c r="M707" s="17"/>
      <c r="N707" s="19">
        <v>12.083333333333334</v>
      </c>
    </row>
    <row r="708" spans="1:14">
      <c r="A708" t="s">
        <v>293</v>
      </c>
      <c r="B708" t="str">
        <f>LEFT($E708, 4)</f>
        <v>2022</v>
      </c>
      <c r="C708" t="str">
        <f>MID($E708,FIND("-",$E708)+1,2)</f>
        <v>02</v>
      </c>
      <c r="D708" t="str">
        <f>RIGHT($E708,2)</f>
        <v>중순</v>
      </c>
      <c r="E708" t="s">
        <v>224</v>
      </c>
      <c r="F708" s="17">
        <v>-4</v>
      </c>
      <c r="G708" s="17">
        <v>0.9</v>
      </c>
      <c r="H708" s="17">
        <v>-16.100000000000001</v>
      </c>
      <c r="I708" s="17">
        <f>G708-H708</f>
        <v>17</v>
      </c>
      <c r="J708" s="17">
        <v>58.1</v>
      </c>
      <c r="K708" s="17">
        <v>1.2</v>
      </c>
      <c r="L708" s="17">
        <v>1.5</v>
      </c>
      <c r="M708" s="17">
        <v>123.2</v>
      </c>
      <c r="N708" s="19"/>
    </row>
    <row r="709" spans="1:14">
      <c r="A709" t="s">
        <v>293</v>
      </c>
      <c r="B709" t="str">
        <f>LEFT($E709, 4)</f>
        <v>2022</v>
      </c>
      <c r="C709" t="str">
        <f>MID($E709,FIND("-",$E709)+1,2)</f>
        <v>02</v>
      </c>
      <c r="D709" t="str">
        <f>RIGHT($E709,2)</f>
        <v>하순</v>
      </c>
      <c r="E709" t="s">
        <v>225</v>
      </c>
      <c r="F709" s="17">
        <v>-1.4</v>
      </c>
      <c r="G709" s="17">
        <v>5</v>
      </c>
      <c r="H709" s="17">
        <v>-14.9</v>
      </c>
      <c r="I709" s="17">
        <f>G709-H709</f>
        <v>19.899999999999999</v>
      </c>
      <c r="J709" s="17">
        <v>59.4</v>
      </c>
      <c r="K709" s="17">
        <v>0.9</v>
      </c>
      <c r="L709" s="17">
        <v>5.5</v>
      </c>
      <c r="M709" s="17"/>
      <c r="N709" s="19">
        <v>2.2000000000000002</v>
      </c>
    </row>
    <row r="710" spans="1:14">
      <c r="A710" t="s">
        <v>293</v>
      </c>
      <c r="B710" t="str">
        <f>LEFT($E710, 4)</f>
        <v>2022</v>
      </c>
      <c r="C710" t="str">
        <f>MID($E710,FIND("-",$E710)+1,2)</f>
        <v>02</v>
      </c>
      <c r="D710" t="str">
        <f>RIGHT($E710,2)</f>
        <v>하순</v>
      </c>
      <c r="E710" t="s">
        <v>225</v>
      </c>
      <c r="F710" s="17">
        <v>-2.2000000000000002</v>
      </c>
      <c r="G710" s="17">
        <v>4.3</v>
      </c>
      <c r="H710" s="17">
        <v>-16.8</v>
      </c>
      <c r="I710" s="17">
        <f>G710-H710</f>
        <v>21.1</v>
      </c>
      <c r="J710" s="17">
        <v>60.9</v>
      </c>
      <c r="K710" s="17">
        <v>1.4</v>
      </c>
      <c r="L710" s="17">
        <v>7.5</v>
      </c>
      <c r="M710" s="17">
        <v>101.1</v>
      </c>
      <c r="N710" s="19"/>
    </row>
    <row r="711" spans="1:14">
      <c r="A711" t="s">
        <v>293</v>
      </c>
      <c r="B711" t="str">
        <f>LEFT($E711, 4)</f>
        <v>2022</v>
      </c>
      <c r="C711" t="str">
        <f>MID($E711,FIND("-",$E711)+1,2)</f>
        <v>03</v>
      </c>
      <c r="D711" t="str">
        <f>RIGHT($E711,2)</f>
        <v>상순</v>
      </c>
      <c r="E711" t="s">
        <v>226</v>
      </c>
      <c r="F711" s="17">
        <v>3.5</v>
      </c>
      <c r="G711" s="17">
        <v>6.9</v>
      </c>
      <c r="H711" s="17">
        <v>-7.1</v>
      </c>
      <c r="I711" s="17">
        <f>G711-H711</f>
        <v>14</v>
      </c>
      <c r="J711" s="17">
        <v>55.8</v>
      </c>
      <c r="K711" s="17">
        <v>0.9</v>
      </c>
      <c r="L711" s="17">
        <v>1.5</v>
      </c>
      <c r="M711" s="17"/>
      <c r="N711" s="19">
        <v>3.3</v>
      </c>
    </row>
    <row r="712" spans="1:14">
      <c r="A712" t="s">
        <v>293</v>
      </c>
      <c r="B712" t="str">
        <f>LEFT($E712, 4)</f>
        <v>2022</v>
      </c>
      <c r="C712" t="str">
        <f>MID($E712,FIND("-",$E712)+1,2)</f>
        <v>03</v>
      </c>
      <c r="D712" t="str">
        <f>RIGHT($E712,2)</f>
        <v>상순</v>
      </c>
      <c r="E712" t="s">
        <v>226</v>
      </c>
      <c r="F712" s="17">
        <v>2.7</v>
      </c>
      <c r="G712" s="17">
        <v>5.9</v>
      </c>
      <c r="H712" s="17">
        <v>-8.6999999999999993</v>
      </c>
      <c r="I712" s="17">
        <f>G712-H712</f>
        <v>14.6</v>
      </c>
      <c r="J712" s="17">
        <v>56.9</v>
      </c>
      <c r="K712" s="17">
        <v>1.4</v>
      </c>
      <c r="L712" s="17">
        <v>2</v>
      </c>
      <c r="M712" s="17">
        <v>153.4</v>
      </c>
      <c r="N712" s="19"/>
    </row>
    <row r="713" spans="1:14">
      <c r="A713" t="s">
        <v>293</v>
      </c>
      <c r="B713" t="str">
        <f>LEFT($E713, 4)</f>
        <v>2022</v>
      </c>
      <c r="C713" t="str">
        <f>MID($E713,FIND("-",$E713)+1,2)</f>
        <v>03</v>
      </c>
      <c r="D713" t="str">
        <f>RIGHT($E713,2)</f>
        <v>중순</v>
      </c>
      <c r="E713" t="s">
        <v>227</v>
      </c>
      <c r="F713" s="17">
        <v>7.5</v>
      </c>
      <c r="G713" s="17">
        <v>10.6</v>
      </c>
      <c r="H713" s="17">
        <v>-1.6</v>
      </c>
      <c r="I713" s="17">
        <f>G713-H713</f>
        <v>12.2</v>
      </c>
      <c r="J713" s="17">
        <v>74.7</v>
      </c>
      <c r="K713" s="17">
        <v>0.9</v>
      </c>
      <c r="L713" s="17">
        <v>61</v>
      </c>
      <c r="M713" s="17"/>
      <c r="N713" s="19">
        <v>12.583333333333334</v>
      </c>
    </row>
    <row r="714" spans="1:14">
      <c r="A714" t="s">
        <v>293</v>
      </c>
      <c r="B714" t="str">
        <f>LEFT($E714, 4)</f>
        <v>2022</v>
      </c>
      <c r="C714" t="str">
        <f>MID($E714,FIND("-",$E714)+1,2)</f>
        <v>03</v>
      </c>
      <c r="D714" t="str">
        <f>RIGHT($E714,2)</f>
        <v>중순</v>
      </c>
      <c r="E714" t="s">
        <v>227</v>
      </c>
      <c r="F714" s="17">
        <v>6.2</v>
      </c>
      <c r="G714" s="17">
        <v>9.4</v>
      </c>
      <c r="H714" s="17">
        <v>-3.5</v>
      </c>
      <c r="I714" s="17">
        <f>G714-H714</f>
        <v>12.9</v>
      </c>
      <c r="J714" s="17">
        <v>74.8</v>
      </c>
      <c r="K714" s="17">
        <v>1.3</v>
      </c>
      <c r="L714" s="17">
        <v>47</v>
      </c>
      <c r="M714" s="17">
        <v>108.3</v>
      </c>
      <c r="N714" s="19"/>
    </row>
    <row r="715" spans="1:14">
      <c r="A715" t="s">
        <v>293</v>
      </c>
      <c r="B715" t="str">
        <f>LEFT($E715, 4)</f>
        <v>2022</v>
      </c>
      <c r="C715" t="str">
        <f>MID($E715,FIND("-",$E715)+1,2)</f>
        <v>03</v>
      </c>
      <c r="D715" t="str">
        <f>RIGHT($E715,2)</f>
        <v>하순</v>
      </c>
      <c r="E715" t="s">
        <v>228</v>
      </c>
      <c r="F715" s="17">
        <v>7.4</v>
      </c>
      <c r="G715" s="17">
        <v>11.9</v>
      </c>
      <c r="H715" s="17">
        <v>-4</v>
      </c>
      <c r="I715" s="17">
        <f>G715-H715</f>
        <v>15.9</v>
      </c>
      <c r="J715" s="17">
        <v>63.8</v>
      </c>
      <c r="K715" s="17">
        <v>0.8</v>
      </c>
      <c r="L715" s="17">
        <v>36</v>
      </c>
      <c r="M715" s="17"/>
      <c r="N715" s="19">
        <v>2.1166666666666667</v>
      </c>
    </row>
    <row r="716" spans="1:14">
      <c r="A716" t="s">
        <v>293</v>
      </c>
      <c r="B716" t="str">
        <f>LEFT($E716, 4)</f>
        <v>2022</v>
      </c>
      <c r="C716" t="str">
        <f>MID($E716,FIND("-",$E716)+1,2)</f>
        <v>03</v>
      </c>
      <c r="D716" t="str">
        <f>RIGHT($E716,2)</f>
        <v>하순</v>
      </c>
      <c r="E716" t="s">
        <v>228</v>
      </c>
      <c r="F716" s="17">
        <v>6.3</v>
      </c>
      <c r="G716" s="17">
        <v>10.6</v>
      </c>
      <c r="H716" s="17">
        <v>-5.2</v>
      </c>
      <c r="I716" s="17">
        <f>G716-H716</f>
        <v>15.8</v>
      </c>
      <c r="J716" s="17">
        <v>67</v>
      </c>
      <c r="K716" s="17">
        <v>1.2</v>
      </c>
      <c r="L716" s="17">
        <v>49.5</v>
      </c>
      <c r="M716" s="17">
        <v>149</v>
      </c>
      <c r="N716" s="19"/>
    </row>
    <row r="717" spans="1:14">
      <c r="A717" t="s">
        <v>293</v>
      </c>
      <c r="B717" t="str">
        <f>LEFT($E717, 4)</f>
        <v>2022</v>
      </c>
      <c r="C717" t="str">
        <f>MID($E717,FIND("-",$E717)+1,2)</f>
        <v>04</v>
      </c>
      <c r="D717" t="str">
        <f>RIGHT($E717,2)</f>
        <v>상순</v>
      </c>
      <c r="E717" t="s">
        <v>229</v>
      </c>
      <c r="F717" s="17">
        <v>10.3</v>
      </c>
      <c r="G717" s="17">
        <v>16.100000000000001</v>
      </c>
      <c r="H717" s="17">
        <v>-2</v>
      </c>
      <c r="I717" s="17">
        <f>G717-H717</f>
        <v>18.100000000000001</v>
      </c>
      <c r="J717" s="17">
        <v>50.3</v>
      </c>
      <c r="K717" s="17">
        <v>0.8</v>
      </c>
      <c r="L717" s="17">
        <v>0</v>
      </c>
      <c r="M717" s="17"/>
      <c r="N717" s="19">
        <v>0.83333333333333337</v>
      </c>
    </row>
    <row r="718" spans="1:14">
      <c r="A718" t="s">
        <v>293</v>
      </c>
      <c r="B718" t="str">
        <f>LEFT($E718, 4)</f>
        <v>2022</v>
      </c>
      <c r="C718" t="str">
        <f>MID($E718,FIND("-",$E718)+1,2)</f>
        <v>04</v>
      </c>
      <c r="D718" t="str">
        <f>RIGHT($E718,2)</f>
        <v>상순</v>
      </c>
      <c r="E718" t="s">
        <v>229</v>
      </c>
      <c r="F718" s="17">
        <v>9.8000000000000007</v>
      </c>
      <c r="G718" s="17">
        <v>15.8</v>
      </c>
      <c r="H718" s="17">
        <v>-3.1</v>
      </c>
      <c r="I718" s="17">
        <f>G718-H718</f>
        <v>18.900000000000002</v>
      </c>
      <c r="J718" s="17">
        <v>51</v>
      </c>
      <c r="K718" s="17">
        <v>1.4</v>
      </c>
      <c r="L718" s="17">
        <v>0</v>
      </c>
      <c r="M718" s="17">
        <v>224.1</v>
      </c>
      <c r="N718" s="19"/>
    </row>
    <row r="719" spans="1:14">
      <c r="A719" t="s">
        <v>293</v>
      </c>
      <c r="B719" t="str">
        <f>LEFT($E719, 4)</f>
        <v>2022</v>
      </c>
      <c r="C719" t="str">
        <f>MID($E719,FIND("-",$E719)+1,2)</f>
        <v>04</v>
      </c>
      <c r="D719" t="str">
        <f>RIGHT($E719,2)</f>
        <v>중순</v>
      </c>
      <c r="E719" t="s">
        <v>230</v>
      </c>
      <c r="F719" s="17">
        <v>13.7</v>
      </c>
      <c r="G719" s="17">
        <v>18.3</v>
      </c>
      <c r="H719" s="17">
        <v>1.9</v>
      </c>
      <c r="I719" s="17">
        <f>G719-H719</f>
        <v>16.400000000000002</v>
      </c>
      <c r="J719" s="17">
        <v>53.7</v>
      </c>
      <c r="K719" s="17">
        <v>0.9</v>
      </c>
      <c r="L719" s="17">
        <v>2.5</v>
      </c>
      <c r="M719" s="17"/>
      <c r="N719" s="19">
        <v>4.7666666666666666</v>
      </c>
    </row>
    <row r="720" spans="1:14">
      <c r="A720" t="s">
        <v>293</v>
      </c>
      <c r="B720" t="str">
        <f>LEFT($E720, 4)</f>
        <v>2022</v>
      </c>
      <c r="C720" t="str">
        <f>MID($E720,FIND("-",$E720)+1,2)</f>
        <v>04</v>
      </c>
      <c r="D720" t="str">
        <f>RIGHT($E720,2)</f>
        <v>중순</v>
      </c>
      <c r="E720" t="s">
        <v>230</v>
      </c>
      <c r="F720" s="17">
        <v>12.9</v>
      </c>
      <c r="G720" s="17">
        <v>17.8</v>
      </c>
      <c r="H720" s="17">
        <v>0.4</v>
      </c>
      <c r="I720" s="17">
        <f>G720-H720</f>
        <v>17.400000000000002</v>
      </c>
      <c r="J720" s="17">
        <v>54</v>
      </c>
      <c r="K720" s="17">
        <v>1.7</v>
      </c>
      <c r="L720" s="17">
        <v>3.5</v>
      </c>
      <c r="M720" s="17">
        <v>198.4</v>
      </c>
      <c r="N720" s="19"/>
    </row>
    <row r="721" spans="1:14">
      <c r="A721" t="s">
        <v>293</v>
      </c>
      <c r="B721" t="str">
        <f>LEFT($E721, 4)</f>
        <v>2022</v>
      </c>
      <c r="C721" t="str">
        <f>MID($E721,FIND("-",$E721)+1,2)</f>
        <v>04</v>
      </c>
      <c r="D721" t="str">
        <f>RIGHT($E721,2)</f>
        <v>하순</v>
      </c>
      <c r="E721" t="s">
        <v>231</v>
      </c>
      <c r="F721" s="17">
        <v>15.6</v>
      </c>
      <c r="G721" s="17">
        <v>21.6</v>
      </c>
      <c r="H721" s="17">
        <v>3.8</v>
      </c>
      <c r="I721" s="17">
        <f>G721-H721</f>
        <v>17.8</v>
      </c>
      <c r="J721" s="17">
        <v>62.9</v>
      </c>
      <c r="K721" s="17">
        <v>0.8</v>
      </c>
      <c r="L721" s="17">
        <v>16</v>
      </c>
      <c r="M721" s="17"/>
      <c r="N721" s="19">
        <v>5.4333333333333336</v>
      </c>
    </row>
    <row r="722" spans="1:14">
      <c r="A722" t="s">
        <v>293</v>
      </c>
      <c r="B722" t="str">
        <f>LEFT($E722, 4)</f>
        <v>2022</v>
      </c>
      <c r="C722" t="str">
        <f>MID($E722,FIND("-",$E722)+1,2)</f>
        <v>04</v>
      </c>
      <c r="D722" t="str">
        <f>RIGHT($E722,2)</f>
        <v>하순</v>
      </c>
      <c r="E722" t="s">
        <v>231</v>
      </c>
      <c r="F722" s="17">
        <v>14.6</v>
      </c>
      <c r="G722" s="17">
        <v>21.1</v>
      </c>
      <c r="H722" s="17">
        <v>3</v>
      </c>
      <c r="I722" s="17">
        <f>G722-H722</f>
        <v>18.100000000000001</v>
      </c>
      <c r="J722" s="17">
        <v>65.2</v>
      </c>
      <c r="K722" s="17">
        <v>1.2</v>
      </c>
      <c r="L722" s="17">
        <v>16.5</v>
      </c>
      <c r="M722" s="17">
        <v>153.69999999999999</v>
      </c>
      <c r="N722" s="19"/>
    </row>
    <row r="723" spans="1:14">
      <c r="A723" t="s">
        <v>293</v>
      </c>
      <c r="B723" t="str">
        <f>LEFT($E723, 4)</f>
        <v>2022</v>
      </c>
      <c r="C723" t="str">
        <f>MID($E723,FIND("-",$E723)+1,2)</f>
        <v>05</v>
      </c>
      <c r="D723" t="str">
        <f>RIGHT($E723,2)</f>
        <v>상순</v>
      </c>
      <c r="E723" t="s">
        <v>232</v>
      </c>
      <c r="F723" s="17">
        <v>14.6</v>
      </c>
      <c r="G723" s="17">
        <v>17.5</v>
      </c>
      <c r="H723" s="17">
        <v>2.7</v>
      </c>
      <c r="I723" s="17">
        <f>G723-H723</f>
        <v>14.8</v>
      </c>
      <c r="J723" s="17">
        <v>59.3</v>
      </c>
      <c r="K723" s="17">
        <v>0.6</v>
      </c>
      <c r="L723" s="17">
        <v>3.5</v>
      </c>
      <c r="M723" s="17"/>
      <c r="N723" s="19">
        <v>12.7</v>
      </c>
    </row>
    <row r="724" spans="1:14">
      <c r="A724" t="s">
        <v>293</v>
      </c>
      <c r="B724" t="str">
        <f>LEFT($E724, 4)</f>
        <v>2022</v>
      </c>
      <c r="C724" t="str">
        <f>MID($E724,FIND("-",$E724)+1,2)</f>
        <v>05</v>
      </c>
      <c r="D724" t="str">
        <f>RIGHT($E724,2)</f>
        <v>상순</v>
      </c>
      <c r="E724" t="s">
        <v>232</v>
      </c>
      <c r="F724" s="17">
        <v>13.8</v>
      </c>
      <c r="G724" s="17">
        <v>17.100000000000001</v>
      </c>
      <c r="H724" s="17">
        <v>1.2</v>
      </c>
      <c r="I724" s="17">
        <f>G724-H724</f>
        <v>15.900000000000002</v>
      </c>
      <c r="J724" s="17">
        <v>60.1</v>
      </c>
      <c r="K724" s="17">
        <v>1</v>
      </c>
      <c r="L724" s="17">
        <v>3</v>
      </c>
      <c r="M724" s="17">
        <v>203.2</v>
      </c>
      <c r="N724" s="19"/>
    </row>
    <row r="725" spans="1:14">
      <c r="A725" t="s">
        <v>293</v>
      </c>
      <c r="B725" t="str">
        <f>LEFT($E725, 4)</f>
        <v>2022</v>
      </c>
      <c r="C725" t="str">
        <f>MID($E725,FIND("-",$E725)+1,2)</f>
        <v>05</v>
      </c>
      <c r="D725" t="str">
        <f>RIGHT($E725,2)</f>
        <v>중순</v>
      </c>
      <c r="E725" t="s">
        <v>233</v>
      </c>
      <c r="F725" s="17">
        <v>17</v>
      </c>
      <c r="G725" s="17">
        <v>18.600000000000001</v>
      </c>
      <c r="H725" s="17">
        <v>4</v>
      </c>
      <c r="I725" s="17">
        <f>G725-H725</f>
        <v>14.600000000000001</v>
      </c>
      <c r="J725" s="17">
        <v>56</v>
      </c>
      <c r="K725" s="17">
        <v>0.7</v>
      </c>
      <c r="L725" s="17">
        <v>0</v>
      </c>
      <c r="M725" s="17"/>
      <c r="N725" s="19">
        <v>7.083333333333333</v>
      </c>
    </row>
    <row r="726" spans="1:14">
      <c r="A726" t="s">
        <v>293</v>
      </c>
      <c r="B726" t="str">
        <f>LEFT($E726, 4)</f>
        <v>2022</v>
      </c>
      <c r="C726" t="str">
        <f>MID($E726,FIND("-",$E726)+1,2)</f>
        <v>05</v>
      </c>
      <c r="D726" t="str">
        <f>RIGHT($E726,2)</f>
        <v>중순</v>
      </c>
      <c r="E726" t="s">
        <v>233</v>
      </c>
      <c r="F726" s="17">
        <v>16.2</v>
      </c>
      <c r="G726" s="17">
        <v>18</v>
      </c>
      <c r="H726" s="17">
        <v>2.6</v>
      </c>
      <c r="I726" s="17">
        <f>G726-H726</f>
        <v>15.4</v>
      </c>
      <c r="J726" s="17">
        <v>56.3</v>
      </c>
      <c r="K726" s="17">
        <v>1.3</v>
      </c>
      <c r="L726" s="17">
        <v>0</v>
      </c>
      <c r="M726" s="17">
        <v>205.7</v>
      </c>
      <c r="N726" s="19"/>
    </row>
    <row r="727" spans="1:14">
      <c r="A727" t="s">
        <v>293</v>
      </c>
      <c r="B727" t="str">
        <f>LEFT($E727, 4)</f>
        <v>2022</v>
      </c>
      <c r="C727" t="str">
        <f>MID($E727,FIND("-",$E727)+1,2)</f>
        <v>05</v>
      </c>
      <c r="D727" t="str">
        <f>RIGHT($E727,2)</f>
        <v>하순</v>
      </c>
      <c r="E727" t="s">
        <v>234</v>
      </c>
      <c r="F727" s="17">
        <v>19.3</v>
      </c>
      <c r="G727" s="17">
        <v>21.7</v>
      </c>
      <c r="H727" s="17">
        <v>9.1999999999999993</v>
      </c>
      <c r="I727" s="17">
        <f>G727-H727</f>
        <v>12.5</v>
      </c>
      <c r="J727" s="17">
        <v>67.599999999999994</v>
      </c>
      <c r="K727" s="17">
        <v>0.7</v>
      </c>
      <c r="L727" s="17">
        <v>9</v>
      </c>
      <c r="M727" s="17"/>
      <c r="N727" s="19">
        <v>6.583333333333333</v>
      </c>
    </row>
    <row r="728" spans="1:14">
      <c r="A728" t="s">
        <v>293</v>
      </c>
      <c r="B728" t="str">
        <f>LEFT($E728, 4)</f>
        <v>2022</v>
      </c>
      <c r="C728" t="str">
        <f>MID($E728,FIND("-",$E728)+1,2)</f>
        <v>05</v>
      </c>
      <c r="D728" t="str">
        <f>RIGHT($E728,2)</f>
        <v>하순</v>
      </c>
      <c r="E728" t="s">
        <v>234</v>
      </c>
      <c r="F728" s="17">
        <v>18.600000000000001</v>
      </c>
      <c r="G728" s="17">
        <v>20.9</v>
      </c>
      <c r="H728" s="17">
        <v>8.1</v>
      </c>
      <c r="I728" s="17">
        <f>G728-H728</f>
        <v>12.799999999999999</v>
      </c>
      <c r="J728" s="17">
        <v>68.400000000000006</v>
      </c>
      <c r="K728" s="17">
        <v>1.1000000000000001</v>
      </c>
      <c r="L728" s="17">
        <v>16</v>
      </c>
      <c r="M728" s="17">
        <v>215.4</v>
      </c>
      <c r="N728" s="19"/>
    </row>
    <row r="729" spans="1:14">
      <c r="A729" t="s">
        <v>293</v>
      </c>
      <c r="B729" t="str">
        <f>LEFT($E729, 4)</f>
        <v>2022</v>
      </c>
      <c r="C729" t="str">
        <f>MID($E729,FIND("-",$E729)+1,2)</f>
        <v>06</v>
      </c>
      <c r="D729" t="str">
        <f>RIGHT($E729,2)</f>
        <v>상순</v>
      </c>
      <c r="E729" t="s">
        <v>235</v>
      </c>
      <c r="F729" s="17">
        <v>19.399999999999999</v>
      </c>
      <c r="G729" s="17">
        <v>22.9</v>
      </c>
      <c r="H729" s="17">
        <v>10</v>
      </c>
      <c r="I729" s="17">
        <f>G729-H729</f>
        <v>12.899999999999999</v>
      </c>
      <c r="J729" s="17">
        <v>71.2</v>
      </c>
      <c r="K729" s="17">
        <v>0.4</v>
      </c>
      <c r="L729" s="17">
        <v>26</v>
      </c>
      <c r="M729" s="17"/>
      <c r="N729" s="19">
        <v>1.5666666666666667</v>
      </c>
    </row>
    <row r="730" spans="1:14">
      <c r="A730" t="s">
        <v>293</v>
      </c>
      <c r="B730" t="str">
        <f>LEFT($E730, 4)</f>
        <v>2022</v>
      </c>
      <c r="C730" t="str">
        <f>MID($E730,FIND("-",$E730)+1,2)</f>
        <v>06</v>
      </c>
      <c r="D730" t="str">
        <f>RIGHT($E730,2)</f>
        <v>상순</v>
      </c>
      <c r="E730" t="s">
        <v>235</v>
      </c>
      <c r="F730" s="17">
        <v>18.8</v>
      </c>
      <c r="G730" s="17">
        <v>22.1</v>
      </c>
      <c r="H730" s="17">
        <v>9.3000000000000007</v>
      </c>
      <c r="I730" s="17">
        <f>G730-H730</f>
        <v>12.8</v>
      </c>
      <c r="J730" s="17">
        <v>70.900000000000006</v>
      </c>
      <c r="K730" s="17">
        <v>0.9</v>
      </c>
      <c r="L730" s="17">
        <v>2</v>
      </c>
      <c r="M730" s="17">
        <v>169.8</v>
      </c>
      <c r="N730" s="19"/>
    </row>
    <row r="731" spans="1:14">
      <c r="A731" t="s">
        <v>293</v>
      </c>
      <c r="B731" t="str">
        <f>LEFT($E731, 4)</f>
        <v>2022</v>
      </c>
      <c r="C731" t="str">
        <f>MID($E731,FIND("-",$E731)+1,2)</f>
        <v>06</v>
      </c>
      <c r="D731" t="str">
        <f>RIGHT($E731,2)</f>
        <v>중순</v>
      </c>
      <c r="E731" t="s">
        <v>236</v>
      </c>
      <c r="F731" s="17">
        <v>20.8</v>
      </c>
      <c r="G731" s="17">
        <v>24.2</v>
      </c>
      <c r="H731" s="17">
        <v>13</v>
      </c>
      <c r="I731" s="17">
        <f>G731-H731</f>
        <v>11.2</v>
      </c>
      <c r="J731" s="17">
        <v>83</v>
      </c>
      <c r="K731" s="17">
        <v>0.4</v>
      </c>
      <c r="L731" s="17">
        <v>58</v>
      </c>
      <c r="M731" s="17"/>
      <c r="N731" s="19">
        <v>11</v>
      </c>
    </row>
    <row r="732" spans="1:14">
      <c r="A732" t="s">
        <v>293</v>
      </c>
      <c r="B732" t="str">
        <f>LEFT($E732, 4)</f>
        <v>2022</v>
      </c>
      <c r="C732" t="str">
        <f>MID($E732,FIND("-",$E732)+1,2)</f>
        <v>06</v>
      </c>
      <c r="D732" t="str">
        <f>RIGHT($E732,2)</f>
        <v>중순</v>
      </c>
      <c r="E732" t="s">
        <v>236</v>
      </c>
      <c r="F732" s="17">
        <v>20.2</v>
      </c>
      <c r="G732" s="17">
        <v>23.5</v>
      </c>
      <c r="H732" s="17">
        <v>12.8</v>
      </c>
      <c r="I732" s="17">
        <f>G732-H732</f>
        <v>10.7</v>
      </c>
      <c r="J732" s="17">
        <v>80.5</v>
      </c>
      <c r="K732" s="17">
        <v>0.8</v>
      </c>
      <c r="L732" s="17">
        <v>0</v>
      </c>
      <c r="M732" s="17">
        <v>150.80000000000001</v>
      </c>
      <c r="N732" s="19"/>
    </row>
    <row r="733" spans="1:14">
      <c r="A733" t="s">
        <v>293</v>
      </c>
      <c r="B733" t="str">
        <f>LEFT($E733, 4)</f>
        <v>2022</v>
      </c>
      <c r="C733" t="str">
        <f>MID($E733,FIND("-",$E733)+1,2)</f>
        <v>06</v>
      </c>
      <c r="D733" t="str">
        <f>RIGHT($E733,2)</f>
        <v>하순</v>
      </c>
      <c r="E733" t="s">
        <v>237</v>
      </c>
      <c r="F733" s="17">
        <v>24.4</v>
      </c>
      <c r="G733" s="17">
        <v>25.5</v>
      </c>
      <c r="H733" s="17">
        <v>18.600000000000001</v>
      </c>
      <c r="I733" s="17">
        <f>G733-H733</f>
        <v>6.8999999999999986</v>
      </c>
      <c r="J733" s="17">
        <v>87</v>
      </c>
      <c r="K733" s="17">
        <v>0.9</v>
      </c>
      <c r="L733" s="17">
        <v>413.5</v>
      </c>
      <c r="M733" s="17"/>
      <c r="N733" s="19">
        <v>5.75</v>
      </c>
    </row>
    <row r="734" spans="1:14">
      <c r="A734" t="s">
        <v>293</v>
      </c>
      <c r="B734" t="str">
        <f>LEFT($E734, 4)</f>
        <v>2022</v>
      </c>
      <c r="C734" t="str">
        <f>MID($E734,FIND("-",$E734)+1,2)</f>
        <v>06</v>
      </c>
      <c r="D734" t="str">
        <f>RIGHT($E734,2)</f>
        <v>하순</v>
      </c>
      <c r="E734" t="s">
        <v>237</v>
      </c>
      <c r="F734" s="17">
        <v>23.8</v>
      </c>
      <c r="G734" s="17">
        <v>25</v>
      </c>
      <c r="H734" s="17">
        <v>18.100000000000001</v>
      </c>
      <c r="I734" s="17">
        <f>G734-H734</f>
        <v>6.8999999999999986</v>
      </c>
      <c r="J734" s="17">
        <v>88.7</v>
      </c>
      <c r="K734" s="17">
        <v>1.4</v>
      </c>
      <c r="L734" s="17">
        <v>0</v>
      </c>
      <c r="M734" s="17">
        <v>96.6</v>
      </c>
      <c r="N734" s="19"/>
    </row>
    <row r="735" spans="1:14">
      <c r="A735" t="s">
        <v>293</v>
      </c>
      <c r="B735" t="str">
        <f>LEFT($E735, 4)</f>
        <v>2022</v>
      </c>
      <c r="C735" t="str">
        <f>MID($E735,FIND("-",$E735)+1,2)</f>
        <v>07</v>
      </c>
      <c r="D735" t="str">
        <f>RIGHT($E735,2)</f>
        <v>상순</v>
      </c>
      <c r="E735" t="s">
        <v>238</v>
      </c>
      <c r="F735" s="17">
        <v>26.9</v>
      </c>
      <c r="G735" s="17">
        <v>28.2</v>
      </c>
      <c r="H735" s="17">
        <v>20.9</v>
      </c>
      <c r="I735" s="17">
        <f>G735-H735</f>
        <v>7.3000000000000007</v>
      </c>
      <c r="J735" s="17">
        <v>83.4</v>
      </c>
      <c r="K735" s="17">
        <v>0.4</v>
      </c>
      <c r="L735" s="17">
        <v>33</v>
      </c>
      <c r="M735" s="17"/>
      <c r="N735" s="19">
        <v>9.0833333333333339</v>
      </c>
    </row>
    <row r="736" spans="1:14">
      <c r="A736" t="s">
        <v>293</v>
      </c>
      <c r="B736" t="str">
        <f>LEFT($E736, 4)</f>
        <v>2022</v>
      </c>
      <c r="C736" t="str">
        <f>MID($E736,FIND("-",$E736)+1,2)</f>
        <v>07</v>
      </c>
      <c r="D736" t="str">
        <f>RIGHT($E736,2)</f>
        <v>상순</v>
      </c>
      <c r="E736" t="s">
        <v>238</v>
      </c>
      <c r="F736" s="17">
        <v>26.1</v>
      </c>
      <c r="G736" s="17">
        <v>27.1</v>
      </c>
      <c r="H736" s="17">
        <v>20.399999999999999</v>
      </c>
      <c r="I736" s="17">
        <f>G736-H736</f>
        <v>6.7000000000000028</v>
      </c>
      <c r="J736" s="17">
        <v>85.6</v>
      </c>
      <c r="K736" s="17">
        <v>0.5</v>
      </c>
      <c r="L736" s="17">
        <v>0</v>
      </c>
      <c r="M736" s="17">
        <v>163.19999999999999</v>
      </c>
      <c r="N736" s="19"/>
    </row>
    <row r="737" spans="1:14">
      <c r="A737" t="s">
        <v>293</v>
      </c>
      <c r="B737" t="str">
        <f>LEFT($E737, 4)</f>
        <v>2022</v>
      </c>
      <c r="C737" t="str">
        <f>MID($E737,FIND("-",$E737)+1,2)</f>
        <v>07</v>
      </c>
      <c r="D737" t="str">
        <f>RIGHT($E737,2)</f>
        <v>중순</v>
      </c>
      <c r="E737" t="s">
        <v>239</v>
      </c>
      <c r="F737" s="17">
        <v>25</v>
      </c>
      <c r="G737" s="17">
        <v>26.4</v>
      </c>
      <c r="H737" s="17">
        <v>19.5</v>
      </c>
      <c r="I737" s="17">
        <f>G737-H737</f>
        <v>6.8999999999999986</v>
      </c>
      <c r="J737" s="17">
        <v>85.9</v>
      </c>
      <c r="K737" s="17">
        <v>0.4</v>
      </c>
      <c r="L737" s="17">
        <v>89.5</v>
      </c>
      <c r="M737" s="17"/>
      <c r="N737" s="19">
        <v>5.9666666666666668</v>
      </c>
    </row>
    <row r="738" spans="1:14">
      <c r="A738" t="s">
        <v>293</v>
      </c>
      <c r="B738" t="str">
        <f>LEFT($E738, 4)</f>
        <v>2022</v>
      </c>
      <c r="C738" t="str">
        <f>MID($E738,FIND("-",$E738)+1,2)</f>
        <v>07</v>
      </c>
      <c r="D738" t="str">
        <f>RIGHT($E738,2)</f>
        <v>중순</v>
      </c>
      <c r="E738" t="s">
        <v>239</v>
      </c>
      <c r="F738" s="17">
        <v>24.2</v>
      </c>
      <c r="G738" s="17">
        <v>26.1</v>
      </c>
      <c r="H738" s="17">
        <v>18.899999999999999</v>
      </c>
      <c r="I738" s="17">
        <f>G738-H738</f>
        <v>7.2000000000000028</v>
      </c>
      <c r="J738" s="17">
        <v>85.7</v>
      </c>
      <c r="K738" s="17">
        <v>0.5</v>
      </c>
      <c r="L738" s="17">
        <v>10.5</v>
      </c>
      <c r="M738" s="17">
        <v>149.30000000000001</v>
      </c>
      <c r="N738" s="19"/>
    </row>
    <row r="739" spans="1:14">
      <c r="A739" t="s">
        <v>293</v>
      </c>
      <c r="B739" t="str">
        <f>LEFT($E739, 4)</f>
        <v>2022</v>
      </c>
      <c r="C739" t="str">
        <f>MID($E739,FIND("-",$E739)+1,2)</f>
        <v>07</v>
      </c>
      <c r="D739" t="str">
        <f>RIGHT($E739,2)</f>
        <v>하순</v>
      </c>
      <c r="E739" t="s">
        <v>240</v>
      </c>
      <c r="F739" s="17">
        <v>25.8</v>
      </c>
      <c r="G739" s="17">
        <v>28.5</v>
      </c>
      <c r="H739" s="17">
        <v>19.399999999999999</v>
      </c>
      <c r="I739" s="17">
        <f>G739-H739</f>
        <v>9.1000000000000014</v>
      </c>
      <c r="J739" s="17">
        <v>86.3</v>
      </c>
      <c r="K739" s="17">
        <v>0.3</v>
      </c>
      <c r="L739" s="17">
        <v>167.5</v>
      </c>
      <c r="M739" s="17"/>
      <c r="N739" s="19">
        <v>12.683333333333334</v>
      </c>
    </row>
    <row r="740" spans="1:14">
      <c r="A740" t="s">
        <v>293</v>
      </c>
      <c r="B740" t="str">
        <f>LEFT($E740, 4)</f>
        <v>2022</v>
      </c>
      <c r="C740" t="str">
        <f>MID($E740,FIND("-",$E740)+1,2)</f>
        <v>07</v>
      </c>
      <c r="D740" t="str">
        <f>RIGHT($E740,2)</f>
        <v>하순</v>
      </c>
      <c r="E740" t="s">
        <v>240</v>
      </c>
      <c r="F740" s="17">
        <v>25.2</v>
      </c>
      <c r="G740" s="17">
        <v>27.8</v>
      </c>
      <c r="H740" s="17">
        <v>18.899999999999999</v>
      </c>
      <c r="I740" s="17">
        <f>G740-H740</f>
        <v>8.9000000000000021</v>
      </c>
      <c r="J740" s="17">
        <v>85.4</v>
      </c>
      <c r="K740" s="17">
        <v>0.3</v>
      </c>
      <c r="L740" s="17">
        <v>151</v>
      </c>
      <c r="M740" s="17">
        <v>179.7</v>
      </c>
      <c r="N740" s="19"/>
    </row>
    <row r="741" spans="1:14">
      <c r="A741" t="s">
        <v>293</v>
      </c>
      <c r="B741" t="str">
        <f>LEFT($E741, 4)</f>
        <v>2022</v>
      </c>
      <c r="C741" t="str">
        <f>MID($E741,FIND("-",$E741)+1,2)</f>
        <v>08</v>
      </c>
      <c r="D741" t="str">
        <f>RIGHT($E741,2)</f>
        <v>상순</v>
      </c>
      <c r="E741" t="s">
        <v>241</v>
      </c>
      <c r="F741" s="17">
        <v>26.5</v>
      </c>
      <c r="G741" s="17">
        <v>28</v>
      </c>
      <c r="H741" s="17">
        <v>20.2</v>
      </c>
      <c r="I741" s="17">
        <f>G741-H741</f>
        <v>7.8000000000000007</v>
      </c>
      <c r="J741" s="17">
        <v>89.4</v>
      </c>
      <c r="K741" s="17">
        <v>0.7</v>
      </c>
      <c r="L741" s="17">
        <v>304.5</v>
      </c>
      <c r="M741" s="17"/>
      <c r="N741" s="19">
        <v>9.8333333333333339</v>
      </c>
    </row>
    <row r="742" spans="1:14">
      <c r="A742" t="s">
        <v>293</v>
      </c>
      <c r="B742" t="str">
        <f>LEFT($E742, 4)</f>
        <v>2022</v>
      </c>
      <c r="C742" t="str">
        <f>MID($E742,FIND("-",$E742)+1,2)</f>
        <v>08</v>
      </c>
      <c r="D742" t="str">
        <f>RIGHT($E742,2)</f>
        <v>상순</v>
      </c>
      <c r="E742" t="s">
        <v>241</v>
      </c>
      <c r="F742" s="17">
        <v>25.9</v>
      </c>
      <c r="G742" s="17">
        <v>27.3</v>
      </c>
      <c r="H742" s="17">
        <v>19.2</v>
      </c>
      <c r="I742" s="17">
        <f>G742-H742</f>
        <v>8.1000000000000014</v>
      </c>
      <c r="J742" s="17">
        <v>92</v>
      </c>
      <c r="K742" s="17">
        <v>0.9</v>
      </c>
      <c r="L742" s="17">
        <v>318.5</v>
      </c>
      <c r="M742" s="17">
        <v>101</v>
      </c>
      <c r="N742" s="19"/>
    </row>
    <row r="743" spans="1:14">
      <c r="A743" t="s">
        <v>293</v>
      </c>
      <c r="B743" t="str">
        <f>LEFT($E743, 4)</f>
        <v>2022</v>
      </c>
      <c r="C743" t="str">
        <f>MID($E743,FIND("-",$E743)+1,2)</f>
        <v>08</v>
      </c>
      <c r="D743" t="str">
        <f>RIGHT($E743,2)</f>
        <v>중순</v>
      </c>
      <c r="E743" t="s">
        <v>242</v>
      </c>
      <c r="F743" s="17">
        <v>25.3</v>
      </c>
      <c r="G743" s="17">
        <v>27.9</v>
      </c>
      <c r="H743" s="17">
        <v>19.5</v>
      </c>
      <c r="I743" s="17">
        <f>G743-H743</f>
        <v>8.3999999999999986</v>
      </c>
      <c r="J743" s="17">
        <v>90.1</v>
      </c>
      <c r="K743" s="17">
        <v>0.5</v>
      </c>
      <c r="L743" s="17">
        <v>110</v>
      </c>
      <c r="M743" s="17"/>
      <c r="N743" s="19">
        <v>7.583333333333333</v>
      </c>
    </row>
    <row r="744" spans="1:14">
      <c r="A744" t="s">
        <v>293</v>
      </c>
      <c r="B744" t="str">
        <f>LEFT($E744, 4)</f>
        <v>2022</v>
      </c>
      <c r="C744" t="str">
        <f>MID($E744,FIND("-",$E744)+1,2)</f>
        <v>08</v>
      </c>
      <c r="D744" t="str">
        <f>RIGHT($E744,2)</f>
        <v>중순</v>
      </c>
      <c r="E744" t="s">
        <v>242</v>
      </c>
      <c r="F744" s="17">
        <v>24.6</v>
      </c>
      <c r="G744" s="17">
        <v>27</v>
      </c>
      <c r="H744" s="17">
        <v>18.399999999999999</v>
      </c>
      <c r="I744" s="17">
        <f>G744-H744</f>
        <v>8.6000000000000014</v>
      </c>
      <c r="J744" s="17">
        <v>88.1</v>
      </c>
      <c r="K744" s="17">
        <v>0.8</v>
      </c>
      <c r="L744" s="17">
        <v>72</v>
      </c>
      <c r="M744" s="17">
        <v>149</v>
      </c>
      <c r="N744" s="19"/>
    </row>
    <row r="745" spans="1:14">
      <c r="A745" t="s">
        <v>293</v>
      </c>
      <c r="B745" t="str">
        <f>LEFT($E745, 4)</f>
        <v>2022</v>
      </c>
      <c r="C745" t="str">
        <f>MID($E745,FIND("-",$E745)+1,2)</f>
        <v>08</v>
      </c>
      <c r="D745" t="str">
        <f>RIGHT($E745,2)</f>
        <v>하순</v>
      </c>
      <c r="E745" t="s">
        <v>243</v>
      </c>
      <c r="F745" s="17">
        <v>21.7</v>
      </c>
      <c r="G745" s="17">
        <v>26.1</v>
      </c>
      <c r="H745" s="17">
        <v>12.7</v>
      </c>
      <c r="I745" s="17">
        <f>G745-H745</f>
        <v>13.400000000000002</v>
      </c>
      <c r="J745" s="17">
        <v>84.4</v>
      </c>
      <c r="K745" s="17">
        <v>0.4</v>
      </c>
      <c r="L745" s="17">
        <v>16.5</v>
      </c>
      <c r="M745" s="17"/>
      <c r="N745" s="19">
        <v>3.7</v>
      </c>
    </row>
    <row r="746" spans="1:14">
      <c r="A746" t="s">
        <v>293</v>
      </c>
      <c r="B746" t="str">
        <f>LEFT($E746, 4)</f>
        <v>2022</v>
      </c>
      <c r="C746" t="str">
        <f>MID($E746,FIND("-",$E746)+1,2)</f>
        <v>08</v>
      </c>
      <c r="D746" t="str">
        <f>RIGHT($E746,2)</f>
        <v>하순</v>
      </c>
      <c r="E746" t="s">
        <v>243</v>
      </c>
      <c r="F746" s="17">
        <v>21.1</v>
      </c>
      <c r="G746" s="17">
        <v>24.7</v>
      </c>
      <c r="H746" s="17">
        <v>10.8</v>
      </c>
      <c r="I746" s="17">
        <f>G746-H746</f>
        <v>13.899999999999999</v>
      </c>
      <c r="J746" s="17">
        <v>84.1</v>
      </c>
      <c r="K746" s="17">
        <v>0.4</v>
      </c>
      <c r="L746" s="17">
        <v>30.5</v>
      </c>
      <c r="M746" s="17">
        <v>160.9</v>
      </c>
      <c r="N746" s="19"/>
    </row>
    <row r="747" spans="1:14">
      <c r="A747" t="s">
        <v>293</v>
      </c>
      <c r="B747" t="str">
        <f>LEFT($E747, 4)</f>
        <v>2022</v>
      </c>
      <c r="C747" t="str">
        <f>MID($E747,FIND("-",$E747)+1,2)</f>
        <v>09</v>
      </c>
      <c r="D747" t="str">
        <f>RIGHT($E747,2)</f>
        <v>상순</v>
      </c>
      <c r="E747" t="s">
        <v>244</v>
      </c>
      <c r="F747" s="17">
        <v>20.7</v>
      </c>
      <c r="G747" s="17">
        <v>22.2</v>
      </c>
      <c r="H747" s="17">
        <v>13.3</v>
      </c>
      <c r="I747" s="17">
        <f>G747-H747</f>
        <v>8.8999999999999986</v>
      </c>
      <c r="J747" s="17">
        <v>81.2</v>
      </c>
      <c r="K747" s="17">
        <v>0.5</v>
      </c>
      <c r="L747" s="17">
        <v>197</v>
      </c>
      <c r="M747" s="17"/>
      <c r="N747" s="19">
        <v>8.4</v>
      </c>
    </row>
    <row r="748" spans="1:14">
      <c r="A748" t="s">
        <v>293</v>
      </c>
      <c r="B748" t="str">
        <f>LEFT($E748, 4)</f>
        <v>2022</v>
      </c>
      <c r="C748" t="str">
        <f>MID($E748,FIND("-",$E748)+1,2)</f>
        <v>09</v>
      </c>
      <c r="D748" t="str">
        <f>RIGHT($E748,2)</f>
        <v>상순</v>
      </c>
      <c r="E748" t="s">
        <v>244</v>
      </c>
      <c r="F748" s="17">
        <v>20.100000000000001</v>
      </c>
      <c r="G748" s="17">
        <v>21.4</v>
      </c>
      <c r="H748" s="17">
        <v>12.6</v>
      </c>
      <c r="I748" s="17">
        <f>G748-H748</f>
        <v>8.7999999999999989</v>
      </c>
      <c r="J748" s="17">
        <v>80.599999999999994</v>
      </c>
      <c r="K748" s="17">
        <v>0.5</v>
      </c>
      <c r="L748" s="17">
        <v>213</v>
      </c>
      <c r="M748" s="17">
        <v>153.80000000000001</v>
      </c>
      <c r="N748" s="19"/>
    </row>
    <row r="749" spans="1:14">
      <c r="A749" t="s">
        <v>293</v>
      </c>
      <c r="B749" t="str">
        <f>LEFT($E749, 4)</f>
        <v>2022</v>
      </c>
      <c r="C749" t="str">
        <f>MID($E749,FIND("-",$E749)+1,2)</f>
        <v>09</v>
      </c>
      <c r="D749" t="str">
        <f>RIGHT($E749,2)</f>
        <v>중순</v>
      </c>
      <c r="E749" t="s">
        <v>245</v>
      </c>
      <c r="F749" s="17">
        <v>22.2</v>
      </c>
      <c r="G749" s="17">
        <v>24.9</v>
      </c>
      <c r="H749" s="17">
        <v>12.1</v>
      </c>
      <c r="I749" s="17">
        <f>G749-H749</f>
        <v>12.799999999999999</v>
      </c>
      <c r="J749" s="17">
        <v>80.2</v>
      </c>
      <c r="K749" s="17">
        <v>0.5</v>
      </c>
      <c r="L749" s="17">
        <v>28.5</v>
      </c>
      <c r="M749" s="17"/>
      <c r="N749" s="19">
        <v>12.516666666666667</v>
      </c>
    </row>
    <row r="750" spans="1:14">
      <c r="A750" t="s">
        <v>293</v>
      </c>
      <c r="B750" t="str">
        <f>LEFT($E750, 4)</f>
        <v>2022</v>
      </c>
      <c r="C750" t="str">
        <f>MID($E750,FIND("-",$E750)+1,2)</f>
        <v>09</v>
      </c>
      <c r="D750" t="str">
        <f>RIGHT($E750,2)</f>
        <v>중순</v>
      </c>
      <c r="E750" t="s">
        <v>245</v>
      </c>
      <c r="F750" s="17">
        <v>21.8</v>
      </c>
      <c r="G750" s="17">
        <v>24.3</v>
      </c>
      <c r="H750" s="17">
        <v>10.5</v>
      </c>
      <c r="I750" s="17">
        <f>G750-H750</f>
        <v>13.8</v>
      </c>
      <c r="J750" s="17">
        <v>80.5</v>
      </c>
      <c r="K750" s="17">
        <v>0.8</v>
      </c>
      <c r="L750" s="17">
        <v>57.5</v>
      </c>
      <c r="M750" s="17">
        <v>124.9</v>
      </c>
      <c r="N750" s="19"/>
    </row>
    <row r="751" spans="1:14">
      <c r="A751" t="s">
        <v>293</v>
      </c>
      <c r="B751" t="str">
        <f>LEFT($E751, 4)</f>
        <v>2022</v>
      </c>
      <c r="C751" t="str">
        <f>MID($E751,FIND("-",$E751)+1,2)</f>
        <v>09</v>
      </c>
      <c r="D751" t="str">
        <f>RIGHT($E751,2)</f>
        <v>하순</v>
      </c>
      <c r="E751" t="s">
        <v>246</v>
      </c>
      <c r="F751" s="17">
        <v>16.399999999999999</v>
      </c>
      <c r="G751" s="17">
        <v>17.5</v>
      </c>
      <c r="H751" s="17">
        <v>7.4</v>
      </c>
      <c r="I751" s="17">
        <f>G751-H751</f>
        <v>10.1</v>
      </c>
      <c r="J751" s="17">
        <v>79.900000000000006</v>
      </c>
      <c r="K751" s="17">
        <v>0.4</v>
      </c>
      <c r="L751" s="17">
        <v>3.5</v>
      </c>
      <c r="M751" s="17"/>
      <c r="N751" s="19">
        <v>10.533333333333333</v>
      </c>
    </row>
    <row r="752" spans="1:14">
      <c r="A752" t="s">
        <v>293</v>
      </c>
      <c r="B752" t="str">
        <f>LEFT($E752, 4)</f>
        <v>2022</v>
      </c>
      <c r="C752" t="str">
        <f>MID($E752,FIND("-",$E752)+1,2)</f>
        <v>09</v>
      </c>
      <c r="D752" t="str">
        <f>RIGHT($E752,2)</f>
        <v>하순</v>
      </c>
      <c r="E752" t="s">
        <v>246</v>
      </c>
      <c r="F752" s="17">
        <v>14.9</v>
      </c>
      <c r="G752" s="17">
        <v>16.100000000000001</v>
      </c>
      <c r="H752" s="17">
        <v>6.7</v>
      </c>
      <c r="I752" s="17">
        <f>G752-H752</f>
        <v>9.4000000000000021</v>
      </c>
      <c r="J752" s="17">
        <v>81.3</v>
      </c>
      <c r="K752" s="17">
        <v>0.4</v>
      </c>
      <c r="L752" s="17">
        <v>4.5</v>
      </c>
      <c r="M752" s="17">
        <v>173.8</v>
      </c>
      <c r="N752" s="19"/>
    </row>
    <row r="753" spans="1:14">
      <c r="A753" t="s">
        <v>293</v>
      </c>
      <c r="B753" t="str">
        <f>LEFT($E753, 4)</f>
        <v>2022</v>
      </c>
      <c r="C753" t="str">
        <f>MID($E753,FIND("-",$E753)+1,2)</f>
        <v>10</v>
      </c>
      <c r="D753" t="str">
        <f>RIGHT($E753,2)</f>
        <v>상순</v>
      </c>
      <c r="E753" t="s">
        <v>247</v>
      </c>
      <c r="F753" s="17">
        <v>13.7</v>
      </c>
      <c r="G753" s="17">
        <v>17.5</v>
      </c>
      <c r="H753" s="17">
        <v>6.3</v>
      </c>
      <c r="I753" s="17">
        <f>G753-H753</f>
        <v>11.2</v>
      </c>
      <c r="J753" s="17">
        <v>86.5</v>
      </c>
      <c r="K753" s="17">
        <v>0.5</v>
      </c>
      <c r="L753" s="17">
        <v>26.5</v>
      </c>
      <c r="M753" s="17"/>
      <c r="N753" s="19">
        <v>3.4833333333333334</v>
      </c>
    </row>
    <row r="754" spans="1:14">
      <c r="A754" t="s">
        <v>293</v>
      </c>
      <c r="B754" t="str">
        <f>LEFT($E754, 4)</f>
        <v>2022</v>
      </c>
      <c r="C754" t="str">
        <f>MID($E754,FIND("-",$E754)+1,2)</f>
        <v>10</v>
      </c>
      <c r="D754" t="str">
        <f>RIGHT($E754,2)</f>
        <v>상순</v>
      </c>
      <c r="E754" t="s">
        <v>247</v>
      </c>
      <c r="F754" s="17">
        <v>13.6</v>
      </c>
      <c r="G754" s="17">
        <v>18.100000000000001</v>
      </c>
      <c r="H754" s="17">
        <v>4.7</v>
      </c>
      <c r="I754" s="17">
        <f>G754-H754</f>
        <v>13.400000000000002</v>
      </c>
      <c r="J754" s="17">
        <v>88.3</v>
      </c>
      <c r="K754" s="17">
        <v>0.8</v>
      </c>
      <c r="L754" s="17">
        <v>159</v>
      </c>
      <c r="M754" s="17">
        <v>84.1</v>
      </c>
      <c r="N754" s="19"/>
    </row>
    <row r="755" spans="1:14">
      <c r="A755" t="s">
        <v>293</v>
      </c>
      <c r="B755" t="str">
        <f>LEFT($E755, 4)</f>
        <v>2022</v>
      </c>
      <c r="C755" t="str">
        <f>MID($E755,FIND("-",$E755)+1,2)</f>
        <v>10</v>
      </c>
      <c r="D755" t="str">
        <f>RIGHT($E755,2)</f>
        <v>중순</v>
      </c>
      <c r="E755" t="s">
        <v>248</v>
      </c>
      <c r="F755" s="17">
        <v>10.8</v>
      </c>
      <c r="G755" s="17">
        <v>15.3</v>
      </c>
      <c r="H755" s="17">
        <v>-0.7</v>
      </c>
      <c r="I755" s="17">
        <f>G755-H755</f>
        <v>16</v>
      </c>
      <c r="J755" s="17">
        <v>77.7</v>
      </c>
      <c r="K755" s="17">
        <v>0.4</v>
      </c>
      <c r="L755" s="17">
        <v>0</v>
      </c>
      <c r="M755" s="17"/>
      <c r="N755" s="19">
        <v>10.666666666666666</v>
      </c>
    </row>
    <row r="756" spans="1:14">
      <c r="A756" t="s">
        <v>293</v>
      </c>
      <c r="B756" t="str">
        <f>LEFT($E756, 4)</f>
        <v>2022</v>
      </c>
      <c r="C756" t="str">
        <f>MID($E756,FIND("-",$E756)+1,2)</f>
        <v>10</v>
      </c>
      <c r="D756" t="str">
        <f>RIGHT($E756,2)</f>
        <v>중순</v>
      </c>
      <c r="E756" t="s">
        <v>248</v>
      </c>
      <c r="F756" s="17">
        <v>9.6</v>
      </c>
      <c r="G756" s="17">
        <v>14.2</v>
      </c>
      <c r="H756" s="17">
        <v>-2.7</v>
      </c>
      <c r="I756" s="17">
        <f>G756-H756</f>
        <v>16.899999999999999</v>
      </c>
      <c r="J756" s="17">
        <v>80.400000000000006</v>
      </c>
      <c r="K756" s="17">
        <v>0.4</v>
      </c>
      <c r="L756" s="17">
        <v>0.5</v>
      </c>
      <c r="M756" s="17">
        <v>140.5</v>
      </c>
      <c r="N756" s="19"/>
    </row>
    <row r="757" spans="1:14">
      <c r="A757" t="s">
        <v>293</v>
      </c>
      <c r="B757" t="str">
        <f>LEFT($E757, 4)</f>
        <v>2022</v>
      </c>
      <c r="C757" t="str">
        <f>MID($E757,FIND("-",$E757)+1,2)</f>
        <v>10</v>
      </c>
      <c r="D757" t="str">
        <f>RIGHT($E757,2)</f>
        <v>하순</v>
      </c>
      <c r="E757" t="s">
        <v>249</v>
      </c>
      <c r="F757" s="17">
        <v>11</v>
      </c>
      <c r="G757" s="17">
        <v>13.3</v>
      </c>
      <c r="H757" s="17">
        <v>1.2</v>
      </c>
      <c r="I757" s="17">
        <f>G757-H757</f>
        <v>12.100000000000001</v>
      </c>
      <c r="J757" s="17">
        <v>74.3</v>
      </c>
      <c r="K757" s="17">
        <v>0.4</v>
      </c>
      <c r="L757" s="17">
        <v>0</v>
      </c>
      <c r="M757" s="17"/>
      <c r="N757" s="19">
        <v>9.1</v>
      </c>
    </row>
    <row r="758" spans="1:14">
      <c r="A758" t="s">
        <v>293</v>
      </c>
      <c r="B758" t="str">
        <f>LEFT($E758, 4)</f>
        <v>2022</v>
      </c>
      <c r="C758" t="str">
        <f>MID($E758,FIND("-",$E758)+1,2)</f>
        <v>10</v>
      </c>
      <c r="D758" t="str">
        <f>RIGHT($E758,2)</f>
        <v>하순</v>
      </c>
      <c r="E758" t="s">
        <v>249</v>
      </c>
      <c r="F758" s="17">
        <v>9.4</v>
      </c>
      <c r="G758" s="17">
        <v>12.3</v>
      </c>
      <c r="H758" s="17">
        <v>-0.9</v>
      </c>
      <c r="I758" s="17">
        <f>G758-H758</f>
        <v>13.200000000000001</v>
      </c>
      <c r="J758" s="17">
        <v>77.099999999999994</v>
      </c>
      <c r="K758" s="17">
        <v>0.4</v>
      </c>
      <c r="L758" s="17">
        <v>0</v>
      </c>
      <c r="M758" s="17">
        <v>139.19999999999999</v>
      </c>
      <c r="N758" s="19"/>
    </row>
    <row r="759" spans="1:14">
      <c r="A759" t="s">
        <v>293</v>
      </c>
      <c r="B759" t="str">
        <f>LEFT($E759, 4)</f>
        <v>2022</v>
      </c>
      <c r="C759" t="str">
        <f>MID($E759,FIND("-",$E759)+1,2)</f>
        <v>11</v>
      </c>
      <c r="D759" t="str">
        <f>RIGHT($E759,2)</f>
        <v>상순</v>
      </c>
      <c r="E759" t="s">
        <v>250</v>
      </c>
      <c r="F759" s="17">
        <v>7.5</v>
      </c>
      <c r="G759" s="17">
        <v>11.5</v>
      </c>
      <c r="H759" s="17">
        <v>-4.9000000000000004</v>
      </c>
      <c r="I759" s="17">
        <f>G759-H759</f>
        <v>16.399999999999999</v>
      </c>
      <c r="J759" s="17">
        <v>71.2</v>
      </c>
      <c r="K759" s="17">
        <v>0.5</v>
      </c>
      <c r="L759" s="17">
        <v>0</v>
      </c>
      <c r="M759" s="17"/>
      <c r="N759" s="19">
        <v>7.9</v>
      </c>
    </row>
    <row r="760" spans="1:14">
      <c r="A760" t="s">
        <v>293</v>
      </c>
      <c r="B760" t="str">
        <f>LEFT($E760, 4)</f>
        <v>2022</v>
      </c>
      <c r="C760" t="str">
        <f>MID($E760,FIND("-",$E760)+1,2)</f>
        <v>11</v>
      </c>
      <c r="D760" t="str">
        <f>RIGHT($E760,2)</f>
        <v>상순</v>
      </c>
      <c r="E760" t="s">
        <v>250</v>
      </c>
      <c r="F760" s="17">
        <v>6</v>
      </c>
      <c r="G760" s="17">
        <v>11</v>
      </c>
      <c r="H760" s="17">
        <v>-7.1</v>
      </c>
      <c r="I760" s="17">
        <f>G760-H760</f>
        <v>18.100000000000001</v>
      </c>
      <c r="J760" s="17">
        <v>76.5</v>
      </c>
      <c r="K760" s="17">
        <v>0.4</v>
      </c>
      <c r="L760" s="17">
        <v>2</v>
      </c>
      <c r="M760" s="17">
        <v>98.3</v>
      </c>
      <c r="N760" s="19"/>
    </row>
    <row r="761" spans="1:14">
      <c r="A761" t="s">
        <v>293</v>
      </c>
      <c r="B761" t="str">
        <f>LEFT($E761, 4)</f>
        <v>2022</v>
      </c>
      <c r="C761" t="str">
        <f>MID($E761,FIND("-",$E761)+1,2)</f>
        <v>11</v>
      </c>
      <c r="D761" t="str">
        <f>RIGHT($E761,2)</f>
        <v>중순</v>
      </c>
      <c r="E761" t="s">
        <v>251</v>
      </c>
      <c r="F761" s="17">
        <v>9.1999999999999993</v>
      </c>
      <c r="G761" s="17">
        <v>13.2</v>
      </c>
      <c r="H761" s="17">
        <v>0</v>
      </c>
      <c r="I761" s="17">
        <f>G761-H761</f>
        <v>13.2</v>
      </c>
      <c r="J761" s="17">
        <v>82.1</v>
      </c>
      <c r="K761" s="17">
        <v>0.5</v>
      </c>
      <c r="L761" s="17">
        <v>41.5</v>
      </c>
      <c r="M761" s="17"/>
      <c r="N761" s="19">
        <v>3.0166666666666666</v>
      </c>
    </row>
    <row r="762" spans="1:14">
      <c r="A762" t="s">
        <v>293</v>
      </c>
      <c r="B762" t="str">
        <f>LEFT($E762, 4)</f>
        <v>2022</v>
      </c>
      <c r="C762" t="str">
        <f>MID($E762,FIND("-",$E762)+1,2)</f>
        <v>11</v>
      </c>
      <c r="D762" t="str">
        <f>RIGHT($E762,2)</f>
        <v>중순</v>
      </c>
      <c r="E762" t="s">
        <v>251</v>
      </c>
      <c r="F762" s="17">
        <v>7.7</v>
      </c>
      <c r="G762" s="17">
        <v>12.3</v>
      </c>
      <c r="H762" s="17">
        <v>-2.2000000000000002</v>
      </c>
      <c r="I762" s="17">
        <f>G762-H762</f>
        <v>14.5</v>
      </c>
      <c r="J762" s="17">
        <v>84.9</v>
      </c>
      <c r="K762" s="17">
        <v>0.5</v>
      </c>
      <c r="L762" s="17">
        <v>52.5</v>
      </c>
      <c r="M762" s="17">
        <v>81.3</v>
      </c>
      <c r="N762" s="19"/>
    </row>
    <row r="763" spans="1:14">
      <c r="A763" t="s">
        <v>293</v>
      </c>
      <c r="B763" t="str">
        <f>LEFT($E763, 4)</f>
        <v>2022</v>
      </c>
      <c r="C763" t="str">
        <f>MID($E763,FIND("-",$E763)+1,2)</f>
        <v>11</v>
      </c>
      <c r="D763" t="str">
        <f>RIGHT($E763,2)</f>
        <v>하순</v>
      </c>
      <c r="E763" t="s">
        <v>252</v>
      </c>
      <c r="F763" s="17">
        <v>6.2</v>
      </c>
      <c r="G763" s="17">
        <v>10.6</v>
      </c>
      <c r="H763" s="17">
        <v>-8.6999999999999993</v>
      </c>
      <c r="I763" s="17">
        <f>G763-H763</f>
        <v>19.299999999999997</v>
      </c>
      <c r="J763" s="17">
        <v>68.8</v>
      </c>
      <c r="K763" s="17">
        <v>0.7</v>
      </c>
      <c r="L763" s="17">
        <v>38</v>
      </c>
      <c r="M763" s="17"/>
      <c r="N763" s="19">
        <v>10.583333333333334</v>
      </c>
    </row>
    <row r="764" spans="1:14">
      <c r="A764" t="s">
        <v>293</v>
      </c>
      <c r="B764" t="str">
        <f>LEFT($E764, 4)</f>
        <v>2022</v>
      </c>
      <c r="C764" t="str">
        <f>MID($E764,FIND("-",$E764)+1,2)</f>
        <v>11</v>
      </c>
      <c r="D764" t="str">
        <f>RIGHT($E764,2)</f>
        <v>하순</v>
      </c>
      <c r="E764" t="s">
        <v>252</v>
      </c>
      <c r="F764" s="17">
        <v>5</v>
      </c>
      <c r="G764" s="17">
        <v>10</v>
      </c>
      <c r="H764" s="17">
        <v>-9.8000000000000007</v>
      </c>
      <c r="I764" s="17">
        <f>G764-H764</f>
        <v>19.8</v>
      </c>
      <c r="J764" s="17">
        <v>73.3</v>
      </c>
      <c r="K764" s="17">
        <v>0.7</v>
      </c>
      <c r="L764" s="17">
        <v>51</v>
      </c>
      <c r="M764" s="17">
        <v>75.400000000000006</v>
      </c>
      <c r="N764" s="19"/>
    </row>
    <row r="765" spans="1:14">
      <c r="A765" t="s">
        <v>293</v>
      </c>
      <c r="B765" t="str">
        <f>LEFT($E765, 4)</f>
        <v>2022</v>
      </c>
      <c r="C765" t="str">
        <f>MID($E765,FIND("-",$E765)+1,2)</f>
        <v>12</v>
      </c>
      <c r="D765" t="str">
        <f>RIGHT($E765,2)</f>
        <v>상순</v>
      </c>
      <c r="E765" t="s">
        <v>253</v>
      </c>
      <c r="F765" s="17">
        <v>-2</v>
      </c>
      <c r="G765" s="17">
        <v>1.9</v>
      </c>
      <c r="H765" s="17">
        <v>-11.9</v>
      </c>
      <c r="I765" s="17">
        <f>G765-H765</f>
        <v>13.8</v>
      </c>
      <c r="J765" s="17">
        <v>59.9</v>
      </c>
      <c r="K765" s="17">
        <v>0.3</v>
      </c>
      <c r="L765" s="17">
        <v>1</v>
      </c>
      <c r="M765" s="17"/>
      <c r="N765" s="19">
        <v>3.0666666666666669</v>
      </c>
    </row>
    <row r="766" spans="1:14">
      <c r="A766" t="s">
        <v>293</v>
      </c>
      <c r="B766" t="str">
        <f>LEFT($E766, 4)</f>
        <v>2022</v>
      </c>
      <c r="C766" t="str">
        <f>MID($E766,FIND("-",$E766)+1,2)</f>
        <v>12</v>
      </c>
      <c r="D766" t="str">
        <f>RIGHT($E766,2)</f>
        <v>상순</v>
      </c>
      <c r="E766" t="s">
        <v>253</v>
      </c>
      <c r="F766" s="17">
        <v>-3.2</v>
      </c>
      <c r="G766" s="17">
        <v>0.7</v>
      </c>
      <c r="H766" s="17">
        <v>-13.5</v>
      </c>
      <c r="I766" s="17">
        <f>G766-H766</f>
        <v>14.2</v>
      </c>
      <c r="J766" s="17">
        <v>64.2</v>
      </c>
      <c r="K766" s="17">
        <v>0.7</v>
      </c>
      <c r="L766" s="17">
        <v>1</v>
      </c>
      <c r="M766" s="17">
        <v>79.099999999999994</v>
      </c>
      <c r="N766" s="19"/>
    </row>
    <row r="767" spans="1:14">
      <c r="A767" t="s">
        <v>293</v>
      </c>
      <c r="B767" t="str">
        <f>LEFT($E767, 4)</f>
        <v>2022</v>
      </c>
      <c r="C767" t="str">
        <f>MID($E767,FIND("-",$E767)+1,2)</f>
        <v>12</v>
      </c>
      <c r="D767" t="str">
        <f>RIGHT($E767,2)</f>
        <v>중순</v>
      </c>
      <c r="E767" t="s">
        <v>254</v>
      </c>
      <c r="F767" s="17">
        <v>-6.5</v>
      </c>
      <c r="G767" s="17">
        <v>-0.3</v>
      </c>
      <c r="H767" s="17">
        <v>-16.8</v>
      </c>
      <c r="I767" s="17">
        <f>G767-H767</f>
        <v>16.5</v>
      </c>
      <c r="J767" s="17">
        <v>64.2</v>
      </c>
      <c r="K767" s="17">
        <v>0.7</v>
      </c>
      <c r="L767" s="17">
        <v>3</v>
      </c>
      <c r="M767" s="17"/>
      <c r="N767" s="19">
        <v>6.8666666666666671</v>
      </c>
    </row>
    <row r="768" spans="1:14">
      <c r="A768" t="s">
        <v>293</v>
      </c>
      <c r="B768" t="str">
        <f>LEFT($E768, 4)</f>
        <v>2022</v>
      </c>
      <c r="C768" t="str">
        <f>MID($E768,FIND("-",$E768)+1,2)</f>
        <v>12</v>
      </c>
      <c r="D768" t="str">
        <f>RIGHT($E768,2)</f>
        <v>중순</v>
      </c>
      <c r="E768" t="s">
        <v>254</v>
      </c>
      <c r="F768" s="17">
        <v>-8.3000000000000007</v>
      </c>
      <c r="G768" s="17">
        <v>-1.1000000000000001</v>
      </c>
      <c r="H768" s="17">
        <v>-19.399999999999999</v>
      </c>
      <c r="I768" s="17">
        <f>G768-H768</f>
        <v>18.299999999999997</v>
      </c>
      <c r="J768" s="17">
        <v>68.400000000000006</v>
      </c>
      <c r="K768" s="17">
        <v>0.8</v>
      </c>
      <c r="L768" s="17">
        <v>1.5</v>
      </c>
      <c r="M768" s="17">
        <v>78.3</v>
      </c>
      <c r="N768" s="19"/>
    </row>
    <row r="769" spans="1:14">
      <c r="A769" t="s">
        <v>293</v>
      </c>
      <c r="B769" t="str">
        <f>LEFT($E769, 4)</f>
        <v>2022</v>
      </c>
      <c r="C769" t="str">
        <f>MID($E769,FIND("-",$E769)+1,2)</f>
        <v>12</v>
      </c>
      <c r="D769" t="str">
        <f>RIGHT($E769,2)</f>
        <v>하순</v>
      </c>
      <c r="E769" t="s">
        <v>255</v>
      </c>
      <c r="F769" s="17">
        <v>-7.1</v>
      </c>
      <c r="G769" s="17">
        <v>-0.1</v>
      </c>
      <c r="H769" s="17">
        <v>-18</v>
      </c>
      <c r="I769" s="17">
        <f>G769-H769</f>
        <v>17.899999999999999</v>
      </c>
      <c r="J769" s="17">
        <v>70.7</v>
      </c>
      <c r="K769" s="17">
        <v>0.5</v>
      </c>
      <c r="L769" s="17">
        <v>4</v>
      </c>
      <c r="M769" s="17"/>
      <c r="N769" s="19">
        <v>10.866666666666667</v>
      </c>
    </row>
    <row r="770" spans="1:14">
      <c r="A770" t="s">
        <v>293</v>
      </c>
      <c r="B770" t="str">
        <f>LEFT($E770, 4)</f>
        <v>2022</v>
      </c>
      <c r="C770" t="str">
        <f>MID($E770,FIND("-",$E770)+1,2)</f>
        <v>12</v>
      </c>
      <c r="D770" t="str">
        <f>RIGHT($E770,2)</f>
        <v>하순</v>
      </c>
      <c r="E770" t="s">
        <v>255</v>
      </c>
      <c r="F770" s="17">
        <v>-8.8000000000000007</v>
      </c>
      <c r="G770" s="17">
        <v>-1.9</v>
      </c>
      <c r="H770" s="17">
        <v>-20.9</v>
      </c>
      <c r="I770" s="17">
        <f>G770-H770</f>
        <v>19</v>
      </c>
      <c r="J770" s="17">
        <v>71.7</v>
      </c>
      <c r="K770" s="17">
        <v>0.7</v>
      </c>
      <c r="L770" s="17">
        <v>2.5</v>
      </c>
      <c r="M770" s="17">
        <v>84.6</v>
      </c>
      <c r="N770" s="19"/>
    </row>
    <row r="771" spans="1:14">
      <c r="A771" t="s">
        <v>293</v>
      </c>
      <c r="B771" t="str">
        <f>LEFT($E771, 4)</f>
        <v>2023</v>
      </c>
      <c r="C771" t="str">
        <f>MID($E771,FIND("-",$E771)+1,2)</f>
        <v>01</v>
      </c>
      <c r="D771" t="str">
        <f>RIGHT($E771,2)</f>
        <v>상순</v>
      </c>
      <c r="E771" t="s">
        <v>256</v>
      </c>
      <c r="F771" s="17">
        <v>-3.8</v>
      </c>
      <c r="G771" s="17">
        <v>1.3</v>
      </c>
      <c r="H771" s="17">
        <v>-15.4</v>
      </c>
      <c r="I771" s="17">
        <f>G771-H771</f>
        <v>16.7</v>
      </c>
      <c r="J771" s="17">
        <v>71.099999999999994</v>
      </c>
      <c r="K771" s="17">
        <v>0.4</v>
      </c>
      <c r="L771" s="17">
        <v>5.5</v>
      </c>
      <c r="M771" s="17"/>
      <c r="N771" s="19">
        <v>2.5</v>
      </c>
    </row>
    <row r="772" spans="1:14">
      <c r="A772" t="s">
        <v>293</v>
      </c>
      <c r="B772" t="str">
        <f>LEFT($E772, 4)</f>
        <v>2023</v>
      </c>
      <c r="C772" t="str">
        <f>MID($E772,FIND("-",$E772)+1,2)</f>
        <v>01</v>
      </c>
      <c r="D772" t="str">
        <f>RIGHT($E772,2)</f>
        <v>상순</v>
      </c>
      <c r="E772" t="s">
        <v>256</v>
      </c>
      <c r="F772" s="17">
        <v>-5.6</v>
      </c>
      <c r="G772" s="17">
        <v>-0.4</v>
      </c>
      <c r="H772" s="17">
        <v>-18.5</v>
      </c>
      <c r="I772" s="17">
        <f>G772-H772</f>
        <v>18.100000000000001</v>
      </c>
      <c r="J772" s="17">
        <v>73.2</v>
      </c>
      <c r="K772" s="17">
        <v>0.4</v>
      </c>
      <c r="L772" s="17">
        <v>8.5</v>
      </c>
      <c r="M772" s="17">
        <v>85.8</v>
      </c>
      <c r="N772" s="19"/>
    </row>
    <row r="773" spans="1:14">
      <c r="A773" t="s">
        <v>293</v>
      </c>
      <c r="B773" t="str">
        <f>LEFT($E773, 4)</f>
        <v>2023</v>
      </c>
      <c r="C773" t="str">
        <f>MID($E773,FIND("-",$E773)+1,2)</f>
        <v>01</v>
      </c>
      <c r="D773" t="str">
        <f>RIGHT($E773,2)</f>
        <v>중순</v>
      </c>
      <c r="E773" t="s">
        <v>257</v>
      </c>
      <c r="F773" s="17">
        <v>-1.5</v>
      </c>
      <c r="G773" s="17">
        <v>4.7</v>
      </c>
      <c r="H773" s="17">
        <v>-13</v>
      </c>
      <c r="I773" s="17">
        <f>G773-H773</f>
        <v>17.7</v>
      </c>
      <c r="J773" s="17">
        <v>82</v>
      </c>
      <c r="K773" s="17">
        <v>0.5</v>
      </c>
      <c r="L773" s="17">
        <v>41</v>
      </c>
      <c r="M773" s="17"/>
      <c r="N773" s="19">
        <v>1.6166666666666667</v>
      </c>
    </row>
    <row r="774" spans="1:14">
      <c r="A774" t="s">
        <v>293</v>
      </c>
      <c r="B774" t="str">
        <f>LEFT($E774, 4)</f>
        <v>2023</v>
      </c>
      <c r="C774" t="str">
        <f>MID($E774,FIND("-",$E774)+1,2)</f>
        <v>01</v>
      </c>
      <c r="D774" t="str">
        <f>RIGHT($E774,2)</f>
        <v>중순</v>
      </c>
      <c r="E774" t="s">
        <v>257</v>
      </c>
      <c r="F774" s="17">
        <v>-3.3</v>
      </c>
      <c r="G774" s="17">
        <v>3.1</v>
      </c>
      <c r="H774" s="17">
        <v>-15.6</v>
      </c>
      <c r="I774" s="17">
        <f>G774-H774</f>
        <v>18.7</v>
      </c>
      <c r="J774" s="17">
        <v>81.900000000000006</v>
      </c>
      <c r="K774" s="17">
        <v>0.6</v>
      </c>
      <c r="L774" s="17">
        <v>35.5</v>
      </c>
      <c r="M774" s="17">
        <v>66</v>
      </c>
      <c r="N774" s="19"/>
    </row>
    <row r="775" spans="1:14">
      <c r="A775" t="s">
        <v>293</v>
      </c>
      <c r="B775" t="str">
        <f>LEFT($E775, 4)</f>
        <v>2023</v>
      </c>
      <c r="C775" t="str">
        <f>MID($E775,FIND("-",$E775)+1,2)</f>
        <v>01</v>
      </c>
      <c r="D775" t="str">
        <f>RIGHT($E775,2)</f>
        <v>하순</v>
      </c>
      <c r="E775" t="s">
        <v>258</v>
      </c>
      <c r="F775" s="17">
        <v>-6.9</v>
      </c>
      <c r="G775" s="17">
        <v>-0.6</v>
      </c>
      <c r="H775" s="17">
        <v>-20.7</v>
      </c>
      <c r="I775" s="17">
        <f>G775-H775</f>
        <v>20.099999999999998</v>
      </c>
      <c r="J775" s="17">
        <v>66.2</v>
      </c>
      <c r="K775" s="17">
        <v>0.6</v>
      </c>
      <c r="L775" s="17">
        <v>5</v>
      </c>
      <c r="M775" s="17"/>
      <c r="N775" s="19">
        <v>7.6833333333333336</v>
      </c>
    </row>
    <row r="776" spans="1:14">
      <c r="A776" t="s">
        <v>293</v>
      </c>
      <c r="B776" t="str">
        <f>LEFT($E776, 4)</f>
        <v>2023</v>
      </c>
      <c r="C776" t="str">
        <f>MID($E776,FIND("-",$E776)+1,2)</f>
        <v>01</v>
      </c>
      <c r="D776" t="str">
        <f>RIGHT($E776,2)</f>
        <v>하순</v>
      </c>
      <c r="E776" t="s">
        <v>258</v>
      </c>
      <c r="F776" s="17">
        <v>-8.3000000000000007</v>
      </c>
      <c r="G776" s="17">
        <v>-1.4</v>
      </c>
      <c r="H776" s="17">
        <v>-22.5</v>
      </c>
      <c r="I776" s="17">
        <f>G776-H776</f>
        <v>21.1</v>
      </c>
      <c r="J776" s="17">
        <v>68</v>
      </c>
      <c r="K776" s="17">
        <v>0.9</v>
      </c>
      <c r="L776" s="17">
        <v>2</v>
      </c>
      <c r="M776" s="17">
        <v>97.4</v>
      </c>
      <c r="N776" s="19"/>
    </row>
    <row r="777" spans="1:14">
      <c r="A777" t="s">
        <v>293</v>
      </c>
      <c r="B777" t="str">
        <f>LEFT($E777, 4)</f>
        <v>2023</v>
      </c>
      <c r="C777" t="str">
        <f>MID($E777,FIND("-",$E777)+1,2)</f>
        <v>02</v>
      </c>
      <c r="D777" t="str">
        <f>RIGHT($E777,2)</f>
        <v>상순</v>
      </c>
      <c r="E777" t="s">
        <v>259</v>
      </c>
      <c r="F777" s="17">
        <v>-0.8</v>
      </c>
      <c r="G777" s="17">
        <v>2.1</v>
      </c>
      <c r="H777" s="17">
        <v>-10.5</v>
      </c>
      <c r="I777" s="17">
        <f>G777-H777</f>
        <v>12.6</v>
      </c>
      <c r="J777" s="17">
        <v>67.7</v>
      </c>
      <c r="K777" s="17">
        <v>0.5</v>
      </c>
      <c r="L777" s="17">
        <v>0.5</v>
      </c>
      <c r="M777" s="17"/>
      <c r="N777" s="19">
        <v>6.3</v>
      </c>
    </row>
    <row r="778" spans="1:14">
      <c r="A778" t="s">
        <v>293</v>
      </c>
      <c r="B778" t="str">
        <f>LEFT($E778, 4)</f>
        <v>2023</v>
      </c>
      <c r="C778" t="str">
        <f>MID($E778,FIND("-",$E778)+1,2)</f>
        <v>02</v>
      </c>
      <c r="D778" t="str">
        <f>RIGHT($E778,2)</f>
        <v>상순</v>
      </c>
      <c r="E778" t="s">
        <v>259</v>
      </c>
      <c r="F778" s="17">
        <v>-2.2999999999999998</v>
      </c>
      <c r="G778" s="17">
        <v>1</v>
      </c>
      <c r="H778" s="17">
        <v>-12.2</v>
      </c>
      <c r="I778" s="17">
        <f>G778-H778</f>
        <v>13.2</v>
      </c>
      <c r="J778" s="17">
        <v>72.099999999999994</v>
      </c>
      <c r="K778" s="17">
        <v>0.5</v>
      </c>
      <c r="L778" s="17">
        <v>1</v>
      </c>
      <c r="M778" s="17">
        <v>104.3</v>
      </c>
      <c r="N778" s="19"/>
    </row>
    <row r="779" spans="1:14">
      <c r="A779" t="s">
        <v>293</v>
      </c>
      <c r="B779" t="str">
        <f>LEFT($E779, 4)</f>
        <v>2023</v>
      </c>
      <c r="C779" t="str">
        <f>MID($E779,FIND("-",$E779)+1,2)</f>
        <v>02</v>
      </c>
      <c r="D779" t="str">
        <f>RIGHT($E779,2)</f>
        <v>중순</v>
      </c>
      <c r="E779" t="s">
        <v>260</v>
      </c>
      <c r="F779" s="17">
        <v>1.1000000000000001</v>
      </c>
      <c r="G779" s="17">
        <v>4.3</v>
      </c>
      <c r="H779" s="17">
        <v>-6.3</v>
      </c>
      <c r="I779" s="17">
        <f>G779-H779</f>
        <v>10.6</v>
      </c>
      <c r="J779" s="17">
        <v>65.8</v>
      </c>
      <c r="K779" s="17">
        <v>0.6</v>
      </c>
      <c r="L779" s="17">
        <v>0</v>
      </c>
      <c r="M779" s="17"/>
      <c r="N779" s="19">
        <v>8.1833333333333336</v>
      </c>
    </row>
    <row r="780" spans="1:14">
      <c r="A780" t="s">
        <v>293</v>
      </c>
      <c r="B780" t="str">
        <f>LEFT($E780, 4)</f>
        <v>2023</v>
      </c>
      <c r="C780" t="str">
        <f>MID($E780,FIND("-",$E780)+1,2)</f>
        <v>02</v>
      </c>
      <c r="D780" t="str">
        <f>RIGHT($E780,2)</f>
        <v>중순</v>
      </c>
      <c r="E780" t="s">
        <v>260</v>
      </c>
      <c r="F780" s="17">
        <v>-0.1</v>
      </c>
      <c r="G780" s="17">
        <v>3.1</v>
      </c>
      <c r="H780" s="17">
        <v>-7.2</v>
      </c>
      <c r="I780" s="17">
        <f>G780-H780</f>
        <v>10.3</v>
      </c>
      <c r="J780" s="17">
        <v>69.900000000000006</v>
      </c>
      <c r="K780" s="17">
        <v>0.8</v>
      </c>
      <c r="L780" s="17">
        <v>0</v>
      </c>
      <c r="M780" s="17">
        <v>97.9</v>
      </c>
      <c r="N780" s="19"/>
    </row>
    <row r="781" spans="1:14">
      <c r="A781" t="s">
        <v>293</v>
      </c>
      <c r="B781" t="str">
        <f>LEFT($E781, 4)</f>
        <v>2023</v>
      </c>
      <c r="C781" t="str">
        <f>MID($E781,FIND("-",$E781)+1,2)</f>
        <v>02</v>
      </c>
      <c r="D781" t="str">
        <f>RIGHT($E781,2)</f>
        <v>하순</v>
      </c>
      <c r="E781" t="s">
        <v>261</v>
      </c>
      <c r="F781" s="17">
        <v>0.3</v>
      </c>
      <c r="G781" s="17">
        <v>2.4</v>
      </c>
      <c r="H781" s="17">
        <v>-9.3000000000000007</v>
      </c>
      <c r="I781" s="17">
        <f>G781-H781</f>
        <v>11.700000000000001</v>
      </c>
      <c r="J781" s="17">
        <v>52.9</v>
      </c>
      <c r="K781" s="17">
        <v>0.6</v>
      </c>
      <c r="L781" s="17">
        <v>0</v>
      </c>
      <c r="M781" s="17"/>
      <c r="N781" s="19">
        <v>3.2333333333333334</v>
      </c>
    </row>
    <row r="782" spans="1:14">
      <c r="A782" t="s">
        <v>293</v>
      </c>
      <c r="B782" t="str">
        <f>LEFT($E782, 4)</f>
        <v>2023</v>
      </c>
      <c r="C782" t="str">
        <f>MID($E782,FIND("-",$E782)+1,2)</f>
        <v>02</v>
      </c>
      <c r="D782" t="str">
        <f>RIGHT($E782,2)</f>
        <v>하순</v>
      </c>
      <c r="E782" t="s">
        <v>261</v>
      </c>
      <c r="F782" s="17">
        <v>-0.8</v>
      </c>
      <c r="G782" s="17">
        <v>1.5</v>
      </c>
      <c r="H782" s="17">
        <v>-11.7</v>
      </c>
      <c r="I782" s="17">
        <f>G782-H782</f>
        <v>13.2</v>
      </c>
      <c r="J782" s="17">
        <v>59.5</v>
      </c>
      <c r="K782" s="17">
        <v>0.9</v>
      </c>
      <c r="L782" s="17">
        <v>0</v>
      </c>
      <c r="M782" s="17">
        <v>123.2</v>
      </c>
      <c r="N782" s="19"/>
    </row>
    <row r="783" spans="1:14">
      <c r="A783" t="s">
        <v>293</v>
      </c>
      <c r="B783" t="str">
        <f>LEFT($E783, 4)</f>
        <v>2023</v>
      </c>
      <c r="C783" t="str">
        <f>MID($E783,FIND("-",$E783)+1,2)</f>
        <v>03</v>
      </c>
      <c r="D783" t="str">
        <f>RIGHT($E783,2)</f>
        <v>상순</v>
      </c>
      <c r="E783" t="s">
        <v>262</v>
      </c>
      <c r="F783" s="17">
        <v>6.2</v>
      </c>
      <c r="G783" s="17">
        <v>10.1</v>
      </c>
      <c r="H783" s="17">
        <v>-5.4</v>
      </c>
      <c r="I783" s="17">
        <f>G783-H783</f>
        <v>15.5</v>
      </c>
      <c r="J783" s="17">
        <v>62.4</v>
      </c>
      <c r="K783" s="17">
        <v>0.7</v>
      </c>
      <c r="L783" s="17">
        <v>5</v>
      </c>
      <c r="M783" s="17"/>
      <c r="N783" s="19">
        <v>4.6833333333333336</v>
      </c>
    </row>
    <row r="784" spans="1:14">
      <c r="A784" t="s">
        <v>293</v>
      </c>
      <c r="B784" t="str">
        <f>LEFT($E784, 4)</f>
        <v>2023</v>
      </c>
      <c r="C784" t="str">
        <f>MID($E784,FIND("-",$E784)+1,2)</f>
        <v>03</v>
      </c>
      <c r="D784" t="str">
        <f>RIGHT($E784,2)</f>
        <v>상순</v>
      </c>
      <c r="E784" t="s">
        <v>262</v>
      </c>
      <c r="F784" s="17">
        <v>5</v>
      </c>
      <c r="G784" s="17">
        <v>8.6999999999999993</v>
      </c>
      <c r="H784" s="17">
        <v>-6.7</v>
      </c>
      <c r="I784" s="17">
        <f>G784-H784</f>
        <v>15.399999999999999</v>
      </c>
      <c r="J784" s="17">
        <v>65.400000000000006</v>
      </c>
      <c r="K784" s="17">
        <v>1</v>
      </c>
      <c r="L784" s="17">
        <v>2.5</v>
      </c>
      <c r="M784" s="17">
        <v>124.3</v>
      </c>
      <c r="N784" s="19"/>
    </row>
    <row r="785" spans="1:14">
      <c r="A785" t="s">
        <v>293</v>
      </c>
      <c r="B785" t="str">
        <f>LEFT($E785, 4)</f>
        <v>2023</v>
      </c>
      <c r="C785" t="str">
        <f>MID($E785,FIND("-",$E785)+1,2)</f>
        <v>03</v>
      </c>
      <c r="D785" t="str">
        <f>RIGHT($E785,2)</f>
        <v>중순</v>
      </c>
      <c r="E785" t="s">
        <v>263</v>
      </c>
      <c r="F785" s="17">
        <v>6.2</v>
      </c>
      <c r="G785" s="17">
        <v>12.7</v>
      </c>
      <c r="H785" s="17">
        <v>-3.8</v>
      </c>
      <c r="I785" s="17">
        <f>G785-H785</f>
        <v>16.5</v>
      </c>
      <c r="J785" s="17">
        <v>48.3</v>
      </c>
      <c r="K785" s="17">
        <v>0.7</v>
      </c>
      <c r="L785" s="17">
        <v>8.5</v>
      </c>
      <c r="M785" s="17"/>
      <c r="N785" s="19">
        <v>6.4666666666666668</v>
      </c>
    </row>
    <row r="786" spans="1:14">
      <c r="A786" t="s">
        <v>293</v>
      </c>
      <c r="B786" t="str">
        <f>LEFT($E786, 4)</f>
        <v>2023</v>
      </c>
      <c r="C786" t="str">
        <f>MID($E786,FIND("-",$E786)+1,2)</f>
        <v>03</v>
      </c>
      <c r="D786" t="str">
        <f>RIGHT($E786,2)</f>
        <v>중순</v>
      </c>
      <c r="E786" t="s">
        <v>263</v>
      </c>
      <c r="F786" s="17">
        <v>5</v>
      </c>
      <c r="G786" s="17">
        <v>11.2</v>
      </c>
      <c r="H786" s="17">
        <v>-5.2</v>
      </c>
      <c r="I786" s="17">
        <f>G786-H786</f>
        <v>16.399999999999999</v>
      </c>
      <c r="J786" s="17">
        <v>54.1</v>
      </c>
      <c r="K786" s="17">
        <v>1.2</v>
      </c>
      <c r="L786" s="17">
        <v>10.5</v>
      </c>
      <c r="M786" s="17">
        <v>145.4</v>
      </c>
      <c r="N786" s="19"/>
    </row>
    <row r="787" spans="1:14">
      <c r="A787" t="s">
        <v>293</v>
      </c>
      <c r="B787" t="str">
        <f>LEFT($E787, 4)</f>
        <v>2023</v>
      </c>
      <c r="C787" t="str">
        <f>MID($E787,FIND("-",$E787)+1,2)</f>
        <v>03</v>
      </c>
      <c r="D787" t="str">
        <f>RIGHT($E787,2)</f>
        <v>하순</v>
      </c>
      <c r="E787" t="s">
        <v>264</v>
      </c>
      <c r="F787" s="17">
        <v>10.8</v>
      </c>
      <c r="G787" s="17">
        <v>16.8</v>
      </c>
      <c r="H787" s="17">
        <v>-2.7</v>
      </c>
      <c r="I787" s="17">
        <f>G787-H787</f>
        <v>19.5</v>
      </c>
      <c r="J787" s="17">
        <v>42.4</v>
      </c>
      <c r="K787" s="17">
        <v>0.8</v>
      </c>
      <c r="L787" s="17">
        <v>0</v>
      </c>
      <c r="M787" s="17"/>
      <c r="N787" s="19">
        <v>9.8166666666666664</v>
      </c>
    </row>
    <row r="788" spans="1:14">
      <c r="A788" t="s">
        <v>293</v>
      </c>
      <c r="B788" t="str">
        <f>LEFT($E788, 4)</f>
        <v>2023</v>
      </c>
      <c r="C788" t="str">
        <f>MID($E788,FIND("-",$E788)+1,2)</f>
        <v>03</v>
      </c>
      <c r="D788" t="str">
        <f>RIGHT($E788,2)</f>
        <v>하순</v>
      </c>
      <c r="E788" t="s">
        <v>264</v>
      </c>
      <c r="F788" s="17">
        <v>9.5</v>
      </c>
      <c r="G788" s="17">
        <v>15.3</v>
      </c>
      <c r="H788" s="17">
        <v>-4.7</v>
      </c>
      <c r="I788" s="17">
        <f>G788-H788</f>
        <v>20</v>
      </c>
      <c r="J788" s="17">
        <v>51.9</v>
      </c>
      <c r="K788" s="17">
        <v>1.1000000000000001</v>
      </c>
      <c r="L788" s="17">
        <v>0</v>
      </c>
      <c r="M788" s="17">
        <v>203.4</v>
      </c>
      <c r="N788" s="19"/>
    </row>
    <row r="789" spans="1:14">
      <c r="A789" t="s">
        <v>293</v>
      </c>
      <c r="B789" t="str">
        <f>LEFT($E789, 4)</f>
        <v>2023</v>
      </c>
      <c r="C789" t="str">
        <f>MID($E789,FIND("-",$E789)+1,2)</f>
        <v>04</v>
      </c>
      <c r="D789" t="str">
        <f>RIGHT($E789,2)</f>
        <v>상순</v>
      </c>
      <c r="E789" t="s">
        <v>265</v>
      </c>
      <c r="F789" s="17">
        <v>12</v>
      </c>
      <c r="G789" s="17">
        <v>16.2</v>
      </c>
      <c r="H789" s="17">
        <v>-1.5</v>
      </c>
      <c r="I789" s="17">
        <f>G789-H789</f>
        <v>17.7</v>
      </c>
      <c r="J789" s="17">
        <v>55.2</v>
      </c>
      <c r="K789" s="17">
        <v>0.8</v>
      </c>
      <c r="L789" s="17">
        <v>44.5</v>
      </c>
      <c r="M789" s="17"/>
      <c r="N789" s="19">
        <v>6.2833333333333332</v>
      </c>
    </row>
    <row r="790" spans="1:14">
      <c r="A790" t="s">
        <v>293</v>
      </c>
      <c r="B790" t="str">
        <f>LEFT($E790, 4)</f>
        <v>2023</v>
      </c>
      <c r="C790" t="str">
        <f>MID($E790,FIND("-",$E790)+1,2)</f>
        <v>04</v>
      </c>
      <c r="D790" t="str">
        <f>RIGHT($E790,2)</f>
        <v>상순</v>
      </c>
      <c r="E790" t="s">
        <v>265</v>
      </c>
      <c r="F790" s="17">
        <v>11</v>
      </c>
      <c r="G790" s="17">
        <v>15.5</v>
      </c>
      <c r="H790" s="17">
        <v>-2</v>
      </c>
      <c r="I790" s="17">
        <f>G790-H790</f>
        <v>17.5</v>
      </c>
      <c r="J790" s="17">
        <v>60.8</v>
      </c>
      <c r="K790" s="17">
        <v>1.3</v>
      </c>
      <c r="L790" s="17">
        <v>52.5</v>
      </c>
      <c r="M790" s="17">
        <v>163.5</v>
      </c>
      <c r="N790" s="19"/>
    </row>
    <row r="791" spans="1:14">
      <c r="A791" t="s">
        <v>293</v>
      </c>
      <c r="B791" t="str">
        <f>LEFT($E791, 4)</f>
        <v>2023</v>
      </c>
      <c r="C791" t="str">
        <f>MID($E791,FIND("-",$E791)+1,2)</f>
        <v>04</v>
      </c>
      <c r="D791" t="str">
        <f>RIGHT($E791,2)</f>
        <v>중순</v>
      </c>
      <c r="E791" t="s">
        <v>266</v>
      </c>
      <c r="F791" s="17">
        <v>12.7</v>
      </c>
      <c r="G791" s="17">
        <v>17.600000000000001</v>
      </c>
      <c r="H791" s="17">
        <v>0.8</v>
      </c>
      <c r="I791" s="17">
        <f>G791-H791</f>
        <v>16.8</v>
      </c>
      <c r="J791" s="17">
        <v>67.900000000000006</v>
      </c>
      <c r="K791" s="17">
        <v>0.8</v>
      </c>
      <c r="L791" s="17">
        <v>24.5</v>
      </c>
      <c r="M791" s="17"/>
      <c r="N791" s="19">
        <v>9.4333333333333336</v>
      </c>
    </row>
    <row r="792" spans="1:14">
      <c r="A792" t="s">
        <v>293</v>
      </c>
      <c r="B792" t="str">
        <f>LEFT($E792, 4)</f>
        <v>2023</v>
      </c>
      <c r="C792" t="str">
        <f>MID($E792,FIND("-",$E792)+1,2)</f>
        <v>04</v>
      </c>
      <c r="D792" t="str">
        <f>RIGHT($E792,2)</f>
        <v>중순</v>
      </c>
      <c r="E792" t="s">
        <v>266</v>
      </c>
      <c r="F792" s="17">
        <v>11.6</v>
      </c>
      <c r="G792" s="17">
        <v>16.899999999999999</v>
      </c>
      <c r="H792" s="17">
        <v>0.2</v>
      </c>
      <c r="I792" s="17">
        <f>G792-H792</f>
        <v>16.7</v>
      </c>
      <c r="J792" s="17">
        <v>71.900000000000006</v>
      </c>
      <c r="K792" s="17">
        <v>1.3</v>
      </c>
      <c r="L792" s="17">
        <v>19.5</v>
      </c>
      <c r="M792" s="17">
        <v>126.4</v>
      </c>
      <c r="N792" s="19"/>
    </row>
    <row r="793" spans="1:14">
      <c r="A793" t="s">
        <v>293</v>
      </c>
      <c r="B793" t="str">
        <f>LEFT($E793, 4)</f>
        <v>2023</v>
      </c>
      <c r="C793" t="str">
        <f>MID($E793,FIND("-",$E793)+1,2)</f>
        <v>04</v>
      </c>
      <c r="D793" t="str">
        <f>RIGHT($E793,2)</f>
        <v>하순</v>
      </c>
      <c r="E793" t="s">
        <v>267</v>
      </c>
      <c r="F793" s="17">
        <v>13</v>
      </c>
      <c r="G793" s="17">
        <v>16.3</v>
      </c>
      <c r="H793" s="17">
        <v>2.5</v>
      </c>
      <c r="I793" s="17">
        <f>G793-H793</f>
        <v>13.8</v>
      </c>
      <c r="J793" s="17">
        <v>54</v>
      </c>
      <c r="K793" s="17">
        <v>0.7</v>
      </c>
      <c r="L793" s="17">
        <v>29</v>
      </c>
      <c r="M793" s="17"/>
      <c r="N793" s="19">
        <v>8.0500000000000007</v>
      </c>
    </row>
    <row r="794" spans="1:14">
      <c r="A794" t="s">
        <v>293</v>
      </c>
      <c r="B794" t="str">
        <f>LEFT($E794, 4)</f>
        <v>2023</v>
      </c>
      <c r="C794" t="str">
        <f>MID($E794,FIND("-",$E794)+1,2)</f>
        <v>04</v>
      </c>
      <c r="D794" t="str">
        <f>RIGHT($E794,2)</f>
        <v>하순</v>
      </c>
      <c r="E794" t="s">
        <v>267</v>
      </c>
      <c r="F794" s="17">
        <v>11.9</v>
      </c>
      <c r="G794" s="17">
        <v>15.6</v>
      </c>
      <c r="H794" s="17">
        <v>0.8</v>
      </c>
      <c r="I794" s="17">
        <f>G794-H794</f>
        <v>14.799999999999999</v>
      </c>
      <c r="J794" s="17">
        <v>62</v>
      </c>
      <c r="K794" s="17">
        <v>1.4</v>
      </c>
      <c r="L794" s="17">
        <v>32</v>
      </c>
      <c r="M794" s="17">
        <v>165.4</v>
      </c>
      <c r="N794" s="19"/>
    </row>
    <row r="795" spans="1:14">
      <c r="A795" t="s">
        <v>293</v>
      </c>
      <c r="B795" t="str">
        <f>LEFT($E795, 4)</f>
        <v>2023</v>
      </c>
      <c r="C795" t="str">
        <f>MID($E795,FIND("-",$E795)+1,2)</f>
        <v>05</v>
      </c>
      <c r="D795" t="str">
        <f>RIGHT($E795,2)</f>
        <v>상순</v>
      </c>
      <c r="E795" t="s">
        <v>268</v>
      </c>
      <c r="F795" s="17">
        <v>15.2</v>
      </c>
      <c r="G795" s="17">
        <v>19.899999999999999</v>
      </c>
      <c r="H795" s="17">
        <v>3.6</v>
      </c>
      <c r="I795" s="17">
        <f>G795-H795</f>
        <v>16.299999999999997</v>
      </c>
      <c r="J795" s="17">
        <v>61.4</v>
      </c>
      <c r="K795" s="17">
        <v>0.4</v>
      </c>
      <c r="L795" s="17">
        <v>85</v>
      </c>
      <c r="M795" s="17"/>
      <c r="N795" s="19">
        <v>9.4499999999999993</v>
      </c>
    </row>
    <row r="796" spans="1:14">
      <c r="A796" t="s">
        <v>293</v>
      </c>
      <c r="B796" t="str">
        <f>LEFT($E796, 4)</f>
        <v>2023</v>
      </c>
      <c r="C796" t="str">
        <f>MID($E796,FIND("-",$E796)+1,2)</f>
        <v>05</v>
      </c>
      <c r="D796" t="str">
        <f>RIGHT($E796,2)</f>
        <v>상순</v>
      </c>
      <c r="E796" t="s">
        <v>268</v>
      </c>
      <c r="F796" s="17">
        <v>14.3</v>
      </c>
      <c r="G796" s="17">
        <v>18.7</v>
      </c>
      <c r="H796" s="17">
        <v>2.2000000000000002</v>
      </c>
      <c r="I796" s="17">
        <f>G796-H796</f>
        <v>16.5</v>
      </c>
      <c r="J796" s="17">
        <v>68</v>
      </c>
      <c r="K796" s="17">
        <v>1.2</v>
      </c>
      <c r="L796" s="17">
        <v>89</v>
      </c>
      <c r="M796" s="17">
        <v>172.3</v>
      </c>
      <c r="N796" s="19"/>
    </row>
    <row r="797" spans="1:14">
      <c r="A797" t="s">
        <v>293</v>
      </c>
      <c r="B797" t="str">
        <f>LEFT($E797, 4)</f>
        <v>2023</v>
      </c>
      <c r="C797" t="str">
        <f>MID($E797,FIND("-",$E797)+1,2)</f>
        <v>05</v>
      </c>
      <c r="D797" t="str">
        <f>RIGHT($E797,2)</f>
        <v>중순</v>
      </c>
      <c r="E797" t="s">
        <v>269</v>
      </c>
      <c r="F797" s="17">
        <v>18.7</v>
      </c>
      <c r="G797" s="17">
        <v>21.5</v>
      </c>
      <c r="H797" s="17">
        <v>8.1</v>
      </c>
      <c r="I797" s="17">
        <f>G797-H797</f>
        <v>13.4</v>
      </c>
      <c r="J797" s="17">
        <v>65.5</v>
      </c>
      <c r="K797" s="17">
        <v>0.5</v>
      </c>
      <c r="L797" s="17">
        <v>0.5</v>
      </c>
      <c r="M797" s="17"/>
      <c r="N797" s="19">
        <v>10.716666666666667</v>
      </c>
    </row>
    <row r="798" spans="1:14">
      <c r="A798" t="s">
        <v>293</v>
      </c>
      <c r="B798" t="str">
        <f>LEFT($E798, 4)</f>
        <v>2023</v>
      </c>
      <c r="C798" t="str">
        <f>MID($E798,FIND("-",$E798)+1,2)</f>
        <v>05</v>
      </c>
      <c r="D798" t="str">
        <f>RIGHT($E798,2)</f>
        <v>중순</v>
      </c>
      <c r="E798" t="s">
        <v>269</v>
      </c>
      <c r="F798" s="17">
        <v>17.8</v>
      </c>
      <c r="G798" s="17">
        <v>20.7</v>
      </c>
      <c r="H798" s="17">
        <v>6.4</v>
      </c>
      <c r="I798" s="17">
        <f>G798-H798</f>
        <v>14.299999999999999</v>
      </c>
      <c r="J798" s="17">
        <v>69.2</v>
      </c>
      <c r="K798" s="17">
        <v>1.1000000000000001</v>
      </c>
      <c r="L798" s="17">
        <v>3</v>
      </c>
      <c r="M798" s="17">
        <v>202.5</v>
      </c>
      <c r="N798" s="19"/>
    </row>
    <row r="799" spans="1:14">
      <c r="A799" t="s">
        <v>293</v>
      </c>
      <c r="B799" t="str">
        <f>LEFT($E799, 4)</f>
        <v>2023</v>
      </c>
      <c r="C799" t="str">
        <f>MID($E799,FIND("-",$E799)+1,2)</f>
        <v>05</v>
      </c>
      <c r="D799" t="str">
        <f>RIGHT($E799,2)</f>
        <v>하순</v>
      </c>
      <c r="E799" t="s">
        <v>270</v>
      </c>
      <c r="F799" s="17">
        <v>19.7</v>
      </c>
      <c r="G799" s="17">
        <v>23.4</v>
      </c>
      <c r="H799" s="17">
        <v>9.6</v>
      </c>
      <c r="I799" s="17">
        <f>G799-H799</f>
        <v>13.799999999999999</v>
      </c>
      <c r="J799" s="17">
        <v>68.400000000000006</v>
      </c>
      <c r="K799" s="17">
        <v>0.4</v>
      </c>
      <c r="L799" s="17">
        <v>64</v>
      </c>
      <c r="M799" s="17"/>
      <c r="N799" s="19">
        <v>4.916666666666667</v>
      </c>
    </row>
    <row r="800" spans="1:14">
      <c r="A800" t="s">
        <v>293</v>
      </c>
      <c r="B800" t="str">
        <f>LEFT($E800, 4)</f>
        <v>2023</v>
      </c>
      <c r="C800" t="str">
        <f>MID($E800,FIND("-",$E800)+1,2)</f>
        <v>05</v>
      </c>
      <c r="D800" t="str">
        <f>RIGHT($E800,2)</f>
        <v>하순</v>
      </c>
      <c r="E800" t="s">
        <v>270</v>
      </c>
      <c r="F800" s="17">
        <v>18.8</v>
      </c>
      <c r="G800" s="17">
        <v>22.8</v>
      </c>
      <c r="H800" s="17">
        <v>7.5</v>
      </c>
      <c r="I800" s="17">
        <f>G800-H800</f>
        <v>15.3</v>
      </c>
      <c r="J800" s="17">
        <v>71.099999999999994</v>
      </c>
      <c r="K800" s="17">
        <v>1</v>
      </c>
      <c r="L800" s="17">
        <v>57</v>
      </c>
      <c r="M800" s="17">
        <v>199.3</v>
      </c>
      <c r="N800" s="19"/>
    </row>
    <row r="801" spans="1:14">
      <c r="A801" t="s">
        <v>293</v>
      </c>
      <c r="B801" t="str">
        <f>LEFT($E801, 4)</f>
        <v>2023</v>
      </c>
      <c r="C801" t="str">
        <f>MID($E801,FIND("-",$E801)+1,2)</f>
        <v>06</v>
      </c>
      <c r="D801" t="str">
        <f>RIGHT($E801,2)</f>
        <v>상순</v>
      </c>
      <c r="E801" t="s">
        <v>271</v>
      </c>
      <c r="F801" s="17">
        <v>20.7</v>
      </c>
      <c r="G801" s="17">
        <v>21.8</v>
      </c>
      <c r="H801" s="17">
        <v>12.5</v>
      </c>
      <c r="I801" s="17">
        <f>G801-H801</f>
        <v>9.3000000000000007</v>
      </c>
      <c r="J801" s="17">
        <v>73.3</v>
      </c>
      <c r="K801" s="17">
        <v>0.5</v>
      </c>
      <c r="L801" s="17">
        <v>73.5</v>
      </c>
      <c r="M801" s="17"/>
      <c r="N801" s="19">
        <v>10.6</v>
      </c>
    </row>
    <row r="802" spans="1:14">
      <c r="A802" t="s">
        <v>293</v>
      </c>
      <c r="B802" t="str">
        <f>LEFT($E802, 4)</f>
        <v>2023</v>
      </c>
      <c r="C802" t="str">
        <f>MID($E802,FIND("-",$E802)+1,2)</f>
        <v>06</v>
      </c>
      <c r="D802" t="str">
        <f>RIGHT($E802,2)</f>
        <v>상순</v>
      </c>
      <c r="E802" t="s">
        <v>271</v>
      </c>
      <c r="F802" s="17">
        <v>19.8</v>
      </c>
      <c r="G802" s="17">
        <v>20.8</v>
      </c>
      <c r="H802" s="17">
        <v>10.7</v>
      </c>
      <c r="I802" s="17">
        <f>G802-H802</f>
        <v>10.100000000000001</v>
      </c>
      <c r="J802" s="17">
        <v>73.599999999999994</v>
      </c>
      <c r="K802" s="17">
        <v>1.1000000000000001</v>
      </c>
      <c r="L802" s="17">
        <v>39</v>
      </c>
      <c r="M802" s="17">
        <v>186.6</v>
      </c>
      <c r="N802" s="19"/>
    </row>
    <row r="803" spans="1:14">
      <c r="A803" t="s">
        <v>293</v>
      </c>
      <c r="B803" t="str">
        <f>LEFT($E803, 4)</f>
        <v>2023</v>
      </c>
      <c r="C803" t="str">
        <f>MID($E803,FIND("-",$E803)+1,2)</f>
        <v>06</v>
      </c>
      <c r="D803" t="str">
        <f>RIGHT($E803,2)</f>
        <v>중순</v>
      </c>
      <c r="E803" t="s">
        <v>272</v>
      </c>
      <c r="F803" s="17">
        <v>22.5</v>
      </c>
      <c r="G803" s="17">
        <v>26.7</v>
      </c>
      <c r="H803" s="17">
        <v>14</v>
      </c>
      <c r="I803" s="17">
        <f>G803-H803</f>
        <v>12.7</v>
      </c>
      <c r="J803" s="17">
        <v>77.400000000000006</v>
      </c>
      <c r="K803" s="17">
        <v>0.3</v>
      </c>
      <c r="L803" s="17">
        <v>8.5</v>
      </c>
      <c r="M803" s="17"/>
      <c r="N803" s="19">
        <v>6.2166666666666668</v>
      </c>
    </row>
    <row r="804" spans="1:14">
      <c r="A804" t="s">
        <v>293</v>
      </c>
      <c r="B804" t="str">
        <f>LEFT($E804, 4)</f>
        <v>2023</v>
      </c>
      <c r="C804" t="str">
        <f>MID($E804,FIND("-",$E804)+1,2)</f>
        <v>06</v>
      </c>
      <c r="D804" t="str">
        <f>RIGHT($E804,2)</f>
        <v>중순</v>
      </c>
      <c r="E804" t="s">
        <v>272</v>
      </c>
      <c r="F804" s="17">
        <v>21.8</v>
      </c>
      <c r="G804" s="17">
        <v>26.2</v>
      </c>
      <c r="H804" s="17">
        <v>12.7</v>
      </c>
      <c r="I804" s="17">
        <f>G804-H804</f>
        <v>13.5</v>
      </c>
      <c r="J804" s="17">
        <v>75.8</v>
      </c>
      <c r="K804" s="17">
        <v>0.6</v>
      </c>
      <c r="L804" s="17">
        <v>2.5</v>
      </c>
      <c r="M804" s="17">
        <v>201.1</v>
      </c>
      <c r="N804" s="19"/>
    </row>
    <row r="805" spans="1:14">
      <c r="A805" t="s">
        <v>293</v>
      </c>
      <c r="B805" t="str">
        <f>LEFT($E805, 4)</f>
        <v>2023</v>
      </c>
      <c r="C805" t="str">
        <f>MID($E805,FIND("-",$E805)+1,2)</f>
        <v>06</v>
      </c>
      <c r="D805" t="str">
        <f>RIGHT($E805,2)</f>
        <v>하순</v>
      </c>
      <c r="E805" t="s">
        <v>273</v>
      </c>
      <c r="F805" s="17">
        <v>23.5</v>
      </c>
      <c r="G805" s="17">
        <v>26.5</v>
      </c>
      <c r="H805" s="17">
        <v>17</v>
      </c>
      <c r="I805" s="17">
        <f>G805-H805</f>
        <v>9.5</v>
      </c>
      <c r="J805" s="17">
        <v>87.7</v>
      </c>
      <c r="K805" s="17">
        <v>0.4</v>
      </c>
      <c r="L805" s="17">
        <v>145.5</v>
      </c>
      <c r="M805" s="17"/>
      <c r="N805" s="19">
        <v>8.65</v>
      </c>
    </row>
    <row r="806" spans="1:14">
      <c r="A806" t="s">
        <v>293</v>
      </c>
      <c r="B806" t="str">
        <f>LEFT($E806, 4)</f>
        <v>2023</v>
      </c>
      <c r="C806" t="str">
        <f>MID($E806,FIND("-",$E806)+1,2)</f>
        <v>06</v>
      </c>
      <c r="D806" t="str">
        <f>RIGHT($E806,2)</f>
        <v>하순</v>
      </c>
      <c r="E806" t="s">
        <v>273</v>
      </c>
      <c r="F806" s="17">
        <v>22.8</v>
      </c>
      <c r="G806" s="17">
        <v>25.6</v>
      </c>
      <c r="H806" s="17">
        <v>16</v>
      </c>
      <c r="I806" s="17">
        <f>G806-H806</f>
        <v>9.6000000000000014</v>
      </c>
      <c r="J806" s="17">
        <v>86.2</v>
      </c>
      <c r="K806" s="17">
        <v>0.7</v>
      </c>
      <c r="L806" s="17">
        <v>158.5</v>
      </c>
      <c r="M806" s="17">
        <v>150.9</v>
      </c>
      <c r="N806" s="19"/>
    </row>
    <row r="807" spans="1:14">
      <c r="A807" t="s">
        <v>293</v>
      </c>
      <c r="B807" t="str">
        <f>LEFT($E807, 4)</f>
        <v>2023</v>
      </c>
      <c r="C807" t="str">
        <f>MID($E807,FIND("-",$E807)+1,2)</f>
        <v>07</v>
      </c>
      <c r="D807" t="str">
        <f>RIGHT($E807,2)</f>
        <v>상순</v>
      </c>
      <c r="E807" t="s">
        <v>274</v>
      </c>
      <c r="F807" s="17">
        <v>25.9</v>
      </c>
      <c r="G807" s="17">
        <v>27.5</v>
      </c>
      <c r="H807" s="17">
        <v>18.5</v>
      </c>
      <c r="I807" s="17">
        <f>G807-H807</f>
        <v>9</v>
      </c>
      <c r="J807" s="17">
        <v>82.3</v>
      </c>
      <c r="K807" s="17">
        <v>0.5</v>
      </c>
      <c r="L807" s="17">
        <v>110.5</v>
      </c>
      <c r="M807" s="17"/>
      <c r="N807" s="19">
        <v>6.4666666666666668</v>
      </c>
    </row>
    <row r="808" spans="1:14">
      <c r="A808" t="s">
        <v>293</v>
      </c>
      <c r="B808" t="str">
        <f>LEFT($E808, 4)</f>
        <v>2023</v>
      </c>
      <c r="C808" t="str">
        <f>MID($E808,FIND("-",$E808)+1,2)</f>
        <v>07</v>
      </c>
      <c r="D808" t="str">
        <f>RIGHT($E808,2)</f>
        <v>상순</v>
      </c>
      <c r="E808" t="s">
        <v>274</v>
      </c>
      <c r="F808" s="17">
        <v>25.2</v>
      </c>
      <c r="G808" s="17">
        <v>26.8</v>
      </c>
      <c r="H808" s="17">
        <v>17</v>
      </c>
      <c r="I808" s="17">
        <f>G808-H808</f>
        <v>9.8000000000000007</v>
      </c>
      <c r="J808" s="17">
        <v>81.5</v>
      </c>
      <c r="K808" s="17">
        <v>1</v>
      </c>
      <c r="L808" s="17">
        <v>102</v>
      </c>
      <c r="M808" s="17">
        <v>187.1</v>
      </c>
      <c r="N808" s="19"/>
    </row>
    <row r="809" spans="1:14">
      <c r="A809" t="s">
        <v>293</v>
      </c>
      <c r="B809" t="str">
        <f>LEFT($E809, 4)</f>
        <v>2023</v>
      </c>
      <c r="C809" t="str">
        <f>MID($E809,FIND("-",$E809)+1,2)</f>
        <v>07</v>
      </c>
      <c r="D809" t="str">
        <f>RIGHT($E809,2)</f>
        <v>중순</v>
      </c>
      <c r="E809" t="s">
        <v>275</v>
      </c>
      <c r="F809" s="17">
        <v>24.8</v>
      </c>
      <c r="G809" s="17">
        <v>27</v>
      </c>
      <c r="H809" s="17">
        <v>20.7</v>
      </c>
      <c r="I809" s="17">
        <f>G809-H809</f>
        <v>6.3000000000000007</v>
      </c>
      <c r="J809" s="17">
        <v>94.4</v>
      </c>
      <c r="K809" s="17">
        <v>0.5</v>
      </c>
      <c r="L809" s="17">
        <v>193</v>
      </c>
      <c r="M809" s="17"/>
      <c r="N809" s="19">
        <v>10.233333333333333</v>
      </c>
    </row>
    <row r="810" spans="1:14">
      <c r="A810" t="s">
        <v>293</v>
      </c>
      <c r="B810" t="str">
        <f>LEFT($E810, 4)</f>
        <v>2023</v>
      </c>
      <c r="C810" t="str">
        <f>MID($E810,FIND("-",$E810)+1,2)</f>
        <v>07</v>
      </c>
      <c r="D810" t="str">
        <f>RIGHT($E810,2)</f>
        <v>중순</v>
      </c>
      <c r="E810" t="s">
        <v>275</v>
      </c>
      <c r="F810" s="17">
        <v>24.3</v>
      </c>
      <c r="G810" s="17">
        <v>26.3</v>
      </c>
      <c r="H810" s="17">
        <v>20.399999999999999</v>
      </c>
      <c r="I810" s="17">
        <f>G810-H810</f>
        <v>5.9000000000000021</v>
      </c>
      <c r="J810" s="17">
        <v>91.2</v>
      </c>
      <c r="K810" s="17">
        <v>0.9</v>
      </c>
      <c r="L810" s="17">
        <v>117</v>
      </c>
      <c r="M810" s="17">
        <v>105.5</v>
      </c>
      <c r="N810" s="19"/>
    </row>
    <row r="811" spans="1:14">
      <c r="A811" t="s">
        <v>293</v>
      </c>
      <c r="B811" t="str">
        <f>LEFT($E811, 4)</f>
        <v>2023</v>
      </c>
      <c r="C811" t="str">
        <f>MID($E811,FIND("-",$E811)+1,2)</f>
        <v>07</v>
      </c>
      <c r="D811" t="str">
        <f>RIGHT($E811,2)</f>
        <v>하순</v>
      </c>
      <c r="E811" t="s">
        <v>276</v>
      </c>
      <c r="F811" s="17">
        <v>27</v>
      </c>
      <c r="G811" s="17">
        <v>28.3</v>
      </c>
      <c r="H811" s="17">
        <v>22.2</v>
      </c>
      <c r="I811" s="17">
        <f>G811-H811</f>
        <v>6.1000000000000014</v>
      </c>
      <c r="J811" s="17">
        <v>86.8</v>
      </c>
      <c r="K811" s="17">
        <v>0.4</v>
      </c>
      <c r="L811" s="17">
        <v>156.5</v>
      </c>
      <c r="M811" s="17"/>
      <c r="N811" s="19">
        <v>9.65</v>
      </c>
    </row>
    <row r="812" spans="1:14">
      <c r="A812" t="s">
        <v>293</v>
      </c>
      <c r="B812" t="str">
        <f>LEFT($E812, 4)</f>
        <v>2023</v>
      </c>
      <c r="C812" t="str">
        <f>MID($E812,FIND("-",$E812)+1,2)</f>
        <v>07</v>
      </c>
      <c r="D812" t="str">
        <f>RIGHT($E812,2)</f>
        <v>하순</v>
      </c>
      <c r="E812" t="s">
        <v>276</v>
      </c>
      <c r="F812" s="17">
        <v>26.4</v>
      </c>
      <c r="G812" s="17">
        <v>27.6</v>
      </c>
      <c r="H812" s="17">
        <v>21.2</v>
      </c>
      <c r="I812" s="17">
        <f>G812-H812</f>
        <v>6.4000000000000021</v>
      </c>
      <c r="J812" s="17">
        <v>85.4</v>
      </c>
      <c r="K812" s="17">
        <v>0.7</v>
      </c>
      <c r="L812" s="17">
        <v>138</v>
      </c>
      <c r="M812" s="17">
        <v>186.6</v>
      </c>
      <c r="N812" s="19"/>
    </row>
    <row r="813" spans="1:14">
      <c r="A813" t="s">
        <v>293</v>
      </c>
      <c r="B813" t="str">
        <f>LEFT($E813, 4)</f>
        <v>2023</v>
      </c>
      <c r="C813" t="str">
        <f>MID($E813,FIND("-",$E813)+1,2)</f>
        <v>08</v>
      </c>
      <c r="D813" t="str">
        <f>RIGHT($E813,2)</f>
        <v>상순</v>
      </c>
      <c r="E813" t="s">
        <v>277</v>
      </c>
      <c r="F813" s="17">
        <v>27.3</v>
      </c>
      <c r="G813" s="17">
        <v>28.9</v>
      </c>
      <c r="H813" s="17">
        <v>20.399999999999999</v>
      </c>
      <c r="I813" s="17">
        <f>G813-H813</f>
        <v>8.5</v>
      </c>
      <c r="J813" s="17">
        <v>82.4</v>
      </c>
      <c r="K813" s="17">
        <v>0.4</v>
      </c>
      <c r="L813" s="17">
        <v>53</v>
      </c>
      <c r="M813" s="17"/>
      <c r="N813" s="19">
        <v>0.4</v>
      </c>
    </row>
    <row r="814" spans="1:14">
      <c r="A814" t="s">
        <v>293</v>
      </c>
      <c r="B814" t="str">
        <f>LEFT($E814, 4)</f>
        <v>2023</v>
      </c>
      <c r="C814" t="str">
        <f>MID($E814,FIND("-",$E814)+1,2)</f>
        <v>08</v>
      </c>
      <c r="D814" t="str">
        <f>RIGHT($E814,2)</f>
        <v>상순</v>
      </c>
      <c r="E814" t="s">
        <v>277</v>
      </c>
      <c r="F814" s="17">
        <v>26.6</v>
      </c>
      <c r="G814" s="17">
        <v>28.2</v>
      </c>
      <c r="H814" s="17">
        <v>20.100000000000001</v>
      </c>
      <c r="I814" s="17">
        <f>G814-H814</f>
        <v>8.0999999999999979</v>
      </c>
      <c r="J814" s="17">
        <v>80.599999999999994</v>
      </c>
      <c r="K814" s="17">
        <v>1</v>
      </c>
      <c r="L814" s="17">
        <v>44</v>
      </c>
      <c r="M814" s="17">
        <v>184.4</v>
      </c>
      <c r="N814" s="19"/>
    </row>
    <row r="815" spans="1:14">
      <c r="A815" t="s">
        <v>293</v>
      </c>
      <c r="B815" t="str">
        <f>LEFT($E815, 4)</f>
        <v>2023</v>
      </c>
      <c r="C815" t="str">
        <f>MID($E815,FIND("-",$E815)+1,2)</f>
        <v>08</v>
      </c>
      <c r="D815" t="str">
        <f>RIGHT($E815,2)</f>
        <v>중순</v>
      </c>
      <c r="E815" t="s">
        <v>278</v>
      </c>
      <c r="F815" s="17">
        <v>26.1</v>
      </c>
      <c r="G815" s="17">
        <v>28.4</v>
      </c>
      <c r="H815" s="17">
        <v>20.5</v>
      </c>
      <c r="I815" s="17">
        <f>G815-H815</f>
        <v>7.8999999999999986</v>
      </c>
      <c r="J815" s="17">
        <v>87.2</v>
      </c>
      <c r="K815" s="17">
        <v>0.3</v>
      </c>
      <c r="L815" s="17">
        <v>53.5</v>
      </c>
      <c r="M815" s="17"/>
      <c r="N815" s="19">
        <v>8.2666666666666675</v>
      </c>
    </row>
    <row r="816" spans="1:14">
      <c r="A816" t="s">
        <v>293</v>
      </c>
      <c r="B816" t="str">
        <f>LEFT($E816, 4)</f>
        <v>2023</v>
      </c>
      <c r="C816" t="str">
        <f>MID($E816,FIND("-",$E816)+1,2)</f>
        <v>08</v>
      </c>
      <c r="D816" t="str">
        <f>RIGHT($E816,2)</f>
        <v>중순</v>
      </c>
      <c r="E816" t="s">
        <v>278</v>
      </c>
      <c r="F816" s="17">
        <v>25.4</v>
      </c>
      <c r="G816" s="17">
        <v>27.8</v>
      </c>
      <c r="H816" s="17">
        <v>19.899999999999999</v>
      </c>
      <c r="I816" s="17">
        <f>G816-H816</f>
        <v>7.9000000000000021</v>
      </c>
      <c r="J816" s="17">
        <v>85.5</v>
      </c>
      <c r="K816" s="17">
        <v>0.4</v>
      </c>
      <c r="L816" s="17">
        <v>71.5</v>
      </c>
      <c r="M816" s="17">
        <v>160.19999999999999</v>
      </c>
      <c r="N816" s="19"/>
    </row>
    <row r="817" spans="1:14">
      <c r="A817" t="s">
        <v>293</v>
      </c>
      <c r="B817" t="str">
        <f>LEFT($E817, 4)</f>
        <v>2023</v>
      </c>
      <c r="C817" t="str">
        <f>MID($E817,FIND("-",$E817)+1,2)</f>
        <v>08</v>
      </c>
      <c r="D817" t="str">
        <f>RIGHT($E817,2)</f>
        <v>하순</v>
      </c>
      <c r="E817" t="s">
        <v>279</v>
      </c>
      <c r="F817" s="17">
        <v>24.1</v>
      </c>
      <c r="G817" s="17">
        <v>27.6</v>
      </c>
      <c r="H817" s="17">
        <v>18.8</v>
      </c>
      <c r="I817" s="17">
        <f>G817-H817</f>
        <v>8.8000000000000007</v>
      </c>
      <c r="J817" s="17">
        <v>92.4</v>
      </c>
      <c r="K817" s="17">
        <v>0.3</v>
      </c>
      <c r="L817" s="17">
        <v>196</v>
      </c>
      <c r="M817" s="17"/>
      <c r="N817" s="19">
        <v>8.0333333333333332</v>
      </c>
    </row>
    <row r="818" spans="1:14">
      <c r="A818" t="s">
        <v>293</v>
      </c>
      <c r="B818" t="str">
        <f>LEFT($E818, 4)</f>
        <v>2023</v>
      </c>
      <c r="C818" t="str">
        <f>MID($E818,FIND("-",$E818)+1,2)</f>
        <v>08</v>
      </c>
      <c r="D818" t="str">
        <f>RIGHT($E818,2)</f>
        <v>하순</v>
      </c>
      <c r="E818" t="s">
        <v>279</v>
      </c>
      <c r="F818" s="17">
        <v>23.3</v>
      </c>
      <c r="G818" s="17">
        <v>26.6</v>
      </c>
      <c r="H818" s="17">
        <v>17.7</v>
      </c>
      <c r="I818" s="17">
        <f>G818-H818</f>
        <v>8.9000000000000021</v>
      </c>
      <c r="J818" s="17">
        <v>90.3</v>
      </c>
      <c r="K818" s="17">
        <v>0.7</v>
      </c>
      <c r="L818" s="17">
        <v>169</v>
      </c>
      <c r="M818" s="17">
        <v>120.2</v>
      </c>
      <c r="N818" s="19"/>
    </row>
    <row r="819" spans="1:14">
      <c r="A819" t="s">
        <v>293</v>
      </c>
      <c r="B819" t="str">
        <f>LEFT($E819, 4)</f>
        <v>2023</v>
      </c>
      <c r="C819" t="str">
        <f>MID($E819,FIND("-",$E819)+1,2)</f>
        <v>09</v>
      </c>
      <c r="D819" t="str">
        <f>RIGHT($E819,2)</f>
        <v>상순</v>
      </c>
      <c r="E819" t="s">
        <v>280</v>
      </c>
      <c r="F819" s="17">
        <v>24.1</v>
      </c>
      <c r="G819" s="17">
        <v>26.6</v>
      </c>
      <c r="H819" s="17">
        <v>17</v>
      </c>
      <c r="I819" s="17">
        <f>G819-H819</f>
        <v>9.6000000000000014</v>
      </c>
      <c r="J819" s="17">
        <v>83.6</v>
      </c>
      <c r="K819" s="17">
        <v>0.2</v>
      </c>
      <c r="L819" s="17">
        <v>2</v>
      </c>
      <c r="M819" s="17"/>
      <c r="N819" s="19">
        <v>5.9833333333333334</v>
      </c>
    </row>
    <row r="820" spans="1:14">
      <c r="A820" t="s">
        <v>293</v>
      </c>
      <c r="B820" t="str">
        <f>LEFT($E820, 4)</f>
        <v>2023</v>
      </c>
      <c r="C820" t="str">
        <f>MID($E820,FIND("-",$E820)+1,2)</f>
        <v>09</v>
      </c>
      <c r="D820" t="str">
        <f>RIGHT($E820,2)</f>
        <v>상순</v>
      </c>
      <c r="E820" t="s">
        <v>280</v>
      </c>
      <c r="F820" s="17">
        <v>23</v>
      </c>
      <c r="G820" s="17">
        <v>25.9</v>
      </c>
      <c r="H820" s="17">
        <v>13.6</v>
      </c>
      <c r="I820" s="17">
        <f>G820-H820</f>
        <v>12.299999999999999</v>
      </c>
      <c r="J820" s="17">
        <v>82.3</v>
      </c>
      <c r="K820" s="17">
        <v>0.3</v>
      </c>
      <c r="L820" s="17">
        <v>2</v>
      </c>
      <c r="M820" s="17">
        <v>189.3</v>
      </c>
      <c r="N820" s="19"/>
    </row>
    <row r="821" spans="1:14">
      <c r="A821" t="s">
        <v>293</v>
      </c>
      <c r="B821" t="str">
        <f>LEFT($E821, 4)</f>
        <v>2023</v>
      </c>
      <c r="C821" t="str">
        <f>MID($E821,FIND("-",$E821)+1,2)</f>
        <v>09</v>
      </c>
      <c r="D821" t="str">
        <f>RIGHT($E821,2)</f>
        <v>중순</v>
      </c>
      <c r="E821" t="s">
        <v>281</v>
      </c>
      <c r="F821" s="17">
        <v>22.5</v>
      </c>
      <c r="G821" s="17">
        <v>24.1</v>
      </c>
      <c r="H821" s="17">
        <v>17.899999999999999</v>
      </c>
      <c r="I821" s="17">
        <f>G821-H821</f>
        <v>6.2000000000000028</v>
      </c>
      <c r="J821" s="17">
        <v>91.8</v>
      </c>
      <c r="K821" s="17">
        <v>0.2</v>
      </c>
      <c r="L821" s="17">
        <v>63</v>
      </c>
      <c r="M821" s="17"/>
      <c r="N821" s="19">
        <v>3.4166666666666665</v>
      </c>
    </row>
    <row r="822" spans="1:14">
      <c r="A822" t="s">
        <v>293</v>
      </c>
      <c r="B822" t="str">
        <f>LEFT($E822, 4)</f>
        <v>2023</v>
      </c>
      <c r="C822" t="str">
        <f>MID($E822,FIND("-",$E822)+1,2)</f>
        <v>09</v>
      </c>
      <c r="D822" t="str">
        <f>RIGHT($E822,2)</f>
        <v>중순</v>
      </c>
      <c r="E822" t="s">
        <v>281</v>
      </c>
      <c r="F822" s="17">
        <v>21.9</v>
      </c>
      <c r="G822" s="17">
        <v>23.2</v>
      </c>
      <c r="H822" s="17">
        <v>17.100000000000001</v>
      </c>
      <c r="I822" s="17">
        <f>G822-H822</f>
        <v>6.0999999999999979</v>
      </c>
      <c r="J822" s="17">
        <v>87.8</v>
      </c>
      <c r="K822" s="17">
        <v>0.6</v>
      </c>
      <c r="L822" s="17">
        <v>77</v>
      </c>
      <c r="M822" s="17">
        <v>107.1</v>
      </c>
      <c r="N822" s="19"/>
    </row>
    <row r="823" spans="1:14">
      <c r="A823" t="s">
        <v>293</v>
      </c>
      <c r="B823" t="str">
        <f>LEFT($E823, 4)</f>
        <v>2023</v>
      </c>
      <c r="C823" t="str">
        <f>MID($E823,FIND("-",$E823)+1,2)</f>
        <v>09</v>
      </c>
      <c r="D823" t="str">
        <f>RIGHT($E823,2)</f>
        <v>하순</v>
      </c>
      <c r="E823" t="s">
        <v>282</v>
      </c>
      <c r="F823" s="17">
        <v>19.2</v>
      </c>
      <c r="G823" s="17">
        <v>21.7</v>
      </c>
      <c r="H823" s="17">
        <v>12.4</v>
      </c>
      <c r="I823" s="17">
        <f>G823-H823</f>
        <v>9.2999999999999989</v>
      </c>
      <c r="J823" s="17">
        <v>85.7</v>
      </c>
      <c r="K823" s="17">
        <v>0.3</v>
      </c>
      <c r="L823" s="17">
        <v>25</v>
      </c>
      <c r="M823" s="17"/>
      <c r="N823" s="19">
        <v>8.3000000000000007</v>
      </c>
    </row>
    <row r="824" spans="1:14">
      <c r="A824" t="s">
        <v>293</v>
      </c>
      <c r="B824" t="str">
        <f>LEFT($E824, 4)</f>
        <v>2023</v>
      </c>
      <c r="C824" t="str">
        <f>MID($E824,FIND("-",$E824)+1,2)</f>
        <v>09</v>
      </c>
      <c r="D824" t="str">
        <f>RIGHT($E824,2)</f>
        <v>하순</v>
      </c>
      <c r="E824" t="s">
        <v>282</v>
      </c>
      <c r="F824" s="17">
        <v>18.399999999999999</v>
      </c>
      <c r="G824" s="17">
        <v>21.2</v>
      </c>
      <c r="H824" s="17">
        <v>11.3</v>
      </c>
      <c r="I824" s="17">
        <f>G824-H824</f>
        <v>9.8999999999999986</v>
      </c>
      <c r="J824" s="17">
        <v>83.5</v>
      </c>
      <c r="K824" s="17">
        <v>0.7</v>
      </c>
      <c r="L824" s="17">
        <v>28.5</v>
      </c>
      <c r="M824" s="17">
        <v>119.7</v>
      </c>
      <c r="N824" s="19"/>
    </row>
    <row r="825" spans="1:14">
      <c r="A825" t="s">
        <v>293</v>
      </c>
      <c r="B825" t="str">
        <f>LEFT($E825, 4)</f>
        <v>2023</v>
      </c>
      <c r="C825" t="str">
        <f>MID($E825,FIND("-",$E825)+1,2)</f>
        <v>10</v>
      </c>
      <c r="D825" t="str">
        <f>RIGHT($E825,2)</f>
        <v>상순</v>
      </c>
      <c r="E825" t="s">
        <v>283</v>
      </c>
      <c r="F825" s="17">
        <v>14.2</v>
      </c>
      <c r="G825" s="17">
        <v>15.4</v>
      </c>
      <c r="H825" s="17">
        <v>5.6</v>
      </c>
      <c r="I825" s="17">
        <f>G825-H825</f>
        <v>9.8000000000000007</v>
      </c>
      <c r="J825" s="17">
        <v>81</v>
      </c>
      <c r="K825" s="17">
        <v>0.3</v>
      </c>
      <c r="L825" s="17">
        <v>12.5</v>
      </c>
      <c r="M825" s="17"/>
      <c r="N825" s="19">
        <v>9.5</v>
      </c>
    </row>
    <row r="826" spans="1:14">
      <c r="A826" t="s">
        <v>293</v>
      </c>
      <c r="B826" t="str">
        <f>LEFT($E826, 4)</f>
        <v>2023</v>
      </c>
      <c r="C826" t="str">
        <f>MID($E826,FIND("-",$E826)+1,2)</f>
        <v>10</v>
      </c>
      <c r="D826" t="str">
        <f>RIGHT($E826,2)</f>
        <v>상순</v>
      </c>
      <c r="E826" t="s">
        <v>283</v>
      </c>
      <c r="F826" s="17">
        <v>12.9</v>
      </c>
      <c r="G826" s="17">
        <v>14.1</v>
      </c>
      <c r="H826" s="17">
        <v>2.5</v>
      </c>
      <c r="I826" s="17">
        <f>G826-H826</f>
        <v>11.6</v>
      </c>
      <c r="J826" s="17">
        <v>81.599999999999994</v>
      </c>
      <c r="K826" s="17">
        <v>0.5</v>
      </c>
      <c r="L826" s="17">
        <v>11.5</v>
      </c>
      <c r="M826" s="17">
        <v>135.6</v>
      </c>
      <c r="N826" s="19"/>
    </row>
    <row r="827" spans="1:14">
      <c r="A827" t="s">
        <v>293</v>
      </c>
      <c r="B827" t="str">
        <f>LEFT($E827, 4)</f>
        <v>2023</v>
      </c>
      <c r="C827" t="str">
        <f>MID($E827,FIND("-",$E827)+1,2)</f>
        <v>10</v>
      </c>
      <c r="D827" t="str">
        <f>RIGHT($E827,2)</f>
        <v>중순</v>
      </c>
      <c r="E827" t="s">
        <v>284</v>
      </c>
      <c r="F827" s="17">
        <v>13.3</v>
      </c>
      <c r="G827" s="17">
        <v>16.5</v>
      </c>
      <c r="H827" s="17">
        <v>2.8</v>
      </c>
      <c r="I827" s="17">
        <f>G827-H827</f>
        <v>13.7</v>
      </c>
      <c r="J827" s="17">
        <v>80.5</v>
      </c>
      <c r="K827" s="17">
        <v>0.3</v>
      </c>
      <c r="L827" s="17">
        <v>8</v>
      </c>
      <c r="M827" s="17"/>
      <c r="N827" s="19">
        <v>10.050000000000001</v>
      </c>
    </row>
    <row r="828" spans="1:14">
      <c r="A828" t="s">
        <v>293</v>
      </c>
      <c r="B828" t="str">
        <f>LEFT($E828, 4)</f>
        <v>2023</v>
      </c>
      <c r="C828" t="str">
        <f>MID($E828,FIND("-",$E828)+1,2)</f>
        <v>10</v>
      </c>
      <c r="D828" t="str">
        <f>RIGHT($E828,2)</f>
        <v>중순</v>
      </c>
      <c r="E828" t="s">
        <v>284</v>
      </c>
      <c r="F828" s="17">
        <v>12</v>
      </c>
      <c r="G828" s="17">
        <v>15.6</v>
      </c>
      <c r="H828" s="17">
        <v>1.2</v>
      </c>
      <c r="I828" s="17">
        <f>G828-H828</f>
        <v>14.4</v>
      </c>
      <c r="J828" s="17">
        <v>81</v>
      </c>
      <c r="K828" s="17">
        <v>0.6</v>
      </c>
      <c r="L828" s="17">
        <v>8</v>
      </c>
      <c r="M828" s="17">
        <v>125.5</v>
      </c>
      <c r="N828" s="19"/>
    </row>
    <row r="829" spans="1:14">
      <c r="A829" t="s">
        <v>293</v>
      </c>
      <c r="B829" t="str">
        <f>LEFT($E829, 4)</f>
        <v>2023</v>
      </c>
      <c r="C829" t="str">
        <f>MID($E829,FIND("-",$E829)+1,2)</f>
        <v>10</v>
      </c>
      <c r="D829" t="str">
        <f>RIGHT($E829,2)</f>
        <v>하순</v>
      </c>
      <c r="E829" t="s">
        <v>285</v>
      </c>
      <c r="F829" s="17">
        <v>12.1</v>
      </c>
      <c r="G829" s="17">
        <v>14.5</v>
      </c>
      <c r="H829" s="17">
        <v>0.5</v>
      </c>
      <c r="I829" s="17">
        <f>G829-H829</f>
        <v>14</v>
      </c>
      <c r="J829" s="17">
        <v>81.8</v>
      </c>
      <c r="K829" s="17">
        <v>0.3</v>
      </c>
      <c r="L829" s="17">
        <v>0</v>
      </c>
      <c r="M829" s="17"/>
      <c r="N829" s="19">
        <v>8.7333333333333325</v>
      </c>
    </row>
    <row r="830" spans="1:14">
      <c r="A830" t="s">
        <v>293</v>
      </c>
      <c r="B830" t="str">
        <f>LEFT($E830, 4)</f>
        <v>2023</v>
      </c>
      <c r="C830" t="str">
        <f>MID($E830,FIND("-",$E830)+1,2)</f>
        <v>10</v>
      </c>
      <c r="D830" t="str">
        <f>RIGHT($E830,2)</f>
        <v>하순</v>
      </c>
      <c r="E830" t="s">
        <v>285</v>
      </c>
      <c r="F830" s="17">
        <v>10.5</v>
      </c>
      <c r="G830" s="17">
        <v>13.4</v>
      </c>
      <c r="H830" s="17">
        <v>-1.5</v>
      </c>
      <c r="I830" s="17">
        <f>G830-H830</f>
        <v>14.9</v>
      </c>
      <c r="J830" s="17">
        <v>83</v>
      </c>
      <c r="K830" s="17">
        <v>0.5</v>
      </c>
      <c r="L830" s="17">
        <v>3.5</v>
      </c>
      <c r="M830" s="17">
        <v>126.2</v>
      </c>
      <c r="N830" s="19"/>
    </row>
    <row r="831" spans="1:14">
      <c r="A831" t="s">
        <v>293</v>
      </c>
      <c r="B831" t="str">
        <f>LEFT($E831, 4)</f>
        <v>2023</v>
      </c>
      <c r="C831" t="str">
        <f>MID($E831,FIND("-",$E831)+1,2)</f>
        <v>11</v>
      </c>
      <c r="D831" t="str">
        <f>RIGHT($E831,2)</f>
        <v>상순</v>
      </c>
      <c r="E831" t="s">
        <v>286</v>
      </c>
      <c r="F831" s="17">
        <v>12.5</v>
      </c>
      <c r="G831" s="17">
        <v>20.100000000000001</v>
      </c>
      <c r="H831" s="17">
        <v>-0.9</v>
      </c>
      <c r="I831" s="17">
        <f>G831-H831</f>
        <v>21</v>
      </c>
      <c r="J831" s="17">
        <v>77.900000000000006</v>
      </c>
      <c r="K831" s="17">
        <v>0.8</v>
      </c>
      <c r="L831" s="17">
        <v>61</v>
      </c>
      <c r="M831" s="17"/>
      <c r="N831" s="19">
        <v>8.5500000000000007</v>
      </c>
    </row>
    <row r="832" spans="1:14">
      <c r="A832" t="s">
        <v>293</v>
      </c>
      <c r="B832" t="str">
        <f>LEFT($E832, 4)</f>
        <v>2023</v>
      </c>
      <c r="C832" t="str">
        <f>MID($E832,FIND("-",$E832)+1,2)</f>
        <v>11</v>
      </c>
      <c r="D832" t="str">
        <f>RIGHT($E832,2)</f>
        <v>상순</v>
      </c>
      <c r="E832" t="s">
        <v>286</v>
      </c>
      <c r="F832" s="17">
        <v>11.4</v>
      </c>
      <c r="G832" s="17">
        <v>19.600000000000001</v>
      </c>
      <c r="H832" s="17">
        <v>-4.3</v>
      </c>
      <c r="I832" s="17">
        <f>G832-H832</f>
        <v>23.900000000000002</v>
      </c>
      <c r="J832" s="17">
        <v>78.900000000000006</v>
      </c>
      <c r="K832" s="17">
        <v>1.2</v>
      </c>
      <c r="L832" s="17">
        <v>89</v>
      </c>
      <c r="M832" s="17">
        <v>71.3</v>
      </c>
      <c r="N832" s="19"/>
    </row>
    <row r="833" spans="1:14">
      <c r="A833" t="s">
        <v>293</v>
      </c>
      <c r="B833" t="str">
        <f>LEFT($E833, 4)</f>
        <v>2023</v>
      </c>
      <c r="C833" t="str">
        <f>MID($E833,FIND("-",$E833)+1,2)</f>
        <v>11</v>
      </c>
      <c r="D833" t="str">
        <f>RIGHT($E833,2)</f>
        <v>중순</v>
      </c>
      <c r="E833" t="s">
        <v>287</v>
      </c>
      <c r="F833" s="17">
        <v>1.8</v>
      </c>
      <c r="G833" s="17">
        <v>5.0999999999999996</v>
      </c>
      <c r="H833" s="17">
        <v>-6.2</v>
      </c>
      <c r="I833" s="17">
        <f>G833-H833</f>
        <v>11.3</v>
      </c>
      <c r="J833" s="17">
        <v>69.3</v>
      </c>
      <c r="K833" s="17">
        <v>0.5</v>
      </c>
      <c r="L833" s="17">
        <v>9</v>
      </c>
      <c r="M833" s="17"/>
      <c r="N833" s="19">
        <v>10.883333333333333</v>
      </c>
    </row>
    <row r="834" spans="1:14">
      <c r="A834" t="s">
        <v>293</v>
      </c>
      <c r="B834" t="str">
        <f>LEFT($E834, 4)</f>
        <v>2023</v>
      </c>
      <c r="C834" t="str">
        <f>MID($E834,FIND("-",$E834)+1,2)</f>
        <v>11</v>
      </c>
      <c r="D834" t="str">
        <f>RIGHT($E834,2)</f>
        <v>중순</v>
      </c>
      <c r="E834" t="s">
        <v>287</v>
      </c>
      <c r="F834" s="17">
        <v>0.3</v>
      </c>
      <c r="G834" s="17">
        <v>4.0999999999999996</v>
      </c>
      <c r="H834" s="17">
        <v>-8</v>
      </c>
      <c r="I834" s="17">
        <f>G834-H834</f>
        <v>12.1</v>
      </c>
      <c r="J834" s="17">
        <v>73.400000000000006</v>
      </c>
      <c r="K834" s="17">
        <v>0.7</v>
      </c>
      <c r="L834" s="17">
        <v>10.5</v>
      </c>
      <c r="M834" s="17">
        <v>92.8</v>
      </c>
      <c r="N834" s="19"/>
    </row>
    <row r="835" spans="1:14">
      <c r="A835" t="s">
        <v>293</v>
      </c>
      <c r="B835" t="str">
        <f>LEFT($E835, 4)</f>
        <v>2023</v>
      </c>
      <c r="C835" t="str">
        <f>MID($E835,FIND("-",$E835)+1,2)</f>
        <v>11</v>
      </c>
      <c r="D835" t="str">
        <f>RIGHT($E835,2)</f>
        <v>하순</v>
      </c>
      <c r="E835" t="s">
        <v>288</v>
      </c>
      <c r="F835" s="17">
        <v>1.6</v>
      </c>
      <c r="G835" s="17">
        <v>10.3</v>
      </c>
      <c r="H835" s="17">
        <v>-9.1</v>
      </c>
      <c r="I835" s="17">
        <f>G835-H835</f>
        <v>19.399999999999999</v>
      </c>
      <c r="J835" s="17">
        <v>63.1</v>
      </c>
      <c r="K835" s="17">
        <v>0.6</v>
      </c>
      <c r="L835" s="17">
        <v>4.5</v>
      </c>
      <c r="M835" s="17"/>
      <c r="N835" s="19">
        <v>2.0666666666666669</v>
      </c>
    </row>
    <row r="836" spans="1:14">
      <c r="A836" t="s">
        <v>293</v>
      </c>
      <c r="B836" t="str">
        <f>LEFT($E836, 4)</f>
        <v>2023</v>
      </c>
      <c r="C836" t="str">
        <f>MID($E836,FIND("-",$E836)+1,2)</f>
        <v>11</v>
      </c>
      <c r="D836" t="str">
        <f>RIGHT($E836,2)</f>
        <v>하순</v>
      </c>
      <c r="E836" t="s">
        <v>288</v>
      </c>
      <c r="F836" s="17">
        <v>0.3</v>
      </c>
      <c r="G836" s="17">
        <v>9.5</v>
      </c>
      <c r="H836" s="17">
        <v>-11.5</v>
      </c>
      <c r="I836" s="17">
        <f>G836-H836</f>
        <v>21</v>
      </c>
      <c r="J836" s="17">
        <v>66</v>
      </c>
      <c r="K836" s="17">
        <v>1</v>
      </c>
      <c r="L836" s="17">
        <v>6.5</v>
      </c>
      <c r="M836" s="17">
        <v>79.099999999999994</v>
      </c>
      <c r="N836" s="19"/>
    </row>
    <row r="837" spans="1:14">
      <c r="A837" t="s">
        <v>293</v>
      </c>
      <c r="B837" t="str">
        <f>LEFT($E837, 4)</f>
        <v>2023</v>
      </c>
      <c r="C837" t="str">
        <f>MID($E837,FIND("-",$E837)+1,2)</f>
        <v>12</v>
      </c>
      <c r="D837" t="str">
        <f>RIGHT($E837,2)</f>
        <v>상순</v>
      </c>
      <c r="E837" t="s">
        <v>289</v>
      </c>
      <c r="F837" s="17">
        <v>4</v>
      </c>
      <c r="G837" s="17">
        <v>13.3</v>
      </c>
      <c r="H837" s="17">
        <v>-10.8</v>
      </c>
      <c r="I837" s="17">
        <f>G837-H837</f>
        <v>24.1</v>
      </c>
      <c r="J837" s="17">
        <v>70.900000000000006</v>
      </c>
      <c r="K837" s="17">
        <v>0.6</v>
      </c>
      <c r="L837" s="17">
        <v>5</v>
      </c>
      <c r="M837" s="17"/>
      <c r="N837" s="19">
        <v>1.1833333333333333</v>
      </c>
    </row>
    <row r="838" spans="1:14">
      <c r="A838" t="s">
        <v>293</v>
      </c>
      <c r="B838" t="str">
        <f>LEFT($E838, 4)</f>
        <v>2023</v>
      </c>
      <c r="C838" t="str">
        <f>MID($E838,FIND("-",$E838)+1,2)</f>
        <v>12</v>
      </c>
      <c r="D838" t="str">
        <f>RIGHT($E838,2)</f>
        <v>상순</v>
      </c>
      <c r="E838" t="s">
        <v>289</v>
      </c>
      <c r="F838" s="17">
        <v>2.7</v>
      </c>
      <c r="G838" s="17">
        <v>12.5</v>
      </c>
      <c r="H838" s="17">
        <v>-12.6</v>
      </c>
      <c r="I838" s="17">
        <f>G838-H838</f>
        <v>25.1</v>
      </c>
      <c r="J838" s="17">
        <v>73.599999999999994</v>
      </c>
      <c r="K838" s="17">
        <v>1</v>
      </c>
      <c r="L838" s="17">
        <v>3</v>
      </c>
      <c r="M838" s="17">
        <v>68.099999999999994</v>
      </c>
      <c r="N838" s="19"/>
    </row>
    <row r="839" spans="1:14">
      <c r="A839" t="s">
        <v>293</v>
      </c>
      <c r="B839" t="str">
        <f>LEFT($E839, 4)</f>
        <v>2023</v>
      </c>
      <c r="C839" t="str">
        <f>MID($E839,FIND("-",$E839)+1,2)</f>
        <v>12</v>
      </c>
      <c r="D839" t="str">
        <f>RIGHT($E839,2)</f>
        <v>중순</v>
      </c>
      <c r="E839" t="s">
        <v>290</v>
      </c>
      <c r="F839" s="17">
        <v>-1.5</v>
      </c>
      <c r="G839" s="17">
        <v>6.5</v>
      </c>
      <c r="H839" s="17">
        <v>-14.9</v>
      </c>
      <c r="I839" s="17">
        <f>G839-H839</f>
        <v>21.4</v>
      </c>
      <c r="J839" s="17">
        <v>78.900000000000006</v>
      </c>
      <c r="K839" s="17">
        <v>0.8</v>
      </c>
      <c r="L839" s="17">
        <v>47.5</v>
      </c>
      <c r="M839" s="17"/>
      <c r="N839" s="19">
        <v>5.833333333333333</v>
      </c>
    </row>
    <row r="840" spans="1:14">
      <c r="A840" t="s">
        <v>293</v>
      </c>
      <c r="B840" t="str">
        <f>LEFT($E840, 4)</f>
        <v>2023</v>
      </c>
      <c r="C840" t="str">
        <f>MID($E840,FIND("-",$E840)+1,2)</f>
        <v>12</v>
      </c>
      <c r="D840" t="str">
        <f>RIGHT($E840,2)</f>
        <v>중순</v>
      </c>
      <c r="E840" t="s">
        <v>290</v>
      </c>
      <c r="F840" s="17">
        <v>-3</v>
      </c>
      <c r="G840" s="17">
        <v>4.9000000000000004</v>
      </c>
      <c r="H840" s="17">
        <v>-17.2</v>
      </c>
      <c r="I840" s="17">
        <f>G840-H840</f>
        <v>22.1</v>
      </c>
      <c r="J840" s="17">
        <v>78.400000000000006</v>
      </c>
      <c r="K840" s="17">
        <v>1.5</v>
      </c>
      <c r="L840" s="17">
        <v>47.5</v>
      </c>
      <c r="M840" s="17">
        <v>52.5</v>
      </c>
      <c r="N840" s="19"/>
    </row>
    <row r="841" spans="1:14">
      <c r="A841" t="s">
        <v>293</v>
      </c>
      <c r="B841" t="str">
        <f>LEFT($E841, 4)</f>
        <v>2023</v>
      </c>
      <c r="C841" t="str">
        <f>MID($E841,FIND("-",$E841)+1,2)</f>
        <v>12</v>
      </c>
      <c r="D841" t="str">
        <f>RIGHT($E841,2)</f>
        <v>하순</v>
      </c>
      <c r="E841" t="s">
        <v>291</v>
      </c>
      <c r="F841" s="17">
        <v>-4.2</v>
      </c>
      <c r="G841" s="17">
        <v>1.7</v>
      </c>
      <c r="H841" s="17">
        <v>-17</v>
      </c>
      <c r="I841" s="17">
        <f>G841-H841</f>
        <v>18.7</v>
      </c>
      <c r="J841" s="17">
        <v>77.400000000000006</v>
      </c>
      <c r="K841" s="17">
        <v>0.4</v>
      </c>
      <c r="L841" s="17">
        <v>15</v>
      </c>
      <c r="M841" s="17"/>
      <c r="N841" s="19">
        <v>2.3166666666666664</v>
      </c>
    </row>
    <row r="842" spans="1:14">
      <c r="A842" t="s">
        <v>293</v>
      </c>
      <c r="B842" t="str">
        <f>LEFT($E842, 4)</f>
        <v>2023</v>
      </c>
      <c r="C842" t="str">
        <f>MID($E842,FIND("-",$E842)+1,2)</f>
        <v>12</v>
      </c>
      <c r="D842" t="str">
        <f>RIGHT($E842,2)</f>
        <v>하순</v>
      </c>
      <c r="E842" t="s">
        <v>291</v>
      </c>
      <c r="F842" s="17">
        <v>-5.7</v>
      </c>
      <c r="G842" s="17">
        <v>0.8</v>
      </c>
      <c r="H842" s="17">
        <v>-18.899999999999999</v>
      </c>
      <c r="I842" s="17">
        <f>G842-H842</f>
        <v>19.7</v>
      </c>
      <c r="J842" s="17">
        <v>78.099999999999994</v>
      </c>
      <c r="K842" s="17">
        <v>0.6</v>
      </c>
      <c r="L842" s="17">
        <v>14.5</v>
      </c>
      <c r="M842" s="17">
        <v>76.099999999999994</v>
      </c>
      <c r="N842" s="19"/>
    </row>
  </sheetData>
  <sortState xmlns:xlrd2="http://schemas.microsoft.com/office/spreadsheetml/2017/richdata2" ref="A2:N842">
    <sortCondition ref="A2:A842"/>
    <sortCondition ref="B2:B842"/>
    <sortCondition ref="C2:C842"/>
    <sortCondition ref="D2:D842"/>
  </sortState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FE4F-F8A2-47FA-86E5-35BB5ADBAD82}">
  <dimension ref="A1:R878"/>
  <sheetViews>
    <sheetView topLeftCell="A824" workbookViewId="0">
      <selection activeCell="L63" sqref="L63"/>
    </sheetView>
  </sheetViews>
  <sheetFormatPr defaultRowHeight="17.45"/>
  <cols>
    <col min="1" max="1" width="5" bestFit="1" customWidth="1"/>
    <col min="2" max="2" width="5.375" bestFit="1" customWidth="1"/>
    <col min="3" max="3" width="7.125" bestFit="1" customWidth="1"/>
    <col min="4" max="4" width="7.25" bestFit="1" customWidth="1"/>
    <col min="5" max="5" width="12.5" bestFit="1" customWidth="1"/>
    <col min="6" max="6" width="9.75" bestFit="1" customWidth="1"/>
    <col min="7" max="7" width="10.375" bestFit="1" customWidth="1"/>
    <col min="8" max="8" width="10" bestFit="1" customWidth="1"/>
    <col min="9" max="9" width="9.875" bestFit="1" customWidth="1"/>
    <col min="10" max="10" width="9.125" bestFit="1" customWidth="1"/>
    <col min="11" max="11" width="5.5" bestFit="1" customWidth="1"/>
    <col min="12" max="12" width="6.75" bestFit="1" customWidth="1"/>
    <col min="13" max="13" width="12.125" bestFit="1" customWidth="1"/>
    <col min="14" max="14" width="12.125" customWidth="1"/>
    <col min="15" max="15" width="11.875" style="18" bestFit="1" customWidth="1"/>
    <col min="16" max="16" width="11.875" style="11" customWidth="1"/>
    <col min="17" max="17" width="12.625" style="19" bestFit="1" customWidth="1"/>
    <col min="18" max="18" width="11.125" style="19" customWidth="1"/>
  </cols>
  <sheetData>
    <row r="1" spans="1:18">
      <c r="A1" s="14" t="s">
        <v>103</v>
      </c>
      <c r="B1" s="14" t="s">
        <v>104</v>
      </c>
      <c r="C1" s="14" t="s">
        <v>105</v>
      </c>
      <c r="D1" s="14" t="s">
        <v>106</v>
      </c>
      <c r="E1" s="15" t="s">
        <v>107</v>
      </c>
      <c r="F1" s="15" t="s">
        <v>5</v>
      </c>
      <c r="G1" s="15" t="s">
        <v>6</v>
      </c>
      <c r="H1" s="15" t="s">
        <v>7</v>
      </c>
      <c r="I1" s="16" t="s">
        <v>108</v>
      </c>
      <c r="J1" s="15" t="s">
        <v>8</v>
      </c>
      <c r="K1" s="15" t="s">
        <v>10</v>
      </c>
      <c r="L1" s="15" t="s">
        <v>11</v>
      </c>
      <c r="M1" s="15" t="s">
        <v>294</v>
      </c>
      <c r="N1" s="16" t="s">
        <v>109</v>
      </c>
      <c r="O1" s="20" t="s">
        <v>12</v>
      </c>
      <c r="P1" s="21" t="s">
        <v>295</v>
      </c>
      <c r="Q1" s="22" t="s">
        <v>296</v>
      </c>
      <c r="R1" s="14" t="s">
        <v>110</v>
      </c>
    </row>
    <row r="2" spans="1:18" ht="16.5">
      <c r="A2" t="s">
        <v>111</v>
      </c>
      <c r="B2" t="str">
        <f>LEFT($E2, 4)</f>
        <v>2017</v>
      </c>
      <c r="C2" t="str">
        <f>MID($E2,FIND("-",$E2)+1,2)</f>
        <v>01</v>
      </c>
      <c r="D2" t="str">
        <f>RIGHT($E2,2)</f>
        <v>상순</v>
      </c>
      <c r="E2" t="s">
        <v>13</v>
      </c>
      <c r="F2" s="17">
        <v>1.5</v>
      </c>
      <c r="G2" s="17">
        <v>5.0999999999999996</v>
      </c>
      <c r="H2" s="17">
        <v>-7.4</v>
      </c>
      <c r="I2" s="17">
        <f>G2-H2</f>
        <v>12.5</v>
      </c>
      <c r="J2" s="17">
        <v>80.5</v>
      </c>
      <c r="K2" s="17">
        <v>1.2</v>
      </c>
      <c r="L2" s="17">
        <v>0</v>
      </c>
      <c r="M2" s="17"/>
      <c r="N2" s="26">
        <v>68.400000000000006</v>
      </c>
      <c r="O2" s="18">
        <v>1.754861111111111</v>
      </c>
      <c r="P2" s="11">
        <f>IF(HOUR(O2)&gt;12, HOUR(O2)-12,HOUR(O2))</f>
        <v>6</v>
      </c>
      <c r="Q2" s="19">
        <f>MINUTE(O2)</f>
        <v>7</v>
      </c>
      <c r="R2" s="19">
        <f>P2+(Q2/60)</f>
        <v>6.1166666666666663</v>
      </c>
    </row>
    <row r="3" spans="1:18" ht="16.5">
      <c r="A3" t="s">
        <v>111</v>
      </c>
      <c r="B3" t="str">
        <f>LEFT($E3, 4)</f>
        <v>2017</v>
      </c>
      <c r="C3" t="str">
        <f>MID($E3,FIND("-",$E3)+1,2)</f>
        <v>01</v>
      </c>
      <c r="D3" t="str">
        <f>RIGHT($E3,2)</f>
        <v>중순</v>
      </c>
      <c r="E3" t="s">
        <v>20</v>
      </c>
      <c r="F3" s="17">
        <v>-4.0999999999999996</v>
      </c>
      <c r="G3" s="17">
        <v>-1.1000000000000001</v>
      </c>
      <c r="H3" s="17">
        <v>-15.3</v>
      </c>
      <c r="I3" s="17">
        <f>G3-H3</f>
        <v>14.200000000000001</v>
      </c>
      <c r="J3" s="17">
        <v>63.6</v>
      </c>
      <c r="K3" s="17">
        <v>2</v>
      </c>
      <c r="L3" s="17">
        <v>0.5</v>
      </c>
      <c r="M3" s="17"/>
      <c r="N3" s="26">
        <v>84.8</v>
      </c>
      <c r="O3" s="18">
        <v>2.615277777777778</v>
      </c>
      <c r="P3" s="11">
        <f>IF(HOUR(O3)&gt;12, HOUR(O3)-12,HOUR(O3))</f>
        <v>2</v>
      </c>
      <c r="Q3" s="19">
        <f>MINUTE(O3)</f>
        <v>46</v>
      </c>
      <c r="R3" s="19">
        <f>P3+(Q3/60)</f>
        <v>2.7666666666666666</v>
      </c>
    </row>
    <row r="4" spans="1:18" ht="16.5">
      <c r="A4" t="s">
        <v>111</v>
      </c>
      <c r="B4" t="str">
        <f>LEFT($E4, 4)</f>
        <v>2017</v>
      </c>
      <c r="C4" t="str">
        <f>MID($E4,FIND("-",$E4)+1,2)</f>
        <v>01</v>
      </c>
      <c r="D4" t="str">
        <f>RIGHT($E4,2)</f>
        <v>하순</v>
      </c>
      <c r="E4" t="s">
        <v>23</v>
      </c>
      <c r="F4" s="17">
        <v>-4.2</v>
      </c>
      <c r="G4" s="17">
        <v>1.8</v>
      </c>
      <c r="H4" s="17">
        <v>-17.899999999999999</v>
      </c>
      <c r="I4" s="17">
        <f>G4-H4</f>
        <v>19.7</v>
      </c>
      <c r="J4" s="17">
        <v>65.599999999999994</v>
      </c>
      <c r="K4" s="17">
        <v>1.8</v>
      </c>
      <c r="L4" s="17">
        <v>4.5</v>
      </c>
      <c r="M4" s="17"/>
      <c r="N4" s="26">
        <v>118.1</v>
      </c>
      <c r="O4" s="18">
        <v>3.4354166666666668</v>
      </c>
      <c r="P4" s="11">
        <f>IF(HOUR(O4)&gt;12, HOUR(O4)-12,HOUR(O4))</f>
        <v>10</v>
      </c>
      <c r="Q4" s="19">
        <f>MINUTE(O4)</f>
        <v>27</v>
      </c>
      <c r="R4" s="19">
        <f>P4+(Q4/60)</f>
        <v>10.45</v>
      </c>
    </row>
    <row r="5" spans="1:18" ht="16.5">
      <c r="A5" t="s">
        <v>111</v>
      </c>
      <c r="B5" t="str">
        <f>LEFT($E5, 4)</f>
        <v>2017</v>
      </c>
      <c r="C5" t="str">
        <f>MID($E5,FIND("-",$E5)+1,2)</f>
        <v>02</v>
      </c>
      <c r="D5" t="str">
        <f>RIGHT($E5,2)</f>
        <v>상순</v>
      </c>
      <c r="E5" t="s">
        <v>25</v>
      </c>
      <c r="F5" s="17">
        <v>-0.9</v>
      </c>
      <c r="G5" s="17">
        <v>4</v>
      </c>
      <c r="H5" s="17">
        <v>-12.1</v>
      </c>
      <c r="I5" s="17">
        <f>G5-H5</f>
        <v>16.100000000000001</v>
      </c>
      <c r="J5" s="17">
        <v>59.2</v>
      </c>
      <c r="K5" s="17">
        <v>2.5</v>
      </c>
      <c r="L5" s="17">
        <v>0.5</v>
      </c>
      <c r="M5" s="17"/>
      <c r="N5" s="26">
        <v>113</v>
      </c>
      <c r="O5" s="18">
        <v>2.9576388888888889</v>
      </c>
      <c r="P5" s="11">
        <f>IF(HOUR(O5)&gt;12, HOUR(O5)-12,HOUR(O5))</f>
        <v>10</v>
      </c>
      <c r="Q5" s="19">
        <f>MINUTE(O5)</f>
        <v>59</v>
      </c>
      <c r="R5" s="19">
        <f>P5+(Q5/60)</f>
        <v>10.983333333333333</v>
      </c>
    </row>
    <row r="6" spans="1:18" ht="16.5">
      <c r="A6" t="s">
        <v>111</v>
      </c>
      <c r="B6" t="str">
        <f>LEFT($E6, 4)</f>
        <v>2017</v>
      </c>
      <c r="C6" t="str">
        <f>MID($E6,FIND("-",$E6)+1,2)</f>
        <v>02</v>
      </c>
      <c r="D6" t="str">
        <f>RIGHT($E6,2)</f>
        <v>중순</v>
      </c>
      <c r="E6" t="s">
        <v>27</v>
      </c>
      <c r="F6" s="17">
        <v>0.4</v>
      </c>
      <c r="G6" s="17">
        <v>6.8</v>
      </c>
      <c r="H6" s="17">
        <v>-11.3</v>
      </c>
      <c r="I6" s="17">
        <f>G6-H6</f>
        <v>18.100000000000001</v>
      </c>
      <c r="J6" s="17">
        <v>63.4</v>
      </c>
      <c r="K6" s="17">
        <v>2.2999999999999998</v>
      </c>
      <c r="L6" s="17">
        <v>14</v>
      </c>
      <c r="M6" s="17"/>
      <c r="N6" s="26">
        <v>139.19999999999999</v>
      </c>
      <c r="O6" s="18">
        <v>3.625</v>
      </c>
      <c r="P6" s="11">
        <f>IF(HOUR(O6)&gt;12, HOUR(O6)-12,HOUR(O6))</f>
        <v>3</v>
      </c>
      <c r="Q6" s="19">
        <f>MINUTE(O6)</f>
        <v>0</v>
      </c>
      <c r="R6" s="19">
        <f>P6+(Q6/60)</f>
        <v>3</v>
      </c>
    </row>
    <row r="7" spans="1:18" ht="16.5">
      <c r="A7" t="s">
        <v>111</v>
      </c>
      <c r="B7" t="str">
        <f>LEFT($E7, 4)</f>
        <v>2017</v>
      </c>
      <c r="C7" t="str">
        <f>MID($E7,FIND("-",$E7)+1,2)</f>
        <v>02</v>
      </c>
      <c r="D7" t="str">
        <f>RIGHT($E7,2)</f>
        <v>하순</v>
      </c>
      <c r="E7" t="s">
        <v>29</v>
      </c>
      <c r="F7" s="17">
        <v>1.2</v>
      </c>
      <c r="G7" s="17">
        <v>2.9</v>
      </c>
      <c r="H7" s="17">
        <v>-8.9</v>
      </c>
      <c r="I7" s="17">
        <f>G7-H7</f>
        <v>11.8</v>
      </c>
      <c r="J7" s="17">
        <v>69.400000000000006</v>
      </c>
      <c r="K7" s="17">
        <v>1.6</v>
      </c>
      <c r="L7" s="17">
        <v>17</v>
      </c>
      <c r="M7" s="17"/>
      <c r="N7" s="26">
        <v>107</v>
      </c>
      <c r="O7" s="18">
        <v>2.6687500000000002</v>
      </c>
      <c r="P7" s="11">
        <f>IF(HOUR(O7)&gt;12, HOUR(O7)-12,HOUR(O7))</f>
        <v>4</v>
      </c>
      <c r="Q7" s="19">
        <f>MINUTE(O7)</f>
        <v>3</v>
      </c>
      <c r="R7" s="19">
        <f>P7+(Q7/60)</f>
        <v>4.05</v>
      </c>
    </row>
    <row r="8" spans="1:18" ht="16.5">
      <c r="A8" t="s">
        <v>111</v>
      </c>
      <c r="B8" t="str">
        <f>LEFT($E8, 4)</f>
        <v>2017</v>
      </c>
      <c r="C8" t="str">
        <f>MID($E8,FIND("-",$E8)+1,2)</f>
        <v>03</v>
      </c>
      <c r="D8" t="str">
        <f>RIGHT($E8,2)</f>
        <v>상순</v>
      </c>
      <c r="E8" t="s">
        <v>33</v>
      </c>
      <c r="F8" s="17">
        <v>3</v>
      </c>
      <c r="G8" s="17">
        <v>4.8</v>
      </c>
      <c r="H8" s="17">
        <v>-6.9</v>
      </c>
      <c r="I8" s="17">
        <f>G8-H8</f>
        <v>11.7</v>
      </c>
      <c r="J8" s="17">
        <v>57</v>
      </c>
      <c r="K8" s="17">
        <v>2.7</v>
      </c>
      <c r="L8" s="17">
        <v>0</v>
      </c>
      <c r="M8" s="17"/>
      <c r="N8" s="26">
        <v>157.1</v>
      </c>
      <c r="O8" s="18">
        <v>3.5020833333333332</v>
      </c>
      <c r="P8" s="11">
        <f>IF(HOUR(O8)&gt;12, HOUR(O8)-12,HOUR(O8))</f>
        <v>12</v>
      </c>
      <c r="Q8" s="19">
        <f>MINUTE(O8)</f>
        <v>3</v>
      </c>
      <c r="R8" s="19">
        <f>P8+(Q8/60)</f>
        <v>12.05</v>
      </c>
    </row>
    <row r="9" spans="1:18" ht="16.5">
      <c r="A9" t="s">
        <v>111</v>
      </c>
      <c r="B9" t="str">
        <f>LEFT($E9, 4)</f>
        <v>2017</v>
      </c>
      <c r="C9" t="str">
        <f>MID($E9,FIND("-",$E9)+1,2)</f>
        <v>03</v>
      </c>
      <c r="D9" t="str">
        <f>RIGHT($E9,2)</f>
        <v>중순</v>
      </c>
      <c r="E9" t="s">
        <v>35</v>
      </c>
      <c r="F9" s="17">
        <v>6.1</v>
      </c>
      <c r="G9" s="17">
        <v>7.9</v>
      </c>
      <c r="H9" s="17">
        <v>-7.1</v>
      </c>
      <c r="I9" s="17">
        <f>G9-H9</f>
        <v>15</v>
      </c>
      <c r="J9" s="17">
        <v>58.2</v>
      </c>
      <c r="K9" s="17">
        <v>1.5</v>
      </c>
      <c r="L9" s="17">
        <v>2.5</v>
      </c>
      <c r="M9" s="17"/>
      <c r="N9" s="26">
        <v>166.1</v>
      </c>
      <c r="O9" s="18">
        <v>3.6</v>
      </c>
      <c r="P9" s="11">
        <f>IF(HOUR(O9)&gt;12, HOUR(O9)-12,HOUR(O9))</f>
        <v>2</v>
      </c>
      <c r="Q9" s="19">
        <f>MINUTE(O9)</f>
        <v>24</v>
      </c>
      <c r="R9" s="19">
        <f>P9+(Q9/60)</f>
        <v>2.4</v>
      </c>
    </row>
    <row r="10" spans="1:18" ht="16.5">
      <c r="A10" t="s">
        <v>111</v>
      </c>
      <c r="B10" t="str">
        <f>LEFT($E10, 4)</f>
        <v>2017</v>
      </c>
      <c r="C10" t="str">
        <f>MID($E10,FIND("-",$E10)+1,2)</f>
        <v>03</v>
      </c>
      <c r="D10" t="str">
        <f>RIGHT($E10,2)</f>
        <v>하순</v>
      </c>
      <c r="E10" t="s">
        <v>37</v>
      </c>
      <c r="F10" s="17">
        <v>6.9</v>
      </c>
      <c r="G10" s="17">
        <v>10</v>
      </c>
      <c r="H10" s="17">
        <v>-3.2</v>
      </c>
      <c r="I10" s="17">
        <f>G10-H10</f>
        <v>13.2</v>
      </c>
      <c r="J10" s="17">
        <v>74.7</v>
      </c>
      <c r="K10" s="17">
        <v>1.4</v>
      </c>
      <c r="L10" s="17">
        <v>23</v>
      </c>
      <c r="M10" s="17"/>
      <c r="N10" s="26">
        <v>149.4</v>
      </c>
      <c r="O10" s="18">
        <v>2.557638888888889</v>
      </c>
      <c r="P10" s="11">
        <f>IF(HOUR(O10)&gt;12, HOUR(O10)-12,HOUR(O10))</f>
        <v>1</v>
      </c>
      <c r="Q10" s="19">
        <f>MINUTE(O10)</f>
        <v>23</v>
      </c>
      <c r="R10" s="19">
        <f>P10+(Q10/60)</f>
        <v>1.3833333333333333</v>
      </c>
    </row>
    <row r="11" spans="1:18" ht="16.5">
      <c r="A11" t="s">
        <v>111</v>
      </c>
      <c r="B11" t="str">
        <f>LEFT($E11, 4)</f>
        <v>2017</v>
      </c>
      <c r="C11" t="str">
        <f>MID($E11,FIND("-",$E11)+1,2)</f>
        <v>04</v>
      </c>
      <c r="D11" t="str">
        <f>RIGHT($E11,2)</f>
        <v>상순</v>
      </c>
      <c r="E11" t="s">
        <v>39</v>
      </c>
      <c r="F11" s="17">
        <v>11.5</v>
      </c>
      <c r="G11" s="17">
        <v>15.6</v>
      </c>
      <c r="H11" s="17">
        <v>-1.6</v>
      </c>
      <c r="I11" s="17">
        <f>G11-H11</f>
        <v>17.2</v>
      </c>
      <c r="J11" s="17">
        <v>71.2</v>
      </c>
      <c r="K11" s="17">
        <v>1.7</v>
      </c>
      <c r="L11" s="17">
        <v>27.5</v>
      </c>
      <c r="M11" s="17"/>
      <c r="N11" s="26">
        <v>156.9</v>
      </c>
      <c r="O11" s="18">
        <v>2.468055555555555</v>
      </c>
      <c r="P11" s="11">
        <f>IF(HOUR(O11)&gt;12, HOUR(O11)-12,HOUR(O11))</f>
        <v>11</v>
      </c>
      <c r="Q11" s="19">
        <f>MINUTE(O11)</f>
        <v>14</v>
      </c>
      <c r="R11" s="19">
        <f>P11+(Q11/60)</f>
        <v>11.233333333333333</v>
      </c>
    </row>
    <row r="12" spans="1:18" ht="16.5">
      <c r="A12" t="s">
        <v>111</v>
      </c>
      <c r="B12" t="str">
        <f>LEFT($E12, 4)</f>
        <v>2017</v>
      </c>
      <c r="C12" t="str">
        <f>MID($E12,FIND("-",$E12)+1,2)</f>
        <v>04</v>
      </c>
      <c r="D12" t="str">
        <f>RIGHT($E12,2)</f>
        <v>중순</v>
      </c>
      <c r="E12" t="s">
        <v>42</v>
      </c>
      <c r="F12" s="17">
        <v>13.1</v>
      </c>
      <c r="G12" s="17">
        <v>16.5</v>
      </c>
      <c r="H12" s="17">
        <v>0.3</v>
      </c>
      <c r="I12" s="17">
        <f>G12-H12</f>
        <v>16.2</v>
      </c>
      <c r="J12" s="17">
        <v>63.8</v>
      </c>
      <c r="K12" s="17">
        <v>2.4</v>
      </c>
      <c r="L12" s="17">
        <v>47</v>
      </c>
      <c r="M12" s="17"/>
      <c r="N12" s="26">
        <v>173.6</v>
      </c>
      <c r="O12" s="18">
        <v>2.9548611111111112</v>
      </c>
      <c r="P12" s="11">
        <f>IF(HOUR(O12)&gt;12, HOUR(O12)-12,HOUR(O12))</f>
        <v>10</v>
      </c>
      <c r="Q12" s="19">
        <f>MINUTE(O12)</f>
        <v>55</v>
      </c>
      <c r="R12" s="19">
        <f>P12+(Q12/60)</f>
        <v>10.916666666666666</v>
      </c>
    </row>
    <row r="13" spans="1:18" ht="16.5">
      <c r="A13" t="s">
        <v>111</v>
      </c>
      <c r="B13" t="str">
        <f>LEFT($E13, 4)</f>
        <v>2017</v>
      </c>
      <c r="C13" t="str">
        <f>MID($E13,FIND("-",$E13)+1,2)</f>
        <v>04</v>
      </c>
      <c r="D13" t="str">
        <f>RIGHT($E13,2)</f>
        <v>하순</v>
      </c>
      <c r="E13" t="s">
        <v>44</v>
      </c>
      <c r="F13" s="17">
        <v>14.6</v>
      </c>
      <c r="G13" s="17">
        <v>18.100000000000001</v>
      </c>
      <c r="H13" s="17">
        <v>0.9</v>
      </c>
      <c r="I13" s="17">
        <f>G13-H13</f>
        <v>17.200000000000003</v>
      </c>
      <c r="J13" s="17">
        <v>59.2</v>
      </c>
      <c r="K13" s="17">
        <v>2.2999999999999998</v>
      </c>
      <c r="L13" s="17">
        <v>2</v>
      </c>
      <c r="M13" s="17"/>
      <c r="N13" s="26">
        <v>228.6</v>
      </c>
      <c r="O13" s="18">
        <v>3.8659722222222221</v>
      </c>
      <c r="P13" s="11">
        <f>IF(HOUR(O13)&gt;12, HOUR(O13)-12,HOUR(O13))</f>
        <v>8</v>
      </c>
      <c r="Q13" s="19">
        <f>MINUTE(O13)</f>
        <v>47</v>
      </c>
      <c r="R13" s="19">
        <f>P13+(Q13/60)</f>
        <v>8.7833333333333332</v>
      </c>
    </row>
    <row r="14" spans="1:18" ht="16.5">
      <c r="A14" t="s">
        <v>111</v>
      </c>
      <c r="B14" t="str">
        <f>LEFT($E14, 4)</f>
        <v>2017</v>
      </c>
      <c r="C14" t="str">
        <f>MID($E14,FIND("-",$E14)+1,2)</f>
        <v>05</v>
      </c>
      <c r="D14" t="str">
        <f>RIGHT($E14,2)</f>
        <v>상순</v>
      </c>
      <c r="E14" t="s">
        <v>47</v>
      </c>
      <c r="F14" s="17">
        <v>16.899999999999999</v>
      </c>
      <c r="G14" s="17">
        <v>20</v>
      </c>
      <c r="H14" s="17">
        <v>4.3</v>
      </c>
      <c r="I14" s="17">
        <f>G14-H14</f>
        <v>15.7</v>
      </c>
      <c r="J14" s="17">
        <v>59.5</v>
      </c>
      <c r="K14" s="17">
        <v>2.2000000000000002</v>
      </c>
      <c r="L14" s="17">
        <v>12.5</v>
      </c>
      <c r="M14" s="17"/>
      <c r="N14" s="26">
        <v>198.8</v>
      </c>
      <c r="O14" s="18">
        <v>3.2250000000000001</v>
      </c>
      <c r="P14" s="11">
        <f>IF(HOUR(O14)&gt;12, HOUR(O14)-12,HOUR(O14))</f>
        <v>5</v>
      </c>
      <c r="Q14" s="19">
        <f>MINUTE(O14)</f>
        <v>24</v>
      </c>
      <c r="R14" s="19">
        <f>P14+(Q14/60)</f>
        <v>5.4</v>
      </c>
    </row>
    <row r="15" spans="1:18" ht="16.5">
      <c r="A15" t="s">
        <v>111</v>
      </c>
      <c r="B15" t="str">
        <f>LEFT($E15, 4)</f>
        <v>2017</v>
      </c>
      <c r="C15" t="str">
        <f>MID($E15,FIND("-",$E15)+1,2)</f>
        <v>05</v>
      </c>
      <c r="D15" t="str">
        <f>RIGHT($E15,2)</f>
        <v>중순</v>
      </c>
      <c r="E15" t="s">
        <v>50</v>
      </c>
      <c r="F15" s="17">
        <v>17.7</v>
      </c>
      <c r="G15" s="17">
        <v>20.5</v>
      </c>
      <c r="H15" s="17">
        <v>6.2</v>
      </c>
      <c r="I15" s="17">
        <f>G15-H15</f>
        <v>14.3</v>
      </c>
      <c r="J15" s="17">
        <v>66.3</v>
      </c>
      <c r="K15" s="17">
        <v>2.1</v>
      </c>
      <c r="L15" s="17">
        <v>0</v>
      </c>
      <c r="M15" s="17"/>
      <c r="N15" s="26">
        <v>213.7</v>
      </c>
      <c r="O15" s="18">
        <v>3.4291666666666671</v>
      </c>
      <c r="P15" s="11">
        <f>IF(HOUR(O15)&gt;12, HOUR(O15)-12,HOUR(O15))</f>
        <v>10</v>
      </c>
      <c r="Q15" s="19">
        <f>MINUTE(O15)</f>
        <v>18</v>
      </c>
      <c r="R15" s="19">
        <f>P15+(Q15/60)</f>
        <v>10.3</v>
      </c>
    </row>
    <row r="16" spans="1:18" ht="16.5">
      <c r="A16" t="s">
        <v>111</v>
      </c>
      <c r="B16" t="str">
        <f>LEFT($E16, 4)</f>
        <v>2017</v>
      </c>
      <c r="C16" t="str">
        <f>MID($E16,FIND("-",$E16)+1,2)</f>
        <v>05</v>
      </c>
      <c r="D16" t="str">
        <f>RIGHT($E16,2)</f>
        <v>하순</v>
      </c>
      <c r="E16" t="s">
        <v>52</v>
      </c>
      <c r="F16" s="17">
        <v>20</v>
      </c>
      <c r="G16" s="17">
        <v>23.6</v>
      </c>
      <c r="H16" s="17">
        <v>6.9</v>
      </c>
      <c r="I16" s="17">
        <f>G16-H16</f>
        <v>16.700000000000003</v>
      </c>
      <c r="J16" s="26">
        <v>70.599999999999994</v>
      </c>
      <c r="K16" s="17">
        <v>0</v>
      </c>
      <c r="L16" s="17">
        <v>0.5</v>
      </c>
      <c r="M16" s="17"/>
      <c r="N16" s="26">
        <v>246.9</v>
      </c>
      <c r="O16" s="18">
        <v>3.8423611111111109</v>
      </c>
      <c r="P16" s="11">
        <f>IF(HOUR(O16)&gt;12, HOUR(O16)-12,HOUR(O16))</f>
        <v>8</v>
      </c>
      <c r="Q16" s="19">
        <f>MINUTE(O16)</f>
        <v>13</v>
      </c>
      <c r="R16" s="19">
        <f>P16+(Q16/60)</f>
        <v>8.2166666666666668</v>
      </c>
    </row>
    <row r="17" spans="1:18" ht="16.5">
      <c r="A17" t="s">
        <v>111</v>
      </c>
      <c r="B17" t="str">
        <f>LEFT($E17, 4)</f>
        <v>2017</v>
      </c>
      <c r="C17" t="str">
        <f>MID($E17,FIND("-",$E17)+1,2)</f>
        <v>06</v>
      </c>
      <c r="D17" t="str">
        <f>RIGHT($E17,2)</f>
        <v>상순</v>
      </c>
      <c r="E17" t="s">
        <v>54</v>
      </c>
      <c r="F17" s="17">
        <v>19.399999999999999</v>
      </c>
      <c r="G17" s="17">
        <v>21.6</v>
      </c>
      <c r="H17" s="17">
        <v>7.7</v>
      </c>
      <c r="I17" s="17">
        <f>G17-H17</f>
        <v>13.900000000000002</v>
      </c>
      <c r="J17" s="26">
        <v>70.599999999999994</v>
      </c>
      <c r="K17" s="17">
        <v>2.2000000000000002</v>
      </c>
      <c r="L17" s="17">
        <v>6.5</v>
      </c>
      <c r="M17" s="17"/>
      <c r="N17" s="26">
        <v>212.3</v>
      </c>
      <c r="O17" s="18">
        <v>3.0076388888888892</v>
      </c>
      <c r="P17" s="11">
        <f>IF(HOUR(O17)&gt;12, HOUR(O17)-12,HOUR(O17))</f>
        <v>0</v>
      </c>
      <c r="Q17" s="19">
        <f>MINUTE(O17)</f>
        <v>11</v>
      </c>
      <c r="R17" s="19">
        <f>P17+(Q17/60)</f>
        <v>0.18333333333333332</v>
      </c>
    </row>
    <row r="18" spans="1:18" ht="16.5">
      <c r="A18" t="s">
        <v>111</v>
      </c>
      <c r="B18" t="str">
        <f>LEFT($E18, 4)</f>
        <v>2017</v>
      </c>
      <c r="C18" t="str">
        <f>MID($E18,FIND("-",$E18)+1,2)</f>
        <v>06</v>
      </c>
      <c r="D18" t="str">
        <f>RIGHT($E18,2)</f>
        <v>중순</v>
      </c>
      <c r="E18" t="s">
        <v>56</v>
      </c>
      <c r="F18" s="17">
        <v>22</v>
      </c>
      <c r="G18" s="17">
        <v>25.8</v>
      </c>
      <c r="H18" s="17">
        <v>10.7</v>
      </c>
      <c r="I18" s="17">
        <f>G18-H18</f>
        <v>15.100000000000001</v>
      </c>
      <c r="J18" s="17">
        <v>60.5</v>
      </c>
      <c r="K18" s="17">
        <v>1.8</v>
      </c>
      <c r="L18" s="17">
        <v>0.5</v>
      </c>
      <c r="M18" s="17"/>
      <c r="N18" s="26">
        <v>237.2</v>
      </c>
      <c r="O18" s="18">
        <v>3.8041666666666671</v>
      </c>
      <c r="P18" s="11">
        <f>IF(HOUR(O18)&gt;12, HOUR(O18)-12,HOUR(O18))</f>
        <v>7</v>
      </c>
      <c r="Q18" s="19">
        <f>MINUTE(O18)</f>
        <v>18</v>
      </c>
      <c r="R18" s="19">
        <f>P18+(Q18/60)</f>
        <v>7.3</v>
      </c>
    </row>
    <row r="19" spans="1:18" ht="16.5">
      <c r="A19" t="s">
        <v>111</v>
      </c>
      <c r="B19" t="str">
        <f>LEFT($E19, 4)</f>
        <v>2017</v>
      </c>
      <c r="C19" t="str">
        <f>MID($E19,FIND("-",$E19)+1,2)</f>
        <v>06</v>
      </c>
      <c r="D19" t="str">
        <f>RIGHT($E19,2)</f>
        <v>하순</v>
      </c>
      <c r="E19" t="s">
        <v>58</v>
      </c>
      <c r="F19" s="17">
        <v>24.1</v>
      </c>
      <c r="G19" s="17">
        <v>26</v>
      </c>
      <c r="H19" s="17">
        <v>15.9</v>
      </c>
      <c r="I19" s="17">
        <f>G19-H19</f>
        <v>10.1</v>
      </c>
      <c r="J19" s="17">
        <v>71.400000000000006</v>
      </c>
      <c r="K19" s="17">
        <v>1.5</v>
      </c>
      <c r="L19" s="17">
        <v>14.5</v>
      </c>
      <c r="M19" s="17"/>
      <c r="N19" s="26">
        <v>190.8</v>
      </c>
      <c r="O19" s="18">
        <v>2.7201388888888891</v>
      </c>
      <c r="P19" s="11">
        <f>IF(HOUR(O19)&gt;12, HOUR(O19)-12,HOUR(O19))</f>
        <v>5</v>
      </c>
      <c r="Q19" s="19">
        <f>MINUTE(O19)</f>
        <v>17</v>
      </c>
      <c r="R19" s="19">
        <f>P19+(Q19/60)</f>
        <v>5.2833333333333332</v>
      </c>
    </row>
    <row r="20" spans="1:18" ht="16.5">
      <c r="A20" t="s">
        <v>111</v>
      </c>
      <c r="B20" t="str">
        <f>LEFT($E20, 4)</f>
        <v>2017</v>
      </c>
      <c r="C20" t="str">
        <f>MID($E20,FIND("-",$E20)+1,2)</f>
        <v>07</v>
      </c>
      <c r="D20" t="str">
        <f>RIGHT($E20,2)</f>
        <v>상순</v>
      </c>
      <c r="E20" t="s">
        <v>60</v>
      </c>
      <c r="F20" s="17">
        <v>26.5</v>
      </c>
      <c r="G20" s="17">
        <v>28.4</v>
      </c>
      <c r="H20" s="17">
        <v>20.6</v>
      </c>
      <c r="I20" s="17">
        <f>G20-H20</f>
        <v>7.7999999999999972</v>
      </c>
      <c r="J20" s="17">
        <v>81.400000000000006</v>
      </c>
      <c r="K20" s="17">
        <v>2.2000000000000002</v>
      </c>
      <c r="L20" s="17">
        <v>28</v>
      </c>
      <c r="M20" s="17"/>
      <c r="N20" s="26">
        <v>139.4</v>
      </c>
      <c r="O20" s="18">
        <v>1.3972222222222219</v>
      </c>
      <c r="P20" s="11">
        <f>IF(HOUR(O20)&gt;12, HOUR(O20)-12,HOUR(O20))</f>
        <v>9</v>
      </c>
      <c r="Q20" s="19">
        <f>MINUTE(O20)</f>
        <v>32</v>
      </c>
      <c r="R20" s="19">
        <f>P20+(Q20/60)</f>
        <v>9.5333333333333332</v>
      </c>
    </row>
    <row r="21" spans="1:18" ht="16.5">
      <c r="A21" t="s">
        <v>111</v>
      </c>
      <c r="B21" t="str">
        <f>LEFT($E21, 4)</f>
        <v>2017</v>
      </c>
      <c r="C21" t="str">
        <f>MID($E21,FIND("-",$E21)+1,2)</f>
        <v>07</v>
      </c>
      <c r="D21" t="str">
        <f>RIGHT($E21,2)</f>
        <v>중순</v>
      </c>
      <c r="E21" t="s">
        <v>62</v>
      </c>
      <c r="F21" s="17">
        <v>26.4</v>
      </c>
      <c r="G21" s="17">
        <v>28.7</v>
      </c>
      <c r="H21" s="17">
        <v>19.7</v>
      </c>
      <c r="I21" s="17">
        <f>G21-H21</f>
        <v>9</v>
      </c>
      <c r="J21" s="17">
        <v>79.599999999999994</v>
      </c>
      <c r="K21" s="17">
        <v>1.4</v>
      </c>
      <c r="L21" s="17">
        <v>23.5</v>
      </c>
      <c r="M21" s="17"/>
      <c r="N21" s="26">
        <v>188.9</v>
      </c>
      <c r="O21" s="18">
        <v>2.759722222222222</v>
      </c>
      <c r="P21" s="11">
        <f>IF(HOUR(O21)&gt;12, HOUR(O21)-12,HOUR(O21))</f>
        <v>6</v>
      </c>
      <c r="Q21" s="19">
        <f>MINUTE(O21)</f>
        <v>14</v>
      </c>
      <c r="R21" s="19">
        <f>P21+(Q21/60)</f>
        <v>6.2333333333333334</v>
      </c>
    </row>
    <row r="22" spans="1:18" ht="16.5">
      <c r="A22" t="s">
        <v>111</v>
      </c>
      <c r="B22" t="str">
        <f>LEFT($E22, 4)</f>
        <v>2017</v>
      </c>
      <c r="C22" t="str">
        <f>MID($E22,FIND("-",$E22)+1,2)</f>
        <v>07</v>
      </c>
      <c r="D22" t="str">
        <f>RIGHT($E22,2)</f>
        <v>하순</v>
      </c>
      <c r="E22" t="s">
        <v>64</v>
      </c>
      <c r="F22" s="17">
        <v>25.5</v>
      </c>
      <c r="G22" s="17">
        <v>28.8</v>
      </c>
      <c r="H22" s="17">
        <v>15.3</v>
      </c>
      <c r="I22" s="17">
        <f>G22-H22</f>
        <v>13.5</v>
      </c>
      <c r="J22" s="17">
        <v>83.9</v>
      </c>
      <c r="K22" s="17">
        <v>0.9</v>
      </c>
      <c r="L22" s="17">
        <v>78</v>
      </c>
      <c r="M22" s="17"/>
      <c r="N22" s="26">
        <v>145.19999999999999</v>
      </c>
      <c r="O22" s="18">
        <v>1.680555555555556</v>
      </c>
      <c r="P22" s="11">
        <f>IF(HOUR(O22)&gt;12, HOUR(O22)-12,HOUR(O22))</f>
        <v>4</v>
      </c>
      <c r="Q22" s="19">
        <f>MINUTE(O22)</f>
        <v>20</v>
      </c>
      <c r="R22" s="19">
        <f>P22+(Q22/60)</f>
        <v>4.333333333333333</v>
      </c>
    </row>
    <row r="23" spans="1:18" ht="16.5">
      <c r="A23" t="s">
        <v>111</v>
      </c>
      <c r="B23" t="str">
        <f>LEFT($E23, 4)</f>
        <v>2017</v>
      </c>
      <c r="C23" t="str">
        <f>MID($E23,FIND("-",$E23)+1,2)</f>
        <v>08</v>
      </c>
      <c r="D23" t="str">
        <f>RIGHT($E23,2)</f>
        <v>상순</v>
      </c>
      <c r="E23" t="s">
        <v>66</v>
      </c>
      <c r="F23" s="17">
        <v>26.7</v>
      </c>
      <c r="G23" s="17">
        <v>29.1</v>
      </c>
      <c r="H23" s="17">
        <v>19.7</v>
      </c>
      <c r="I23" s="17">
        <f>G23-H23</f>
        <v>9.4000000000000021</v>
      </c>
      <c r="J23" s="17">
        <v>81.2</v>
      </c>
      <c r="K23" s="17">
        <v>1.1000000000000001</v>
      </c>
      <c r="L23" s="17">
        <v>25.5</v>
      </c>
      <c r="M23" s="17"/>
      <c r="N23" s="26">
        <v>171.3</v>
      </c>
      <c r="O23" s="18">
        <v>2.776388888888889</v>
      </c>
      <c r="P23" s="11">
        <f>IF(HOUR(O23)&gt;12, HOUR(O23)-12,HOUR(O23))</f>
        <v>6</v>
      </c>
      <c r="Q23" s="19">
        <f>MINUTE(O23)</f>
        <v>38</v>
      </c>
      <c r="R23" s="19">
        <f>P23+(Q23/60)</f>
        <v>6.6333333333333329</v>
      </c>
    </row>
    <row r="24" spans="1:18" ht="16.5">
      <c r="A24" t="s">
        <v>111</v>
      </c>
      <c r="B24" t="str">
        <f>LEFT($E24, 4)</f>
        <v>2017</v>
      </c>
      <c r="C24" t="str">
        <f>MID($E24,FIND("-",$E24)+1,2)</f>
        <v>08</v>
      </c>
      <c r="D24" t="str">
        <f>RIGHT($E24,2)</f>
        <v>중순</v>
      </c>
      <c r="E24" t="s">
        <v>69</v>
      </c>
      <c r="F24" s="17">
        <v>23.9</v>
      </c>
      <c r="G24" s="17">
        <v>25.3</v>
      </c>
      <c r="H24" s="17">
        <v>18.2</v>
      </c>
      <c r="I24" s="17">
        <f>G24-H24</f>
        <v>7.1000000000000014</v>
      </c>
      <c r="J24" s="17">
        <v>85.8</v>
      </c>
      <c r="K24" s="17">
        <v>1</v>
      </c>
      <c r="L24" s="17">
        <v>113</v>
      </c>
      <c r="M24" s="17"/>
      <c r="N24" s="26">
        <v>120.9</v>
      </c>
      <c r="O24" s="18">
        <v>1.3708333333333329</v>
      </c>
      <c r="P24" s="11">
        <f>IF(HOUR(O24)&gt;12, HOUR(O24)-12,HOUR(O24))</f>
        <v>8</v>
      </c>
      <c r="Q24" s="19">
        <f>MINUTE(O24)</f>
        <v>54</v>
      </c>
      <c r="R24" s="19">
        <f>P24+(Q24/60)</f>
        <v>8.9</v>
      </c>
    </row>
    <row r="25" spans="1:18" ht="16.5">
      <c r="A25" t="s">
        <v>111</v>
      </c>
      <c r="B25" t="str">
        <f>LEFT($E25, 4)</f>
        <v>2017</v>
      </c>
      <c r="C25" t="str">
        <f>MID($E25,FIND("-",$E25)+1,2)</f>
        <v>08</v>
      </c>
      <c r="D25" t="str">
        <f>RIGHT($E25,2)</f>
        <v>하순</v>
      </c>
      <c r="E25" t="s">
        <v>71</v>
      </c>
      <c r="F25" s="17">
        <v>23.6</v>
      </c>
      <c r="G25" s="17">
        <v>27.8</v>
      </c>
      <c r="H25" s="17">
        <v>11.8</v>
      </c>
      <c r="I25" s="17">
        <f>G25-H25</f>
        <v>16</v>
      </c>
      <c r="J25" s="17">
        <v>79.400000000000006</v>
      </c>
      <c r="K25" s="17">
        <v>1.3</v>
      </c>
      <c r="L25" s="17">
        <v>21</v>
      </c>
      <c r="M25" s="17"/>
      <c r="N25" s="26">
        <v>190.9</v>
      </c>
      <c r="O25" s="18">
        <v>3.4347222222222218</v>
      </c>
      <c r="P25" s="11">
        <f>IF(HOUR(O25)&gt;12, HOUR(O25)-12,HOUR(O25))</f>
        <v>10</v>
      </c>
      <c r="Q25" s="19">
        <f>MINUTE(O25)</f>
        <v>26</v>
      </c>
      <c r="R25" s="19">
        <f>P25+(Q25/60)</f>
        <v>10.433333333333334</v>
      </c>
    </row>
    <row r="26" spans="1:18" ht="16.5">
      <c r="A26" t="s">
        <v>111</v>
      </c>
      <c r="B26" t="str">
        <f>LEFT($E26, 4)</f>
        <v>2017</v>
      </c>
      <c r="C26" t="str">
        <f>MID($E26,FIND("-",$E26)+1,2)</f>
        <v>09</v>
      </c>
      <c r="D26" t="str">
        <f>RIGHT($E26,2)</f>
        <v>상순</v>
      </c>
      <c r="E26" t="s">
        <v>73</v>
      </c>
      <c r="F26" s="17">
        <v>20</v>
      </c>
      <c r="G26" s="17">
        <v>21.4</v>
      </c>
      <c r="H26" s="17">
        <v>11.1</v>
      </c>
      <c r="I26" s="17">
        <f>G26-H26</f>
        <v>10.299999999999999</v>
      </c>
      <c r="J26" s="17">
        <v>82.7</v>
      </c>
      <c r="K26" s="17">
        <v>0.9</v>
      </c>
      <c r="L26" s="17">
        <v>3</v>
      </c>
      <c r="M26" s="17"/>
      <c r="N26" s="26">
        <v>160.6</v>
      </c>
      <c r="O26" s="18">
        <v>2.4402777777777782</v>
      </c>
      <c r="P26" s="11">
        <f>IF(HOUR(O26)&gt;12, HOUR(O26)-12,HOUR(O26))</f>
        <v>10</v>
      </c>
      <c r="Q26" s="19">
        <f>MINUTE(O26)</f>
        <v>34</v>
      </c>
      <c r="R26" s="19">
        <f>P26+(Q26/60)</f>
        <v>10.566666666666666</v>
      </c>
    </row>
    <row r="27" spans="1:18" ht="16.5">
      <c r="A27" t="s">
        <v>111</v>
      </c>
      <c r="B27" t="str">
        <f>LEFT($E27, 4)</f>
        <v>2017</v>
      </c>
      <c r="C27" t="str">
        <f>MID($E27,FIND("-",$E27)+1,2)</f>
        <v>09</v>
      </c>
      <c r="D27" t="str">
        <f>RIGHT($E27,2)</f>
        <v>중순</v>
      </c>
      <c r="E27" t="s">
        <v>75</v>
      </c>
      <c r="F27" s="17">
        <v>19.100000000000001</v>
      </c>
      <c r="G27" s="17">
        <v>21.5</v>
      </c>
      <c r="H27" s="17">
        <v>10.5</v>
      </c>
      <c r="I27" s="17">
        <f>G27-H27</f>
        <v>11</v>
      </c>
      <c r="J27" s="17">
        <v>81.3</v>
      </c>
      <c r="K27" s="17">
        <v>1.4</v>
      </c>
      <c r="L27" s="17">
        <v>43.5</v>
      </c>
      <c r="M27" s="17"/>
      <c r="N27" s="26">
        <v>149.1</v>
      </c>
      <c r="O27" s="18">
        <v>2.5555555555555549</v>
      </c>
      <c r="P27" s="11">
        <f>IF(HOUR(O27)&gt;12, HOUR(O27)-12,HOUR(O27))</f>
        <v>1</v>
      </c>
      <c r="Q27" s="19">
        <f>MINUTE(O27)</f>
        <v>20</v>
      </c>
      <c r="R27" s="19">
        <f>P27+(Q27/60)</f>
        <v>1.3333333333333333</v>
      </c>
    </row>
    <row r="28" spans="1:18" ht="16.5">
      <c r="A28" t="s">
        <v>111</v>
      </c>
      <c r="B28" t="str">
        <f>LEFT($E28, 4)</f>
        <v>2017</v>
      </c>
      <c r="C28" t="str">
        <f>MID($E28,FIND("-",$E28)+1,2)</f>
        <v>09</v>
      </c>
      <c r="D28" t="str">
        <f>RIGHT($E28,2)</f>
        <v>하순</v>
      </c>
      <c r="E28" t="s">
        <v>77</v>
      </c>
      <c r="F28" s="17">
        <v>17.600000000000001</v>
      </c>
      <c r="G28" s="17">
        <v>20.7</v>
      </c>
      <c r="H28" s="17">
        <v>4.5999999999999996</v>
      </c>
      <c r="I28" s="17">
        <f>G28-H28</f>
        <v>16.100000000000001</v>
      </c>
      <c r="J28" s="17">
        <v>80.900000000000006</v>
      </c>
      <c r="K28" s="17">
        <v>1.2</v>
      </c>
      <c r="L28" s="17">
        <v>34.5</v>
      </c>
      <c r="M28" s="17"/>
      <c r="N28" s="26">
        <v>151.9</v>
      </c>
      <c r="O28" s="18">
        <v>3.35</v>
      </c>
      <c r="P28" s="11">
        <f>IF(HOUR(O28)&gt;12, HOUR(O28)-12,HOUR(O28))</f>
        <v>8</v>
      </c>
      <c r="Q28" s="19">
        <f>MINUTE(O28)</f>
        <v>24</v>
      </c>
      <c r="R28" s="19">
        <f>P28+(Q28/60)</f>
        <v>8.4</v>
      </c>
    </row>
    <row r="29" spans="1:18" ht="16.5">
      <c r="A29" t="s">
        <v>111</v>
      </c>
      <c r="B29" t="str">
        <f>LEFT($E29, 4)</f>
        <v>2017</v>
      </c>
      <c r="C29" t="str">
        <f>MID($E29,FIND("-",$E29)+1,2)</f>
        <v>10</v>
      </c>
      <c r="D29" t="str">
        <f>RIGHT($E29,2)</f>
        <v>상순</v>
      </c>
      <c r="E29" t="s">
        <v>79</v>
      </c>
      <c r="F29" s="17">
        <v>17.5</v>
      </c>
      <c r="G29" s="17">
        <v>20.2</v>
      </c>
      <c r="H29" s="17">
        <v>8.5</v>
      </c>
      <c r="I29" s="17">
        <f>G29-H29</f>
        <v>11.7</v>
      </c>
      <c r="J29" s="17">
        <v>87.7</v>
      </c>
      <c r="K29" s="17">
        <v>1</v>
      </c>
      <c r="L29" s="17">
        <v>20</v>
      </c>
      <c r="M29" s="17"/>
      <c r="N29" s="26">
        <v>101.3</v>
      </c>
      <c r="O29" s="18">
        <v>1.711111111111111</v>
      </c>
      <c r="P29" s="11">
        <f>IF(HOUR(O29)&gt;12, HOUR(O29)-12,HOUR(O29))</f>
        <v>5</v>
      </c>
      <c r="Q29" s="19">
        <f>MINUTE(O29)</f>
        <v>4</v>
      </c>
      <c r="R29" s="19">
        <f>P29+(Q29/60)</f>
        <v>5.0666666666666664</v>
      </c>
    </row>
    <row r="30" spans="1:18" ht="16.5">
      <c r="A30" t="s">
        <v>111</v>
      </c>
      <c r="B30" t="str">
        <f>LEFT($E30, 4)</f>
        <v>2017</v>
      </c>
      <c r="C30" t="str">
        <f>MID($E30,FIND("-",$E30)+1,2)</f>
        <v>10</v>
      </c>
      <c r="D30" t="str">
        <f>RIGHT($E30,2)</f>
        <v>중순</v>
      </c>
      <c r="E30" t="s">
        <v>82</v>
      </c>
      <c r="F30" s="17">
        <v>13.7</v>
      </c>
      <c r="G30" s="17">
        <v>18.7</v>
      </c>
      <c r="H30" s="17">
        <v>5.8</v>
      </c>
      <c r="I30" s="17">
        <f>G30-H30</f>
        <v>12.899999999999999</v>
      </c>
      <c r="J30" s="17">
        <v>86.9</v>
      </c>
      <c r="K30" s="17">
        <v>0.9</v>
      </c>
      <c r="L30" s="17">
        <v>27.5</v>
      </c>
      <c r="M30" s="17"/>
      <c r="N30" s="26">
        <v>86.2</v>
      </c>
      <c r="O30" s="18">
        <v>1.5451388888888891</v>
      </c>
      <c r="P30" s="11">
        <f>IF(HOUR(O30)&gt;12, HOUR(O30)-12,HOUR(O30))</f>
        <v>1</v>
      </c>
      <c r="Q30" s="19">
        <f>MINUTE(O30)</f>
        <v>5</v>
      </c>
      <c r="R30" s="19">
        <f>P30+(Q30/60)</f>
        <v>1.0833333333333333</v>
      </c>
    </row>
    <row r="31" spans="1:18" ht="16.5">
      <c r="A31" t="s">
        <v>111</v>
      </c>
      <c r="B31" t="str">
        <f>LEFT($E31, 4)</f>
        <v>2017</v>
      </c>
      <c r="C31" t="str">
        <f>MID($E31,FIND("-",$E31)+1,2)</f>
        <v>10</v>
      </c>
      <c r="D31" t="str">
        <f>RIGHT($E31,2)</f>
        <v>하순</v>
      </c>
      <c r="E31" t="s">
        <v>84</v>
      </c>
      <c r="F31" s="17">
        <v>10.5</v>
      </c>
      <c r="G31" s="17">
        <v>13.8</v>
      </c>
      <c r="H31" s="17">
        <v>-3.8</v>
      </c>
      <c r="I31" s="17">
        <f>G31-H31</f>
        <v>17.600000000000001</v>
      </c>
      <c r="J31" s="17">
        <v>78</v>
      </c>
      <c r="K31" s="17">
        <v>1.2</v>
      </c>
      <c r="L31" s="17">
        <v>0</v>
      </c>
      <c r="M31" s="17"/>
      <c r="N31" s="26">
        <v>119.9</v>
      </c>
      <c r="O31" s="18">
        <v>2.9979166666666668</v>
      </c>
      <c r="P31" s="11">
        <f>IF(HOUR(O31)&gt;12, HOUR(O31)-12,HOUR(O31))</f>
        <v>11</v>
      </c>
      <c r="Q31" s="19">
        <f>MINUTE(O31)</f>
        <v>57</v>
      </c>
      <c r="R31" s="19">
        <f>P31+(Q31/60)</f>
        <v>11.95</v>
      </c>
    </row>
    <row r="32" spans="1:18" ht="16.5">
      <c r="A32" t="s">
        <v>111</v>
      </c>
      <c r="B32" t="str">
        <f>LEFT($E32, 4)</f>
        <v>2017</v>
      </c>
      <c r="C32" t="str">
        <f>MID($E32,FIND("-",$E32)+1,2)</f>
        <v>11</v>
      </c>
      <c r="D32" t="str">
        <f>RIGHT($E32,2)</f>
        <v>상순</v>
      </c>
      <c r="E32" t="s">
        <v>86</v>
      </c>
      <c r="F32" s="17">
        <v>8.4</v>
      </c>
      <c r="G32" s="17">
        <v>12.1</v>
      </c>
      <c r="H32" s="17">
        <v>-3</v>
      </c>
      <c r="I32" s="17">
        <f>G32-H32</f>
        <v>15.1</v>
      </c>
      <c r="J32" s="17">
        <v>75.599999999999994</v>
      </c>
      <c r="K32" s="17">
        <v>1.5</v>
      </c>
      <c r="L32" s="17">
        <v>0</v>
      </c>
      <c r="M32" s="17"/>
      <c r="N32" s="26">
        <v>108.9</v>
      </c>
      <c r="O32" s="18">
        <v>3.2951388888888888</v>
      </c>
      <c r="P32" s="11">
        <f>IF(HOUR(O32)&gt;12, HOUR(O32)-12,HOUR(O32))</f>
        <v>7</v>
      </c>
      <c r="Q32" s="19">
        <f>MINUTE(O32)</f>
        <v>5</v>
      </c>
      <c r="R32" s="19">
        <f>P32+(Q32/60)</f>
        <v>7.083333333333333</v>
      </c>
    </row>
    <row r="33" spans="1:18" ht="16.5">
      <c r="A33" t="s">
        <v>111</v>
      </c>
      <c r="B33" t="str">
        <f>LEFT($E33, 4)</f>
        <v>2017</v>
      </c>
      <c r="C33" t="str">
        <f>MID($E33,FIND("-",$E33)+1,2)</f>
        <v>11</v>
      </c>
      <c r="D33" t="str">
        <f>RIGHT($E33,2)</f>
        <v>중순</v>
      </c>
      <c r="E33" t="s">
        <v>88</v>
      </c>
      <c r="F33" s="17">
        <v>2.8</v>
      </c>
      <c r="G33" s="17">
        <v>6.8</v>
      </c>
      <c r="H33" s="17">
        <v>-7.2</v>
      </c>
      <c r="I33" s="17">
        <f>G33-H33</f>
        <v>14</v>
      </c>
      <c r="J33" s="17">
        <v>60.5</v>
      </c>
      <c r="K33" s="17">
        <v>1.9</v>
      </c>
      <c r="L33" s="17">
        <v>0</v>
      </c>
      <c r="M33" s="17"/>
      <c r="N33" s="26">
        <v>102.6</v>
      </c>
      <c r="O33" s="18">
        <v>3.3013888888888889</v>
      </c>
      <c r="P33" s="11">
        <f>IF(HOUR(O33)&gt;12, HOUR(O33)-12,HOUR(O33))</f>
        <v>7</v>
      </c>
      <c r="Q33" s="19">
        <f>MINUTE(O33)</f>
        <v>14</v>
      </c>
      <c r="R33" s="19">
        <f>P33+(Q33/60)</f>
        <v>7.2333333333333334</v>
      </c>
    </row>
    <row r="34" spans="1:18" ht="16.5">
      <c r="A34" t="s">
        <v>111</v>
      </c>
      <c r="B34" t="str">
        <f>LEFT($E34, 4)</f>
        <v>2017</v>
      </c>
      <c r="C34" t="str">
        <f>MID($E34,FIND("-",$E34)+1,2)</f>
        <v>11</v>
      </c>
      <c r="D34" t="str">
        <f>RIGHT($E34,2)</f>
        <v>하순</v>
      </c>
      <c r="E34" t="s">
        <v>90</v>
      </c>
      <c r="F34" s="17">
        <v>2.1</v>
      </c>
      <c r="G34" s="17">
        <v>5.7</v>
      </c>
      <c r="H34" s="17">
        <v>-8.1999999999999993</v>
      </c>
      <c r="I34" s="17">
        <f>G34-H34</f>
        <v>13.899999999999999</v>
      </c>
      <c r="J34" s="17">
        <v>72</v>
      </c>
      <c r="K34" s="17">
        <v>1.7</v>
      </c>
      <c r="L34" s="17">
        <v>0.5</v>
      </c>
      <c r="M34" s="17"/>
      <c r="N34" s="26">
        <v>73.5</v>
      </c>
      <c r="O34" s="18">
        <v>2.1840277777777781</v>
      </c>
      <c r="P34" s="11">
        <f>IF(HOUR(O34)&gt;12, HOUR(O34)-12,HOUR(O34))</f>
        <v>4</v>
      </c>
      <c r="Q34" s="19">
        <f>MINUTE(O34)</f>
        <v>25</v>
      </c>
      <c r="R34" s="19">
        <f>P34+(Q34/60)</f>
        <v>4.416666666666667</v>
      </c>
    </row>
    <row r="35" spans="1:18" ht="16.5">
      <c r="A35" t="s">
        <v>111</v>
      </c>
      <c r="B35" t="str">
        <f>LEFT($E35, 4)</f>
        <v>2017</v>
      </c>
      <c r="C35" t="str">
        <f>MID($E35,FIND("-",$E35)+1,2)</f>
        <v>12</v>
      </c>
      <c r="D35" t="str">
        <f>RIGHT($E35,2)</f>
        <v>상순</v>
      </c>
      <c r="E35" t="s">
        <v>92</v>
      </c>
      <c r="F35" s="17">
        <v>-1.2</v>
      </c>
      <c r="G35" s="17">
        <v>2.2999999999999998</v>
      </c>
      <c r="H35" s="17">
        <v>-10.7</v>
      </c>
      <c r="I35" s="17">
        <f>G35-H35</f>
        <v>13</v>
      </c>
      <c r="J35" s="17">
        <v>63.8</v>
      </c>
      <c r="K35" s="17">
        <v>2.1</v>
      </c>
      <c r="L35" s="17">
        <v>0.5</v>
      </c>
      <c r="M35" s="17"/>
      <c r="N35" s="26">
        <v>76.7</v>
      </c>
      <c r="O35" s="18">
        <v>2.6076388888888888</v>
      </c>
      <c r="P35" s="11">
        <f>IF(HOUR(O35)&gt;12, HOUR(O35)-12,HOUR(O35))</f>
        <v>2</v>
      </c>
      <c r="Q35" s="19">
        <f>MINUTE(O35)</f>
        <v>35</v>
      </c>
      <c r="R35" s="19">
        <f>P35+(Q35/60)</f>
        <v>2.5833333333333335</v>
      </c>
    </row>
    <row r="36" spans="1:18" ht="16.5">
      <c r="A36" t="s">
        <v>111</v>
      </c>
      <c r="B36" t="str">
        <f>LEFT($E36, 4)</f>
        <v>2017</v>
      </c>
      <c r="C36" t="str">
        <f>MID($E36,FIND("-",$E36)+1,2)</f>
        <v>12</v>
      </c>
      <c r="D36" t="str">
        <f>RIGHT($E36,2)</f>
        <v>중순</v>
      </c>
      <c r="E36" t="s">
        <v>94</v>
      </c>
      <c r="F36" s="17">
        <v>-4.8</v>
      </c>
      <c r="G36" s="17">
        <v>-1.7</v>
      </c>
      <c r="H36" s="17">
        <v>-16</v>
      </c>
      <c r="I36" s="17">
        <f>G36-H36</f>
        <v>14.3</v>
      </c>
      <c r="J36" s="17">
        <v>53</v>
      </c>
      <c r="K36" s="17">
        <v>2.5</v>
      </c>
      <c r="L36" s="17">
        <v>0</v>
      </c>
      <c r="M36" s="17"/>
      <c r="N36" s="26">
        <v>82.7</v>
      </c>
      <c r="O36" s="18">
        <v>3.2222222222222219</v>
      </c>
      <c r="P36" s="11">
        <f>IF(HOUR(O36)&gt;12, HOUR(O36)-12,HOUR(O36))</f>
        <v>5</v>
      </c>
      <c r="Q36" s="19">
        <f>MINUTE(O36)</f>
        <v>20</v>
      </c>
      <c r="R36" s="19">
        <f>P36+(Q36/60)</f>
        <v>5.333333333333333</v>
      </c>
    </row>
    <row r="37" spans="1:18" ht="16.5">
      <c r="A37" t="s">
        <v>111</v>
      </c>
      <c r="B37" t="str">
        <f>LEFT($E37, 4)</f>
        <v>2017</v>
      </c>
      <c r="C37" t="str">
        <f>MID($E37,FIND("-",$E37)+1,2)</f>
        <v>12</v>
      </c>
      <c r="D37" t="str">
        <f>RIGHT($E37,2)</f>
        <v>하순</v>
      </c>
      <c r="E37" t="s">
        <v>96</v>
      </c>
      <c r="F37" s="17">
        <v>-1.3</v>
      </c>
      <c r="G37" s="17">
        <v>1.3</v>
      </c>
      <c r="H37" s="17">
        <v>-10.7</v>
      </c>
      <c r="I37" s="17">
        <f>G37-H37</f>
        <v>12</v>
      </c>
      <c r="J37" s="17">
        <v>66.2</v>
      </c>
      <c r="K37" s="17">
        <v>2.2000000000000002</v>
      </c>
      <c r="L37" s="17">
        <v>9</v>
      </c>
      <c r="M37" s="17"/>
      <c r="N37" s="26">
        <v>74.3</v>
      </c>
      <c r="O37" s="18">
        <v>2.6111111111111112</v>
      </c>
      <c r="P37" s="11">
        <f>IF(HOUR(O37)&gt;12, HOUR(O37)-12,HOUR(O37))</f>
        <v>2</v>
      </c>
      <c r="Q37" s="19">
        <f>MINUTE(O37)</f>
        <v>40</v>
      </c>
      <c r="R37" s="19">
        <f>P37+(Q37/60)</f>
        <v>2.6666666666666665</v>
      </c>
    </row>
    <row r="38" spans="1:18" ht="16.5">
      <c r="A38" t="s">
        <v>111</v>
      </c>
      <c r="B38" t="str">
        <f>LEFT($E38, 4)</f>
        <v>2018</v>
      </c>
      <c r="C38" t="str">
        <f>MID($E38,FIND("-",$E38)+1,2)</f>
        <v>01</v>
      </c>
      <c r="D38" t="str">
        <f>RIGHT($E38,2)</f>
        <v>상순</v>
      </c>
      <c r="E38" t="s">
        <v>30</v>
      </c>
      <c r="F38" s="17">
        <v>-2.8</v>
      </c>
      <c r="G38" s="17">
        <v>0</v>
      </c>
      <c r="H38" s="17">
        <v>-11.6</v>
      </c>
      <c r="I38" s="17">
        <f>G38-H38</f>
        <v>11.6</v>
      </c>
      <c r="J38" s="17">
        <v>64.900000000000006</v>
      </c>
      <c r="K38" s="17">
        <v>2</v>
      </c>
      <c r="L38" s="17">
        <v>1.5</v>
      </c>
      <c r="M38" s="17"/>
      <c r="N38" s="26">
        <v>75.599999999999994</v>
      </c>
      <c r="O38" s="18">
        <v>2.369444444444444</v>
      </c>
      <c r="P38" s="11">
        <f>IF(HOUR(O38)&gt;12, HOUR(O38)-12,HOUR(O38))</f>
        <v>8</v>
      </c>
      <c r="Q38" s="19">
        <f>MINUTE(O38)</f>
        <v>52</v>
      </c>
      <c r="R38" s="19">
        <f>P38+(Q38/60)</f>
        <v>8.8666666666666671</v>
      </c>
    </row>
    <row r="39" spans="1:18" ht="16.5">
      <c r="A39" t="s">
        <v>111</v>
      </c>
      <c r="B39" t="str">
        <f>LEFT($E39, 4)</f>
        <v>2018</v>
      </c>
      <c r="C39" t="str">
        <f>MID($E39,FIND("-",$E39)+1,2)</f>
        <v>01</v>
      </c>
      <c r="D39" t="str">
        <f>RIGHT($E39,2)</f>
        <v>중순</v>
      </c>
      <c r="E39" t="s">
        <v>34</v>
      </c>
      <c r="F39" s="17">
        <v>-2.4</v>
      </c>
      <c r="G39" s="17">
        <v>2.7</v>
      </c>
      <c r="H39" s="17">
        <v>-13.2</v>
      </c>
      <c r="I39" s="17">
        <f>G39-H39</f>
        <v>15.899999999999999</v>
      </c>
      <c r="J39" s="17">
        <v>75.5</v>
      </c>
      <c r="K39" s="17">
        <v>1.4</v>
      </c>
      <c r="L39" s="17">
        <v>15</v>
      </c>
      <c r="M39" s="17"/>
      <c r="N39" s="26">
        <v>76.599999999999994</v>
      </c>
      <c r="O39" s="18">
        <v>2.186805555555555</v>
      </c>
      <c r="P39" s="11">
        <f>IF(HOUR(O39)&gt;12, HOUR(O39)-12,HOUR(O39))</f>
        <v>4</v>
      </c>
      <c r="Q39" s="19">
        <f>MINUTE(O39)</f>
        <v>29</v>
      </c>
      <c r="R39" s="19">
        <f>P39+(Q39/60)</f>
        <v>4.4833333333333334</v>
      </c>
    </row>
    <row r="40" spans="1:18" ht="16.5">
      <c r="A40" t="s">
        <v>111</v>
      </c>
      <c r="B40" t="str">
        <f>LEFT($E40, 4)</f>
        <v>2018</v>
      </c>
      <c r="C40" t="str">
        <f>MID($E40,FIND("-",$E40)+1,2)</f>
        <v>01</v>
      </c>
      <c r="D40" t="str">
        <f>RIGHT($E40,2)</f>
        <v>하순</v>
      </c>
      <c r="E40" t="s">
        <v>36</v>
      </c>
      <c r="F40" s="17">
        <v>-6.2</v>
      </c>
      <c r="G40" s="17">
        <v>2.7</v>
      </c>
      <c r="H40" s="17">
        <v>-19.3</v>
      </c>
      <c r="I40" s="17">
        <f>G40-H40</f>
        <v>22</v>
      </c>
      <c r="J40" s="17">
        <v>53.1</v>
      </c>
      <c r="K40" s="17">
        <v>2.8</v>
      </c>
      <c r="L40" s="17">
        <v>0</v>
      </c>
      <c r="M40" s="17"/>
      <c r="N40" s="26">
        <v>118.4</v>
      </c>
      <c r="O40" s="18">
        <v>3.552083333333333</v>
      </c>
      <c r="P40" s="11">
        <f>IF(HOUR(O40)&gt;12, HOUR(O40)-12,HOUR(O40))</f>
        <v>1</v>
      </c>
      <c r="Q40" s="19">
        <f>MINUTE(O40)</f>
        <v>15</v>
      </c>
      <c r="R40" s="19">
        <f>P40+(Q40/60)</f>
        <v>1.25</v>
      </c>
    </row>
    <row r="41" spans="1:18" ht="16.5">
      <c r="A41" t="s">
        <v>111</v>
      </c>
      <c r="B41" t="str">
        <f>LEFT($E41, 4)</f>
        <v>2018</v>
      </c>
      <c r="C41" t="str">
        <f>MID($E41,FIND("-",$E41)+1,2)</f>
        <v>02</v>
      </c>
      <c r="D41" t="str">
        <f>RIGHT($E41,2)</f>
        <v>상순</v>
      </c>
      <c r="E41" t="s">
        <v>38</v>
      </c>
      <c r="F41" s="17">
        <v>-6.3</v>
      </c>
      <c r="G41" s="17">
        <v>0.5</v>
      </c>
      <c r="H41" s="17">
        <v>-17.7</v>
      </c>
      <c r="I41" s="17">
        <f>G41-H41</f>
        <v>18.2</v>
      </c>
      <c r="J41" s="17">
        <v>53.1</v>
      </c>
      <c r="K41" s="17">
        <v>2.2999999999999998</v>
      </c>
      <c r="L41" s="17">
        <v>0</v>
      </c>
      <c r="M41" s="17"/>
      <c r="N41" s="26">
        <v>119.4</v>
      </c>
      <c r="O41" s="18">
        <v>3.572916666666667</v>
      </c>
      <c r="P41" s="11">
        <f>IF(HOUR(O41)&gt;12, HOUR(O41)-12,HOUR(O41))</f>
        <v>1</v>
      </c>
      <c r="Q41" s="19">
        <f>MINUTE(O41)</f>
        <v>45</v>
      </c>
      <c r="R41" s="19">
        <f>P41+(Q41/60)</f>
        <v>1.75</v>
      </c>
    </row>
    <row r="42" spans="1:18" ht="16.5">
      <c r="A42" t="s">
        <v>111</v>
      </c>
      <c r="B42" t="str">
        <f>LEFT($E42, 4)</f>
        <v>2018</v>
      </c>
      <c r="C42" t="str">
        <f>MID($E42,FIND("-",$E42)+1,2)</f>
        <v>02</v>
      </c>
      <c r="D42" t="str">
        <f>RIGHT($E42,2)</f>
        <v>중순</v>
      </c>
      <c r="E42" t="s">
        <v>40</v>
      </c>
      <c r="F42" s="17">
        <v>-1.1000000000000001</v>
      </c>
      <c r="G42" s="17">
        <v>1.9</v>
      </c>
      <c r="H42" s="17">
        <v>-13.6</v>
      </c>
      <c r="I42" s="17">
        <f>G42-H42</f>
        <v>15.5</v>
      </c>
      <c r="J42" s="17">
        <v>51</v>
      </c>
      <c r="K42" s="17">
        <v>2.5</v>
      </c>
      <c r="L42" s="17">
        <v>1</v>
      </c>
      <c r="M42" s="17"/>
      <c r="N42" s="26">
        <v>120</v>
      </c>
      <c r="O42" s="18">
        <v>3.509722222222222</v>
      </c>
      <c r="P42" s="11">
        <f>IF(HOUR(O42)&gt;12, HOUR(O42)-12,HOUR(O42))</f>
        <v>12</v>
      </c>
      <c r="Q42" s="19">
        <f>MINUTE(O42)</f>
        <v>14</v>
      </c>
      <c r="R42" s="19">
        <f>P42+(Q42/60)</f>
        <v>12.233333333333333</v>
      </c>
    </row>
    <row r="43" spans="1:18" ht="16.5">
      <c r="A43" t="s">
        <v>111</v>
      </c>
      <c r="B43" t="str">
        <f>LEFT($E43, 4)</f>
        <v>2018</v>
      </c>
      <c r="C43" t="str">
        <f>MID($E43,FIND("-",$E43)+1,2)</f>
        <v>02</v>
      </c>
      <c r="D43" t="str">
        <f>RIGHT($E43,2)</f>
        <v>하순</v>
      </c>
      <c r="E43" t="s">
        <v>43</v>
      </c>
      <c r="F43" s="17">
        <v>1.5</v>
      </c>
      <c r="G43" s="17">
        <v>3.9</v>
      </c>
      <c r="H43" s="17">
        <v>-12.1</v>
      </c>
      <c r="I43" s="17">
        <f>G43-H43</f>
        <v>16</v>
      </c>
      <c r="J43" s="17">
        <v>60.1</v>
      </c>
      <c r="K43" s="17">
        <v>1.7</v>
      </c>
      <c r="L43" s="17">
        <v>27</v>
      </c>
      <c r="M43" s="17"/>
      <c r="N43" s="26">
        <v>90.4</v>
      </c>
      <c r="O43" s="18">
        <v>2.2166666666666668</v>
      </c>
      <c r="P43" s="11">
        <f>IF(HOUR(O43)&gt;12, HOUR(O43)-12,HOUR(O43))</f>
        <v>5</v>
      </c>
      <c r="Q43" s="19">
        <f>MINUTE(O43)</f>
        <v>12</v>
      </c>
      <c r="R43" s="19">
        <f>P43+(Q43/60)</f>
        <v>5.2</v>
      </c>
    </row>
    <row r="44" spans="1:18" ht="16.5">
      <c r="A44" t="s">
        <v>111</v>
      </c>
      <c r="B44" t="str">
        <f>LEFT($E44, 4)</f>
        <v>2018</v>
      </c>
      <c r="C44" t="str">
        <f>MID($E44,FIND("-",$E44)+1,2)</f>
        <v>03</v>
      </c>
      <c r="D44" t="str">
        <f>RIGHT($E44,2)</f>
        <v>상순</v>
      </c>
      <c r="E44" t="s">
        <v>45</v>
      </c>
      <c r="F44" s="17">
        <v>3.7</v>
      </c>
      <c r="G44" s="17">
        <v>10.4</v>
      </c>
      <c r="H44" s="17">
        <v>-7.1</v>
      </c>
      <c r="I44" s="17">
        <f>G44-H44</f>
        <v>17.5</v>
      </c>
      <c r="J44" s="17">
        <v>74.7</v>
      </c>
      <c r="K44" s="17">
        <v>2</v>
      </c>
      <c r="L44" s="17">
        <v>69</v>
      </c>
      <c r="M44" s="17"/>
      <c r="N44" s="26">
        <v>119.7</v>
      </c>
      <c r="O44" s="18" t="s">
        <v>297</v>
      </c>
      <c r="P44" s="11">
        <f>IF(HOUR(O44)&gt;12, HOUR(O44)-12,HOUR(O44))</f>
        <v>10</v>
      </c>
      <c r="Q44" s="19">
        <f>MINUTE(O44)</f>
        <v>20</v>
      </c>
      <c r="R44" s="19">
        <f>P44+(Q44/60)</f>
        <v>10.333333333333334</v>
      </c>
    </row>
    <row r="45" spans="1:18" ht="16.5">
      <c r="A45" t="s">
        <v>111</v>
      </c>
      <c r="B45" t="str">
        <f>LEFT($E45, 4)</f>
        <v>2018</v>
      </c>
      <c r="C45" t="str">
        <f>MID($E45,FIND("-",$E45)+1,2)</f>
        <v>03</v>
      </c>
      <c r="D45" t="str">
        <f>RIGHT($E45,2)</f>
        <v>중순</v>
      </c>
      <c r="E45" t="s">
        <v>48</v>
      </c>
      <c r="F45" s="17">
        <v>7.4</v>
      </c>
      <c r="G45" s="17">
        <v>15.4</v>
      </c>
      <c r="H45" s="17">
        <v>-5.9</v>
      </c>
      <c r="I45" s="17">
        <f>G45-H45</f>
        <v>21.3</v>
      </c>
      <c r="J45" s="17">
        <v>75.099999999999994</v>
      </c>
      <c r="K45" s="17">
        <v>1.8</v>
      </c>
      <c r="L45" s="17">
        <v>35</v>
      </c>
      <c r="M45" s="17"/>
      <c r="N45" s="26">
        <v>138.6</v>
      </c>
      <c r="P45" s="11">
        <f>IF(HOUR(O45)&gt;12, HOUR(O45)-12,HOUR(O45))</f>
        <v>0</v>
      </c>
      <c r="Q45" s="19">
        <f>MINUTE(O45)</f>
        <v>0</v>
      </c>
      <c r="R45" s="19">
        <f>P45+(Q45/60)</f>
        <v>0</v>
      </c>
    </row>
    <row r="46" spans="1:18" ht="16.5">
      <c r="A46" t="s">
        <v>111</v>
      </c>
      <c r="B46" t="str">
        <f>LEFT($E46, 4)</f>
        <v>2018</v>
      </c>
      <c r="C46" t="str">
        <f>MID($E46,FIND("-",$E46)+1,2)</f>
        <v>03</v>
      </c>
      <c r="D46" t="str">
        <f>RIGHT($E46,2)</f>
        <v>하순</v>
      </c>
      <c r="E46" t="s">
        <v>51</v>
      </c>
      <c r="F46" s="17">
        <v>9</v>
      </c>
      <c r="G46" s="17">
        <v>13.3</v>
      </c>
      <c r="H46" s="17">
        <v>-3.5</v>
      </c>
      <c r="I46" s="17">
        <f>G46-H46</f>
        <v>16.8</v>
      </c>
      <c r="J46" s="17">
        <v>69.3</v>
      </c>
      <c r="K46" s="17">
        <v>1.6</v>
      </c>
      <c r="L46" s="17">
        <v>17.5</v>
      </c>
      <c r="M46" s="17"/>
      <c r="N46" s="26">
        <v>201.8</v>
      </c>
      <c r="O46" s="18">
        <v>4.0284722222222218</v>
      </c>
      <c r="P46" s="11">
        <f>IF(HOUR(O46)&gt;12, HOUR(O46)-12,HOUR(O46))</f>
        <v>0</v>
      </c>
      <c r="Q46" s="19">
        <f>MINUTE(O46)</f>
        <v>41</v>
      </c>
      <c r="R46" s="19">
        <f>P46+(Q46/60)</f>
        <v>0.68333333333333335</v>
      </c>
    </row>
    <row r="47" spans="1:18" ht="16.5">
      <c r="A47" t="s">
        <v>111</v>
      </c>
      <c r="B47" t="str">
        <f>LEFT($E47, 4)</f>
        <v>2018</v>
      </c>
      <c r="C47" t="str">
        <f>MID($E47,FIND("-",$E47)+1,2)</f>
        <v>04</v>
      </c>
      <c r="D47" t="str">
        <f>RIGHT($E47,2)</f>
        <v>상순</v>
      </c>
      <c r="E47" t="s">
        <v>53</v>
      </c>
      <c r="F47" s="17">
        <v>10.7</v>
      </c>
      <c r="G47" s="17">
        <v>17.7</v>
      </c>
      <c r="H47" s="17">
        <v>-2.2999999999999998</v>
      </c>
      <c r="I47" s="17">
        <f>G47-H47</f>
        <v>20</v>
      </c>
      <c r="J47" s="17">
        <v>69.400000000000006</v>
      </c>
      <c r="K47" s="17">
        <v>2.8</v>
      </c>
      <c r="L47" s="17">
        <v>52</v>
      </c>
      <c r="M47" s="17"/>
      <c r="N47" s="26">
        <v>135.30000000000001</v>
      </c>
      <c r="O47" s="18">
        <v>2.4375</v>
      </c>
      <c r="P47" s="11">
        <f>IF(HOUR(O47)&gt;12, HOUR(O47)-12,HOUR(O47))</f>
        <v>10</v>
      </c>
      <c r="Q47" s="19">
        <f>MINUTE(O47)</f>
        <v>30</v>
      </c>
      <c r="R47" s="19">
        <f>P47+(Q47/60)</f>
        <v>10.5</v>
      </c>
    </row>
    <row r="48" spans="1:18" ht="16.5">
      <c r="A48" t="s">
        <v>111</v>
      </c>
      <c r="B48" t="str">
        <f>LEFT($E48, 4)</f>
        <v>2018</v>
      </c>
      <c r="C48" t="str">
        <f>MID($E48,FIND("-",$E48)+1,2)</f>
        <v>04</v>
      </c>
      <c r="D48" t="str">
        <f>RIGHT($E48,2)</f>
        <v>중순</v>
      </c>
      <c r="E48" t="s">
        <v>55</v>
      </c>
      <c r="F48" s="17">
        <v>12.8</v>
      </c>
      <c r="G48" s="17">
        <v>17.2</v>
      </c>
      <c r="H48" s="17">
        <v>1.6</v>
      </c>
      <c r="I48" s="17">
        <f>G48-H48</f>
        <v>15.6</v>
      </c>
      <c r="J48" s="17">
        <v>60.6</v>
      </c>
      <c r="K48" s="17">
        <v>2.2000000000000002</v>
      </c>
      <c r="L48" s="17">
        <v>18.5</v>
      </c>
      <c r="M48" s="17"/>
      <c r="N48" s="26">
        <v>203</v>
      </c>
      <c r="O48" s="18">
        <v>3.7111111111111108</v>
      </c>
      <c r="P48" s="11">
        <f>IF(HOUR(O48)&gt;12, HOUR(O48)-12,HOUR(O48))</f>
        <v>5</v>
      </c>
      <c r="Q48" s="19">
        <f>MINUTE(O48)</f>
        <v>4</v>
      </c>
      <c r="R48" s="19">
        <f>P48+(Q48/60)</f>
        <v>5.0666666666666664</v>
      </c>
    </row>
    <row r="49" spans="1:18" ht="16.5">
      <c r="A49" t="s">
        <v>111</v>
      </c>
      <c r="B49" t="str">
        <f>LEFT($E49, 4)</f>
        <v>2018</v>
      </c>
      <c r="C49" t="str">
        <f>MID($E49,FIND("-",$E49)+1,2)</f>
        <v>04</v>
      </c>
      <c r="D49" t="str">
        <f>RIGHT($E49,2)</f>
        <v>하순</v>
      </c>
      <c r="E49" t="s">
        <v>57</v>
      </c>
      <c r="F49" s="17">
        <v>14.3</v>
      </c>
      <c r="G49" s="17">
        <v>19.600000000000001</v>
      </c>
      <c r="H49" s="17">
        <v>1.2</v>
      </c>
      <c r="I49" s="17">
        <f>G49-H49</f>
        <v>18.400000000000002</v>
      </c>
      <c r="J49" s="17">
        <v>68.2</v>
      </c>
      <c r="K49" s="17">
        <v>1.4</v>
      </c>
      <c r="L49" s="17">
        <v>37</v>
      </c>
      <c r="M49" s="17"/>
      <c r="N49" s="26">
        <v>184.3</v>
      </c>
      <c r="O49" s="18">
        <v>3.0715277777777779</v>
      </c>
      <c r="P49" s="11">
        <f>IF(HOUR(O49)&gt;12, HOUR(O49)-12,HOUR(O49))</f>
        <v>1</v>
      </c>
      <c r="Q49" s="19">
        <f>MINUTE(O49)</f>
        <v>43</v>
      </c>
      <c r="R49" s="19">
        <f>P49+(Q49/60)</f>
        <v>1.7166666666666668</v>
      </c>
    </row>
    <row r="50" spans="1:18" ht="16.5">
      <c r="A50" t="s">
        <v>111</v>
      </c>
      <c r="B50" t="str">
        <f>LEFT($E50, 4)</f>
        <v>2018</v>
      </c>
      <c r="C50" t="str">
        <f>MID($E50,FIND("-",$E50)+1,2)</f>
        <v>05</v>
      </c>
      <c r="D50" t="str">
        <f>RIGHT($E50,2)</f>
        <v>상순</v>
      </c>
      <c r="E50" t="s">
        <v>59</v>
      </c>
      <c r="F50" s="17">
        <v>14.8</v>
      </c>
      <c r="G50" s="17">
        <v>19.2</v>
      </c>
      <c r="H50" s="17">
        <v>2.7</v>
      </c>
      <c r="I50" s="17">
        <f>G50-H50</f>
        <v>16.5</v>
      </c>
      <c r="J50" s="17">
        <v>73.900000000000006</v>
      </c>
      <c r="K50" s="17">
        <v>2.4</v>
      </c>
      <c r="L50" s="17">
        <v>44</v>
      </c>
      <c r="M50" s="17"/>
      <c r="N50" s="26">
        <v>159.5</v>
      </c>
      <c r="O50" s="18">
        <v>2.2000000000000002</v>
      </c>
      <c r="P50" s="11">
        <f>IF(HOUR(O50)&gt;12, HOUR(O50)-12,HOUR(O50))</f>
        <v>4</v>
      </c>
      <c r="Q50" s="19">
        <f>MINUTE(O50)</f>
        <v>48</v>
      </c>
      <c r="R50" s="19">
        <f>P50+(Q50/60)</f>
        <v>4.8</v>
      </c>
    </row>
    <row r="51" spans="1:18" ht="16.5">
      <c r="A51" t="s">
        <v>111</v>
      </c>
      <c r="B51" t="str">
        <f>LEFT($E51, 4)</f>
        <v>2018</v>
      </c>
      <c r="C51" t="str">
        <f>MID($E51,FIND("-",$E51)+1,2)</f>
        <v>05</v>
      </c>
      <c r="D51" t="str">
        <f>RIGHT($E51,2)</f>
        <v>중순</v>
      </c>
      <c r="E51" t="s">
        <v>61</v>
      </c>
      <c r="F51" s="17">
        <v>18.7</v>
      </c>
      <c r="G51" s="17">
        <v>26</v>
      </c>
      <c r="H51" s="17">
        <v>4.8</v>
      </c>
      <c r="I51" s="17">
        <f>G51-H51</f>
        <v>21.2</v>
      </c>
      <c r="J51" s="17">
        <v>78</v>
      </c>
      <c r="K51" s="17">
        <v>2.6</v>
      </c>
      <c r="L51" s="17">
        <v>20.5</v>
      </c>
      <c r="M51" s="17"/>
      <c r="N51" s="26">
        <v>182.4</v>
      </c>
      <c r="O51" s="18">
        <v>2.4861111111111112</v>
      </c>
      <c r="P51" s="11">
        <f>IF(HOUR(O51)&gt;12, HOUR(O51)-12,HOUR(O51))</f>
        <v>11</v>
      </c>
      <c r="Q51" s="19">
        <f>MINUTE(O51)</f>
        <v>40</v>
      </c>
      <c r="R51" s="19">
        <f>P51+(Q51/60)</f>
        <v>11.666666666666666</v>
      </c>
    </row>
    <row r="52" spans="1:18" ht="16.5">
      <c r="A52" t="s">
        <v>111</v>
      </c>
      <c r="B52" t="str">
        <f>LEFT($E52, 4)</f>
        <v>2018</v>
      </c>
      <c r="C52" t="str">
        <f>MID($E52,FIND("-",$E52)+1,2)</f>
        <v>05</v>
      </c>
      <c r="D52" t="str">
        <f>RIGHT($E52,2)</f>
        <v>하순</v>
      </c>
      <c r="E52" t="s">
        <v>63</v>
      </c>
      <c r="F52" s="17">
        <v>19</v>
      </c>
      <c r="G52" s="17">
        <v>21.7</v>
      </c>
      <c r="H52" s="17">
        <v>6.7</v>
      </c>
      <c r="I52" s="17">
        <f>G52-H52</f>
        <v>15</v>
      </c>
      <c r="J52" s="17">
        <v>74.900000000000006</v>
      </c>
      <c r="K52" s="17">
        <v>1.3</v>
      </c>
      <c r="L52" s="17">
        <v>28.5</v>
      </c>
      <c r="M52" s="17"/>
      <c r="N52" s="26">
        <v>238.5</v>
      </c>
      <c r="O52" s="18">
        <v>3.438194444444445</v>
      </c>
      <c r="P52" s="11">
        <f>IF(HOUR(O52)&gt;12, HOUR(O52)-12,HOUR(O52))</f>
        <v>10</v>
      </c>
      <c r="Q52" s="19">
        <f>MINUTE(O52)</f>
        <v>31</v>
      </c>
      <c r="R52" s="19">
        <f>P52+(Q52/60)</f>
        <v>10.516666666666667</v>
      </c>
    </row>
    <row r="53" spans="1:18" ht="16.5">
      <c r="A53" t="s">
        <v>111</v>
      </c>
      <c r="B53" t="str">
        <f>LEFT($E53, 4)</f>
        <v>2018</v>
      </c>
      <c r="C53" t="str">
        <f>MID($E53,FIND("-",$E53)+1,2)</f>
        <v>06</v>
      </c>
      <c r="D53" t="str">
        <f>RIGHT($E53,2)</f>
        <v>상순</v>
      </c>
      <c r="E53" t="s">
        <v>65</v>
      </c>
      <c r="F53" s="17">
        <v>21.7</v>
      </c>
      <c r="G53" s="17">
        <v>23.7</v>
      </c>
      <c r="H53" s="17">
        <v>11.7</v>
      </c>
      <c r="I53" s="17">
        <f>G53-H53</f>
        <v>12</v>
      </c>
      <c r="J53" s="17">
        <v>71.599999999999994</v>
      </c>
      <c r="K53" s="17">
        <v>1.6</v>
      </c>
      <c r="L53" s="17">
        <v>0.5</v>
      </c>
      <c r="M53" s="17"/>
      <c r="N53" s="26">
        <v>223</v>
      </c>
      <c r="O53" s="18">
        <v>3.115277777777778</v>
      </c>
      <c r="P53" s="11">
        <f>IF(HOUR(O53)&gt;12, HOUR(O53)-12,HOUR(O53))</f>
        <v>2</v>
      </c>
      <c r="Q53" s="19">
        <f>MINUTE(O53)</f>
        <v>46</v>
      </c>
      <c r="R53" s="19">
        <f>P53+(Q53/60)</f>
        <v>2.7666666666666666</v>
      </c>
    </row>
    <row r="54" spans="1:18" ht="16.5">
      <c r="A54" t="s">
        <v>111</v>
      </c>
      <c r="B54" t="str">
        <f>LEFT($E54, 4)</f>
        <v>2018</v>
      </c>
      <c r="C54" t="str">
        <f>MID($E54,FIND("-",$E54)+1,2)</f>
        <v>06</v>
      </c>
      <c r="D54" t="str">
        <f>RIGHT($E54,2)</f>
        <v>중순</v>
      </c>
      <c r="E54" t="s">
        <v>67</v>
      </c>
      <c r="F54" s="17">
        <v>19.899999999999999</v>
      </c>
      <c r="G54" s="17">
        <v>24</v>
      </c>
      <c r="H54" s="17">
        <v>10.6</v>
      </c>
      <c r="I54" s="17">
        <f>G54-H54</f>
        <v>13.4</v>
      </c>
      <c r="J54" s="17">
        <v>76.400000000000006</v>
      </c>
      <c r="K54" s="17">
        <v>1.7</v>
      </c>
      <c r="L54" s="17">
        <v>8</v>
      </c>
      <c r="M54" s="17"/>
      <c r="N54" s="26">
        <v>163.5</v>
      </c>
      <c r="O54" s="18">
        <v>1.9819444444444441</v>
      </c>
      <c r="P54" s="11">
        <f>IF(HOUR(O54)&gt;12, HOUR(O54)-12,HOUR(O54))</f>
        <v>11</v>
      </c>
      <c r="Q54" s="19">
        <f>MINUTE(O54)</f>
        <v>34</v>
      </c>
      <c r="R54" s="19">
        <f>P54+(Q54/60)</f>
        <v>11.566666666666666</v>
      </c>
    </row>
    <row r="55" spans="1:18" ht="16.5">
      <c r="A55" t="s">
        <v>111</v>
      </c>
      <c r="B55" t="str">
        <f>LEFT($E55, 4)</f>
        <v>2018</v>
      </c>
      <c r="C55" t="str">
        <f>MID($E55,FIND("-",$E55)+1,2)</f>
        <v>06</v>
      </c>
      <c r="D55" t="str">
        <f>RIGHT($E55,2)</f>
        <v>하순</v>
      </c>
      <c r="E55" t="s">
        <v>70</v>
      </c>
      <c r="F55" s="17">
        <v>23.8</v>
      </c>
      <c r="G55" s="17">
        <v>25.3</v>
      </c>
      <c r="H55" s="17">
        <v>12.1</v>
      </c>
      <c r="I55" s="17">
        <f>G55-H55</f>
        <v>13.200000000000001</v>
      </c>
      <c r="J55" s="17">
        <v>74.900000000000006</v>
      </c>
      <c r="K55" s="17">
        <v>2</v>
      </c>
      <c r="L55" s="17">
        <v>146.5</v>
      </c>
      <c r="M55" s="17"/>
      <c r="N55" s="26">
        <v>172.6</v>
      </c>
      <c r="O55" s="18">
        <v>2.255555555555556</v>
      </c>
      <c r="P55" s="11">
        <f>IF(HOUR(O55)&gt;12, HOUR(O55)-12,HOUR(O55))</f>
        <v>6</v>
      </c>
      <c r="Q55" s="19">
        <f>MINUTE(O55)</f>
        <v>8</v>
      </c>
      <c r="R55" s="19">
        <f>P55+(Q55/60)</f>
        <v>6.1333333333333337</v>
      </c>
    </row>
    <row r="56" spans="1:18" ht="16.5">
      <c r="A56" t="s">
        <v>111</v>
      </c>
      <c r="B56" t="str">
        <f>LEFT($E56, 4)</f>
        <v>2018</v>
      </c>
      <c r="C56" t="str">
        <f>MID($E56,FIND("-",$E56)+1,2)</f>
        <v>07</v>
      </c>
      <c r="D56" t="str">
        <f>RIGHT($E56,2)</f>
        <v>상순</v>
      </c>
      <c r="E56" t="s">
        <v>72</v>
      </c>
      <c r="F56" s="17">
        <v>22</v>
      </c>
      <c r="G56" s="17">
        <v>25.8</v>
      </c>
      <c r="H56" s="17">
        <v>14.4</v>
      </c>
      <c r="I56" s="17">
        <f>G56-H56</f>
        <v>11.4</v>
      </c>
      <c r="J56" s="17">
        <v>89.3</v>
      </c>
      <c r="K56" s="17">
        <v>1.5</v>
      </c>
      <c r="L56" s="17">
        <v>218</v>
      </c>
      <c r="M56" s="17"/>
      <c r="N56" s="26">
        <v>117.6</v>
      </c>
      <c r="O56" s="18">
        <v>1.033333333333333</v>
      </c>
      <c r="P56" s="11">
        <f>IF(HOUR(O56)&gt;12, HOUR(O56)-12,HOUR(O56))</f>
        <v>0</v>
      </c>
      <c r="Q56" s="19">
        <f>MINUTE(O56)</f>
        <v>48</v>
      </c>
      <c r="R56" s="19">
        <f>P56+(Q56/60)</f>
        <v>0.8</v>
      </c>
    </row>
    <row r="57" spans="1:18" ht="16.5">
      <c r="A57" t="s">
        <v>111</v>
      </c>
      <c r="B57" t="str">
        <f>LEFT($E57, 4)</f>
        <v>2018</v>
      </c>
      <c r="C57" t="str">
        <f>MID($E57,FIND("-",$E57)+1,2)</f>
        <v>07</v>
      </c>
      <c r="D57" t="str">
        <f>RIGHT($E57,2)</f>
        <v>중순</v>
      </c>
      <c r="E57" t="s">
        <v>74</v>
      </c>
      <c r="F57" s="17">
        <v>27.9</v>
      </c>
      <c r="G57" s="17">
        <v>28.4</v>
      </c>
      <c r="H57" s="17">
        <v>21.4</v>
      </c>
      <c r="I57" s="17">
        <f>G57-H57</f>
        <v>7</v>
      </c>
      <c r="J57" s="17">
        <v>80.900000000000006</v>
      </c>
      <c r="K57" s="17">
        <v>0.7</v>
      </c>
      <c r="L57" s="17">
        <v>0</v>
      </c>
      <c r="M57" s="17"/>
      <c r="N57" s="26">
        <v>252.8</v>
      </c>
      <c r="O57" s="18">
        <v>3.9847222222222221</v>
      </c>
      <c r="P57" s="11">
        <f>IF(HOUR(O57)&gt;12, HOUR(O57)-12,HOUR(O57))</f>
        <v>11</v>
      </c>
      <c r="Q57" s="19">
        <f>MINUTE(O57)</f>
        <v>38</v>
      </c>
      <c r="R57" s="19">
        <f>P57+(Q57/60)</f>
        <v>11.633333333333333</v>
      </c>
    </row>
    <row r="58" spans="1:18" ht="16.5">
      <c r="A58" t="s">
        <v>111</v>
      </c>
      <c r="B58" t="str">
        <f>LEFT($E58, 4)</f>
        <v>2018</v>
      </c>
      <c r="C58" t="str">
        <f>MID($E58,FIND("-",$E58)+1,2)</f>
        <v>07</v>
      </c>
      <c r="D58" t="str">
        <f>RIGHT($E58,2)</f>
        <v>하순</v>
      </c>
      <c r="E58" t="s">
        <v>76</v>
      </c>
      <c r="F58" s="17">
        <v>29.4</v>
      </c>
      <c r="G58" s="17">
        <v>31</v>
      </c>
      <c r="H58" s="17">
        <v>20.7</v>
      </c>
      <c r="I58" s="17">
        <f>G58-H58</f>
        <v>10.3</v>
      </c>
      <c r="J58" s="17">
        <v>74.900000000000006</v>
      </c>
      <c r="K58" s="17">
        <v>1</v>
      </c>
      <c r="L58" s="17">
        <v>0</v>
      </c>
      <c r="M58" s="17"/>
      <c r="N58" s="26">
        <v>255.1</v>
      </c>
      <c r="O58" s="18">
        <v>4.3006944444444448</v>
      </c>
      <c r="P58" s="11">
        <f>IF(HOUR(O58)&gt;12, HOUR(O58)-12,HOUR(O58))</f>
        <v>7</v>
      </c>
      <c r="Q58" s="19">
        <f>MINUTE(O58)</f>
        <v>13</v>
      </c>
      <c r="R58" s="19">
        <f>P58+(Q58/60)</f>
        <v>7.2166666666666668</v>
      </c>
    </row>
    <row r="59" spans="1:18" ht="16.5">
      <c r="A59" t="s">
        <v>111</v>
      </c>
      <c r="B59" t="str">
        <f>LEFT($E59, 4)</f>
        <v>2018</v>
      </c>
      <c r="C59" t="str">
        <f>MID($E59,FIND("-",$E59)+1,2)</f>
        <v>08</v>
      </c>
      <c r="D59" t="str">
        <f>RIGHT($E59,2)</f>
        <v>상순</v>
      </c>
      <c r="E59" t="s">
        <v>78</v>
      </c>
      <c r="F59" s="17">
        <v>28.8</v>
      </c>
      <c r="G59" s="17">
        <v>30.1</v>
      </c>
      <c r="H59" s="17">
        <v>21</v>
      </c>
      <c r="I59" s="17">
        <f>G59-H59</f>
        <v>9.1000000000000014</v>
      </c>
      <c r="J59" s="17">
        <v>75.599999999999994</v>
      </c>
      <c r="K59" s="17">
        <v>1.7</v>
      </c>
      <c r="L59" s="17">
        <v>33</v>
      </c>
      <c r="M59" s="17"/>
      <c r="N59" s="26">
        <v>197.8</v>
      </c>
      <c r="O59" s="18">
        <v>3.5201388888888889</v>
      </c>
      <c r="P59" s="11">
        <f>IF(HOUR(O59)&gt;12, HOUR(O59)-12,HOUR(O59))</f>
        <v>12</v>
      </c>
      <c r="Q59" s="19">
        <f>MINUTE(O59)</f>
        <v>29</v>
      </c>
      <c r="R59" s="19">
        <f>P59+(Q59/60)</f>
        <v>12.483333333333333</v>
      </c>
    </row>
    <row r="60" spans="1:18" ht="16.5">
      <c r="A60" t="s">
        <v>111</v>
      </c>
      <c r="B60" t="str">
        <f>LEFT($E60, 4)</f>
        <v>2018</v>
      </c>
      <c r="C60" t="str">
        <f>MID($E60,FIND("-",$E60)+1,2)</f>
        <v>08</v>
      </c>
      <c r="D60" t="str">
        <f>RIGHT($E60,2)</f>
        <v>중순</v>
      </c>
      <c r="E60" t="s">
        <v>80</v>
      </c>
      <c r="F60" s="17">
        <v>26.3</v>
      </c>
      <c r="G60" s="17">
        <v>29.8</v>
      </c>
      <c r="H60" s="17">
        <v>15</v>
      </c>
      <c r="I60" s="17">
        <f>G60-H60</f>
        <v>14.8</v>
      </c>
      <c r="J60" s="17">
        <v>74.599999999999994</v>
      </c>
      <c r="K60" s="17">
        <v>1.4</v>
      </c>
      <c r="L60" s="17">
        <v>0</v>
      </c>
      <c r="M60" s="17"/>
      <c r="N60" s="26">
        <v>187.1</v>
      </c>
      <c r="O60" s="18">
        <v>2.9402777777777782</v>
      </c>
      <c r="P60" s="11">
        <f>IF(HOUR(O60)&gt;12, HOUR(O60)-12,HOUR(O60))</f>
        <v>10</v>
      </c>
      <c r="Q60" s="19">
        <f>MINUTE(O60)</f>
        <v>34</v>
      </c>
      <c r="R60" s="19">
        <f>P60+(Q60/60)</f>
        <v>10.566666666666666</v>
      </c>
    </row>
    <row r="61" spans="1:18" ht="16.5">
      <c r="A61" t="s">
        <v>111</v>
      </c>
      <c r="B61" t="str">
        <f>LEFT($E61, 4)</f>
        <v>2018</v>
      </c>
      <c r="C61" t="str">
        <f>MID($E61,FIND("-",$E61)+1,2)</f>
        <v>08</v>
      </c>
      <c r="D61" t="str">
        <f>RIGHT($E61,2)</f>
        <v>하순</v>
      </c>
      <c r="E61" t="s">
        <v>83</v>
      </c>
      <c r="F61" s="17">
        <v>25.1</v>
      </c>
      <c r="G61" s="17">
        <v>28.1</v>
      </c>
      <c r="H61" s="17">
        <v>18.7</v>
      </c>
      <c r="I61" s="17">
        <f>G61-H61</f>
        <v>9.4000000000000021</v>
      </c>
      <c r="J61" s="17">
        <v>84.9</v>
      </c>
      <c r="K61" s="17">
        <v>1.7</v>
      </c>
      <c r="L61" s="17">
        <v>192.5</v>
      </c>
      <c r="M61" s="17"/>
      <c r="N61" s="26">
        <v>123</v>
      </c>
      <c r="O61" s="18">
        <v>1.8451388888888891</v>
      </c>
      <c r="P61" s="11">
        <f>IF(HOUR(O61)&gt;12, HOUR(O61)-12,HOUR(O61))</f>
        <v>8</v>
      </c>
      <c r="Q61" s="19">
        <f>MINUTE(O61)</f>
        <v>17</v>
      </c>
      <c r="R61" s="19">
        <f>P61+(Q61/60)</f>
        <v>8.2833333333333332</v>
      </c>
    </row>
    <row r="62" spans="1:18" ht="16.5">
      <c r="A62" t="s">
        <v>111</v>
      </c>
      <c r="B62" t="str">
        <f>LEFT($E62, 4)</f>
        <v>2018</v>
      </c>
      <c r="C62" t="str">
        <f>MID($E62,FIND("-",$E62)+1,2)</f>
        <v>09</v>
      </c>
      <c r="D62" t="str">
        <f>RIGHT($E62,2)</f>
        <v>상순</v>
      </c>
      <c r="E62" t="s">
        <v>85</v>
      </c>
      <c r="F62" s="17">
        <v>21</v>
      </c>
      <c r="G62" s="17">
        <v>23.5</v>
      </c>
      <c r="H62" s="17">
        <v>12.8</v>
      </c>
      <c r="I62" s="17">
        <f>G62-H62</f>
        <v>10.7</v>
      </c>
      <c r="J62" s="17">
        <v>82.3</v>
      </c>
      <c r="K62" s="17">
        <v>1.5</v>
      </c>
      <c r="L62" s="17">
        <v>49.5</v>
      </c>
      <c r="M62" s="17"/>
      <c r="N62" s="26">
        <v>149.6</v>
      </c>
      <c r="O62" s="18">
        <v>2.0819444444444439</v>
      </c>
      <c r="P62" s="11">
        <f>IF(HOUR(O62)&gt;12, HOUR(O62)-12,HOUR(O62))</f>
        <v>1</v>
      </c>
      <c r="Q62" s="19">
        <f>MINUTE(O62)</f>
        <v>58</v>
      </c>
      <c r="R62" s="19">
        <f>P62+(Q62/60)</f>
        <v>1.9666666666666668</v>
      </c>
    </row>
    <row r="63" spans="1:18" ht="16.5">
      <c r="A63" t="s">
        <v>111</v>
      </c>
      <c r="B63" t="str">
        <f>LEFT($E63, 4)</f>
        <v>2018</v>
      </c>
      <c r="C63" t="str">
        <f>MID($E63,FIND("-",$E63)+1,2)</f>
        <v>09</v>
      </c>
      <c r="D63" t="str">
        <f>RIGHT($E63,2)</f>
        <v>중순</v>
      </c>
      <c r="E63" t="s">
        <v>87</v>
      </c>
      <c r="F63" s="17">
        <v>20</v>
      </c>
      <c r="G63" s="17">
        <v>22.6</v>
      </c>
      <c r="H63" s="17">
        <v>10.8</v>
      </c>
      <c r="I63" s="17">
        <f>G63-H63</f>
        <v>11.8</v>
      </c>
      <c r="J63" s="17">
        <v>88.5</v>
      </c>
      <c r="K63" s="17">
        <v>0.5</v>
      </c>
      <c r="L63" s="17">
        <v>17.5</v>
      </c>
      <c r="M63" s="17"/>
      <c r="N63" s="26">
        <v>102.1</v>
      </c>
      <c r="O63" s="18">
        <v>1.4881944444444439</v>
      </c>
      <c r="P63" s="11">
        <f>IF(HOUR(O63)&gt;12, HOUR(O63)-12,HOUR(O63))</f>
        <v>11</v>
      </c>
      <c r="Q63" s="19">
        <f>MINUTE(O63)</f>
        <v>43</v>
      </c>
      <c r="R63" s="19">
        <f>P63+(Q63/60)</f>
        <v>11.716666666666667</v>
      </c>
    </row>
    <row r="64" spans="1:18" ht="16.5">
      <c r="A64" t="s">
        <v>111</v>
      </c>
      <c r="B64" t="str">
        <f>LEFT($E64, 4)</f>
        <v>2018</v>
      </c>
      <c r="C64" t="str">
        <f>MID($E64,FIND("-",$E64)+1,2)</f>
        <v>09</v>
      </c>
      <c r="D64" t="str">
        <f>RIGHT($E64,2)</f>
        <v>하순</v>
      </c>
      <c r="E64" t="s">
        <v>89</v>
      </c>
      <c r="F64" s="17">
        <v>16.399999999999999</v>
      </c>
      <c r="G64" s="17">
        <v>19.399999999999999</v>
      </c>
      <c r="H64" s="17">
        <v>7.4</v>
      </c>
      <c r="I64" s="17">
        <f>G64-H64</f>
        <v>11.999999999999998</v>
      </c>
      <c r="J64" s="17">
        <v>84.3</v>
      </c>
      <c r="K64" s="17">
        <v>1</v>
      </c>
      <c r="L64" s="17">
        <v>32.5</v>
      </c>
      <c r="M64" s="17"/>
      <c r="N64" s="26">
        <v>127.2</v>
      </c>
      <c r="O64" s="18">
        <v>2.2694444444444439</v>
      </c>
      <c r="P64" s="11">
        <f>IF(HOUR(O64)&gt;12, HOUR(O64)-12,HOUR(O64))</f>
        <v>6</v>
      </c>
      <c r="Q64" s="19">
        <f>MINUTE(O64)</f>
        <v>28</v>
      </c>
      <c r="R64" s="19">
        <f>P64+(Q64/60)</f>
        <v>6.4666666666666668</v>
      </c>
    </row>
    <row r="65" spans="1:18" ht="16.5">
      <c r="A65" t="s">
        <v>111</v>
      </c>
      <c r="B65" t="str">
        <f>LEFT($E65, 4)</f>
        <v>2018</v>
      </c>
      <c r="C65" t="str">
        <f>MID($E65,FIND("-",$E65)+1,2)</f>
        <v>10</v>
      </c>
      <c r="D65" t="str">
        <f>RIGHT($E65,2)</f>
        <v>상순</v>
      </c>
      <c r="E65" t="s">
        <v>91</v>
      </c>
      <c r="F65" s="17">
        <v>14.9</v>
      </c>
      <c r="G65" s="17">
        <v>18.7</v>
      </c>
      <c r="H65" s="17">
        <v>5.5</v>
      </c>
      <c r="I65" s="17">
        <f>G65-H65</f>
        <v>13.2</v>
      </c>
      <c r="J65" s="17">
        <v>82.8</v>
      </c>
      <c r="K65" s="17">
        <v>1.6</v>
      </c>
      <c r="L65" s="17">
        <v>151</v>
      </c>
      <c r="M65" s="17"/>
      <c r="N65" s="26">
        <v>122.1</v>
      </c>
      <c r="O65" s="18">
        <v>2.6277777777777782</v>
      </c>
      <c r="P65" s="11">
        <f>IF(HOUR(O65)&gt;12, HOUR(O65)-12,HOUR(O65))</f>
        <v>3</v>
      </c>
      <c r="Q65" s="19">
        <f>MINUTE(O65)</f>
        <v>4</v>
      </c>
      <c r="R65" s="19">
        <f>P65+(Q65/60)</f>
        <v>3.0666666666666669</v>
      </c>
    </row>
    <row r="66" spans="1:18" ht="16.5">
      <c r="A66" t="s">
        <v>111</v>
      </c>
      <c r="B66" t="str">
        <f>LEFT($E66, 4)</f>
        <v>2018</v>
      </c>
      <c r="C66" t="str">
        <f>MID($E66,FIND("-",$E66)+1,2)</f>
        <v>10</v>
      </c>
      <c r="D66" t="str">
        <f>RIGHT($E66,2)</f>
        <v>중순</v>
      </c>
      <c r="E66" t="s">
        <v>93</v>
      </c>
      <c r="F66" s="17">
        <v>10.199999999999999</v>
      </c>
      <c r="G66" s="17">
        <v>12.3</v>
      </c>
      <c r="H66" s="17">
        <v>0.8</v>
      </c>
      <c r="I66" s="17">
        <f>G66-H66</f>
        <v>11.5</v>
      </c>
      <c r="J66" s="17">
        <v>82.9</v>
      </c>
      <c r="K66" s="17">
        <v>1.1000000000000001</v>
      </c>
      <c r="L66" s="17">
        <v>0.5</v>
      </c>
      <c r="M66" s="17"/>
      <c r="N66" s="26">
        <v>123.5</v>
      </c>
      <c r="O66" s="18">
        <v>3.0777777777777779</v>
      </c>
      <c r="P66" s="11">
        <f>IF(HOUR(O66)&gt;12, HOUR(O66)-12,HOUR(O66))</f>
        <v>1</v>
      </c>
      <c r="Q66" s="19">
        <f>MINUTE(O66)</f>
        <v>52</v>
      </c>
      <c r="R66" s="19">
        <f>P66+(Q66/60)</f>
        <v>1.8666666666666667</v>
      </c>
    </row>
    <row r="67" spans="1:18" ht="16.5">
      <c r="A67" t="s">
        <v>111</v>
      </c>
      <c r="B67" t="str">
        <f>LEFT($E67, 4)</f>
        <v>2018</v>
      </c>
      <c r="C67" t="str">
        <f>MID($E67,FIND("-",$E67)+1,2)</f>
        <v>10</v>
      </c>
      <c r="D67" t="str">
        <f>RIGHT($E67,2)</f>
        <v>하순</v>
      </c>
      <c r="E67" t="s">
        <v>95</v>
      </c>
      <c r="F67" s="17">
        <v>8.8000000000000007</v>
      </c>
      <c r="G67" s="17">
        <v>12.1</v>
      </c>
      <c r="H67" s="17">
        <v>-1.1000000000000001</v>
      </c>
      <c r="I67" s="17">
        <f>G67-H67</f>
        <v>13.2</v>
      </c>
      <c r="J67" s="17">
        <v>81.2</v>
      </c>
      <c r="K67" s="17">
        <v>1.4</v>
      </c>
      <c r="L67" s="17">
        <v>7</v>
      </c>
      <c r="M67" s="17"/>
      <c r="N67" s="26">
        <v>112.9</v>
      </c>
      <c r="O67" s="18">
        <v>3.1527777777777781</v>
      </c>
      <c r="P67" s="11">
        <f>IF(HOUR(O67)&gt;12, HOUR(O67)-12,HOUR(O67))</f>
        <v>3</v>
      </c>
      <c r="Q67" s="19">
        <f>MINUTE(O67)</f>
        <v>40</v>
      </c>
      <c r="R67" s="19">
        <f>P67+(Q67/60)</f>
        <v>3.6666666666666665</v>
      </c>
    </row>
    <row r="68" spans="1:18" ht="16.5">
      <c r="A68" t="s">
        <v>111</v>
      </c>
      <c r="B68" t="str">
        <f>LEFT($E68, 4)</f>
        <v>2018</v>
      </c>
      <c r="C68" t="str">
        <f>MID($E68,FIND("-",$E68)+1,2)</f>
        <v>11</v>
      </c>
      <c r="D68" t="str">
        <f>RIGHT($E68,2)</f>
        <v>상순</v>
      </c>
      <c r="E68" t="s">
        <v>97</v>
      </c>
      <c r="F68" s="17">
        <v>8.6999999999999993</v>
      </c>
      <c r="G68" s="17">
        <v>14</v>
      </c>
      <c r="H68" s="17">
        <v>-2.8</v>
      </c>
      <c r="I68" s="17">
        <f>G68-H68</f>
        <v>16.8</v>
      </c>
      <c r="J68" s="17">
        <v>82.3</v>
      </c>
      <c r="K68" s="17">
        <v>1</v>
      </c>
      <c r="L68" s="17">
        <v>13</v>
      </c>
      <c r="M68" s="17"/>
      <c r="N68" s="26">
        <v>93.1</v>
      </c>
      <c r="O68" s="18">
        <v>2.7680555555555562</v>
      </c>
      <c r="P68" s="11">
        <f>IF(HOUR(O68)&gt;12, HOUR(O68)-12,HOUR(O68))</f>
        <v>6</v>
      </c>
      <c r="Q68" s="19">
        <f>MINUTE(O68)</f>
        <v>26</v>
      </c>
      <c r="R68" s="19">
        <f>P68+(Q68/60)</f>
        <v>6.4333333333333336</v>
      </c>
    </row>
    <row r="69" spans="1:18" ht="16.5">
      <c r="A69" t="s">
        <v>111</v>
      </c>
      <c r="B69" t="str">
        <f>LEFT($E69, 4)</f>
        <v>2018</v>
      </c>
      <c r="C69" t="str">
        <f>MID($E69,FIND("-",$E69)+1,2)</f>
        <v>11</v>
      </c>
      <c r="D69" t="str">
        <f>RIGHT($E69,2)</f>
        <v>중순</v>
      </c>
      <c r="E69" t="s">
        <v>98</v>
      </c>
      <c r="F69" s="17">
        <v>6</v>
      </c>
      <c r="G69" s="17">
        <v>8.8000000000000007</v>
      </c>
      <c r="H69" s="17">
        <v>-2.7</v>
      </c>
      <c r="I69" s="17">
        <f>G69-H69</f>
        <v>11.5</v>
      </c>
      <c r="J69" s="17">
        <v>83.8</v>
      </c>
      <c r="K69" s="17">
        <v>0.4</v>
      </c>
      <c r="L69" s="17">
        <v>0.5</v>
      </c>
      <c r="M69" s="17"/>
      <c r="N69" s="26">
        <v>81.5</v>
      </c>
      <c r="O69" s="18">
        <v>2.0541666666666671</v>
      </c>
      <c r="P69" s="11">
        <f>IF(HOUR(O69)&gt;12, HOUR(O69)-12,HOUR(O69))</f>
        <v>1</v>
      </c>
      <c r="Q69" s="19">
        <f>MINUTE(O69)</f>
        <v>18</v>
      </c>
      <c r="R69" s="19">
        <f>P69+(Q69/60)</f>
        <v>1.3</v>
      </c>
    </row>
    <row r="70" spans="1:18" ht="16.5">
      <c r="A70" t="s">
        <v>111</v>
      </c>
      <c r="B70" t="str">
        <f>LEFT($E70, 4)</f>
        <v>2018</v>
      </c>
      <c r="C70" t="str">
        <f>MID($E70,FIND("-",$E70)+1,2)</f>
        <v>11</v>
      </c>
      <c r="D70" t="str">
        <f>RIGHT($E70,2)</f>
        <v>하순</v>
      </c>
      <c r="E70" t="s">
        <v>99</v>
      </c>
      <c r="F70" s="17">
        <v>1.4</v>
      </c>
      <c r="G70" s="17">
        <v>3.5</v>
      </c>
      <c r="H70" s="17">
        <v>-7.4</v>
      </c>
      <c r="I70" s="17">
        <f>G70-H70</f>
        <v>10.9</v>
      </c>
      <c r="J70" s="17">
        <v>81.599999999999994</v>
      </c>
      <c r="K70" s="17">
        <v>0.6</v>
      </c>
      <c r="L70" s="17">
        <v>1.5</v>
      </c>
      <c r="M70" s="17">
        <v>60.8</v>
      </c>
      <c r="N70" s="17">
        <v>60.8</v>
      </c>
      <c r="P70" s="11">
        <f>IF(HOUR(O70)&gt;12, HOUR(O70)-12,HOUR(O70))</f>
        <v>0</v>
      </c>
      <c r="Q70" s="19">
        <f>MINUTE(O70)</f>
        <v>0</v>
      </c>
      <c r="R70" s="19">
        <f>P70+(Q70/60)</f>
        <v>0</v>
      </c>
    </row>
    <row r="71" spans="1:18" ht="16.5">
      <c r="A71" t="s">
        <v>111</v>
      </c>
      <c r="B71" t="str">
        <f>LEFT($E71, 4)</f>
        <v>2018</v>
      </c>
      <c r="C71" t="str">
        <f>MID($E71,FIND("-",$E71)+1,2)</f>
        <v>11</v>
      </c>
      <c r="D71" t="str">
        <f>RIGHT($E71,2)</f>
        <v>하순</v>
      </c>
      <c r="E71" t="s">
        <v>99</v>
      </c>
      <c r="F71" s="17">
        <v>2</v>
      </c>
      <c r="G71" s="17">
        <v>4.0999999999999996</v>
      </c>
      <c r="H71" s="17">
        <v>-7.1</v>
      </c>
      <c r="I71" s="17">
        <f>G71-H71</f>
        <v>11.2</v>
      </c>
      <c r="J71" s="17">
        <v>77.8</v>
      </c>
      <c r="K71" s="17">
        <v>0.7</v>
      </c>
      <c r="L71" s="17">
        <v>1.5</v>
      </c>
      <c r="M71" s="17"/>
      <c r="N71" s="17"/>
      <c r="O71" s="18">
        <v>2.135416666666667</v>
      </c>
      <c r="P71" s="11">
        <f>IF(HOUR(O71)&gt;12, HOUR(O71)-12,HOUR(O71))</f>
        <v>3</v>
      </c>
      <c r="Q71" s="19">
        <f>MINUTE(O71)</f>
        <v>15</v>
      </c>
      <c r="R71" s="19">
        <f>P71+(Q71/60)</f>
        <v>3.25</v>
      </c>
    </row>
    <row r="72" spans="1:18" ht="16.5">
      <c r="A72" t="s">
        <v>111</v>
      </c>
      <c r="B72" t="str">
        <f>LEFT($E72, 4)</f>
        <v>2018</v>
      </c>
      <c r="C72" t="str">
        <f>MID($E72,FIND("-",$E72)+1,2)</f>
        <v>12</v>
      </c>
      <c r="D72" t="str">
        <f>RIGHT($E72,2)</f>
        <v>상순</v>
      </c>
      <c r="E72" t="s">
        <v>100</v>
      </c>
      <c r="F72" s="17">
        <v>1.1000000000000001</v>
      </c>
      <c r="G72" s="17">
        <v>11</v>
      </c>
      <c r="H72" s="17">
        <v>-12.7</v>
      </c>
      <c r="I72" s="17">
        <f>G72-H72</f>
        <v>23.7</v>
      </c>
      <c r="J72" s="17">
        <v>69</v>
      </c>
      <c r="K72" s="17">
        <v>0.9</v>
      </c>
      <c r="L72" s="17">
        <v>18.5</v>
      </c>
      <c r="M72" s="17">
        <v>77.3</v>
      </c>
      <c r="N72" s="17">
        <v>77.3</v>
      </c>
      <c r="P72" s="11">
        <f>IF(HOUR(O72)&gt;12, HOUR(O72)-12,HOUR(O72))</f>
        <v>0</v>
      </c>
      <c r="Q72" s="19">
        <f>MINUTE(O72)</f>
        <v>0</v>
      </c>
      <c r="R72" s="19">
        <f>P72+(Q72/60)</f>
        <v>0</v>
      </c>
    </row>
    <row r="73" spans="1:18" ht="16.5">
      <c r="A73" t="s">
        <v>111</v>
      </c>
      <c r="B73" t="str">
        <f>LEFT($E73, 4)</f>
        <v>2018</v>
      </c>
      <c r="C73" t="str">
        <f>MID($E73,FIND("-",$E73)+1,2)</f>
        <v>12</v>
      </c>
      <c r="D73" t="str">
        <f>RIGHT($E73,2)</f>
        <v>상순</v>
      </c>
      <c r="E73" t="s">
        <v>100</v>
      </c>
      <c r="F73" s="17">
        <v>1.4</v>
      </c>
      <c r="G73" s="17">
        <v>11.1</v>
      </c>
      <c r="H73" s="17">
        <v>-13</v>
      </c>
      <c r="I73" s="17">
        <f>G73-H73</f>
        <v>24.1</v>
      </c>
      <c r="J73" s="17">
        <v>72.2</v>
      </c>
      <c r="K73" s="17">
        <v>1.6</v>
      </c>
      <c r="L73" s="17">
        <v>16.5</v>
      </c>
      <c r="M73" s="17"/>
      <c r="N73" s="17"/>
      <c r="O73" s="18">
        <v>2.0902777777777781</v>
      </c>
      <c r="P73" s="11">
        <f>IF(HOUR(O73)&gt;12, HOUR(O73)-12,HOUR(O73))</f>
        <v>2</v>
      </c>
      <c r="Q73" s="19">
        <f>MINUTE(O73)</f>
        <v>10</v>
      </c>
      <c r="R73" s="19">
        <f>P73+(Q73/60)</f>
        <v>2.1666666666666665</v>
      </c>
    </row>
    <row r="74" spans="1:18" ht="16.5">
      <c r="A74" t="s">
        <v>111</v>
      </c>
      <c r="B74" t="str">
        <f>LEFT($E74, 4)</f>
        <v>2018</v>
      </c>
      <c r="C74" t="str">
        <f>MID($E74,FIND("-",$E74)+1,2)</f>
        <v>12</v>
      </c>
      <c r="D74" t="str">
        <f>RIGHT($E74,2)</f>
        <v>중순</v>
      </c>
      <c r="E74" t="s">
        <v>101</v>
      </c>
      <c r="F74" s="17">
        <v>-2.5</v>
      </c>
      <c r="G74" s="17">
        <v>1.8</v>
      </c>
      <c r="H74" s="17">
        <v>-13.3</v>
      </c>
      <c r="I74" s="17">
        <f>G74-H74</f>
        <v>15.100000000000001</v>
      </c>
      <c r="J74" s="17">
        <v>78</v>
      </c>
      <c r="K74" s="17">
        <v>0.7</v>
      </c>
      <c r="L74" s="17">
        <v>5.5</v>
      </c>
      <c r="M74" s="17">
        <v>80.5</v>
      </c>
      <c r="N74" s="17">
        <v>80.5</v>
      </c>
      <c r="P74" s="11">
        <f>IF(HOUR(O74)&gt;12, HOUR(O74)-12,HOUR(O74))</f>
        <v>0</v>
      </c>
      <c r="Q74" s="19">
        <f>MINUTE(O74)</f>
        <v>0</v>
      </c>
      <c r="R74" s="19">
        <f>P74+(Q74/60)</f>
        <v>0</v>
      </c>
    </row>
    <row r="75" spans="1:18" ht="16.5">
      <c r="A75" t="s">
        <v>111</v>
      </c>
      <c r="B75" t="str">
        <f>LEFT($E75, 4)</f>
        <v>2018</v>
      </c>
      <c r="C75" t="str">
        <f>MID($E75,FIND("-",$E75)+1,2)</f>
        <v>12</v>
      </c>
      <c r="D75" t="str">
        <f>RIGHT($E75,2)</f>
        <v>중순</v>
      </c>
      <c r="E75" t="s">
        <v>101</v>
      </c>
      <c r="F75" s="17">
        <v>-2.2999999999999998</v>
      </c>
      <c r="G75" s="17">
        <v>1.6</v>
      </c>
      <c r="H75" s="17">
        <v>-13.1</v>
      </c>
      <c r="I75" s="17">
        <f>G75-H75</f>
        <v>14.7</v>
      </c>
      <c r="J75" s="17">
        <v>80.3</v>
      </c>
      <c r="K75" s="17">
        <v>1</v>
      </c>
      <c r="L75" s="17">
        <v>5</v>
      </c>
      <c r="M75" s="17"/>
      <c r="N75" s="17"/>
      <c r="O75" s="18">
        <v>2.2472222222222218</v>
      </c>
      <c r="P75" s="11">
        <f>IF(HOUR(O75)&gt;12, HOUR(O75)-12,HOUR(O75))</f>
        <v>5</v>
      </c>
      <c r="Q75" s="19">
        <f>MINUTE(O75)</f>
        <v>56</v>
      </c>
      <c r="R75" s="19">
        <f>P75+(Q75/60)</f>
        <v>5.9333333333333336</v>
      </c>
    </row>
    <row r="76" spans="1:18" ht="16.5">
      <c r="A76" t="s">
        <v>111</v>
      </c>
      <c r="B76" t="str">
        <f>LEFT($E76, 4)</f>
        <v>2018</v>
      </c>
      <c r="C76" t="str">
        <f>MID($E76,FIND("-",$E76)+1,2)</f>
        <v>12</v>
      </c>
      <c r="D76" t="str">
        <f>RIGHT($E76,2)</f>
        <v>하순</v>
      </c>
      <c r="E76" t="s">
        <v>102</v>
      </c>
      <c r="F76" s="17">
        <v>-2.8</v>
      </c>
      <c r="G76" s="17">
        <v>5.4</v>
      </c>
      <c r="H76" s="17">
        <v>-15.8</v>
      </c>
      <c r="I76" s="17">
        <f>G76-H76</f>
        <v>21.200000000000003</v>
      </c>
      <c r="J76" s="17">
        <v>57.6</v>
      </c>
      <c r="K76" s="17">
        <v>1.1000000000000001</v>
      </c>
      <c r="L76" s="17">
        <v>0.5</v>
      </c>
      <c r="M76" s="17">
        <v>108.7</v>
      </c>
      <c r="N76" s="17">
        <v>108.7</v>
      </c>
      <c r="P76" s="11">
        <f>IF(HOUR(O76)&gt;12, HOUR(O76)-12,HOUR(O76))</f>
        <v>0</v>
      </c>
      <c r="Q76" s="19">
        <f>MINUTE(O76)</f>
        <v>0</v>
      </c>
      <c r="R76" s="19">
        <f>P76+(Q76/60)</f>
        <v>0</v>
      </c>
    </row>
    <row r="77" spans="1:18" ht="16.5">
      <c r="A77" t="s">
        <v>111</v>
      </c>
      <c r="B77" t="str">
        <f>LEFT($E77, 4)</f>
        <v>2018</v>
      </c>
      <c r="C77" t="str">
        <f>MID($E77,FIND("-",$E77)+1,2)</f>
        <v>12</v>
      </c>
      <c r="D77" t="str">
        <f>RIGHT($E77,2)</f>
        <v>하순</v>
      </c>
      <c r="E77" t="s">
        <v>102</v>
      </c>
      <c r="F77" s="17">
        <v>-2.5</v>
      </c>
      <c r="G77" s="17">
        <v>5.5</v>
      </c>
      <c r="H77" s="17">
        <v>-15.1</v>
      </c>
      <c r="I77" s="17">
        <f>G77-H77</f>
        <v>20.6</v>
      </c>
      <c r="J77" s="17">
        <v>61.3</v>
      </c>
      <c r="K77" s="17">
        <v>1.6</v>
      </c>
      <c r="L77" s="17">
        <v>1</v>
      </c>
      <c r="M77" s="17"/>
      <c r="N77" s="17"/>
      <c r="O77" s="18">
        <v>3.34375</v>
      </c>
      <c r="P77" s="11">
        <f>IF(HOUR(O77)&gt;12, HOUR(O77)-12,HOUR(O77))</f>
        <v>8</v>
      </c>
      <c r="Q77" s="19">
        <f>MINUTE(O77)</f>
        <v>15</v>
      </c>
      <c r="R77" s="19">
        <f>P77+(Q77/60)</f>
        <v>8.25</v>
      </c>
    </row>
    <row r="78" spans="1:18" ht="16.5">
      <c r="A78" t="s">
        <v>111</v>
      </c>
      <c r="B78" t="str">
        <f>LEFT($E78, 4)</f>
        <v>2019</v>
      </c>
      <c r="C78" t="str">
        <f>MID($E78,FIND("-",$E78)+1,2)</f>
        <v>01</v>
      </c>
      <c r="D78" t="str">
        <f>RIGHT($E78,2)</f>
        <v>상순</v>
      </c>
      <c r="E78" t="s">
        <v>112</v>
      </c>
      <c r="F78" s="17">
        <v>-4.0999999999999996</v>
      </c>
      <c r="G78" s="17">
        <v>-1.8</v>
      </c>
      <c r="H78" s="17">
        <v>-13.4</v>
      </c>
      <c r="I78" s="17">
        <f>G78-H78</f>
        <v>11.6</v>
      </c>
      <c r="J78" s="17">
        <v>58.5</v>
      </c>
      <c r="K78" s="17">
        <v>1</v>
      </c>
      <c r="L78" s="17">
        <v>0</v>
      </c>
      <c r="M78" s="17">
        <v>98.8</v>
      </c>
      <c r="N78" s="17">
        <v>98.8</v>
      </c>
      <c r="P78" s="11">
        <f>IF(HOUR(O78)&gt;12, HOUR(O78)-12,HOUR(O78))</f>
        <v>0</v>
      </c>
      <c r="Q78" s="19">
        <f>MINUTE(O78)</f>
        <v>0</v>
      </c>
      <c r="R78" s="19">
        <f>P78+(Q78/60)</f>
        <v>0</v>
      </c>
    </row>
    <row r="79" spans="1:18" ht="16.5">
      <c r="A79" t="s">
        <v>111</v>
      </c>
      <c r="B79" t="str">
        <f>LEFT($E79, 4)</f>
        <v>2019</v>
      </c>
      <c r="C79" t="str">
        <f>MID($E79,FIND("-",$E79)+1,2)</f>
        <v>01</v>
      </c>
      <c r="D79" t="str">
        <f>RIGHT($E79,2)</f>
        <v>상순</v>
      </c>
      <c r="E79" t="s">
        <v>112</v>
      </c>
      <c r="F79" s="17">
        <v>-4</v>
      </c>
      <c r="G79" s="17">
        <v>-1.8</v>
      </c>
      <c r="H79" s="17">
        <v>-13</v>
      </c>
      <c r="I79" s="17">
        <f>G79-H79</f>
        <v>11.2</v>
      </c>
      <c r="J79" s="17">
        <v>62</v>
      </c>
      <c r="K79" s="17">
        <v>1.7</v>
      </c>
      <c r="L79" s="17">
        <v>0</v>
      </c>
      <c r="M79" s="17"/>
      <c r="N79" s="17"/>
      <c r="O79" s="18">
        <v>2.905555555555555</v>
      </c>
      <c r="P79" s="11">
        <f>IF(HOUR(O79)&gt;12, HOUR(O79)-12,HOUR(O79))</f>
        <v>9</v>
      </c>
      <c r="Q79" s="19">
        <f>MINUTE(O79)</f>
        <v>44</v>
      </c>
      <c r="R79" s="19">
        <f>P79+(Q79/60)</f>
        <v>9.7333333333333325</v>
      </c>
    </row>
    <row r="80" spans="1:18" ht="16.5">
      <c r="A80" t="s">
        <v>111</v>
      </c>
      <c r="B80" t="str">
        <f>LEFT($E80, 4)</f>
        <v>2019</v>
      </c>
      <c r="C80" t="str">
        <f>MID($E80,FIND("-",$E80)+1,2)</f>
        <v>01</v>
      </c>
      <c r="D80" t="str">
        <f>RIGHT($E80,2)</f>
        <v>중순</v>
      </c>
      <c r="E80" t="s">
        <v>113</v>
      </c>
      <c r="F80" s="17">
        <v>-0.9</v>
      </c>
      <c r="G80" s="17">
        <v>1.8</v>
      </c>
      <c r="H80" s="17">
        <v>-10.1</v>
      </c>
      <c r="I80" s="17">
        <f>G80-H80</f>
        <v>11.9</v>
      </c>
      <c r="J80" s="17">
        <v>71.2</v>
      </c>
      <c r="K80" s="17">
        <v>0.9</v>
      </c>
      <c r="L80" s="17">
        <v>3.5</v>
      </c>
      <c r="M80" s="17">
        <v>87.5</v>
      </c>
      <c r="N80" s="17">
        <v>87.5</v>
      </c>
      <c r="P80" s="11">
        <f>IF(HOUR(O80)&gt;12, HOUR(O80)-12,HOUR(O80))</f>
        <v>0</v>
      </c>
      <c r="Q80" s="19">
        <f>MINUTE(O80)</f>
        <v>0</v>
      </c>
      <c r="R80" s="19">
        <f>P80+(Q80/60)</f>
        <v>0</v>
      </c>
    </row>
    <row r="81" spans="1:18" ht="16.5">
      <c r="A81" t="s">
        <v>111</v>
      </c>
      <c r="B81" t="str">
        <f>LEFT($E81, 4)</f>
        <v>2019</v>
      </c>
      <c r="C81" t="str">
        <f>MID($E81,FIND("-",$E81)+1,2)</f>
        <v>01</v>
      </c>
      <c r="D81" t="str">
        <f>RIGHT($E81,2)</f>
        <v>중순</v>
      </c>
      <c r="E81" t="s">
        <v>113</v>
      </c>
      <c r="F81" s="17">
        <v>-0.7</v>
      </c>
      <c r="G81" s="17">
        <v>2.2000000000000002</v>
      </c>
      <c r="H81" s="17">
        <v>-10.199999999999999</v>
      </c>
      <c r="I81" s="17">
        <f>G81-H81</f>
        <v>12.399999999999999</v>
      </c>
      <c r="J81" s="17">
        <v>74.400000000000006</v>
      </c>
      <c r="K81" s="17">
        <v>1.7</v>
      </c>
      <c r="L81" s="17">
        <v>3.5</v>
      </c>
      <c r="M81" s="17"/>
      <c r="N81" s="17"/>
      <c r="O81" s="18">
        <v>2.1756944444444439</v>
      </c>
      <c r="P81" s="11">
        <f>IF(HOUR(O81)&gt;12, HOUR(O81)-12,HOUR(O81))</f>
        <v>4</v>
      </c>
      <c r="Q81" s="19">
        <f>MINUTE(O81)</f>
        <v>13</v>
      </c>
      <c r="R81" s="19">
        <f>P81+(Q81/60)</f>
        <v>4.2166666666666668</v>
      </c>
    </row>
    <row r="82" spans="1:18" ht="16.5">
      <c r="A82" t="s">
        <v>111</v>
      </c>
      <c r="B82" t="str">
        <f>LEFT($E82, 4)</f>
        <v>2019</v>
      </c>
      <c r="C82" t="str">
        <f>MID($E82,FIND("-",$E82)+1,2)</f>
        <v>01</v>
      </c>
      <c r="D82" t="str">
        <f>RIGHT($E82,2)</f>
        <v>하순</v>
      </c>
      <c r="E82" t="s">
        <v>114</v>
      </c>
      <c r="F82" s="17">
        <v>-1.1000000000000001</v>
      </c>
      <c r="G82" s="17">
        <v>1.6</v>
      </c>
      <c r="H82" s="17">
        <v>-13.1</v>
      </c>
      <c r="I82" s="17">
        <f>G82-H82</f>
        <v>14.7</v>
      </c>
      <c r="J82" s="17">
        <v>55</v>
      </c>
      <c r="K82" s="17">
        <v>1.1000000000000001</v>
      </c>
      <c r="L82" s="17">
        <v>1.5</v>
      </c>
      <c r="M82" s="17">
        <v>127.2</v>
      </c>
      <c r="N82" s="17">
        <v>127.2</v>
      </c>
      <c r="P82" s="11">
        <f>IF(HOUR(O82)&gt;12, HOUR(O82)-12,HOUR(O82))</f>
        <v>0</v>
      </c>
      <c r="Q82" s="19">
        <f>MINUTE(O82)</f>
        <v>0</v>
      </c>
      <c r="R82" s="19">
        <f>P82+(Q82/60)</f>
        <v>0</v>
      </c>
    </row>
    <row r="83" spans="1:18" ht="16.5">
      <c r="A83" t="s">
        <v>111</v>
      </c>
      <c r="B83" t="str">
        <f>LEFT($E83, 4)</f>
        <v>2019</v>
      </c>
      <c r="C83" t="str">
        <f>MID($E83,FIND("-",$E83)+1,2)</f>
        <v>01</v>
      </c>
      <c r="D83" t="str">
        <f>RIGHT($E83,2)</f>
        <v>하순</v>
      </c>
      <c r="E83" t="s">
        <v>114</v>
      </c>
      <c r="F83" s="17">
        <v>-1.4</v>
      </c>
      <c r="G83" s="17">
        <v>0.6</v>
      </c>
      <c r="H83" s="17">
        <v>-13.2</v>
      </c>
      <c r="I83" s="17">
        <f>G83-H83</f>
        <v>13.799999999999999</v>
      </c>
      <c r="J83" s="17">
        <v>60.9</v>
      </c>
      <c r="K83" s="17">
        <v>1.8</v>
      </c>
      <c r="L83" s="17">
        <v>3.5</v>
      </c>
      <c r="M83" s="17"/>
      <c r="N83" s="17"/>
      <c r="O83" s="18">
        <v>3.6215277777777781</v>
      </c>
      <c r="P83" s="11">
        <f>IF(HOUR(O83)&gt;12, HOUR(O83)-12,HOUR(O83))</f>
        <v>2</v>
      </c>
      <c r="Q83" s="19">
        <f>MINUTE(O83)</f>
        <v>55</v>
      </c>
      <c r="R83" s="19">
        <f>P83+(Q83/60)</f>
        <v>2.9166666666666665</v>
      </c>
    </row>
    <row r="84" spans="1:18" ht="16.5">
      <c r="A84" t="s">
        <v>111</v>
      </c>
      <c r="B84" t="str">
        <f>LEFT($E84, 4)</f>
        <v>2019</v>
      </c>
      <c r="C84" t="str">
        <f>MID($E84,FIND("-",$E84)+1,2)</f>
        <v>02</v>
      </c>
      <c r="D84" t="str">
        <f>RIGHT($E84,2)</f>
        <v>상순</v>
      </c>
      <c r="E84" t="s">
        <v>115</v>
      </c>
      <c r="F84" s="17">
        <v>-0.2</v>
      </c>
      <c r="G84" s="17">
        <v>2.8</v>
      </c>
      <c r="H84" s="17">
        <v>-9.9</v>
      </c>
      <c r="I84" s="17">
        <f>G84-H84</f>
        <v>12.7</v>
      </c>
      <c r="J84" s="17">
        <v>57.3</v>
      </c>
      <c r="K84" s="17">
        <v>1</v>
      </c>
      <c r="L84" s="17">
        <v>7.5</v>
      </c>
      <c r="M84" s="17">
        <v>117.9</v>
      </c>
      <c r="N84" s="17">
        <v>117.9</v>
      </c>
      <c r="P84" s="11">
        <f>IF(HOUR(O84)&gt;12, HOUR(O84)-12,HOUR(O84))</f>
        <v>0</v>
      </c>
      <c r="Q84" s="19">
        <f>MINUTE(O84)</f>
        <v>0</v>
      </c>
      <c r="R84" s="19">
        <f>P84+(Q84/60)</f>
        <v>0</v>
      </c>
    </row>
    <row r="85" spans="1:18" ht="16.5">
      <c r="A85" t="s">
        <v>111</v>
      </c>
      <c r="B85" t="str">
        <f>LEFT($E85, 4)</f>
        <v>2019</v>
      </c>
      <c r="C85" t="str">
        <f>MID($E85,FIND("-",$E85)+1,2)</f>
        <v>02</v>
      </c>
      <c r="D85" t="str">
        <f>RIGHT($E85,2)</f>
        <v>상순</v>
      </c>
      <c r="E85" t="s">
        <v>115</v>
      </c>
      <c r="F85" s="17">
        <v>-0.3</v>
      </c>
      <c r="G85" s="17">
        <v>3.1</v>
      </c>
      <c r="H85" s="17">
        <v>-11.9</v>
      </c>
      <c r="I85" s="17">
        <f>G85-H85</f>
        <v>15</v>
      </c>
      <c r="J85" s="17">
        <v>62.7</v>
      </c>
      <c r="K85" s="17">
        <v>1.9</v>
      </c>
      <c r="L85" s="17">
        <v>7</v>
      </c>
      <c r="M85" s="17"/>
      <c r="N85" s="17"/>
      <c r="O85" s="18">
        <v>2.9263888888888889</v>
      </c>
      <c r="P85" s="11">
        <f>IF(HOUR(O85)&gt;12, HOUR(O85)-12,HOUR(O85))</f>
        <v>10</v>
      </c>
      <c r="Q85" s="19">
        <f>MINUTE(O85)</f>
        <v>14</v>
      </c>
      <c r="R85" s="19">
        <f>P85+(Q85/60)</f>
        <v>10.233333333333333</v>
      </c>
    </row>
    <row r="86" spans="1:18" ht="16.5">
      <c r="A86" t="s">
        <v>111</v>
      </c>
      <c r="B86" t="str">
        <f>LEFT($E86, 4)</f>
        <v>2019</v>
      </c>
      <c r="C86" t="str">
        <f>MID($E86,FIND("-",$E86)+1,2)</f>
        <v>02</v>
      </c>
      <c r="D86" t="str">
        <f>RIGHT($E86,2)</f>
        <v>중순</v>
      </c>
      <c r="E86" t="s">
        <v>116</v>
      </c>
      <c r="F86" s="17">
        <v>-0.2</v>
      </c>
      <c r="G86" s="17">
        <v>2</v>
      </c>
      <c r="H86" s="17">
        <v>-10</v>
      </c>
      <c r="I86" s="17">
        <f>G86-H86</f>
        <v>12</v>
      </c>
      <c r="J86" s="17">
        <v>61.1</v>
      </c>
      <c r="K86" s="17">
        <v>1.1000000000000001</v>
      </c>
      <c r="L86" s="17">
        <v>17.5</v>
      </c>
      <c r="M86" s="17">
        <v>113.2</v>
      </c>
      <c r="N86" s="17">
        <v>113.2</v>
      </c>
      <c r="P86" s="11">
        <f>IF(HOUR(O86)&gt;12, HOUR(O86)-12,HOUR(O86))</f>
        <v>0</v>
      </c>
      <c r="Q86" s="19">
        <f>MINUTE(O86)</f>
        <v>0</v>
      </c>
      <c r="R86" s="19">
        <f>P86+(Q86/60)</f>
        <v>0</v>
      </c>
    </row>
    <row r="87" spans="1:18" ht="16.5">
      <c r="A87" t="s">
        <v>111</v>
      </c>
      <c r="B87" t="str">
        <f>LEFT($E87, 4)</f>
        <v>2019</v>
      </c>
      <c r="C87" t="str">
        <f>MID($E87,FIND("-",$E87)+1,2)</f>
        <v>02</v>
      </c>
      <c r="D87" t="str">
        <f>RIGHT($E87,2)</f>
        <v>중순</v>
      </c>
      <c r="E87" t="s">
        <v>116</v>
      </c>
      <c r="F87" s="17">
        <v>-0.1</v>
      </c>
      <c r="G87" s="17">
        <v>2.2999999999999998</v>
      </c>
      <c r="H87" s="17">
        <v>-10.199999999999999</v>
      </c>
      <c r="I87" s="17">
        <f>G87-H87</f>
        <v>12.5</v>
      </c>
      <c r="J87" s="17">
        <v>64.900000000000006</v>
      </c>
      <c r="K87" s="17">
        <v>1.9</v>
      </c>
      <c r="L87" s="17">
        <v>16.5</v>
      </c>
      <c r="M87" s="17"/>
      <c r="N87" s="17"/>
      <c r="O87" s="18">
        <v>2.661805555555556</v>
      </c>
      <c r="P87" s="11">
        <f>IF(HOUR(O87)&gt;12, HOUR(O87)-12,HOUR(O87))</f>
        <v>3</v>
      </c>
      <c r="Q87" s="19">
        <f>MINUTE(O87)</f>
        <v>53</v>
      </c>
      <c r="R87" s="19">
        <f>P87+(Q87/60)</f>
        <v>3.8833333333333333</v>
      </c>
    </row>
    <row r="88" spans="1:18" ht="16.5">
      <c r="A88" t="s">
        <v>111</v>
      </c>
      <c r="B88" t="str">
        <f>LEFT($E88, 4)</f>
        <v>2019</v>
      </c>
      <c r="C88" t="str">
        <f>MID($E88,FIND("-",$E88)+1,2)</f>
        <v>02</v>
      </c>
      <c r="D88" t="str">
        <f>RIGHT($E88,2)</f>
        <v>하순</v>
      </c>
      <c r="E88" t="s">
        <v>117</v>
      </c>
      <c r="F88" s="17">
        <v>3.4</v>
      </c>
      <c r="G88" s="17">
        <v>6.1</v>
      </c>
      <c r="H88" s="17">
        <v>-6.4</v>
      </c>
      <c r="I88" s="17">
        <f>G88-H88</f>
        <v>12.5</v>
      </c>
      <c r="J88" s="17">
        <v>69.8</v>
      </c>
      <c r="K88" s="17">
        <v>0.7</v>
      </c>
      <c r="L88" s="17">
        <v>0</v>
      </c>
      <c r="M88" s="17">
        <v>113.2</v>
      </c>
      <c r="N88" s="17">
        <v>113.2</v>
      </c>
      <c r="P88" s="11">
        <f>IF(HOUR(O88)&gt;12, HOUR(O88)-12,HOUR(O88))</f>
        <v>0</v>
      </c>
      <c r="Q88" s="19">
        <f>MINUTE(O88)</f>
        <v>0</v>
      </c>
      <c r="R88" s="19">
        <f>P88+(Q88/60)</f>
        <v>0</v>
      </c>
    </row>
    <row r="89" spans="1:18" ht="16.5">
      <c r="A89" t="s">
        <v>111</v>
      </c>
      <c r="B89" t="str">
        <f>LEFT($E89, 4)</f>
        <v>2019</v>
      </c>
      <c r="C89" t="str">
        <f>MID($E89,FIND("-",$E89)+1,2)</f>
        <v>02</v>
      </c>
      <c r="D89" t="str">
        <f>RIGHT($E89,2)</f>
        <v>하순</v>
      </c>
      <c r="E89" t="s">
        <v>117</v>
      </c>
      <c r="F89" s="17">
        <v>3.7</v>
      </c>
      <c r="G89" s="17">
        <v>6.6</v>
      </c>
      <c r="H89" s="17">
        <v>-5.9</v>
      </c>
      <c r="I89" s="17">
        <f>G89-H89</f>
        <v>12.5</v>
      </c>
      <c r="J89" s="17">
        <v>71.599999999999994</v>
      </c>
      <c r="K89" s="17">
        <v>1</v>
      </c>
      <c r="L89" s="17">
        <v>0</v>
      </c>
      <c r="M89" s="17"/>
      <c r="N89" s="17"/>
      <c r="O89" s="18">
        <v>2.348611111111111</v>
      </c>
      <c r="P89" s="11">
        <f>IF(HOUR(O89)&gt;12, HOUR(O89)-12,HOUR(O89))</f>
        <v>8</v>
      </c>
      <c r="Q89" s="19">
        <f>MINUTE(O89)</f>
        <v>22</v>
      </c>
      <c r="R89" s="19">
        <f>P89+(Q89/60)</f>
        <v>8.3666666666666671</v>
      </c>
    </row>
    <row r="90" spans="1:18" ht="16.5">
      <c r="A90" t="s">
        <v>111</v>
      </c>
      <c r="B90" t="str">
        <f>LEFT($E90, 4)</f>
        <v>2019</v>
      </c>
      <c r="C90" t="str">
        <f>MID($E90,FIND("-",$E90)+1,2)</f>
        <v>03</v>
      </c>
      <c r="D90" t="str">
        <f>RIGHT($E90,2)</f>
        <v>상순</v>
      </c>
      <c r="E90" t="s">
        <v>118</v>
      </c>
      <c r="F90" s="17">
        <v>6.2</v>
      </c>
      <c r="G90" s="17">
        <v>9.6</v>
      </c>
      <c r="H90" s="17">
        <v>-5.5</v>
      </c>
      <c r="I90" s="17">
        <f>G90-H90</f>
        <v>15.1</v>
      </c>
      <c r="J90" s="17">
        <v>63</v>
      </c>
      <c r="K90" s="17">
        <v>0.8</v>
      </c>
      <c r="L90" s="17">
        <v>8</v>
      </c>
      <c r="M90" s="17">
        <v>137.4</v>
      </c>
      <c r="N90" s="17">
        <v>137.4</v>
      </c>
      <c r="P90" s="11">
        <f>IF(HOUR(O90)&gt;12, HOUR(O90)-12,HOUR(O90))</f>
        <v>0</v>
      </c>
      <c r="Q90" s="19">
        <f>MINUTE(O90)</f>
        <v>0</v>
      </c>
      <c r="R90" s="19">
        <f>P90+(Q90/60)</f>
        <v>0</v>
      </c>
    </row>
    <row r="91" spans="1:18" ht="16.5">
      <c r="A91" t="s">
        <v>111</v>
      </c>
      <c r="B91" t="str">
        <f>LEFT($E91, 4)</f>
        <v>2019</v>
      </c>
      <c r="C91" t="str">
        <f>MID($E91,FIND("-",$E91)+1,2)</f>
        <v>03</v>
      </c>
      <c r="D91" t="str">
        <f>RIGHT($E91,2)</f>
        <v>상순</v>
      </c>
      <c r="E91" t="s">
        <v>118</v>
      </c>
      <c r="F91" s="17">
        <v>6.4</v>
      </c>
      <c r="G91" s="17">
        <v>9.4</v>
      </c>
      <c r="H91" s="17">
        <v>-5.3</v>
      </c>
      <c r="I91" s="17">
        <f>G91-H91</f>
        <v>14.7</v>
      </c>
      <c r="J91" s="17">
        <v>65.900000000000006</v>
      </c>
      <c r="K91" s="17">
        <v>1.2</v>
      </c>
      <c r="L91" s="17">
        <v>7.5</v>
      </c>
      <c r="M91" s="17"/>
      <c r="N91" s="17"/>
      <c r="O91" s="18">
        <v>2.9708333333333332</v>
      </c>
      <c r="P91" s="11">
        <f>IF(HOUR(O91)&gt;12, HOUR(O91)-12,HOUR(O91))</f>
        <v>11</v>
      </c>
      <c r="Q91" s="19">
        <f>MINUTE(O91)</f>
        <v>18</v>
      </c>
      <c r="R91" s="19">
        <f>P91+(Q91/60)</f>
        <v>11.3</v>
      </c>
    </row>
    <row r="92" spans="1:18" ht="16.5">
      <c r="A92" t="s">
        <v>111</v>
      </c>
      <c r="B92" t="str">
        <f>LEFT($E92, 4)</f>
        <v>2019</v>
      </c>
      <c r="C92" t="str">
        <f>MID($E92,FIND("-",$E92)+1,2)</f>
        <v>03</v>
      </c>
      <c r="D92" t="str">
        <f>RIGHT($E92,2)</f>
        <v>중순</v>
      </c>
      <c r="E92" t="s">
        <v>119</v>
      </c>
      <c r="F92" s="17">
        <v>5.8</v>
      </c>
      <c r="G92" s="17">
        <v>9.9</v>
      </c>
      <c r="H92" s="17">
        <v>-6.2</v>
      </c>
      <c r="I92" s="17">
        <f>G92-H92</f>
        <v>16.100000000000001</v>
      </c>
      <c r="J92" s="17">
        <v>61.1</v>
      </c>
      <c r="K92" s="17">
        <v>1.2</v>
      </c>
      <c r="L92" s="17">
        <v>7.5</v>
      </c>
      <c r="M92" s="17">
        <v>155.69999999999999</v>
      </c>
      <c r="N92" s="17">
        <v>155.69999999999999</v>
      </c>
      <c r="P92" s="11">
        <f>IF(HOUR(O92)&gt;12, HOUR(O92)-12,HOUR(O92))</f>
        <v>0</v>
      </c>
      <c r="Q92" s="19">
        <f>MINUTE(O92)</f>
        <v>0</v>
      </c>
      <c r="R92" s="19">
        <f>P92+(Q92/60)</f>
        <v>0</v>
      </c>
    </row>
    <row r="93" spans="1:18" ht="16.5">
      <c r="A93" t="s">
        <v>111</v>
      </c>
      <c r="B93" t="str">
        <f>LEFT($E93, 4)</f>
        <v>2019</v>
      </c>
      <c r="C93" t="str">
        <f>MID($E93,FIND("-",$E93)+1,2)</f>
        <v>03</v>
      </c>
      <c r="D93" t="str">
        <f>RIGHT($E93,2)</f>
        <v>중순</v>
      </c>
      <c r="E93" t="s">
        <v>119</v>
      </c>
      <c r="F93" s="17">
        <v>5.8</v>
      </c>
      <c r="G93" s="17">
        <v>10</v>
      </c>
      <c r="H93" s="17">
        <v>-6.4</v>
      </c>
      <c r="I93" s="17">
        <f>G93-H93</f>
        <v>16.399999999999999</v>
      </c>
      <c r="J93" s="17">
        <v>63.8</v>
      </c>
      <c r="K93" s="17">
        <v>2.5</v>
      </c>
      <c r="L93" s="17">
        <v>6</v>
      </c>
      <c r="M93" s="17"/>
      <c r="N93" s="17"/>
      <c r="O93" s="18">
        <v>3.2409722222222221</v>
      </c>
      <c r="P93" s="11">
        <f>IF(HOUR(O93)&gt;12, HOUR(O93)-12,HOUR(O93))</f>
        <v>5</v>
      </c>
      <c r="Q93" s="19">
        <f>MINUTE(O93)</f>
        <v>47</v>
      </c>
      <c r="R93" s="19">
        <f>P93+(Q93/60)</f>
        <v>5.7833333333333332</v>
      </c>
    </row>
    <row r="94" spans="1:18" ht="16.5">
      <c r="A94" t="s">
        <v>111</v>
      </c>
      <c r="B94" t="str">
        <f>LEFT($E94, 4)</f>
        <v>2019</v>
      </c>
      <c r="C94" t="str">
        <f>MID($E94,FIND("-",$E94)+1,2)</f>
        <v>03</v>
      </c>
      <c r="D94" t="str">
        <f>RIGHT($E94,2)</f>
        <v>하순</v>
      </c>
      <c r="E94" t="s">
        <v>120</v>
      </c>
      <c r="F94" s="17">
        <v>7.4</v>
      </c>
      <c r="G94" s="17">
        <v>11.6</v>
      </c>
      <c r="H94" s="17">
        <v>-5.0999999999999996</v>
      </c>
      <c r="I94" s="17">
        <f>G94-H94</f>
        <v>16.7</v>
      </c>
      <c r="J94" s="17">
        <v>60.1</v>
      </c>
      <c r="K94" s="17">
        <v>1.2</v>
      </c>
      <c r="L94" s="17">
        <v>8</v>
      </c>
      <c r="M94" s="17">
        <v>186.9</v>
      </c>
      <c r="N94" s="17">
        <v>186.9</v>
      </c>
      <c r="P94" s="11">
        <f>IF(HOUR(O94)&gt;12, HOUR(O94)-12,HOUR(O94))</f>
        <v>0</v>
      </c>
      <c r="Q94" s="19">
        <f>MINUTE(O94)</f>
        <v>0</v>
      </c>
      <c r="R94" s="19">
        <f>P94+(Q94/60)</f>
        <v>0</v>
      </c>
    </row>
    <row r="95" spans="1:18" ht="16.5">
      <c r="A95" t="s">
        <v>111</v>
      </c>
      <c r="B95" t="str">
        <f>LEFT($E95, 4)</f>
        <v>2019</v>
      </c>
      <c r="C95" t="str">
        <f>MID($E95,FIND("-",$E95)+1,2)</f>
        <v>03</v>
      </c>
      <c r="D95" t="str">
        <f>RIGHT($E95,2)</f>
        <v>하순</v>
      </c>
      <c r="E95" t="s">
        <v>120</v>
      </c>
      <c r="F95" s="17">
        <v>7.5</v>
      </c>
      <c r="G95" s="17">
        <v>12.1</v>
      </c>
      <c r="H95" s="17">
        <v>-5.5</v>
      </c>
      <c r="I95" s="17">
        <f>G95-H95</f>
        <v>17.600000000000001</v>
      </c>
      <c r="J95" s="17">
        <v>64</v>
      </c>
      <c r="K95" s="17">
        <v>3</v>
      </c>
      <c r="L95" s="17">
        <v>11</v>
      </c>
      <c r="M95" s="17"/>
      <c r="N95" s="17"/>
      <c r="O95" s="18">
        <v>3.3138888888888891</v>
      </c>
      <c r="P95" s="11">
        <f>IF(HOUR(O95)&gt;12, HOUR(O95)-12,HOUR(O95))</f>
        <v>7</v>
      </c>
      <c r="Q95" s="19">
        <f>MINUTE(O95)</f>
        <v>32</v>
      </c>
      <c r="R95" s="19">
        <f>P95+(Q95/60)</f>
        <v>7.5333333333333332</v>
      </c>
    </row>
    <row r="96" spans="1:18" ht="16.5">
      <c r="A96" t="s">
        <v>111</v>
      </c>
      <c r="B96" t="str">
        <f>LEFT($E96, 4)</f>
        <v>2019</v>
      </c>
      <c r="C96" t="str">
        <f>MID($E96,FIND("-",$E96)+1,2)</f>
        <v>04</v>
      </c>
      <c r="D96" t="str">
        <f>RIGHT($E96,2)</f>
        <v>상순</v>
      </c>
      <c r="E96" t="s">
        <v>121</v>
      </c>
      <c r="F96" s="17">
        <v>8.1</v>
      </c>
      <c r="G96" s="17">
        <v>13.3</v>
      </c>
      <c r="H96" s="17">
        <v>-5.7</v>
      </c>
      <c r="I96" s="17">
        <f>G96-H96</f>
        <v>19</v>
      </c>
      <c r="J96" s="17">
        <v>52.8</v>
      </c>
      <c r="K96" s="17">
        <v>0.9</v>
      </c>
      <c r="L96" s="17">
        <v>37.5</v>
      </c>
      <c r="M96" s="17">
        <v>189</v>
      </c>
      <c r="N96" s="17">
        <v>189</v>
      </c>
      <c r="P96" s="11">
        <f>IF(HOUR(O96)&gt;12, HOUR(O96)-12,HOUR(O96))</f>
        <v>0</v>
      </c>
      <c r="Q96" s="19">
        <f>MINUTE(O96)</f>
        <v>0</v>
      </c>
      <c r="R96" s="19">
        <f>P96+(Q96/60)</f>
        <v>0</v>
      </c>
    </row>
    <row r="97" spans="1:18" ht="16.5">
      <c r="A97" t="s">
        <v>111</v>
      </c>
      <c r="B97" t="str">
        <f>LEFT($E97, 4)</f>
        <v>2019</v>
      </c>
      <c r="C97" t="str">
        <f>MID($E97,FIND("-",$E97)+1,2)</f>
        <v>04</v>
      </c>
      <c r="D97" t="str">
        <f>RIGHT($E97,2)</f>
        <v>상순</v>
      </c>
      <c r="E97" t="s">
        <v>121</v>
      </c>
      <c r="F97" s="17">
        <v>8.1</v>
      </c>
      <c r="G97" s="17">
        <v>12.6</v>
      </c>
      <c r="H97" s="17">
        <v>-5.5</v>
      </c>
      <c r="I97" s="17">
        <f>G97-H97</f>
        <v>18.100000000000001</v>
      </c>
      <c r="J97" s="17">
        <v>55.9</v>
      </c>
      <c r="K97" s="17">
        <v>2.5</v>
      </c>
      <c r="L97" s="17">
        <v>34.5</v>
      </c>
      <c r="M97" s="17"/>
      <c r="N97" s="17"/>
      <c r="O97" s="18">
        <v>3.2791666666666668</v>
      </c>
      <c r="P97" s="11">
        <f>IF(HOUR(O97)&gt;12, HOUR(O97)-12,HOUR(O97))</f>
        <v>6</v>
      </c>
      <c r="Q97" s="19">
        <f>MINUTE(O97)</f>
        <v>42</v>
      </c>
      <c r="R97" s="19">
        <f>P97+(Q97/60)</f>
        <v>6.7</v>
      </c>
    </row>
    <row r="98" spans="1:18" ht="16.5">
      <c r="A98" t="s">
        <v>111</v>
      </c>
      <c r="B98" t="str">
        <f>LEFT($E98, 4)</f>
        <v>2019</v>
      </c>
      <c r="C98" t="str">
        <f>MID($E98,FIND("-",$E98)+1,2)</f>
        <v>04</v>
      </c>
      <c r="D98" t="str">
        <f>RIGHT($E98,2)</f>
        <v>중순</v>
      </c>
      <c r="E98" t="s">
        <v>122</v>
      </c>
      <c r="F98" s="17">
        <v>11.7</v>
      </c>
      <c r="G98" s="17">
        <v>15.3</v>
      </c>
      <c r="H98" s="17">
        <v>-1.5</v>
      </c>
      <c r="I98" s="17">
        <f>G98-H98</f>
        <v>16.8</v>
      </c>
      <c r="J98" s="17">
        <v>59.7</v>
      </c>
      <c r="K98" s="17">
        <v>0.8</v>
      </c>
      <c r="L98" s="17">
        <v>0</v>
      </c>
      <c r="M98" s="17">
        <v>189.9</v>
      </c>
      <c r="N98" s="17">
        <v>189.9</v>
      </c>
      <c r="P98" s="11">
        <f>IF(HOUR(O98)&gt;12, HOUR(O98)-12,HOUR(O98))</f>
        <v>0</v>
      </c>
      <c r="Q98" s="19">
        <f>MINUTE(O98)</f>
        <v>0</v>
      </c>
      <c r="R98" s="19">
        <f>P98+(Q98/60)</f>
        <v>0</v>
      </c>
    </row>
    <row r="99" spans="1:18" ht="16.5">
      <c r="A99" t="s">
        <v>111</v>
      </c>
      <c r="B99" t="str">
        <f>LEFT($E99, 4)</f>
        <v>2019</v>
      </c>
      <c r="C99" t="str">
        <f>MID($E99,FIND("-",$E99)+1,2)</f>
        <v>04</v>
      </c>
      <c r="D99" t="str">
        <f>RIGHT($E99,2)</f>
        <v>중순</v>
      </c>
      <c r="E99" t="s">
        <v>122</v>
      </c>
      <c r="F99" s="17">
        <v>11.8</v>
      </c>
      <c r="G99" s="17">
        <v>15.3</v>
      </c>
      <c r="H99" s="17">
        <v>-1.1000000000000001</v>
      </c>
      <c r="I99" s="17">
        <f>G99-H99</f>
        <v>16.400000000000002</v>
      </c>
      <c r="J99" s="17">
        <v>61.8</v>
      </c>
      <c r="K99" s="17">
        <v>1.9</v>
      </c>
      <c r="L99" s="17">
        <v>0</v>
      </c>
      <c r="M99" s="17"/>
      <c r="N99" s="17"/>
      <c r="O99" s="18">
        <v>3.1687500000000002</v>
      </c>
      <c r="P99" s="11">
        <f>IF(HOUR(O99)&gt;12, HOUR(O99)-12,HOUR(O99))</f>
        <v>4</v>
      </c>
      <c r="Q99" s="19">
        <f>MINUTE(O99)</f>
        <v>3</v>
      </c>
      <c r="R99" s="19">
        <f>P99+(Q99/60)</f>
        <v>4.05</v>
      </c>
    </row>
    <row r="100" spans="1:18" ht="16.5">
      <c r="A100" t="s">
        <v>111</v>
      </c>
      <c r="B100" t="str">
        <f>LEFT($E100, 4)</f>
        <v>2019</v>
      </c>
      <c r="C100" t="str">
        <f>MID($E100,FIND("-",$E100)+1,2)</f>
        <v>04</v>
      </c>
      <c r="D100" t="str">
        <f>RIGHT($E100,2)</f>
        <v>하순</v>
      </c>
      <c r="E100" t="s">
        <v>123</v>
      </c>
      <c r="F100" s="17">
        <v>13.6</v>
      </c>
      <c r="G100" s="17">
        <v>17.899999999999999</v>
      </c>
      <c r="H100" s="17">
        <v>4.8</v>
      </c>
      <c r="I100" s="17">
        <f>G100-H100</f>
        <v>13.099999999999998</v>
      </c>
      <c r="J100" s="17">
        <v>81.2</v>
      </c>
      <c r="K100" s="17">
        <v>0.3</v>
      </c>
      <c r="L100" s="17">
        <v>70</v>
      </c>
      <c r="M100" s="17">
        <v>120.1</v>
      </c>
      <c r="N100" s="17">
        <v>120.1</v>
      </c>
      <c r="P100" s="11">
        <f>IF(HOUR(O100)&gt;12, HOUR(O100)-12,HOUR(O100))</f>
        <v>0</v>
      </c>
      <c r="Q100" s="19">
        <f>MINUTE(O100)</f>
        <v>0</v>
      </c>
      <c r="R100" s="19">
        <f>P100+(Q100/60)</f>
        <v>0</v>
      </c>
    </row>
    <row r="101" spans="1:18" ht="16.5">
      <c r="A101" t="s">
        <v>111</v>
      </c>
      <c r="B101" t="str">
        <f>LEFT($E101, 4)</f>
        <v>2019</v>
      </c>
      <c r="C101" t="str">
        <f>MID($E101,FIND("-",$E101)+1,2)</f>
        <v>04</v>
      </c>
      <c r="D101" t="str">
        <f>RIGHT($E101,2)</f>
        <v>하순</v>
      </c>
      <c r="E101" t="s">
        <v>123</v>
      </c>
      <c r="F101" s="17">
        <v>13.6</v>
      </c>
      <c r="G101" s="17">
        <v>17.7</v>
      </c>
      <c r="H101" s="17">
        <v>4.5</v>
      </c>
      <c r="I101" s="17">
        <f>G101-H101</f>
        <v>13.2</v>
      </c>
      <c r="J101" s="17">
        <v>82.1</v>
      </c>
      <c r="K101" s="17">
        <v>1.2</v>
      </c>
      <c r="L101" s="17">
        <v>49</v>
      </c>
      <c r="M101" s="17"/>
      <c r="N101" s="17"/>
      <c r="O101" s="18">
        <v>1.4375</v>
      </c>
      <c r="P101" s="11">
        <f>IF(HOUR(O101)&gt;12, HOUR(O101)-12,HOUR(O101))</f>
        <v>10</v>
      </c>
      <c r="Q101" s="19">
        <f>MINUTE(O101)</f>
        <v>30</v>
      </c>
      <c r="R101" s="19">
        <f>P101+(Q101/60)</f>
        <v>10.5</v>
      </c>
    </row>
    <row r="102" spans="1:18" ht="16.5">
      <c r="A102" t="s">
        <v>111</v>
      </c>
      <c r="B102" t="str">
        <f>LEFT($E102, 4)</f>
        <v>2019</v>
      </c>
      <c r="C102" t="str">
        <f>MID($E102,FIND("-",$E102)+1,2)</f>
        <v>05</v>
      </c>
      <c r="D102" t="str">
        <f>RIGHT($E102,2)</f>
        <v>상순</v>
      </c>
      <c r="E102" t="s">
        <v>124</v>
      </c>
      <c r="F102" s="17">
        <v>15.2</v>
      </c>
      <c r="G102" s="17">
        <v>18.600000000000001</v>
      </c>
      <c r="H102" s="17">
        <v>1.9</v>
      </c>
      <c r="I102" s="17">
        <f>G102-H102</f>
        <v>16.700000000000003</v>
      </c>
      <c r="J102" s="17">
        <v>58.8</v>
      </c>
      <c r="K102" s="17">
        <v>0.4</v>
      </c>
      <c r="L102" s="17">
        <v>0.5</v>
      </c>
      <c r="M102" s="17">
        <v>244.8</v>
      </c>
      <c r="N102" s="17">
        <v>244.8</v>
      </c>
      <c r="P102" s="11">
        <f>IF(HOUR(O102)&gt;12, HOUR(O102)-12,HOUR(O102))</f>
        <v>0</v>
      </c>
      <c r="Q102" s="19">
        <f>MINUTE(O102)</f>
        <v>0</v>
      </c>
      <c r="R102" s="19">
        <f>P102+(Q102/60)</f>
        <v>0</v>
      </c>
    </row>
    <row r="103" spans="1:18" ht="16.5">
      <c r="A103" t="s">
        <v>111</v>
      </c>
      <c r="B103" t="str">
        <f>LEFT($E103, 4)</f>
        <v>2019</v>
      </c>
      <c r="C103" t="str">
        <f>MID($E103,FIND("-",$E103)+1,2)</f>
        <v>05</v>
      </c>
      <c r="D103" t="str">
        <f>RIGHT($E103,2)</f>
        <v>상순</v>
      </c>
      <c r="E103" t="s">
        <v>124</v>
      </c>
      <c r="F103" s="17">
        <v>15.3</v>
      </c>
      <c r="G103" s="17">
        <v>18.3</v>
      </c>
      <c r="H103" s="17">
        <v>2</v>
      </c>
      <c r="I103" s="17">
        <f>G103-H103</f>
        <v>16.3</v>
      </c>
      <c r="J103" s="17">
        <v>59.4</v>
      </c>
      <c r="K103" s="17">
        <v>1.8</v>
      </c>
      <c r="L103" s="17">
        <v>0</v>
      </c>
      <c r="M103" s="17"/>
      <c r="N103" s="17"/>
      <c r="O103" s="18">
        <v>4.270833333333333</v>
      </c>
      <c r="P103" s="11">
        <f>IF(HOUR(O103)&gt;12, HOUR(O103)-12,HOUR(O103))</f>
        <v>6</v>
      </c>
      <c r="Q103" s="19">
        <f>MINUTE(O103)</f>
        <v>30</v>
      </c>
      <c r="R103" s="19">
        <f>P103+(Q103/60)</f>
        <v>6.5</v>
      </c>
    </row>
    <row r="104" spans="1:18" ht="16.5">
      <c r="A104" t="s">
        <v>111</v>
      </c>
      <c r="B104" t="str">
        <f>LEFT($E104, 4)</f>
        <v>2019</v>
      </c>
      <c r="C104" t="str">
        <f>MID($E104,FIND("-",$E104)+1,2)</f>
        <v>05</v>
      </c>
      <c r="D104" t="str">
        <f>RIGHT($E104,2)</f>
        <v>중순</v>
      </c>
      <c r="E104" t="s">
        <v>125</v>
      </c>
      <c r="F104" s="17">
        <v>19.100000000000001</v>
      </c>
      <c r="G104" s="17">
        <v>21.7</v>
      </c>
      <c r="H104" s="17">
        <v>6.2</v>
      </c>
      <c r="I104" s="17">
        <f>G104-H104</f>
        <v>15.5</v>
      </c>
      <c r="J104" s="17">
        <v>67.900000000000006</v>
      </c>
      <c r="K104" s="17">
        <v>0.5</v>
      </c>
      <c r="L104" s="17">
        <v>28.5</v>
      </c>
      <c r="M104" s="17">
        <v>189.5</v>
      </c>
      <c r="N104" s="17">
        <v>189.5</v>
      </c>
      <c r="P104" s="11">
        <f>IF(HOUR(O104)&gt;12, HOUR(O104)-12,HOUR(O104))</f>
        <v>0</v>
      </c>
      <c r="Q104" s="19">
        <f>MINUTE(O104)</f>
        <v>0</v>
      </c>
      <c r="R104" s="19">
        <f>P104+(Q104/60)</f>
        <v>0</v>
      </c>
    </row>
    <row r="105" spans="1:18" ht="16.5">
      <c r="A105" t="s">
        <v>111</v>
      </c>
      <c r="B105" t="str">
        <f>LEFT($E105, 4)</f>
        <v>2019</v>
      </c>
      <c r="C105" t="str">
        <f>MID($E105,FIND("-",$E105)+1,2)</f>
        <v>05</v>
      </c>
      <c r="D105" t="str">
        <f>RIGHT($E105,2)</f>
        <v>중순</v>
      </c>
      <c r="E105" t="s">
        <v>125</v>
      </c>
      <c r="F105" s="17">
        <v>19.2</v>
      </c>
      <c r="G105" s="17">
        <v>21.2</v>
      </c>
      <c r="H105" s="17">
        <v>7.2</v>
      </c>
      <c r="I105" s="17">
        <f>G105-H105</f>
        <v>14</v>
      </c>
      <c r="J105" s="17">
        <v>69.2</v>
      </c>
      <c r="K105" s="17">
        <v>2</v>
      </c>
      <c r="L105" s="17">
        <v>26</v>
      </c>
      <c r="M105" s="17"/>
      <c r="N105" s="17"/>
      <c r="O105" s="18">
        <v>3.020833333333333</v>
      </c>
      <c r="P105" s="11">
        <f>IF(HOUR(O105)&gt;12, HOUR(O105)-12,HOUR(O105))</f>
        <v>0</v>
      </c>
      <c r="Q105" s="19">
        <f>MINUTE(O105)</f>
        <v>30</v>
      </c>
      <c r="R105" s="19">
        <f>P105+(Q105/60)</f>
        <v>0.5</v>
      </c>
    </row>
    <row r="106" spans="1:18" ht="16.5">
      <c r="A106" t="s">
        <v>111</v>
      </c>
      <c r="B106" t="str">
        <f>LEFT($E106, 4)</f>
        <v>2019</v>
      </c>
      <c r="C106" t="str">
        <f>MID($E106,FIND("-",$E106)+1,2)</f>
        <v>05</v>
      </c>
      <c r="D106" t="str">
        <f>RIGHT($E106,2)</f>
        <v>하순</v>
      </c>
      <c r="E106" t="s">
        <v>126</v>
      </c>
      <c r="F106" s="17">
        <v>19</v>
      </c>
      <c r="G106" s="17">
        <v>22.8</v>
      </c>
      <c r="H106" s="17">
        <v>4.4000000000000004</v>
      </c>
      <c r="I106" s="17">
        <f>G106-H106</f>
        <v>18.399999999999999</v>
      </c>
      <c r="J106" s="17">
        <v>62.5</v>
      </c>
      <c r="K106" s="17">
        <v>0.7</v>
      </c>
      <c r="L106" s="17">
        <v>24.5</v>
      </c>
      <c r="M106" s="17">
        <v>263.39999999999998</v>
      </c>
      <c r="N106" s="17">
        <v>263.39999999999998</v>
      </c>
      <c r="P106" s="11">
        <f>IF(HOUR(O106)&gt;12, HOUR(O106)-12,HOUR(O106))</f>
        <v>0</v>
      </c>
      <c r="Q106" s="19">
        <f>MINUTE(O106)</f>
        <v>0</v>
      </c>
      <c r="R106" s="19">
        <f>P106+(Q106/60)</f>
        <v>0</v>
      </c>
    </row>
    <row r="107" spans="1:18" ht="16.5">
      <c r="A107" t="s">
        <v>111</v>
      </c>
      <c r="B107" t="str">
        <f>LEFT($E107, 4)</f>
        <v>2019</v>
      </c>
      <c r="C107" t="str">
        <f>MID($E107,FIND("-",$E107)+1,2)</f>
        <v>05</v>
      </c>
      <c r="D107" t="str">
        <f>RIGHT($E107,2)</f>
        <v>하순</v>
      </c>
      <c r="E107" t="s">
        <v>126</v>
      </c>
      <c r="F107" s="17">
        <v>19.100000000000001</v>
      </c>
      <c r="G107" s="17">
        <v>22.9</v>
      </c>
      <c r="H107" s="17">
        <v>4</v>
      </c>
      <c r="I107" s="17">
        <f>G107-H107</f>
        <v>18.899999999999999</v>
      </c>
      <c r="J107" s="17">
        <v>63.6</v>
      </c>
      <c r="K107" s="17">
        <v>2.6</v>
      </c>
      <c r="L107" s="17">
        <v>9.5</v>
      </c>
      <c r="M107" s="17"/>
      <c r="N107" s="17"/>
      <c r="O107" s="18">
        <v>4.0451388888888893</v>
      </c>
      <c r="P107" s="11">
        <f>IF(HOUR(O107)&gt;12, HOUR(O107)-12,HOUR(O107))</f>
        <v>1</v>
      </c>
      <c r="Q107" s="19">
        <f>MINUTE(O107)</f>
        <v>5</v>
      </c>
      <c r="R107" s="19">
        <f>P107+(Q107/60)</f>
        <v>1.0833333333333333</v>
      </c>
    </row>
    <row r="108" spans="1:18" ht="16.5">
      <c r="A108" t="s">
        <v>111</v>
      </c>
      <c r="B108" t="str">
        <f>LEFT($E108, 4)</f>
        <v>2019</v>
      </c>
      <c r="C108" t="str">
        <f>MID($E108,FIND("-",$E108)+1,2)</f>
        <v>06</v>
      </c>
      <c r="D108" t="str">
        <f>RIGHT($E108,2)</f>
        <v>상순</v>
      </c>
      <c r="E108" t="s">
        <v>127</v>
      </c>
      <c r="F108" s="17">
        <v>20.2</v>
      </c>
      <c r="G108" s="17">
        <v>23.6</v>
      </c>
      <c r="H108" s="17">
        <v>9.5</v>
      </c>
      <c r="I108" s="17">
        <f>G108-H108</f>
        <v>14.100000000000001</v>
      </c>
      <c r="J108" s="17">
        <v>73</v>
      </c>
      <c r="K108" s="17">
        <v>0.2</v>
      </c>
      <c r="L108" s="17">
        <v>42.5</v>
      </c>
      <c r="M108" s="17">
        <v>202.3</v>
      </c>
      <c r="N108" s="17">
        <v>202.3</v>
      </c>
      <c r="P108" s="11">
        <f>IF(HOUR(O108)&gt;12, HOUR(O108)-12,HOUR(O108))</f>
        <v>0</v>
      </c>
      <c r="Q108" s="19">
        <f>MINUTE(O108)</f>
        <v>0</v>
      </c>
      <c r="R108" s="19">
        <f>P108+(Q108/60)</f>
        <v>0</v>
      </c>
    </row>
    <row r="109" spans="1:18" ht="16.5">
      <c r="A109" t="s">
        <v>111</v>
      </c>
      <c r="B109" t="str">
        <f>LEFT($E109, 4)</f>
        <v>2019</v>
      </c>
      <c r="C109" t="str">
        <f>MID($E109,FIND("-",$E109)+1,2)</f>
        <v>06</v>
      </c>
      <c r="D109" t="str">
        <f>RIGHT($E109,2)</f>
        <v>상순</v>
      </c>
      <c r="E109" t="s">
        <v>127</v>
      </c>
      <c r="F109" s="17">
        <v>20.3</v>
      </c>
      <c r="G109" s="17">
        <v>24.2</v>
      </c>
      <c r="H109" s="17">
        <v>9.6</v>
      </c>
      <c r="I109" s="17">
        <f>G109-H109</f>
        <v>14.6</v>
      </c>
      <c r="J109" s="17">
        <v>73.2</v>
      </c>
      <c r="K109" s="17">
        <v>1.7</v>
      </c>
      <c r="L109" s="17">
        <v>23</v>
      </c>
      <c r="M109" s="17"/>
      <c r="N109" s="17"/>
      <c r="O109" s="18">
        <v>3.1375000000000002</v>
      </c>
      <c r="P109" s="11">
        <f>IF(HOUR(O109)&gt;12, HOUR(O109)-12,HOUR(O109))</f>
        <v>3</v>
      </c>
      <c r="Q109" s="19">
        <f>MINUTE(O109)</f>
        <v>18</v>
      </c>
      <c r="R109" s="19">
        <f>P109+(Q109/60)</f>
        <v>3.3</v>
      </c>
    </row>
    <row r="110" spans="1:18" ht="16.5">
      <c r="A110" t="s">
        <v>111</v>
      </c>
      <c r="B110" t="str">
        <f>LEFT($E110, 4)</f>
        <v>2019</v>
      </c>
      <c r="C110" t="str">
        <f>MID($E110,FIND("-",$E110)+1,2)</f>
        <v>06</v>
      </c>
      <c r="D110" t="str">
        <f>RIGHT($E110,2)</f>
        <v>중순</v>
      </c>
      <c r="E110" t="s">
        <v>128</v>
      </c>
      <c r="F110" s="17">
        <v>20.5</v>
      </c>
      <c r="G110" s="17">
        <v>23.5</v>
      </c>
      <c r="H110" s="17">
        <v>11.3</v>
      </c>
      <c r="I110" s="17">
        <f>G110-H110</f>
        <v>12.2</v>
      </c>
      <c r="J110" s="17">
        <v>74.5</v>
      </c>
      <c r="K110" s="17">
        <v>0.2</v>
      </c>
      <c r="L110" s="17">
        <v>1.5</v>
      </c>
      <c r="M110" s="17">
        <v>202.7</v>
      </c>
      <c r="N110" s="17">
        <v>202.7</v>
      </c>
      <c r="P110" s="11">
        <f>IF(HOUR(O110)&gt;12, HOUR(O110)-12,HOUR(O110))</f>
        <v>0</v>
      </c>
      <c r="Q110" s="19">
        <f>MINUTE(O110)</f>
        <v>0</v>
      </c>
      <c r="R110" s="19">
        <f>P110+(Q110/60)</f>
        <v>0</v>
      </c>
    </row>
    <row r="111" spans="1:18" ht="16.5">
      <c r="A111" t="s">
        <v>111</v>
      </c>
      <c r="B111" t="str">
        <f>LEFT($E111, 4)</f>
        <v>2019</v>
      </c>
      <c r="C111" t="str">
        <f>MID($E111,FIND("-",$E111)+1,2)</f>
        <v>06</v>
      </c>
      <c r="D111" t="str">
        <f>RIGHT($E111,2)</f>
        <v>중순</v>
      </c>
      <c r="E111" t="s">
        <v>128</v>
      </c>
      <c r="F111" s="17">
        <v>20.8</v>
      </c>
      <c r="G111" s="17">
        <v>23.6</v>
      </c>
      <c r="H111" s="17">
        <v>11.8</v>
      </c>
      <c r="I111" s="17">
        <f>G111-H111</f>
        <v>11.8</v>
      </c>
      <c r="J111" s="17">
        <v>74</v>
      </c>
      <c r="K111" s="17">
        <v>1.8</v>
      </c>
      <c r="L111" s="17">
        <v>0</v>
      </c>
      <c r="M111" s="17"/>
      <c r="N111" s="17"/>
      <c r="O111" s="18">
        <v>2.7618055555555561</v>
      </c>
      <c r="P111" s="11">
        <f>IF(HOUR(O111)&gt;12, HOUR(O111)-12,HOUR(O111))</f>
        <v>6</v>
      </c>
      <c r="Q111" s="19">
        <f>MINUTE(O111)</f>
        <v>17</v>
      </c>
      <c r="R111" s="19">
        <f>P111+(Q111/60)</f>
        <v>6.2833333333333332</v>
      </c>
    </row>
    <row r="112" spans="1:18" ht="16.5">
      <c r="A112" t="s">
        <v>111</v>
      </c>
      <c r="B112" t="str">
        <f>LEFT($E112, 4)</f>
        <v>2019</v>
      </c>
      <c r="C112" t="str">
        <f>MID($E112,FIND("-",$E112)+1,2)</f>
        <v>06</v>
      </c>
      <c r="D112" t="str">
        <f>RIGHT($E112,2)</f>
        <v>하순</v>
      </c>
      <c r="E112" t="s">
        <v>129</v>
      </c>
      <c r="F112" s="17">
        <v>22.6</v>
      </c>
      <c r="G112" s="17">
        <v>24.7</v>
      </c>
      <c r="H112" s="17">
        <v>12.2</v>
      </c>
      <c r="I112" s="17">
        <f>G112-H112</f>
        <v>12.5</v>
      </c>
      <c r="J112" s="17">
        <v>78.2</v>
      </c>
      <c r="K112" s="17">
        <v>0.2</v>
      </c>
      <c r="L112" s="17">
        <v>83.5</v>
      </c>
      <c r="M112" s="17">
        <v>174.1</v>
      </c>
      <c r="N112" s="17">
        <v>174.1</v>
      </c>
      <c r="P112" s="11">
        <f>IF(HOUR(O112)&gt;12, HOUR(O112)-12,HOUR(O112))</f>
        <v>0</v>
      </c>
      <c r="Q112" s="19">
        <f>MINUTE(O112)</f>
        <v>0</v>
      </c>
      <c r="R112" s="19">
        <f>P112+(Q112/60)</f>
        <v>0</v>
      </c>
    </row>
    <row r="113" spans="1:18" ht="16.5">
      <c r="A113" t="s">
        <v>111</v>
      </c>
      <c r="B113" t="str">
        <f>LEFT($E113, 4)</f>
        <v>2019</v>
      </c>
      <c r="C113" t="str">
        <f>MID($E113,FIND("-",$E113)+1,2)</f>
        <v>06</v>
      </c>
      <c r="D113" t="str">
        <f>RIGHT($E113,2)</f>
        <v>하순</v>
      </c>
      <c r="E113" t="s">
        <v>129</v>
      </c>
      <c r="F113" s="17">
        <v>22.4</v>
      </c>
      <c r="G113" s="17">
        <v>24.1</v>
      </c>
      <c r="H113" s="17">
        <v>12.4</v>
      </c>
      <c r="I113" s="17">
        <f>G113-H113</f>
        <v>11.700000000000001</v>
      </c>
      <c r="J113" s="17">
        <v>80</v>
      </c>
      <c r="K113" s="17">
        <v>1.9</v>
      </c>
      <c r="L113" s="17">
        <v>100.5</v>
      </c>
      <c r="M113" s="17"/>
      <c r="N113" s="17"/>
      <c r="O113" s="18">
        <v>2.302777777777778</v>
      </c>
      <c r="P113" s="11">
        <f>IF(HOUR(O113)&gt;12, HOUR(O113)-12,HOUR(O113))</f>
        <v>7</v>
      </c>
      <c r="Q113" s="19">
        <f>MINUTE(O113)</f>
        <v>16</v>
      </c>
      <c r="R113" s="19">
        <f>P113+(Q113/60)</f>
        <v>7.2666666666666666</v>
      </c>
    </row>
    <row r="114" spans="1:18" ht="16.5">
      <c r="A114" t="s">
        <v>111</v>
      </c>
      <c r="B114" t="str">
        <f>LEFT($E114, 4)</f>
        <v>2019</v>
      </c>
      <c r="C114" t="str">
        <f>MID($E114,FIND("-",$E114)+1,2)</f>
        <v>07</v>
      </c>
      <c r="D114" t="str">
        <f>RIGHT($E114,2)</f>
        <v>상순</v>
      </c>
      <c r="E114" t="s">
        <v>130</v>
      </c>
      <c r="F114" s="17">
        <v>21.9</v>
      </c>
      <c r="G114" s="17">
        <v>23.8</v>
      </c>
      <c r="H114" s="17">
        <v>14.3</v>
      </c>
      <c r="I114" s="17">
        <f>G114-H114</f>
        <v>9.5</v>
      </c>
      <c r="J114" s="17">
        <v>78.8</v>
      </c>
      <c r="K114" s="17">
        <v>0.3</v>
      </c>
      <c r="L114" s="17">
        <v>16</v>
      </c>
      <c r="M114" s="17">
        <v>179.4</v>
      </c>
      <c r="N114" s="17">
        <v>179.4</v>
      </c>
      <c r="P114" s="11">
        <f>IF(HOUR(O114)&gt;12, HOUR(O114)-12,HOUR(O114))</f>
        <v>0</v>
      </c>
      <c r="Q114" s="19">
        <f>MINUTE(O114)</f>
        <v>0</v>
      </c>
      <c r="R114" s="19">
        <f>P114+(Q114/60)</f>
        <v>0</v>
      </c>
    </row>
    <row r="115" spans="1:18" ht="16.5">
      <c r="A115" t="s">
        <v>111</v>
      </c>
      <c r="B115" t="str">
        <f>LEFT($E115, 4)</f>
        <v>2019</v>
      </c>
      <c r="C115" t="str">
        <f>MID($E115,FIND("-",$E115)+1,2)</f>
        <v>07</v>
      </c>
      <c r="D115" t="str">
        <f>RIGHT($E115,2)</f>
        <v>상순</v>
      </c>
      <c r="E115" t="s">
        <v>130</v>
      </c>
      <c r="F115" s="17">
        <v>22</v>
      </c>
      <c r="G115" s="17">
        <v>24.2</v>
      </c>
      <c r="H115" s="17">
        <v>14.8</v>
      </c>
      <c r="I115" s="17">
        <f>G115-H115</f>
        <v>9.3999999999999986</v>
      </c>
      <c r="J115" s="17">
        <v>79.400000000000006</v>
      </c>
      <c r="K115" s="17">
        <v>1.6</v>
      </c>
      <c r="L115" s="17">
        <v>19.5</v>
      </c>
      <c r="M115" s="17"/>
      <c r="N115" s="17"/>
      <c r="O115" s="18">
        <v>2.2680555555555562</v>
      </c>
      <c r="P115" s="11">
        <f>IF(HOUR(O115)&gt;12, HOUR(O115)-12,HOUR(O115))</f>
        <v>6</v>
      </c>
      <c r="Q115" s="19">
        <f>MINUTE(O115)</f>
        <v>26</v>
      </c>
      <c r="R115" s="19">
        <f>P115+(Q115/60)</f>
        <v>6.4333333333333336</v>
      </c>
    </row>
    <row r="116" spans="1:18" ht="16.5">
      <c r="A116" t="s">
        <v>111</v>
      </c>
      <c r="B116" t="str">
        <f>LEFT($E116, 4)</f>
        <v>2019</v>
      </c>
      <c r="C116" t="str">
        <f>MID($E116,FIND("-",$E116)+1,2)</f>
        <v>07</v>
      </c>
      <c r="D116" t="str">
        <f>RIGHT($E116,2)</f>
        <v>중순</v>
      </c>
      <c r="E116" t="s">
        <v>131</v>
      </c>
      <c r="F116" s="17">
        <v>23.6</v>
      </c>
      <c r="G116" s="17">
        <v>24.3</v>
      </c>
      <c r="H116" s="17">
        <v>18.2</v>
      </c>
      <c r="I116" s="17">
        <f>G116-H116</f>
        <v>6.1000000000000014</v>
      </c>
      <c r="J116" s="17">
        <v>85.1</v>
      </c>
      <c r="K116" s="17">
        <v>0.1</v>
      </c>
      <c r="L116" s="17">
        <v>41</v>
      </c>
      <c r="M116" s="17">
        <v>139.30000000000001</v>
      </c>
      <c r="N116" s="17">
        <v>139.30000000000001</v>
      </c>
      <c r="P116" s="11">
        <f>IF(HOUR(O116)&gt;12, HOUR(O116)-12,HOUR(O116))</f>
        <v>0</v>
      </c>
      <c r="Q116" s="19">
        <f>MINUTE(O116)</f>
        <v>0</v>
      </c>
      <c r="R116" s="19">
        <f>P116+(Q116/60)</f>
        <v>0</v>
      </c>
    </row>
    <row r="117" spans="1:18" ht="16.5">
      <c r="A117" t="s">
        <v>111</v>
      </c>
      <c r="B117" t="str">
        <f>LEFT($E117, 4)</f>
        <v>2019</v>
      </c>
      <c r="C117" t="str">
        <f>MID($E117,FIND("-",$E117)+1,2)</f>
        <v>07</v>
      </c>
      <c r="D117" t="str">
        <f>RIGHT($E117,2)</f>
        <v>중순</v>
      </c>
      <c r="E117" t="s">
        <v>131</v>
      </c>
      <c r="F117" s="17">
        <v>23.5</v>
      </c>
      <c r="G117" s="17">
        <v>24.4</v>
      </c>
      <c r="H117" s="17">
        <v>18</v>
      </c>
      <c r="I117" s="17">
        <f>G117-H117</f>
        <v>6.3999999999999986</v>
      </c>
      <c r="J117" s="17">
        <v>86.5</v>
      </c>
      <c r="K117" s="17">
        <v>1.8</v>
      </c>
      <c r="L117" s="17">
        <v>40.5</v>
      </c>
      <c r="M117" s="17"/>
      <c r="N117" s="17"/>
      <c r="O117" s="18">
        <v>1.3138888888888891</v>
      </c>
      <c r="P117" s="11">
        <f>IF(HOUR(O117)&gt;12, HOUR(O117)-12,HOUR(O117))</f>
        <v>7</v>
      </c>
      <c r="Q117" s="19">
        <f>MINUTE(O117)</f>
        <v>32</v>
      </c>
      <c r="R117" s="19">
        <f>P117+(Q117/60)</f>
        <v>7.5333333333333332</v>
      </c>
    </row>
    <row r="118" spans="1:18" ht="16.5">
      <c r="A118" t="s">
        <v>111</v>
      </c>
      <c r="B118" t="str">
        <f>LEFT($E118, 4)</f>
        <v>2019</v>
      </c>
      <c r="C118" t="str">
        <f>MID($E118,FIND("-",$E118)+1,2)</f>
        <v>07</v>
      </c>
      <c r="D118" t="str">
        <f>RIGHT($E118,2)</f>
        <v>하순</v>
      </c>
      <c r="E118" t="s">
        <v>132</v>
      </c>
      <c r="F118" s="17">
        <v>27.3</v>
      </c>
      <c r="G118" s="17">
        <v>29.1</v>
      </c>
      <c r="H118" s="17">
        <v>22.1</v>
      </c>
      <c r="I118" s="17">
        <f>G118-H118</f>
        <v>7</v>
      </c>
      <c r="J118" s="17">
        <v>83.9</v>
      </c>
      <c r="K118" s="17">
        <v>0.5</v>
      </c>
      <c r="L118" s="17">
        <v>75.5</v>
      </c>
      <c r="M118" s="17">
        <v>157.80000000000001</v>
      </c>
      <c r="N118" s="17">
        <v>157.80000000000001</v>
      </c>
      <c r="P118" s="11">
        <f>IF(HOUR(O118)&gt;12, HOUR(O118)-12,HOUR(O118))</f>
        <v>0</v>
      </c>
      <c r="Q118" s="19">
        <f>MINUTE(O118)</f>
        <v>0</v>
      </c>
      <c r="R118" s="19">
        <f>P118+(Q118/60)</f>
        <v>0</v>
      </c>
    </row>
    <row r="119" spans="1:18" ht="16.5">
      <c r="A119" t="s">
        <v>111</v>
      </c>
      <c r="B119" t="str">
        <f>LEFT($E119, 4)</f>
        <v>2019</v>
      </c>
      <c r="C119" t="str">
        <f>MID($E119,FIND("-",$E119)+1,2)</f>
        <v>07</v>
      </c>
      <c r="D119" t="str">
        <f>RIGHT($E119,2)</f>
        <v>하순</v>
      </c>
      <c r="E119" t="s">
        <v>132</v>
      </c>
      <c r="F119" s="17">
        <v>27.2</v>
      </c>
      <c r="G119" s="17">
        <v>28.8</v>
      </c>
      <c r="H119" s="17">
        <v>21.9</v>
      </c>
      <c r="I119" s="17">
        <f>G119-H119</f>
        <v>6.9000000000000021</v>
      </c>
      <c r="J119" s="17">
        <v>85.9</v>
      </c>
      <c r="K119" s="17">
        <v>2.2000000000000002</v>
      </c>
      <c r="L119" s="17">
        <v>53</v>
      </c>
      <c r="M119" s="17"/>
      <c r="N119" s="17"/>
      <c r="O119" s="18">
        <v>2.318055555555556</v>
      </c>
      <c r="P119" s="11">
        <f>IF(HOUR(O119)&gt;12, HOUR(O119)-12,HOUR(O119))</f>
        <v>7</v>
      </c>
      <c r="Q119" s="19">
        <f>MINUTE(O119)</f>
        <v>38</v>
      </c>
      <c r="R119" s="19">
        <f>P119+(Q119/60)</f>
        <v>7.6333333333333329</v>
      </c>
    </row>
    <row r="120" spans="1:18" ht="16.5">
      <c r="A120" t="s">
        <v>111</v>
      </c>
      <c r="B120" t="str">
        <f>LEFT($E120, 4)</f>
        <v>2019</v>
      </c>
      <c r="C120" t="str">
        <f>MID($E120,FIND("-",$E120)+1,2)</f>
        <v>08</v>
      </c>
      <c r="D120" t="str">
        <f>RIGHT($E120,2)</f>
        <v>상순</v>
      </c>
      <c r="E120" t="s">
        <v>133</v>
      </c>
      <c r="F120" s="17">
        <v>27.7</v>
      </c>
      <c r="G120" s="17">
        <v>29</v>
      </c>
      <c r="H120" s="17">
        <v>20.6</v>
      </c>
      <c r="I120" s="17">
        <f>G120-H120</f>
        <v>8.3999999999999986</v>
      </c>
      <c r="J120" s="17">
        <v>81.900000000000006</v>
      </c>
      <c r="K120" s="17">
        <v>0.3</v>
      </c>
      <c r="L120" s="17">
        <v>22.5</v>
      </c>
      <c r="M120" s="17">
        <v>206.4</v>
      </c>
      <c r="N120" s="17">
        <v>206.4</v>
      </c>
      <c r="P120" s="11">
        <f>IF(HOUR(O120)&gt;12, HOUR(O120)-12,HOUR(O120))</f>
        <v>0</v>
      </c>
      <c r="Q120" s="19">
        <f>MINUTE(O120)</f>
        <v>0</v>
      </c>
      <c r="R120" s="19">
        <f>P120+(Q120/60)</f>
        <v>0</v>
      </c>
    </row>
    <row r="121" spans="1:18" ht="16.5">
      <c r="A121" t="s">
        <v>111</v>
      </c>
      <c r="B121" t="str">
        <f>LEFT($E121, 4)</f>
        <v>2019</v>
      </c>
      <c r="C121" t="str">
        <f>MID($E121,FIND("-",$E121)+1,2)</f>
        <v>08</v>
      </c>
      <c r="D121" t="str">
        <f>RIGHT($E121,2)</f>
        <v>상순</v>
      </c>
      <c r="E121" t="s">
        <v>133</v>
      </c>
      <c r="F121" s="17">
        <v>27.7</v>
      </c>
      <c r="G121" s="17">
        <v>29</v>
      </c>
      <c r="H121" s="17">
        <v>20.2</v>
      </c>
      <c r="I121" s="17">
        <f>G121-H121</f>
        <v>8.8000000000000007</v>
      </c>
      <c r="J121" s="17">
        <v>82.5</v>
      </c>
      <c r="K121" s="17">
        <v>1.4</v>
      </c>
      <c r="L121" s="17">
        <v>24</v>
      </c>
      <c r="M121" s="17"/>
      <c r="N121" s="17"/>
      <c r="O121" s="18">
        <v>3.5326388888888891</v>
      </c>
      <c r="P121" s="11">
        <f>IF(HOUR(O121)&gt;12, HOUR(O121)-12,HOUR(O121))</f>
        <v>12</v>
      </c>
      <c r="Q121" s="19">
        <f>MINUTE(O121)</f>
        <v>47</v>
      </c>
      <c r="R121" s="19">
        <f>P121+(Q121/60)</f>
        <v>12.783333333333333</v>
      </c>
    </row>
    <row r="122" spans="1:18" ht="16.5">
      <c r="A122" t="s">
        <v>111</v>
      </c>
      <c r="B122" t="str">
        <f>LEFT($E122, 4)</f>
        <v>2019</v>
      </c>
      <c r="C122" t="str">
        <f>MID($E122,FIND("-",$E122)+1,2)</f>
        <v>08</v>
      </c>
      <c r="D122" t="str">
        <f>RIGHT($E122,2)</f>
        <v>중순</v>
      </c>
      <c r="E122" t="s">
        <v>134</v>
      </c>
      <c r="F122" s="17">
        <v>26.3</v>
      </c>
      <c r="G122" s="17">
        <v>28.2</v>
      </c>
      <c r="H122" s="17">
        <v>17.899999999999999</v>
      </c>
      <c r="I122" s="17">
        <f>G122-H122</f>
        <v>10.3</v>
      </c>
      <c r="J122" s="17">
        <v>80.400000000000006</v>
      </c>
      <c r="K122" s="17">
        <v>0.4</v>
      </c>
      <c r="L122" s="17">
        <v>26.5</v>
      </c>
      <c r="M122" s="17">
        <v>172.7</v>
      </c>
      <c r="N122" s="17">
        <v>172.7</v>
      </c>
      <c r="P122" s="11">
        <f>IF(HOUR(O122)&gt;12, HOUR(O122)-12,HOUR(O122))</f>
        <v>0</v>
      </c>
      <c r="Q122" s="19">
        <f>MINUTE(O122)</f>
        <v>0</v>
      </c>
      <c r="R122" s="19">
        <f>P122+(Q122/60)</f>
        <v>0</v>
      </c>
    </row>
    <row r="123" spans="1:18" ht="16.5">
      <c r="A123" t="s">
        <v>111</v>
      </c>
      <c r="B123" t="str">
        <f>LEFT($E123, 4)</f>
        <v>2019</v>
      </c>
      <c r="C123" t="str">
        <f>MID($E123,FIND("-",$E123)+1,2)</f>
        <v>08</v>
      </c>
      <c r="D123" t="str">
        <f>RIGHT($E123,2)</f>
        <v>중순</v>
      </c>
      <c r="E123" t="s">
        <v>134</v>
      </c>
      <c r="F123" s="17">
        <v>26.5</v>
      </c>
      <c r="G123" s="17">
        <v>28.9</v>
      </c>
      <c r="H123" s="17">
        <v>17.899999999999999</v>
      </c>
      <c r="I123" s="17">
        <f>G123-H123</f>
        <v>11</v>
      </c>
      <c r="J123" s="17">
        <v>80.8</v>
      </c>
      <c r="K123" s="17">
        <v>1.8</v>
      </c>
      <c r="L123" s="17">
        <v>18.5</v>
      </c>
      <c r="M123" s="17"/>
      <c r="N123" s="17"/>
      <c r="O123" s="18">
        <v>3.0958333333333332</v>
      </c>
      <c r="P123" s="11">
        <f>IF(HOUR(O123)&gt;12, HOUR(O123)-12,HOUR(O123))</f>
        <v>2</v>
      </c>
      <c r="Q123" s="19">
        <f>MINUTE(O123)</f>
        <v>18</v>
      </c>
      <c r="R123" s="19">
        <f>P123+(Q123/60)</f>
        <v>2.2999999999999998</v>
      </c>
    </row>
    <row r="124" spans="1:18" ht="16.5">
      <c r="A124" t="s">
        <v>111</v>
      </c>
      <c r="B124" t="str">
        <f>LEFT($E124, 4)</f>
        <v>2019</v>
      </c>
      <c r="C124" t="str">
        <f>MID($E124,FIND("-",$E124)+1,2)</f>
        <v>08</v>
      </c>
      <c r="D124" t="str">
        <f>RIGHT($E124,2)</f>
        <v>하순</v>
      </c>
      <c r="E124" t="s">
        <v>135</v>
      </c>
      <c r="F124" s="17">
        <v>22.5</v>
      </c>
      <c r="G124" s="17">
        <v>25.1</v>
      </c>
      <c r="H124" s="17">
        <v>14.6</v>
      </c>
      <c r="I124" s="17">
        <f>G124-H124</f>
        <v>10.500000000000002</v>
      </c>
      <c r="J124" s="17">
        <v>86.8</v>
      </c>
      <c r="K124" s="17">
        <v>0.1</v>
      </c>
      <c r="L124" s="17">
        <v>92.5</v>
      </c>
      <c r="M124" s="17">
        <v>153.30000000000001</v>
      </c>
      <c r="N124" s="17">
        <v>153.30000000000001</v>
      </c>
      <c r="P124" s="11">
        <f>IF(HOUR(O124)&gt;12, HOUR(O124)-12,HOUR(O124))</f>
        <v>0</v>
      </c>
      <c r="Q124" s="19">
        <f>MINUTE(O124)</f>
        <v>0</v>
      </c>
      <c r="R124" s="19">
        <f>P124+(Q124/60)</f>
        <v>0</v>
      </c>
    </row>
    <row r="125" spans="1:18" ht="16.5">
      <c r="A125" t="s">
        <v>111</v>
      </c>
      <c r="B125" t="str">
        <f>LEFT($E125, 4)</f>
        <v>2019</v>
      </c>
      <c r="C125" t="str">
        <f>MID($E125,FIND("-",$E125)+1,2)</f>
        <v>08</v>
      </c>
      <c r="D125" t="str">
        <f>RIGHT($E125,2)</f>
        <v>하순</v>
      </c>
      <c r="E125" t="s">
        <v>135</v>
      </c>
      <c r="F125" s="17">
        <v>22.5</v>
      </c>
      <c r="G125" s="17">
        <v>25</v>
      </c>
      <c r="H125" s="17">
        <v>14.3</v>
      </c>
      <c r="I125" s="17">
        <f>G125-H125</f>
        <v>10.7</v>
      </c>
      <c r="J125" s="17">
        <v>86.9</v>
      </c>
      <c r="K125" s="17">
        <v>0.9</v>
      </c>
      <c r="L125" s="17">
        <v>67</v>
      </c>
      <c r="M125" s="17"/>
      <c r="N125" s="17"/>
      <c r="O125" s="18">
        <v>2.0458333333333329</v>
      </c>
      <c r="P125" s="11">
        <f>IF(HOUR(O125)&gt;12, HOUR(O125)-12,HOUR(O125))</f>
        <v>1</v>
      </c>
      <c r="Q125" s="19">
        <f>MINUTE(O125)</f>
        <v>6</v>
      </c>
      <c r="R125" s="19">
        <f>P125+(Q125/60)</f>
        <v>1.1000000000000001</v>
      </c>
    </row>
    <row r="126" spans="1:18" ht="16.5">
      <c r="A126" t="s">
        <v>111</v>
      </c>
      <c r="B126" t="str">
        <f>LEFT($E126, 4)</f>
        <v>2019</v>
      </c>
      <c r="C126" t="str">
        <f>MID($E126,FIND("-",$E126)+1,2)</f>
        <v>09</v>
      </c>
      <c r="D126" t="str">
        <f>RIGHT($E126,2)</f>
        <v>상순</v>
      </c>
      <c r="E126" t="s">
        <v>136</v>
      </c>
      <c r="F126" s="17">
        <v>23.6</v>
      </c>
      <c r="G126" s="17">
        <v>26.1</v>
      </c>
      <c r="H126" s="17">
        <v>16.7</v>
      </c>
      <c r="I126" s="17">
        <f>G126-H126</f>
        <v>9.4000000000000021</v>
      </c>
      <c r="J126" s="17">
        <v>89.7</v>
      </c>
      <c r="K126" s="17">
        <v>0.4</v>
      </c>
      <c r="L126" s="17">
        <v>43</v>
      </c>
      <c r="M126" s="17">
        <v>97.3</v>
      </c>
      <c r="N126" s="17">
        <v>97.3</v>
      </c>
      <c r="P126" s="11">
        <f>IF(HOUR(O126)&gt;12, HOUR(O126)-12,HOUR(O126))</f>
        <v>0</v>
      </c>
      <c r="Q126" s="19">
        <f>MINUTE(O126)</f>
        <v>0</v>
      </c>
      <c r="R126" s="19">
        <f>P126+(Q126/60)</f>
        <v>0</v>
      </c>
    </row>
    <row r="127" spans="1:18" ht="16.5">
      <c r="A127" t="s">
        <v>111</v>
      </c>
      <c r="B127" t="str">
        <f>LEFT($E127, 4)</f>
        <v>2019</v>
      </c>
      <c r="C127" t="str">
        <f>MID($E127,FIND("-",$E127)+1,2)</f>
        <v>09</v>
      </c>
      <c r="D127" t="str">
        <f>RIGHT($E127,2)</f>
        <v>상순</v>
      </c>
      <c r="E127" t="s">
        <v>136</v>
      </c>
      <c r="F127" s="17">
        <v>23.6</v>
      </c>
      <c r="G127" s="17">
        <v>26.4</v>
      </c>
      <c r="H127" s="17">
        <v>-10.7</v>
      </c>
      <c r="I127" s="17">
        <f>G127-H127</f>
        <v>37.099999999999994</v>
      </c>
      <c r="J127" s="17">
        <v>90</v>
      </c>
      <c r="K127" s="17">
        <v>0.9</v>
      </c>
      <c r="L127" s="17">
        <v>71.5</v>
      </c>
      <c r="M127" s="17"/>
      <c r="N127" s="17"/>
      <c r="O127" s="18">
        <v>1.14375</v>
      </c>
      <c r="P127" s="11">
        <f>IF(HOUR(O127)&gt;12, HOUR(O127)-12,HOUR(O127))</f>
        <v>3</v>
      </c>
      <c r="Q127" s="19">
        <f>MINUTE(O127)</f>
        <v>27</v>
      </c>
      <c r="R127" s="19">
        <f>P127+(Q127/60)</f>
        <v>3.45</v>
      </c>
    </row>
    <row r="128" spans="1:18" ht="16.5">
      <c r="A128" t="s">
        <v>111</v>
      </c>
      <c r="B128" t="str">
        <f>LEFT($E128, 4)</f>
        <v>2019</v>
      </c>
      <c r="C128" t="str">
        <f>MID($E128,FIND("-",$E128)+1,2)</f>
        <v>09</v>
      </c>
      <c r="D128" t="str">
        <f>RIGHT($E128,2)</f>
        <v>중순</v>
      </c>
      <c r="E128" t="s">
        <v>137</v>
      </c>
      <c r="F128" s="17">
        <v>20.100000000000001</v>
      </c>
      <c r="G128" s="17">
        <v>23.1</v>
      </c>
      <c r="H128" s="17">
        <v>12</v>
      </c>
      <c r="I128" s="17">
        <f>G128-H128</f>
        <v>11.100000000000001</v>
      </c>
      <c r="J128" s="17">
        <v>83.7</v>
      </c>
      <c r="K128" s="17">
        <v>0.1</v>
      </c>
      <c r="L128" s="17">
        <v>5.5</v>
      </c>
      <c r="M128" s="17">
        <v>153.69999999999999</v>
      </c>
      <c r="N128" s="17">
        <v>153.69999999999999</v>
      </c>
      <c r="P128" s="11">
        <f>IF(HOUR(O128)&gt;12, HOUR(O128)-12,HOUR(O128))</f>
        <v>0</v>
      </c>
      <c r="Q128" s="19">
        <f>MINUTE(O128)</f>
        <v>0</v>
      </c>
      <c r="R128" s="19">
        <f>P128+(Q128/60)</f>
        <v>0</v>
      </c>
    </row>
    <row r="129" spans="1:18" ht="16.5">
      <c r="A129" t="s">
        <v>111</v>
      </c>
      <c r="B129" t="str">
        <f>LEFT($E129, 4)</f>
        <v>2019</v>
      </c>
      <c r="C129" t="str">
        <f>MID($E129,FIND("-",$E129)+1,2)</f>
        <v>09</v>
      </c>
      <c r="D129" t="str">
        <f>RIGHT($E129,2)</f>
        <v>중순</v>
      </c>
      <c r="E129" t="s">
        <v>137</v>
      </c>
      <c r="F129" s="17">
        <v>20.3</v>
      </c>
      <c r="G129" s="17">
        <v>23.8</v>
      </c>
      <c r="H129" s="17">
        <v>11.5</v>
      </c>
      <c r="I129" s="17">
        <f>G129-H129</f>
        <v>12.3</v>
      </c>
      <c r="J129" s="17">
        <v>82.3</v>
      </c>
      <c r="K129" s="17">
        <v>1.1000000000000001</v>
      </c>
      <c r="L129" s="17">
        <v>9</v>
      </c>
      <c r="M129" s="17"/>
      <c r="N129" s="17"/>
      <c r="O129" s="18">
        <v>2.4930555555555549</v>
      </c>
      <c r="P129" s="11">
        <f>IF(HOUR(O129)&gt;12, HOUR(O129)-12,HOUR(O129))</f>
        <v>11</v>
      </c>
      <c r="Q129" s="19">
        <f>MINUTE(O129)</f>
        <v>50</v>
      </c>
      <c r="R129" s="19">
        <f>P129+(Q129/60)</f>
        <v>11.833333333333334</v>
      </c>
    </row>
    <row r="130" spans="1:18" ht="16.5">
      <c r="A130" t="s">
        <v>111</v>
      </c>
      <c r="B130" t="str">
        <f>LEFT($E130, 4)</f>
        <v>2019</v>
      </c>
      <c r="C130" t="str">
        <f>MID($E130,FIND("-",$E130)+1,2)</f>
        <v>09</v>
      </c>
      <c r="D130" t="str">
        <f>RIGHT($E130,2)</f>
        <v>하순</v>
      </c>
      <c r="E130" t="s">
        <v>138</v>
      </c>
      <c r="F130" s="17">
        <v>18.8</v>
      </c>
      <c r="G130" s="17">
        <v>22.4</v>
      </c>
      <c r="H130" s="17">
        <v>11.5</v>
      </c>
      <c r="I130" s="17">
        <f>G130-H130</f>
        <v>10.899999999999999</v>
      </c>
      <c r="J130" s="17">
        <v>88.2</v>
      </c>
      <c r="K130" s="17">
        <v>0.4</v>
      </c>
      <c r="L130" s="17">
        <v>121.5</v>
      </c>
      <c r="M130" s="17">
        <v>120.4</v>
      </c>
      <c r="N130" s="17">
        <v>120.4</v>
      </c>
      <c r="P130" s="11">
        <f>IF(HOUR(O130)&gt;12, HOUR(O130)-12,HOUR(O130))</f>
        <v>0</v>
      </c>
      <c r="Q130" s="19">
        <f>MINUTE(O130)</f>
        <v>0</v>
      </c>
      <c r="R130" s="19">
        <f>P130+(Q130/60)</f>
        <v>0</v>
      </c>
    </row>
    <row r="131" spans="1:18" ht="16.5">
      <c r="A131" t="s">
        <v>111</v>
      </c>
      <c r="B131" t="str">
        <f>LEFT($E131, 4)</f>
        <v>2019</v>
      </c>
      <c r="C131" t="str">
        <f>MID($E131,FIND("-",$E131)+1,2)</f>
        <v>09</v>
      </c>
      <c r="D131" t="str">
        <f>RIGHT($E131,2)</f>
        <v>하순</v>
      </c>
      <c r="E131" t="s">
        <v>138</v>
      </c>
      <c r="F131" s="17">
        <v>18.899999999999999</v>
      </c>
      <c r="G131" s="17">
        <v>22.3</v>
      </c>
      <c r="H131" s="17">
        <v>10.5</v>
      </c>
      <c r="I131" s="17">
        <f>G131-H131</f>
        <v>11.8</v>
      </c>
      <c r="J131" s="17">
        <v>88.5</v>
      </c>
      <c r="K131" s="17">
        <v>0.8</v>
      </c>
      <c r="L131" s="17">
        <v>129.5</v>
      </c>
      <c r="M131" s="17"/>
      <c r="N131" s="17"/>
      <c r="O131" s="18">
        <v>2.0715277777777779</v>
      </c>
      <c r="P131" s="11">
        <f>IF(HOUR(O131)&gt;12, HOUR(O131)-12,HOUR(O131))</f>
        <v>1</v>
      </c>
      <c r="Q131" s="19">
        <f>MINUTE(O131)</f>
        <v>43</v>
      </c>
      <c r="R131" s="19">
        <f>P131+(Q131/60)</f>
        <v>1.7166666666666668</v>
      </c>
    </row>
    <row r="132" spans="1:18" ht="16.5">
      <c r="A132" t="s">
        <v>111</v>
      </c>
      <c r="B132" t="str">
        <f>LEFT($E132, 4)</f>
        <v>2019</v>
      </c>
      <c r="C132" t="str">
        <f>MID($E132,FIND("-",$E132)+1,2)</f>
        <v>10</v>
      </c>
      <c r="D132" t="str">
        <f>RIGHT($E132,2)</f>
        <v>상순</v>
      </c>
      <c r="E132" t="s">
        <v>139</v>
      </c>
      <c r="F132" s="17">
        <v>17.3</v>
      </c>
      <c r="G132" s="17">
        <v>21.9</v>
      </c>
      <c r="H132" s="17">
        <v>4.0999999999999996</v>
      </c>
      <c r="I132" s="17">
        <f>G132-H132</f>
        <v>17.799999999999997</v>
      </c>
      <c r="J132" s="17">
        <v>85.6</v>
      </c>
      <c r="K132" s="17">
        <v>0.4</v>
      </c>
      <c r="L132" s="17">
        <v>173</v>
      </c>
      <c r="M132" s="17">
        <v>105.2</v>
      </c>
      <c r="N132" s="17">
        <v>105.2</v>
      </c>
      <c r="P132" s="11">
        <f>IF(HOUR(O132)&gt;12, HOUR(O132)-12,HOUR(O132))</f>
        <v>0</v>
      </c>
      <c r="Q132" s="19">
        <f>MINUTE(O132)</f>
        <v>0</v>
      </c>
      <c r="R132" s="19">
        <f>P132+(Q132/60)</f>
        <v>0</v>
      </c>
    </row>
    <row r="133" spans="1:18" ht="16.5">
      <c r="A133" t="s">
        <v>111</v>
      </c>
      <c r="B133" t="str">
        <f>LEFT($E133, 4)</f>
        <v>2019</v>
      </c>
      <c r="C133" t="str">
        <f>MID($E133,FIND("-",$E133)+1,2)</f>
        <v>10</v>
      </c>
      <c r="D133" t="str">
        <f>RIGHT($E133,2)</f>
        <v>상순</v>
      </c>
      <c r="E133" t="s">
        <v>139</v>
      </c>
      <c r="F133" s="17">
        <v>17.5</v>
      </c>
      <c r="G133" s="17">
        <v>22.1</v>
      </c>
      <c r="H133" s="17">
        <v>4</v>
      </c>
      <c r="I133" s="17">
        <f>G133-H133</f>
        <v>18.100000000000001</v>
      </c>
      <c r="J133" s="17">
        <v>85.1</v>
      </c>
      <c r="K133" s="17">
        <v>1.3</v>
      </c>
      <c r="L133" s="17">
        <v>170</v>
      </c>
      <c r="M133" s="17"/>
      <c r="N133" s="17"/>
      <c r="O133" s="18">
        <v>1.8916666666666671</v>
      </c>
      <c r="P133" s="11">
        <f>IF(HOUR(O133)&gt;12, HOUR(O133)-12,HOUR(O133))</f>
        <v>9</v>
      </c>
      <c r="Q133" s="19">
        <f>MINUTE(O133)</f>
        <v>24</v>
      </c>
      <c r="R133" s="19">
        <f>P133+(Q133/60)</f>
        <v>9.4</v>
      </c>
    </row>
    <row r="134" spans="1:18" ht="16.5">
      <c r="A134" t="s">
        <v>111</v>
      </c>
      <c r="B134" t="str">
        <f>LEFT($E134, 4)</f>
        <v>2019</v>
      </c>
      <c r="C134" t="str">
        <f>MID($E134,FIND("-",$E134)+1,2)</f>
        <v>10</v>
      </c>
      <c r="D134" t="str">
        <f>RIGHT($E134,2)</f>
        <v>중순</v>
      </c>
      <c r="E134" t="s">
        <v>140</v>
      </c>
      <c r="F134" s="17">
        <v>13.4</v>
      </c>
      <c r="G134" s="17">
        <v>16.7</v>
      </c>
      <c r="H134" s="17">
        <v>5.9</v>
      </c>
      <c r="I134" s="17">
        <f>G134-H134</f>
        <v>10.799999999999999</v>
      </c>
      <c r="J134" s="17">
        <v>83.9</v>
      </c>
      <c r="K134" s="17">
        <v>0.3</v>
      </c>
      <c r="L134" s="17">
        <v>1.5</v>
      </c>
      <c r="M134" s="17">
        <v>128.9</v>
      </c>
      <c r="N134" s="17">
        <v>128.9</v>
      </c>
      <c r="P134" s="11">
        <f>IF(HOUR(O134)&gt;12, HOUR(O134)-12,HOUR(O134))</f>
        <v>0</v>
      </c>
      <c r="Q134" s="19">
        <f>MINUTE(O134)</f>
        <v>0</v>
      </c>
      <c r="R134" s="19">
        <f>P134+(Q134/60)</f>
        <v>0</v>
      </c>
    </row>
    <row r="135" spans="1:18" ht="16.5">
      <c r="A135" t="s">
        <v>111</v>
      </c>
      <c r="B135" t="str">
        <f>LEFT($E135, 4)</f>
        <v>2019</v>
      </c>
      <c r="C135" t="str">
        <f>MID($E135,FIND("-",$E135)+1,2)</f>
        <v>10</v>
      </c>
      <c r="D135" t="str">
        <f>RIGHT($E135,2)</f>
        <v>중순</v>
      </c>
      <c r="E135" t="s">
        <v>140</v>
      </c>
      <c r="F135" s="17">
        <v>13.4</v>
      </c>
      <c r="G135" s="17">
        <v>16.899999999999999</v>
      </c>
      <c r="H135" s="17">
        <v>5.3</v>
      </c>
      <c r="I135" s="17">
        <f>G135-H135</f>
        <v>11.599999999999998</v>
      </c>
      <c r="J135" s="17">
        <v>82.2</v>
      </c>
      <c r="K135" s="17">
        <v>1</v>
      </c>
      <c r="L135" s="17">
        <v>3</v>
      </c>
      <c r="M135" s="17"/>
      <c r="N135" s="17"/>
      <c r="O135" s="18">
        <v>2.839583333333334</v>
      </c>
      <c r="P135" s="11">
        <f>IF(HOUR(O135)&gt;12, HOUR(O135)-12,HOUR(O135))</f>
        <v>8</v>
      </c>
      <c r="Q135" s="19">
        <f>MINUTE(O135)</f>
        <v>9</v>
      </c>
      <c r="R135" s="19">
        <f>P135+(Q135/60)</f>
        <v>8.15</v>
      </c>
    </row>
    <row r="136" spans="1:18" ht="16.5">
      <c r="A136" t="s">
        <v>111</v>
      </c>
      <c r="B136" t="str">
        <f>LEFT($E136, 4)</f>
        <v>2019</v>
      </c>
      <c r="C136" t="str">
        <f>MID($E136,FIND("-",$E136)+1,2)</f>
        <v>10</v>
      </c>
      <c r="D136" t="str">
        <f>RIGHT($E136,2)</f>
        <v>하순</v>
      </c>
      <c r="E136" t="s">
        <v>141</v>
      </c>
      <c r="F136" s="17">
        <v>11.3</v>
      </c>
      <c r="G136" s="17">
        <v>15.7</v>
      </c>
      <c r="H136" s="17">
        <v>0.7</v>
      </c>
      <c r="I136" s="17">
        <f>G136-H136</f>
        <v>15</v>
      </c>
      <c r="J136" s="17">
        <v>81.5</v>
      </c>
      <c r="K136" s="17">
        <v>0.3</v>
      </c>
      <c r="L136" s="17">
        <v>1</v>
      </c>
      <c r="M136" s="17">
        <v>142.1</v>
      </c>
      <c r="N136" s="17">
        <v>142.1</v>
      </c>
      <c r="P136" s="11">
        <f>IF(HOUR(O136)&gt;12, HOUR(O136)-12,HOUR(O136))</f>
        <v>0</v>
      </c>
      <c r="Q136" s="19">
        <f>MINUTE(O136)</f>
        <v>0</v>
      </c>
      <c r="R136" s="19">
        <f>P136+(Q136/60)</f>
        <v>0</v>
      </c>
    </row>
    <row r="137" spans="1:18" ht="16.5">
      <c r="A137" t="s">
        <v>111</v>
      </c>
      <c r="B137" t="str">
        <f>LEFT($E137, 4)</f>
        <v>2019</v>
      </c>
      <c r="C137" t="str">
        <f>MID($E137,FIND("-",$E137)+1,2)</f>
        <v>10</v>
      </c>
      <c r="D137" t="str">
        <f>RIGHT($E137,2)</f>
        <v>하순</v>
      </c>
      <c r="E137" t="s">
        <v>141</v>
      </c>
      <c r="F137" s="17">
        <v>11.6</v>
      </c>
      <c r="G137" s="17">
        <v>15.5</v>
      </c>
      <c r="H137" s="17">
        <v>-0.3</v>
      </c>
      <c r="I137" s="17">
        <f>G137-H137</f>
        <v>15.8</v>
      </c>
      <c r="J137" s="17">
        <v>79.2</v>
      </c>
      <c r="K137" s="17">
        <v>1.4</v>
      </c>
      <c r="L137" s="17">
        <v>1</v>
      </c>
      <c r="M137" s="17"/>
      <c r="N137" s="17"/>
      <c r="O137" s="18">
        <v>3.353472222222222</v>
      </c>
      <c r="P137" s="11">
        <f>IF(HOUR(O137)&gt;12, HOUR(O137)-12,HOUR(O137))</f>
        <v>8</v>
      </c>
      <c r="Q137" s="19">
        <f>MINUTE(O137)</f>
        <v>29</v>
      </c>
      <c r="R137" s="19">
        <f>P137+(Q137/60)</f>
        <v>8.4833333333333325</v>
      </c>
    </row>
    <row r="138" spans="1:18" ht="16.5">
      <c r="A138" t="s">
        <v>111</v>
      </c>
      <c r="B138" t="str">
        <f>LEFT($E138, 4)</f>
        <v>2019</v>
      </c>
      <c r="C138" t="str">
        <f>MID($E138,FIND("-",$E138)+1,2)</f>
        <v>11</v>
      </c>
      <c r="D138" t="str">
        <f>RIGHT($E138,2)</f>
        <v>상순</v>
      </c>
      <c r="E138" t="s">
        <v>142</v>
      </c>
      <c r="F138" s="17">
        <v>8.6999999999999993</v>
      </c>
      <c r="G138" s="17">
        <v>12.9</v>
      </c>
      <c r="H138" s="17">
        <v>-3.4</v>
      </c>
      <c r="I138" s="17">
        <f>G138-H138</f>
        <v>16.3</v>
      </c>
      <c r="J138" s="17">
        <v>80.8</v>
      </c>
      <c r="K138" s="17">
        <v>0.2</v>
      </c>
      <c r="L138" s="17">
        <v>9</v>
      </c>
      <c r="M138" s="17">
        <v>118</v>
      </c>
      <c r="N138" s="17">
        <v>118</v>
      </c>
      <c r="P138" s="11">
        <f>IF(HOUR(O138)&gt;12, HOUR(O138)-12,HOUR(O138))</f>
        <v>0</v>
      </c>
      <c r="Q138" s="19">
        <f>MINUTE(O138)</f>
        <v>0</v>
      </c>
      <c r="R138" s="19">
        <f>P138+(Q138/60)</f>
        <v>0</v>
      </c>
    </row>
    <row r="139" spans="1:18" ht="16.5">
      <c r="A139" t="s">
        <v>111</v>
      </c>
      <c r="B139" t="str">
        <f>LEFT($E139, 4)</f>
        <v>2019</v>
      </c>
      <c r="C139" t="str">
        <f>MID($E139,FIND("-",$E139)+1,2)</f>
        <v>11</v>
      </c>
      <c r="D139" t="str">
        <f>RIGHT($E139,2)</f>
        <v>상순</v>
      </c>
      <c r="E139" t="s">
        <v>142</v>
      </c>
      <c r="F139" s="17">
        <v>9</v>
      </c>
      <c r="G139" s="17">
        <v>12.7</v>
      </c>
      <c r="H139" s="17">
        <v>-3.5</v>
      </c>
      <c r="I139" s="17">
        <f>G139-H139</f>
        <v>16.2</v>
      </c>
      <c r="J139" s="17">
        <v>77.900000000000006</v>
      </c>
      <c r="K139" s="17">
        <v>1.2</v>
      </c>
      <c r="L139" s="17">
        <v>8.5</v>
      </c>
      <c r="M139" s="17"/>
      <c r="N139" s="17"/>
      <c r="O139" s="18">
        <v>2.849305555555556</v>
      </c>
      <c r="P139" s="11">
        <f>IF(HOUR(O139)&gt;12, HOUR(O139)-12,HOUR(O139))</f>
        <v>8</v>
      </c>
      <c r="Q139" s="19">
        <f>MINUTE(O139)</f>
        <v>23</v>
      </c>
      <c r="R139" s="19">
        <f>P139+(Q139/60)</f>
        <v>8.3833333333333329</v>
      </c>
    </row>
    <row r="140" spans="1:18" ht="16.5">
      <c r="A140" t="s">
        <v>111</v>
      </c>
      <c r="B140" t="str">
        <f>LEFT($E140, 4)</f>
        <v>2019</v>
      </c>
      <c r="C140" t="str">
        <f>MID($E140,FIND("-",$E140)+1,2)</f>
        <v>11</v>
      </c>
      <c r="D140" t="str">
        <f>RIGHT($E140,2)</f>
        <v>중순</v>
      </c>
      <c r="E140" t="s">
        <v>143</v>
      </c>
      <c r="F140" s="17">
        <v>5.7</v>
      </c>
      <c r="G140" s="17">
        <v>11</v>
      </c>
      <c r="H140" s="17">
        <v>-6.4</v>
      </c>
      <c r="I140" s="17">
        <f>G140-H140</f>
        <v>17.399999999999999</v>
      </c>
      <c r="J140" s="17">
        <v>75.2</v>
      </c>
      <c r="K140" s="17">
        <v>0.7</v>
      </c>
      <c r="L140" s="17">
        <v>9</v>
      </c>
      <c r="M140" s="17">
        <v>84.3</v>
      </c>
      <c r="N140" s="17">
        <v>84.3</v>
      </c>
      <c r="P140" s="11">
        <f>IF(HOUR(O140)&gt;12, HOUR(O140)-12,HOUR(O140))</f>
        <v>0</v>
      </c>
      <c r="Q140" s="19">
        <f>MINUTE(O140)</f>
        <v>0</v>
      </c>
      <c r="R140" s="19">
        <f>P140+(Q140/60)</f>
        <v>0</v>
      </c>
    </row>
    <row r="141" spans="1:18" ht="16.5">
      <c r="A141" t="s">
        <v>111</v>
      </c>
      <c r="B141" t="str">
        <f>LEFT($E141, 4)</f>
        <v>2019</v>
      </c>
      <c r="C141" t="str">
        <f>MID($E141,FIND("-",$E141)+1,2)</f>
        <v>11</v>
      </c>
      <c r="D141" t="str">
        <f>RIGHT($E141,2)</f>
        <v>중순</v>
      </c>
      <c r="E141" t="s">
        <v>143</v>
      </c>
      <c r="F141" s="17">
        <v>5.8</v>
      </c>
      <c r="G141" s="17">
        <v>10.1</v>
      </c>
      <c r="H141" s="17">
        <v>-6.1</v>
      </c>
      <c r="I141" s="17">
        <f>G141-H141</f>
        <v>16.2</v>
      </c>
      <c r="J141" s="17">
        <v>75.3</v>
      </c>
      <c r="K141" s="17">
        <v>2.1</v>
      </c>
      <c r="L141" s="17">
        <v>10.5</v>
      </c>
      <c r="M141" s="17"/>
      <c r="N141" s="17"/>
      <c r="O141" s="18">
        <v>2.030555555555555</v>
      </c>
      <c r="P141" s="11">
        <f>IF(HOUR(O141)&gt;12, HOUR(O141)-12,HOUR(O141))</f>
        <v>0</v>
      </c>
      <c r="Q141" s="19">
        <f>MINUTE(O141)</f>
        <v>44</v>
      </c>
      <c r="R141" s="19">
        <f>P141+(Q141/60)</f>
        <v>0.73333333333333328</v>
      </c>
    </row>
    <row r="142" spans="1:18" ht="16.5">
      <c r="A142" t="s">
        <v>111</v>
      </c>
      <c r="B142" t="str">
        <f>LEFT($E142, 4)</f>
        <v>2019</v>
      </c>
      <c r="C142" t="str">
        <f>MID($E142,FIND("-",$E142)+1,2)</f>
        <v>11</v>
      </c>
      <c r="D142" t="str">
        <f>RIGHT($E142,2)</f>
        <v>하순</v>
      </c>
      <c r="E142" t="s">
        <v>144</v>
      </c>
      <c r="F142" s="17">
        <v>4.7</v>
      </c>
      <c r="G142" s="17">
        <v>10.4</v>
      </c>
      <c r="H142" s="17">
        <v>-7.2</v>
      </c>
      <c r="I142" s="17">
        <f>G142-H142</f>
        <v>17.600000000000001</v>
      </c>
      <c r="J142" s="17">
        <v>78.7</v>
      </c>
      <c r="K142" s="17">
        <v>0.3</v>
      </c>
      <c r="L142" s="17">
        <v>0</v>
      </c>
      <c r="M142" s="17">
        <v>82</v>
      </c>
      <c r="N142" s="17">
        <v>82</v>
      </c>
      <c r="P142" s="11">
        <f>IF(HOUR(O142)&gt;12, HOUR(O142)-12,HOUR(O142))</f>
        <v>0</v>
      </c>
      <c r="Q142" s="19">
        <f>MINUTE(O142)</f>
        <v>0</v>
      </c>
      <c r="R142" s="19">
        <f>P142+(Q142/60)</f>
        <v>0</v>
      </c>
    </row>
    <row r="143" spans="1:18" ht="16.5">
      <c r="A143" t="s">
        <v>111</v>
      </c>
      <c r="B143" t="str">
        <f>LEFT($E143, 4)</f>
        <v>2019</v>
      </c>
      <c r="C143" t="str">
        <f>MID($E143,FIND("-",$E143)+1,2)</f>
        <v>11</v>
      </c>
      <c r="D143" t="str">
        <f>RIGHT($E143,2)</f>
        <v>하순</v>
      </c>
      <c r="E143" t="s">
        <v>144</v>
      </c>
      <c r="F143" s="17">
        <v>5.3</v>
      </c>
      <c r="G143" s="17">
        <v>11</v>
      </c>
      <c r="H143" s="17">
        <v>-6.8</v>
      </c>
      <c r="I143" s="17">
        <f>G143-H143</f>
        <v>17.8</v>
      </c>
      <c r="J143" s="17">
        <v>76.5</v>
      </c>
      <c r="K143" s="17">
        <v>1.3</v>
      </c>
      <c r="L143" s="17">
        <v>0</v>
      </c>
      <c r="M143" s="17"/>
      <c r="N143" s="17"/>
      <c r="O143" s="18">
        <v>2.1236111111111109</v>
      </c>
      <c r="P143" s="11">
        <f>IF(HOUR(O143)&gt;12, HOUR(O143)-12,HOUR(O143))</f>
        <v>2</v>
      </c>
      <c r="Q143" s="19">
        <f>MINUTE(O143)</f>
        <v>58</v>
      </c>
      <c r="R143" s="19">
        <f>P143+(Q143/60)</f>
        <v>2.9666666666666668</v>
      </c>
    </row>
    <row r="144" spans="1:18" ht="16.5">
      <c r="A144" t="s">
        <v>111</v>
      </c>
      <c r="B144" t="str">
        <f>LEFT($E144, 4)</f>
        <v>2019</v>
      </c>
      <c r="C144" t="str">
        <f>MID($E144,FIND("-",$E144)+1,2)</f>
        <v>12</v>
      </c>
      <c r="D144" t="str">
        <f>RIGHT($E144,2)</f>
        <v>상순</v>
      </c>
      <c r="E144" t="s">
        <v>145</v>
      </c>
      <c r="F144" s="17">
        <v>-0.1</v>
      </c>
      <c r="G144" s="17">
        <v>5.4</v>
      </c>
      <c r="H144" s="17">
        <v>-11.7</v>
      </c>
      <c r="I144" s="17">
        <f>G144-H144</f>
        <v>17.100000000000001</v>
      </c>
      <c r="J144" s="17">
        <v>72.7</v>
      </c>
      <c r="K144" s="17">
        <v>0.6</v>
      </c>
      <c r="L144" s="17">
        <v>11.5</v>
      </c>
      <c r="M144" s="17">
        <v>93.8</v>
      </c>
      <c r="N144" s="17">
        <v>93.8</v>
      </c>
      <c r="P144" s="11">
        <f>IF(HOUR(O144)&gt;12, HOUR(O144)-12,HOUR(O144))</f>
        <v>0</v>
      </c>
      <c r="Q144" s="19">
        <f>MINUTE(O144)</f>
        <v>0</v>
      </c>
      <c r="R144" s="19">
        <f>P144+(Q144/60)</f>
        <v>0</v>
      </c>
    </row>
    <row r="145" spans="1:18" ht="16.5">
      <c r="A145" t="s">
        <v>111</v>
      </c>
      <c r="B145" t="str">
        <f>LEFT($E145, 4)</f>
        <v>2019</v>
      </c>
      <c r="C145" t="str">
        <f>MID($E145,FIND("-",$E145)+1,2)</f>
        <v>12</v>
      </c>
      <c r="D145" t="str">
        <f>RIGHT($E145,2)</f>
        <v>상순</v>
      </c>
      <c r="E145" t="s">
        <v>145</v>
      </c>
      <c r="F145" s="17">
        <v>0.1</v>
      </c>
      <c r="G145" s="17">
        <v>5.4</v>
      </c>
      <c r="H145" s="17">
        <v>-11.4</v>
      </c>
      <c r="I145" s="17">
        <f>G145-H145</f>
        <v>16.8</v>
      </c>
      <c r="J145" s="17">
        <v>71.900000000000006</v>
      </c>
      <c r="K145" s="17">
        <v>1.8</v>
      </c>
      <c r="L145" s="17">
        <v>12</v>
      </c>
      <c r="M145" s="17"/>
      <c r="N145" s="17"/>
      <c r="O145" s="18">
        <v>2.7340277777777779</v>
      </c>
      <c r="P145" s="11">
        <f>IF(HOUR(O145)&gt;12, HOUR(O145)-12,HOUR(O145))</f>
        <v>5</v>
      </c>
      <c r="Q145" s="19">
        <f>MINUTE(O145)</f>
        <v>37</v>
      </c>
      <c r="R145" s="19">
        <f>P145+(Q145/60)</f>
        <v>5.6166666666666671</v>
      </c>
    </row>
    <row r="146" spans="1:18" ht="16.5">
      <c r="A146" t="s">
        <v>111</v>
      </c>
      <c r="B146" t="str">
        <f>LEFT($E146, 4)</f>
        <v>2019</v>
      </c>
      <c r="C146" t="str">
        <f>MID($E146,FIND("-",$E146)+1,2)</f>
        <v>12</v>
      </c>
      <c r="D146" t="str">
        <f>RIGHT($E146,2)</f>
        <v>중순</v>
      </c>
      <c r="E146" t="s">
        <v>146</v>
      </c>
      <c r="F146" s="17">
        <v>1.4</v>
      </c>
      <c r="G146" s="17">
        <v>5.0999999999999996</v>
      </c>
      <c r="H146" s="17">
        <v>-9.8000000000000007</v>
      </c>
      <c r="I146" s="17">
        <f>G146-H146</f>
        <v>14.9</v>
      </c>
      <c r="J146" s="17">
        <v>70.599999999999994</v>
      </c>
      <c r="K146" s="17">
        <v>0.5</v>
      </c>
      <c r="L146" s="17">
        <v>1.5</v>
      </c>
      <c r="M146" s="17">
        <v>87.8</v>
      </c>
      <c r="N146" s="17">
        <v>87.8</v>
      </c>
      <c r="P146" s="11">
        <f>IF(HOUR(O146)&gt;12, HOUR(O146)-12,HOUR(O146))</f>
        <v>0</v>
      </c>
      <c r="Q146" s="19">
        <f>MINUTE(O146)</f>
        <v>0</v>
      </c>
      <c r="R146" s="19">
        <f>P146+(Q146/60)</f>
        <v>0</v>
      </c>
    </row>
    <row r="147" spans="1:18" ht="16.5">
      <c r="A147" t="s">
        <v>111</v>
      </c>
      <c r="B147" t="str">
        <f>LEFT($E147, 4)</f>
        <v>2019</v>
      </c>
      <c r="C147" t="str">
        <f>MID($E147,FIND("-",$E147)+1,2)</f>
        <v>12</v>
      </c>
      <c r="D147" t="str">
        <f>RIGHT($E147,2)</f>
        <v>중순</v>
      </c>
      <c r="E147" t="s">
        <v>146</v>
      </c>
      <c r="F147" s="17">
        <v>1.8</v>
      </c>
      <c r="G147" s="17">
        <v>5.5</v>
      </c>
      <c r="H147" s="17">
        <v>-9.5</v>
      </c>
      <c r="I147" s="17">
        <f>G147-H147</f>
        <v>15</v>
      </c>
      <c r="J147" s="17">
        <v>69.599999999999994</v>
      </c>
      <c r="K147" s="17">
        <v>1.8</v>
      </c>
      <c r="L147" s="17">
        <v>1.5</v>
      </c>
      <c r="M147" s="17"/>
      <c r="N147" s="17"/>
      <c r="O147" s="18">
        <v>2.5854166666666671</v>
      </c>
      <c r="P147" s="11">
        <f>IF(HOUR(O147)&gt;12, HOUR(O147)-12,HOUR(O147))</f>
        <v>2</v>
      </c>
      <c r="Q147" s="19">
        <f>MINUTE(O147)</f>
        <v>3</v>
      </c>
      <c r="R147" s="19">
        <f>P147+(Q147/60)</f>
        <v>2.0499999999999998</v>
      </c>
    </row>
    <row r="148" spans="1:18" ht="16.5">
      <c r="A148" t="s">
        <v>111</v>
      </c>
      <c r="B148" t="str">
        <f>LEFT($E148, 4)</f>
        <v>2019</v>
      </c>
      <c r="C148" t="str">
        <f>MID($E148,FIND("-",$E148)+1,2)</f>
        <v>12</v>
      </c>
      <c r="D148" t="str">
        <f>RIGHT($E148,2)</f>
        <v>하순</v>
      </c>
      <c r="E148" t="s">
        <v>147</v>
      </c>
      <c r="F148" s="17">
        <v>-1.1000000000000001</v>
      </c>
      <c r="G148" s="17">
        <v>3.5</v>
      </c>
      <c r="H148" s="17">
        <v>-10.199999999999999</v>
      </c>
      <c r="I148" s="17">
        <f>G148-H148</f>
        <v>13.7</v>
      </c>
      <c r="J148" s="17">
        <v>73.5</v>
      </c>
      <c r="K148" s="17">
        <v>0.5</v>
      </c>
      <c r="L148" s="17">
        <v>9.5</v>
      </c>
      <c r="M148" s="17">
        <v>80.099999999999994</v>
      </c>
      <c r="N148" s="17">
        <v>80.099999999999994</v>
      </c>
      <c r="P148" s="11">
        <f>IF(HOUR(O148)&gt;12, HOUR(O148)-12,HOUR(O148))</f>
        <v>0</v>
      </c>
      <c r="Q148" s="19">
        <f>MINUTE(O148)</f>
        <v>0</v>
      </c>
      <c r="R148" s="19">
        <f>P148+(Q148/60)</f>
        <v>0</v>
      </c>
    </row>
    <row r="149" spans="1:18" ht="16.5">
      <c r="A149" t="s">
        <v>111</v>
      </c>
      <c r="B149" t="str">
        <f>LEFT($E149, 4)</f>
        <v>2019</v>
      </c>
      <c r="C149" t="str">
        <f>MID($E149,FIND("-",$E149)+1,2)</f>
        <v>12</v>
      </c>
      <c r="D149" t="str">
        <f>RIGHT($E149,2)</f>
        <v>하순</v>
      </c>
      <c r="E149" t="s">
        <v>147</v>
      </c>
      <c r="F149" s="17">
        <v>-0.8</v>
      </c>
      <c r="G149" s="17">
        <v>3.8</v>
      </c>
      <c r="H149" s="17">
        <v>-9.8000000000000007</v>
      </c>
      <c r="I149" s="17">
        <f>G149-H149</f>
        <v>13.600000000000001</v>
      </c>
      <c r="J149" s="17">
        <v>72.5</v>
      </c>
      <c r="K149" s="17">
        <v>1.6</v>
      </c>
      <c r="L149" s="17">
        <v>6</v>
      </c>
      <c r="M149" s="17"/>
      <c r="N149" s="17"/>
      <c r="O149" s="18">
        <v>2.010416666666667</v>
      </c>
      <c r="P149" s="11">
        <f>IF(HOUR(O149)&gt;12, HOUR(O149)-12,HOUR(O149))</f>
        <v>0</v>
      </c>
      <c r="Q149" s="19">
        <f>MINUTE(O149)</f>
        <v>15</v>
      </c>
      <c r="R149" s="19">
        <f>P149+(Q149/60)</f>
        <v>0.25</v>
      </c>
    </row>
    <row r="150" spans="1:18" ht="16.5">
      <c r="A150" t="s">
        <v>111</v>
      </c>
      <c r="B150" t="str">
        <f>LEFT($E150, 4)</f>
        <v>2020</v>
      </c>
      <c r="C150" t="str">
        <f>MID($E150,FIND("-",$E150)+1,2)</f>
        <v>01</v>
      </c>
      <c r="D150" t="str">
        <f>RIGHT($E150,2)</f>
        <v>상순</v>
      </c>
      <c r="E150" t="s">
        <v>148</v>
      </c>
      <c r="F150" s="17">
        <v>0.2</v>
      </c>
      <c r="G150" s="17">
        <v>6.5</v>
      </c>
      <c r="H150" s="17">
        <v>-9.3000000000000007</v>
      </c>
      <c r="I150" s="17">
        <f>G150-H150</f>
        <v>15.8</v>
      </c>
      <c r="J150" s="17">
        <v>77.400000000000006</v>
      </c>
      <c r="K150" s="17">
        <v>0.6</v>
      </c>
      <c r="L150" s="17">
        <v>39</v>
      </c>
      <c r="M150" s="17">
        <v>67.7</v>
      </c>
      <c r="N150" s="17">
        <v>67.7</v>
      </c>
      <c r="P150" s="11">
        <f>IF(HOUR(O150)&gt;12, HOUR(O150)-12,HOUR(O150))</f>
        <v>0</v>
      </c>
      <c r="Q150" s="19">
        <f>MINUTE(O150)</f>
        <v>0</v>
      </c>
      <c r="R150" s="19">
        <f>P150+(Q150/60)</f>
        <v>0</v>
      </c>
    </row>
    <row r="151" spans="1:18" ht="16.5">
      <c r="A151" t="s">
        <v>111</v>
      </c>
      <c r="B151" t="str">
        <f>LEFT($E151, 4)</f>
        <v>2020</v>
      </c>
      <c r="C151" t="str">
        <f>MID($E151,FIND("-",$E151)+1,2)</f>
        <v>01</v>
      </c>
      <c r="D151" t="str">
        <f>RIGHT($E151,2)</f>
        <v>상순</v>
      </c>
      <c r="E151" t="s">
        <v>148</v>
      </c>
      <c r="F151" s="17">
        <v>0.4</v>
      </c>
      <c r="G151" s="17">
        <v>6.6</v>
      </c>
      <c r="H151" s="17">
        <v>-10.7</v>
      </c>
      <c r="I151" s="17">
        <f>G151-H151</f>
        <v>17.299999999999997</v>
      </c>
      <c r="J151" s="17">
        <v>75.8</v>
      </c>
      <c r="K151" s="17">
        <v>2.1</v>
      </c>
      <c r="L151" s="17">
        <v>45.5</v>
      </c>
      <c r="M151" s="17"/>
      <c r="N151" s="17"/>
      <c r="O151" s="18">
        <v>2.115277777777778</v>
      </c>
      <c r="P151" s="11">
        <f>IF(HOUR(O151)&gt;12, HOUR(O151)-12,HOUR(O151))</f>
        <v>2</v>
      </c>
      <c r="Q151" s="19">
        <f>MINUTE(O151)</f>
        <v>46</v>
      </c>
      <c r="R151" s="19">
        <f>P151+(Q151/60)</f>
        <v>2.7666666666666666</v>
      </c>
    </row>
    <row r="152" spans="1:18" ht="16.5">
      <c r="A152" t="s">
        <v>111</v>
      </c>
      <c r="B152" t="str">
        <f>LEFT($E152, 4)</f>
        <v>2020</v>
      </c>
      <c r="C152" t="str">
        <f>MID($E152,FIND("-",$E152)+1,2)</f>
        <v>01</v>
      </c>
      <c r="D152" t="str">
        <f>RIGHT($E152,2)</f>
        <v>중순</v>
      </c>
      <c r="E152" t="s">
        <v>149</v>
      </c>
      <c r="F152" s="17">
        <v>-0.7</v>
      </c>
      <c r="G152" s="17">
        <v>2.9</v>
      </c>
      <c r="H152" s="17">
        <v>-8.9</v>
      </c>
      <c r="I152" s="17">
        <f>G152-H152</f>
        <v>11.8</v>
      </c>
      <c r="J152" s="17">
        <v>63.2</v>
      </c>
      <c r="K152" s="17">
        <v>0.8</v>
      </c>
      <c r="L152" s="17">
        <v>0</v>
      </c>
      <c r="M152" s="17">
        <v>101.2</v>
      </c>
      <c r="N152" s="17">
        <v>101.2</v>
      </c>
      <c r="P152" s="11">
        <f>IF(HOUR(O152)&gt;12, HOUR(O152)-12,HOUR(O152))</f>
        <v>0</v>
      </c>
      <c r="Q152" s="19">
        <f>MINUTE(O152)</f>
        <v>0</v>
      </c>
      <c r="R152" s="19">
        <f>P152+(Q152/60)</f>
        <v>0</v>
      </c>
    </row>
    <row r="153" spans="1:18" ht="16.5">
      <c r="A153" t="s">
        <v>111</v>
      </c>
      <c r="B153" t="str">
        <f>LEFT($E153, 4)</f>
        <v>2020</v>
      </c>
      <c r="C153" t="str">
        <f>MID($E153,FIND("-",$E153)+1,2)</f>
        <v>01</v>
      </c>
      <c r="D153" t="str">
        <f>RIGHT($E153,2)</f>
        <v>중순</v>
      </c>
      <c r="E153" t="s">
        <v>149</v>
      </c>
      <c r="F153" s="17">
        <v>-1</v>
      </c>
      <c r="G153" s="17">
        <v>2.5</v>
      </c>
      <c r="H153" s="17">
        <v>-9.3000000000000007</v>
      </c>
      <c r="I153" s="17">
        <f>G153-H153</f>
        <v>11.8</v>
      </c>
      <c r="J153" s="17">
        <v>65.2</v>
      </c>
      <c r="K153" s="17">
        <v>1.8</v>
      </c>
      <c r="L153" s="17">
        <v>0</v>
      </c>
      <c r="M153" s="17"/>
      <c r="N153" s="17"/>
      <c r="O153" s="18">
        <v>2.8111111111111109</v>
      </c>
      <c r="P153" s="11">
        <f>IF(HOUR(O153)&gt;12, HOUR(O153)-12,HOUR(O153))</f>
        <v>7</v>
      </c>
      <c r="Q153" s="19">
        <f>MINUTE(O153)</f>
        <v>28</v>
      </c>
      <c r="R153" s="19">
        <f>P153+(Q153/60)</f>
        <v>7.4666666666666668</v>
      </c>
    </row>
    <row r="154" spans="1:18" ht="16.5">
      <c r="A154" t="s">
        <v>111</v>
      </c>
      <c r="B154" t="str">
        <f>LEFT($E154, 4)</f>
        <v>2020</v>
      </c>
      <c r="C154" t="str">
        <f>MID($E154,FIND("-",$E154)+1,2)</f>
        <v>01</v>
      </c>
      <c r="D154" t="str">
        <f>RIGHT($E154,2)</f>
        <v>하순</v>
      </c>
      <c r="E154" t="s">
        <v>150</v>
      </c>
      <c r="F154" s="17">
        <v>3.2</v>
      </c>
      <c r="G154" s="17">
        <v>5.8</v>
      </c>
      <c r="H154" s="17">
        <v>-8.1</v>
      </c>
      <c r="I154" s="17">
        <f>G154-H154</f>
        <v>13.899999999999999</v>
      </c>
      <c r="J154" s="17">
        <v>79.5</v>
      </c>
      <c r="K154" s="17">
        <v>0.5</v>
      </c>
      <c r="L154" s="17">
        <v>16</v>
      </c>
      <c r="M154" s="17">
        <v>70.3</v>
      </c>
      <c r="N154" s="17">
        <v>70.3</v>
      </c>
      <c r="P154" s="11">
        <f>IF(HOUR(O154)&gt;12, HOUR(O154)-12,HOUR(O154))</f>
        <v>0</v>
      </c>
      <c r="Q154" s="19">
        <f>MINUTE(O154)</f>
        <v>0</v>
      </c>
      <c r="R154" s="19">
        <f>P154+(Q154/60)</f>
        <v>0</v>
      </c>
    </row>
    <row r="155" spans="1:18" ht="16.5">
      <c r="A155" t="s">
        <v>111</v>
      </c>
      <c r="B155" t="str">
        <f>LEFT($E155, 4)</f>
        <v>2020</v>
      </c>
      <c r="C155" t="str">
        <f>MID($E155,FIND("-",$E155)+1,2)</f>
        <v>01</v>
      </c>
      <c r="D155" t="str">
        <f>RIGHT($E155,2)</f>
        <v>하순</v>
      </c>
      <c r="E155" t="s">
        <v>150</v>
      </c>
      <c r="F155" s="17">
        <v>3.3</v>
      </c>
      <c r="G155" s="17">
        <v>5.7</v>
      </c>
      <c r="H155" s="17">
        <v>-8.4</v>
      </c>
      <c r="I155" s="17">
        <f>G155-H155</f>
        <v>14.100000000000001</v>
      </c>
      <c r="J155" s="17">
        <v>78.8</v>
      </c>
      <c r="K155" s="17">
        <v>1.3</v>
      </c>
      <c r="L155" s="17">
        <v>21.5</v>
      </c>
      <c r="M155" s="17"/>
      <c r="N155" s="17"/>
      <c r="O155" s="18">
        <v>1.030555555555555</v>
      </c>
      <c r="P155" s="11">
        <f>IF(HOUR(O155)&gt;12, HOUR(O155)-12,HOUR(O155))</f>
        <v>0</v>
      </c>
      <c r="Q155" s="19">
        <f>MINUTE(O155)</f>
        <v>44</v>
      </c>
      <c r="R155" s="19">
        <f>P155+(Q155/60)</f>
        <v>0.73333333333333328</v>
      </c>
    </row>
    <row r="156" spans="1:18" ht="16.5">
      <c r="A156" t="s">
        <v>111</v>
      </c>
      <c r="B156" t="str">
        <f>LEFT($E156, 4)</f>
        <v>2020</v>
      </c>
      <c r="C156" t="str">
        <f>MID($E156,FIND("-",$E156)+1,2)</f>
        <v>02</v>
      </c>
      <c r="D156" t="str">
        <f>RIGHT($E156,2)</f>
        <v>상순</v>
      </c>
      <c r="E156" t="s">
        <v>151</v>
      </c>
      <c r="F156" s="17">
        <v>-1.3</v>
      </c>
      <c r="G156" s="17">
        <v>2.4</v>
      </c>
      <c r="H156" s="17">
        <v>-13.2</v>
      </c>
      <c r="I156" s="17">
        <f>G156-H156</f>
        <v>15.6</v>
      </c>
      <c r="J156" s="17">
        <v>61.9</v>
      </c>
      <c r="K156" s="17">
        <v>0.7</v>
      </c>
      <c r="L156" s="17">
        <v>0</v>
      </c>
      <c r="M156" s="17">
        <v>136.9</v>
      </c>
      <c r="N156" s="17">
        <v>136.9</v>
      </c>
      <c r="P156" s="11">
        <f>IF(HOUR(O156)&gt;12, HOUR(O156)-12,HOUR(O156))</f>
        <v>0</v>
      </c>
      <c r="Q156" s="19">
        <f>MINUTE(O156)</f>
        <v>0</v>
      </c>
      <c r="R156" s="19">
        <f>P156+(Q156/60)</f>
        <v>0</v>
      </c>
    </row>
    <row r="157" spans="1:18" ht="16.5">
      <c r="A157" t="s">
        <v>111</v>
      </c>
      <c r="B157" t="str">
        <f>LEFT($E157, 4)</f>
        <v>2020</v>
      </c>
      <c r="C157" t="str">
        <f>MID($E157,FIND("-",$E157)+1,2)</f>
        <v>02</v>
      </c>
      <c r="D157" t="str">
        <f>RIGHT($E157,2)</f>
        <v>상순</v>
      </c>
      <c r="E157" t="s">
        <v>151</v>
      </c>
      <c r="F157" s="17">
        <v>-1.4</v>
      </c>
      <c r="G157" s="17">
        <v>2</v>
      </c>
      <c r="H157" s="17">
        <v>-13.3</v>
      </c>
      <c r="I157" s="17">
        <f>G157-H157</f>
        <v>15.3</v>
      </c>
      <c r="J157" s="17">
        <v>61.9</v>
      </c>
      <c r="K157" s="17">
        <v>2.1</v>
      </c>
      <c r="L157" s="17">
        <v>0.5</v>
      </c>
      <c r="M157" s="17"/>
      <c r="N157" s="17"/>
      <c r="O157" s="18">
        <v>3.432638888888889</v>
      </c>
      <c r="P157" s="11">
        <f>IF(HOUR(O157)&gt;12, HOUR(O157)-12,HOUR(O157))</f>
        <v>10</v>
      </c>
      <c r="Q157" s="19">
        <f>MINUTE(O157)</f>
        <v>23</v>
      </c>
      <c r="R157" s="19">
        <f>P157+(Q157/60)</f>
        <v>10.383333333333333</v>
      </c>
    </row>
    <row r="158" spans="1:18" ht="16.5">
      <c r="A158" t="s">
        <v>111</v>
      </c>
      <c r="B158" t="str">
        <f>LEFT($E158, 4)</f>
        <v>2020</v>
      </c>
      <c r="C158" t="str">
        <f>MID($E158,FIND("-",$E158)+1,2)</f>
        <v>02</v>
      </c>
      <c r="D158" t="str">
        <f>RIGHT($E158,2)</f>
        <v>중순</v>
      </c>
      <c r="E158" t="s">
        <v>152</v>
      </c>
      <c r="F158" s="17">
        <v>2.9</v>
      </c>
      <c r="G158" s="17">
        <v>7.8</v>
      </c>
      <c r="H158" s="17">
        <v>-8.1</v>
      </c>
      <c r="I158" s="17">
        <f>G158-H158</f>
        <v>15.899999999999999</v>
      </c>
      <c r="J158" s="17">
        <v>73.2</v>
      </c>
      <c r="K158" s="17">
        <v>0.7</v>
      </c>
      <c r="L158" s="17">
        <v>16.5</v>
      </c>
      <c r="M158" s="17">
        <v>117.1</v>
      </c>
      <c r="N158" s="17">
        <v>117.1</v>
      </c>
      <c r="P158" s="11">
        <f>IF(HOUR(O158)&gt;12, HOUR(O158)-12,HOUR(O158))</f>
        <v>0</v>
      </c>
      <c r="Q158" s="19">
        <f>MINUTE(O158)</f>
        <v>0</v>
      </c>
      <c r="R158" s="19">
        <f>P158+(Q158/60)</f>
        <v>0</v>
      </c>
    </row>
    <row r="159" spans="1:18" ht="16.5">
      <c r="A159" t="s">
        <v>111</v>
      </c>
      <c r="B159" t="str">
        <f>LEFT($E159, 4)</f>
        <v>2020</v>
      </c>
      <c r="C159" t="str">
        <f>MID($E159,FIND("-",$E159)+1,2)</f>
        <v>02</v>
      </c>
      <c r="D159" t="str">
        <f>RIGHT($E159,2)</f>
        <v>중순</v>
      </c>
      <c r="E159" t="s">
        <v>152</v>
      </c>
      <c r="F159" s="17">
        <v>3.5</v>
      </c>
      <c r="G159" s="17">
        <v>8.8000000000000007</v>
      </c>
      <c r="H159" s="17">
        <v>-8.6</v>
      </c>
      <c r="I159" s="17">
        <f>G159-H159</f>
        <v>17.399999999999999</v>
      </c>
      <c r="J159" s="17">
        <v>72.599999999999994</v>
      </c>
      <c r="K159" s="17">
        <v>2.4</v>
      </c>
      <c r="L159" s="17">
        <v>11</v>
      </c>
      <c r="M159" s="17"/>
      <c r="N159" s="17"/>
      <c r="O159" s="18">
        <v>2.656944444444445</v>
      </c>
      <c r="P159" s="11">
        <f>IF(HOUR(O159)&gt;12, HOUR(O159)-12,HOUR(O159))</f>
        <v>3</v>
      </c>
      <c r="Q159" s="19">
        <f>MINUTE(O159)</f>
        <v>46</v>
      </c>
      <c r="R159" s="19">
        <f>P159+(Q159/60)</f>
        <v>3.7666666666666666</v>
      </c>
    </row>
    <row r="160" spans="1:18" ht="16.5">
      <c r="A160" t="s">
        <v>111</v>
      </c>
      <c r="B160" t="str">
        <f>LEFT($E160, 4)</f>
        <v>2020</v>
      </c>
      <c r="C160" t="str">
        <f>MID($E160,FIND("-",$E160)+1,2)</f>
        <v>02</v>
      </c>
      <c r="D160" t="str">
        <f>RIGHT($E160,2)</f>
        <v>하순</v>
      </c>
      <c r="E160" t="s">
        <v>153</v>
      </c>
      <c r="F160" s="17">
        <v>4.8</v>
      </c>
      <c r="G160" s="17">
        <v>7.2</v>
      </c>
      <c r="H160" s="17">
        <v>-6.7</v>
      </c>
      <c r="I160" s="17">
        <f>G160-H160</f>
        <v>13.9</v>
      </c>
      <c r="J160" s="17">
        <v>72.3</v>
      </c>
      <c r="K160" s="17">
        <v>0.7</v>
      </c>
      <c r="L160" s="17">
        <v>42.5</v>
      </c>
      <c r="M160" s="17">
        <v>95</v>
      </c>
      <c r="N160" s="17">
        <v>95</v>
      </c>
      <c r="P160" s="11">
        <f>IF(HOUR(O160)&gt;12, HOUR(O160)-12,HOUR(O160))</f>
        <v>0</v>
      </c>
      <c r="Q160" s="19">
        <f>MINUTE(O160)</f>
        <v>0</v>
      </c>
      <c r="R160" s="19">
        <f>P160+(Q160/60)</f>
        <v>0</v>
      </c>
    </row>
    <row r="161" spans="1:18" ht="16.5">
      <c r="A161" t="s">
        <v>111</v>
      </c>
      <c r="B161" t="str">
        <f>LEFT($E161, 4)</f>
        <v>2020</v>
      </c>
      <c r="C161" t="str">
        <f>MID($E161,FIND("-",$E161)+1,2)</f>
        <v>02</v>
      </c>
      <c r="D161" t="str">
        <f>RIGHT($E161,2)</f>
        <v>하순</v>
      </c>
      <c r="E161" t="s">
        <v>153</v>
      </c>
      <c r="F161" s="17">
        <v>5.0999999999999996</v>
      </c>
      <c r="G161" s="17">
        <v>7.4</v>
      </c>
      <c r="H161" s="17">
        <v>-6.6</v>
      </c>
      <c r="I161" s="17">
        <f>G161-H161</f>
        <v>14</v>
      </c>
      <c r="J161" s="17">
        <v>69.900000000000006</v>
      </c>
      <c r="K161" s="17">
        <v>2.2999999999999998</v>
      </c>
      <c r="L161" s="17">
        <v>44.5</v>
      </c>
      <c r="M161" s="17"/>
      <c r="N161" s="17"/>
      <c r="O161" s="18">
        <v>1.9340277777777779</v>
      </c>
      <c r="P161" s="11">
        <f>IF(HOUR(O161)&gt;12, HOUR(O161)-12,HOUR(O161))</f>
        <v>10</v>
      </c>
      <c r="Q161" s="19">
        <f>MINUTE(O161)</f>
        <v>25</v>
      </c>
      <c r="R161" s="19">
        <f>P161+(Q161/60)</f>
        <v>10.416666666666666</v>
      </c>
    </row>
    <row r="162" spans="1:18" ht="16.5">
      <c r="A162" t="s">
        <v>111</v>
      </c>
      <c r="B162" t="str">
        <f>LEFT($E162, 4)</f>
        <v>2020</v>
      </c>
      <c r="C162" t="str">
        <f>MID($E162,FIND("-",$E162)+1,2)</f>
        <v>03</v>
      </c>
      <c r="D162" t="str">
        <f>RIGHT($E162,2)</f>
        <v>상순</v>
      </c>
      <c r="E162" t="s">
        <v>154</v>
      </c>
      <c r="F162" s="17">
        <v>4.9000000000000004</v>
      </c>
      <c r="G162" s="17">
        <v>8.1</v>
      </c>
      <c r="H162" s="17">
        <v>-8</v>
      </c>
      <c r="I162" s="17">
        <f>G162-H162</f>
        <v>16.100000000000001</v>
      </c>
      <c r="J162" s="17">
        <v>69.400000000000006</v>
      </c>
      <c r="K162" s="17">
        <v>0.8</v>
      </c>
      <c r="L162" s="17">
        <v>10.5</v>
      </c>
      <c r="M162" s="17">
        <v>139.5</v>
      </c>
      <c r="N162" s="17">
        <v>139.5</v>
      </c>
      <c r="P162" s="11">
        <f>IF(HOUR(O162)&gt;12, HOUR(O162)-12,HOUR(O162))</f>
        <v>0</v>
      </c>
      <c r="Q162" s="19">
        <f>MINUTE(O162)</f>
        <v>0</v>
      </c>
      <c r="R162" s="19">
        <f>P162+(Q162/60)</f>
        <v>0</v>
      </c>
    </row>
    <row r="163" spans="1:18" ht="16.5">
      <c r="A163" t="s">
        <v>111</v>
      </c>
      <c r="B163" t="str">
        <f>LEFT($E163, 4)</f>
        <v>2020</v>
      </c>
      <c r="C163" t="str">
        <f>MID($E163,FIND("-",$E163)+1,2)</f>
        <v>03</v>
      </c>
      <c r="D163" t="str">
        <f>RIGHT($E163,2)</f>
        <v>상순</v>
      </c>
      <c r="E163" t="s">
        <v>154</v>
      </c>
      <c r="F163" s="17">
        <v>5.2</v>
      </c>
      <c r="G163" s="17">
        <v>8</v>
      </c>
      <c r="H163" s="17">
        <v>-8</v>
      </c>
      <c r="I163" s="17">
        <f>G163-H163</f>
        <v>16</v>
      </c>
      <c r="J163" s="17">
        <v>66.8</v>
      </c>
      <c r="K163" s="17">
        <v>2.5</v>
      </c>
      <c r="L163" s="17">
        <v>14</v>
      </c>
      <c r="M163" s="17"/>
      <c r="N163" s="17"/>
      <c r="O163" s="18">
        <v>2.619444444444444</v>
      </c>
      <c r="P163" s="11">
        <f>IF(HOUR(O163)&gt;12, HOUR(O163)-12,HOUR(O163))</f>
        <v>2</v>
      </c>
      <c r="Q163" s="19">
        <f>MINUTE(O163)</f>
        <v>52</v>
      </c>
      <c r="R163" s="19">
        <f>P163+(Q163/60)</f>
        <v>2.8666666666666667</v>
      </c>
    </row>
    <row r="164" spans="1:18" ht="16.5">
      <c r="A164" t="s">
        <v>111</v>
      </c>
      <c r="B164" t="str">
        <f>LEFT($E164, 4)</f>
        <v>2020</v>
      </c>
      <c r="C164" t="str">
        <f>MID($E164,FIND("-",$E164)+1,2)</f>
        <v>03</v>
      </c>
      <c r="D164" t="str">
        <f>RIGHT($E164,2)</f>
        <v>중순</v>
      </c>
      <c r="E164" t="s">
        <v>155</v>
      </c>
      <c r="F164" s="17">
        <v>6.1</v>
      </c>
      <c r="G164" s="17">
        <v>9.3000000000000007</v>
      </c>
      <c r="H164" s="17">
        <v>-5.3</v>
      </c>
      <c r="I164" s="17">
        <f>G164-H164</f>
        <v>14.600000000000001</v>
      </c>
      <c r="J164" s="17">
        <v>50</v>
      </c>
      <c r="K164" s="17">
        <v>1.3</v>
      </c>
      <c r="L164" s="17">
        <v>1</v>
      </c>
      <c r="M164" s="17">
        <v>198.5</v>
      </c>
      <c r="N164" s="17">
        <v>198.5</v>
      </c>
      <c r="P164" s="11">
        <f>IF(HOUR(O164)&gt;12, HOUR(O164)-12,HOUR(O164))</f>
        <v>0</v>
      </c>
      <c r="Q164" s="19">
        <f>MINUTE(O164)</f>
        <v>0</v>
      </c>
      <c r="R164" s="19">
        <f>P164+(Q164/60)</f>
        <v>0</v>
      </c>
    </row>
    <row r="165" spans="1:18" ht="16.5">
      <c r="A165" t="s">
        <v>111</v>
      </c>
      <c r="B165" t="str">
        <f>LEFT($E165, 4)</f>
        <v>2020</v>
      </c>
      <c r="C165" t="str">
        <f>MID($E165,FIND("-",$E165)+1,2)</f>
        <v>03</v>
      </c>
      <c r="D165" t="str">
        <f>RIGHT($E165,2)</f>
        <v>중순</v>
      </c>
      <c r="E165" t="s">
        <v>155</v>
      </c>
      <c r="F165" s="17">
        <v>5.9</v>
      </c>
      <c r="G165" s="17">
        <v>9.1999999999999993</v>
      </c>
      <c r="H165" s="17">
        <v>-5.6</v>
      </c>
      <c r="I165" s="17">
        <f>G165-H165</f>
        <v>14.799999999999999</v>
      </c>
      <c r="J165" s="17">
        <v>50.5</v>
      </c>
      <c r="K165" s="17">
        <v>3.4</v>
      </c>
      <c r="L165" s="17">
        <v>0</v>
      </c>
      <c r="M165" s="17"/>
      <c r="N165" s="17"/>
      <c r="O165" s="18">
        <v>4.0555555555555554</v>
      </c>
      <c r="P165" s="11">
        <f>IF(HOUR(O165)&gt;12, HOUR(O165)-12,HOUR(O165))</f>
        <v>1</v>
      </c>
      <c r="Q165" s="19">
        <f>MINUTE(O165)</f>
        <v>20</v>
      </c>
      <c r="R165" s="19">
        <f>P165+(Q165/60)</f>
        <v>1.3333333333333333</v>
      </c>
    </row>
    <row r="166" spans="1:18" ht="16.5">
      <c r="A166" t="s">
        <v>111</v>
      </c>
      <c r="B166" t="str">
        <f>LEFT($E166, 4)</f>
        <v>2020</v>
      </c>
      <c r="C166" t="str">
        <f>MID($E166,FIND("-",$E166)+1,2)</f>
        <v>03</v>
      </c>
      <c r="D166" t="str">
        <f>RIGHT($E166,2)</f>
        <v>하순</v>
      </c>
      <c r="E166" t="s">
        <v>156</v>
      </c>
      <c r="F166" s="17">
        <v>10</v>
      </c>
      <c r="G166" s="17">
        <v>14.5</v>
      </c>
      <c r="H166" s="17">
        <v>-1.8</v>
      </c>
      <c r="I166" s="17">
        <f>G166-H166</f>
        <v>16.3</v>
      </c>
      <c r="J166" s="17">
        <v>64.900000000000006</v>
      </c>
      <c r="K166" s="17">
        <v>0.7</v>
      </c>
      <c r="L166" s="17">
        <v>17.5</v>
      </c>
      <c r="M166" s="17">
        <v>199.9</v>
      </c>
      <c r="N166" s="17">
        <v>199.9</v>
      </c>
      <c r="P166" s="11">
        <f>IF(HOUR(O166)&gt;12, HOUR(O166)-12,HOUR(O166))</f>
        <v>0</v>
      </c>
      <c r="Q166" s="19">
        <f>MINUTE(O166)</f>
        <v>0</v>
      </c>
      <c r="R166" s="19">
        <f>P166+(Q166/60)</f>
        <v>0</v>
      </c>
    </row>
    <row r="167" spans="1:18" ht="16.5">
      <c r="A167" t="s">
        <v>111</v>
      </c>
      <c r="B167" t="str">
        <f>LEFT($E167, 4)</f>
        <v>2020</v>
      </c>
      <c r="C167" t="str">
        <f>MID($E167,FIND("-",$E167)+1,2)</f>
        <v>03</v>
      </c>
      <c r="D167" t="str">
        <f>RIGHT($E167,2)</f>
        <v>하순</v>
      </c>
      <c r="E167" t="s">
        <v>156</v>
      </c>
      <c r="F167" s="17">
        <v>10.199999999999999</v>
      </c>
      <c r="G167" s="17">
        <v>13.1</v>
      </c>
      <c r="H167" s="17">
        <v>-1.9</v>
      </c>
      <c r="I167" s="17">
        <f>G167-H167</f>
        <v>15</v>
      </c>
      <c r="J167" s="17">
        <v>64.900000000000006</v>
      </c>
      <c r="K167" s="17">
        <v>2.1</v>
      </c>
      <c r="L167" s="17">
        <v>5</v>
      </c>
      <c r="M167" s="17"/>
      <c r="N167" s="17"/>
      <c r="O167" s="18">
        <v>3.4145833333333329</v>
      </c>
      <c r="P167" s="11">
        <f>IF(HOUR(O167)&gt;12, HOUR(O167)-12,HOUR(O167))</f>
        <v>9</v>
      </c>
      <c r="Q167" s="19">
        <f>MINUTE(O167)</f>
        <v>57</v>
      </c>
      <c r="R167" s="19">
        <f>P167+(Q167/60)</f>
        <v>9.9499999999999993</v>
      </c>
    </row>
    <row r="168" spans="1:18" ht="16.5">
      <c r="A168" t="s">
        <v>111</v>
      </c>
      <c r="B168" t="str">
        <f>LEFT($E168, 4)</f>
        <v>2020</v>
      </c>
      <c r="C168" t="str">
        <f>MID($E168,FIND("-",$E168)+1,2)</f>
        <v>04</v>
      </c>
      <c r="D168" t="str">
        <f>RIGHT($E168,2)</f>
        <v>상순</v>
      </c>
      <c r="E168" t="s">
        <v>157</v>
      </c>
      <c r="F168" s="17">
        <v>9.3000000000000007</v>
      </c>
      <c r="G168" s="17">
        <v>12.2</v>
      </c>
      <c r="H168" s="17">
        <v>-4.0999999999999996</v>
      </c>
      <c r="I168" s="17">
        <f>G168-H168</f>
        <v>16.299999999999997</v>
      </c>
      <c r="J168" s="17">
        <v>47.1</v>
      </c>
      <c r="K168" s="17">
        <v>0.9</v>
      </c>
      <c r="L168" s="17">
        <v>0</v>
      </c>
      <c r="M168" s="17">
        <v>217.4</v>
      </c>
      <c r="N168" s="17">
        <v>217.4</v>
      </c>
      <c r="P168" s="11">
        <f>IF(HOUR(O168)&gt;12, HOUR(O168)-12,HOUR(O168))</f>
        <v>0</v>
      </c>
      <c r="Q168" s="19">
        <f>MINUTE(O168)</f>
        <v>0</v>
      </c>
      <c r="R168" s="19">
        <f>P168+(Q168/60)</f>
        <v>0</v>
      </c>
    </row>
    <row r="169" spans="1:18" ht="16.5">
      <c r="A169" t="s">
        <v>111</v>
      </c>
      <c r="B169" t="str">
        <f>LEFT($E169, 4)</f>
        <v>2020</v>
      </c>
      <c r="C169" t="str">
        <f>MID($E169,FIND("-",$E169)+1,2)</f>
        <v>04</v>
      </c>
      <c r="D169" t="str">
        <f>RIGHT($E169,2)</f>
        <v>상순</v>
      </c>
      <c r="E169" t="s">
        <v>157</v>
      </c>
      <c r="F169" s="17">
        <v>9.1999999999999993</v>
      </c>
      <c r="G169" s="17">
        <v>12.1</v>
      </c>
      <c r="H169" s="17">
        <v>-3.9</v>
      </c>
      <c r="I169" s="17">
        <f>G169-H169</f>
        <v>16</v>
      </c>
      <c r="J169" s="17">
        <v>47</v>
      </c>
      <c r="K169" s="17">
        <v>2.7</v>
      </c>
      <c r="L169" s="17">
        <v>0</v>
      </c>
      <c r="M169" s="17"/>
      <c r="N169" s="17"/>
      <c r="O169" s="18">
        <v>3.7791666666666668</v>
      </c>
      <c r="P169" s="11">
        <f>IF(HOUR(O169)&gt;12, HOUR(O169)-12,HOUR(O169))</f>
        <v>6</v>
      </c>
      <c r="Q169" s="19">
        <f>MINUTE(O169)</f>
        <v>42</v>
      </c>
      <c r="R169" s="19">
        <f>P169+(Q169/60)</f>
        <v>6.7</v>
      </c>
    </row>
    <row r="170" spans="1:18" ht="16.5">
      <c r="A170" t="s">
        <v>111</v>
      </c>
      <c r="B170" t="str">
        <f>LEFT($E170, 4)</f>
        <v>2020</v>
      </c>
      <c r="C170" t="str">
        <f>MID($E170,FIND("-",$E170)+1,2)</f>
        <v>04</v>
      </c>
      <c r="D170" t="str">
        <f>RIGHT($E170,2)</f>
        <v>중순</v>
      </c>
      <c r="E170" t="s">
        <v>158</v>
      </c>
      <c r="F170" s="17">
        <v>10.3</v>
      </c>
      <c r="G170" s="17">
        <v>12.4</v>
      </c>
      <c r="H170" s="17">
        <v>-3</v>
      </c>
      <c r="I170" s="17">
        <f>G170-H170</f>
        <v>15.4</v>
      </c>
      <c r="J170" s="17">
        <v>67</v>
      </c>
      <c r="K170" s="17">
        <v>0.8</v>
      </c>
      <c r="L170" s="17">
        <v>33</v>
      </c>
      <c r="M170" s="17">
        <v>165</v>
      </c>
      <c r="N170" s="17">
        <v>165</v>
      </c>
      <c r="P170" s="11">
        <f>IF(HOUR(O170)&gt;12, HOUR(O170)-12,HOUR(O170))</f>
        <v>0</v>
      </c>
      <c r="Q170" s="19">
        <f>MINUTE(O170)</f>
        <v>0</v>
      </c>
      <c r="R170" s="19">
        <f>P170+(Q170/60)</f>
        <v>0</v>
      </c>
    </row>
    <row r="171" spans="1:18" ht="16.5">
      <c r="A171" t="s">
        <v>111</v>
      </c>
      <c r="B171" t="str">
        <f>LEFT($E171, 4)</f>
        <v>2020</v>
      </c>
      <c r="C171" t="str">
        <f>MID($E171,FIND("-",$E171)+1,2)</f>
        <v>04</v>
      </c>
      <c r="D171" t="str">
        <f>RIGHT($E171,2)</f>
        <v>중순</v>
      </c>
      <c r="E171" t="s">
        <v>158</v>
      </c>
      <c r="F171" s="17">
        <v>10.5</v>
      </c>
      <c r="G171" s="17">
        <v>12.7</v>
      </c>
      <c r="H171" s="17">
        <v>-2.6</v>
      </c>
      <c r="I171" s="17">
        <f>G171-H171</f>
        <v>15.299999999999999</v>
      </c>
      <c r="J171" s="17">
        <v>66.400000000000006</v>
      </c>
      <c r="K171" s="17">
        <v>2.5</v>
      </c>
      <c r="L171" s="17">
        <v>23.5</v>
      </c>
      <c r="M171" s="17"/>
      <c r="N171" s="17"/>
      <c r="O171" s="18">
        <v>2.3680555555555549</v>
      </c>
      <c r="P171" s="11">
        <f>IF(HOUR(O171)&gt;12, HOUR(O171)-12,HOUR(O171))</f>
        <v>8</v>
      </c>
      <c r="Q171" s="19">
        <f>MINUTE(O171)</f>
        <v>50</v>
      </c>
      <c r="R171" s="19">
        <f>P171+(Q171/60)</f>
        <v>8.8333333333333339</v>
      </c>
    </row>
    <row r="172" spans="1:18" ht="16.5">
      <c r="A172" t="s">
        <v>111</v>
      </c>
      <c r="B172" t="str">
        <f>LEFT($E172, 4)</f>
        <v>2020</v>
      </c>
      <c r="C172" t="str">
        <f>MID($E172,FIND("-",$E172)+1,2)</f>
        <v>04</v>
      </c>
      <c r="D172" t="str">
        <f>RIGHT($E172,2)</f>
        <v>하순</v>
      </c>
      <c r="E172" t="s">
        <v>159</v>
      </c>
      <c r="F172" s="17">
        <v>11.3</v>
      </c>
      <c r="G172" s="17">
        <v>16.2</v>
      </c>
      <c r="H172" s="17">
        <v>0.3</v>
      </c>
      <c r="I172" s="17">
        <f>G172-H172</f>
        <v>15.899999999999999</v>
      </c>
      <c r="J172" s="17">
        <v>49</v>
      </c>
      <c r="K172" s="17">
        <v>1.4</v>
      </c>
      <c r="L172" s="17">
        <v>0</v>
      </c>
      <c r="M172" s="17">
        <v>252.7</v>
      </c>
      <c r="N172" s="17">
        <v>252.7</v>
      </c>
      <c r="P172" s="11">
        <f>IF(HOUR(O172)&gt;12, HOUR(O172)-12,HOUR(O172))</f>
        <v>0</v>
      </c>
      <c r="Q172" s="19">
        <f>MINUTE(O172)</f>
        <v>0</v>
      </c>
      <c r="R172" s="19">
        <f>P172+(Q172/60)</f>
        <v>0</v>
      </c>
    </row>
    <row r="173" spans="1:18" ht="16.5">
      <c r="A173" t="s">
        <v>111</v>
      </c>
      <c r="B173" t="str">
        <f>LEFT($E173, 4)</f>
        <v>2020</v>
      </c>
      <c r="C173" t="str">
        <f>MID($E173,FIND("-",$E173)+1,2)</f>
        <v>04</v>
      </c>
      <c r="D173" t="str">
        <f>RIGHT($E173,2)</f>
        <v>하순</v>
      </c>
      <c r="E173" t="s">
        <v>159</v>
      </c>
      <c r="F173" s="17">
        <v>11.5</v>
      </c>
      <c r="G173" s="17">
        <v>15.8</v>
      </c>
      <c r="H173" s="17">
        <v>-0.3</v>
      </c>
      <c r="I173" s="17">
        <f>G173-H173</f>
        <v>16.100000000000001</v>
      </c>
      <c r="J173" s="17">
        <v>47.7</v>
      </c>
      <c r="K173" s="17">
        <v>4</v>
      </c>
      <c r="L173" s="17">
        <v>0</v>
      </c>
      <c r="M173" s="17"/>
      <c r="N173" s="17"/>
      <c r="O173" s="18">
        <v>4.3145833333333332</v>
      </c>
      <c r="P173" s="11">
        <f>IF(HOUR(O173)&gt;12, HOUR(O173)-12,HOUR(O173))</f>
        <v>7</v>
      </c>
      <c r="Q173" s="19">
        <f>MINUTE(O173)</f>
        <v>33</v>
      </c>
      <c r="R173" s="19">
        <f>P173+(Q173/60)</f>
        <v>7.55</v>
      </c>
    </row>
    <row r="174" spans="1:18" ht="16.5">
      <c r="A174" t="s">
        <v>111</v>
      </c>
      <c r="B174" t="str">
        <f>LEFT($E174, 4)</f>
        <v>2020</v>
      </c>
      <c r="C174" t="str">
        <f>MID($E174,FIND("-",$E174)+1,2)</f>
        <v>05</v>
      </c>
      <c r="D174" t="str">
        <f>RIGHT($E174,2)</f>
        <v>상순</v>
      </c>
      <c r="E174" t="s">
        <v>160</v>
      </c>
      <c r="F174" s="17">
        <v>17.5</v>
      </c>
      <c r="G174" s="17">
        <v>20.9</v>
      </c>
      <c r="H174" s="17">
        <v>3</v>
      </c>
      <c r="I174" s="17">
        <f>G174-H174</f>
        <v>17.899999999999999</v>
      </c>
      <c r="J174" s="17">
        <v>75.900000000000006</v>
      </c>
      <c r="K174" s="17">
        <v>0.7</v>
      </c>
      <c r="L174" s="17">
        <v>35</v>
      </c>
      <c r="M174" s="17">
        <v>166.9</v>
      </c>
      <c r="N174" s="17">
        <v>166.9</v>
      </c>
      <c r="P174" s="11">
        <f>IF(HOUR(O174)&gt;12, HOUR(O174)-12,HOUR(O174))</f>
        <v>0</v>
      </c>
      <c r="Q174" s="19">
        <f>MINUTE(O174)</f>
        <v>0</v>
      </c>
      <c r="R174" s="19">
        <f>P174+(Q174/60)</f>
        <v>0</v>
      </c>
    </row>
    <row r="175" spans="1:18" ht="16.5">
      <c r="A175" t="s">
        <v>111</v>
      </c>
      <c r="B175" t="str">
        <f>LEFT($E175, 4)</f>
        <v>2020</v>
      </c>
      <c r="C175" t="str">
        <f>MID($E175,FIND("-",$E175)+1,2)</f>
        <v>05</v>
      </c>
      <c r="D175" t="str">
        <f>RIGHT($E175,2)</f>
        <v>상순</v>
      </c>
      <c r="E175" t="s">
        <v>160</v>
      </c>
      <c r="F175" s="17">
        <v>17.5</v>
      </c>
      <c r="G175" s="17">
        <v>20.7</v>
      </c>
      <c r="H175" s="17">
        <v>3.6</v>
      </c>
      <c r="I175" s="17">
        <f>G175-H175</f>
        <v>17.099999999999998</v>
      </c>
      <c r="J175" s="17">
        <v>73.099999999999994</v>
      </c>
      <c r="K175" s="17">
        <v>2.4</v>
      </c>
      <c r="L175" s="17">
        <v>28.5</v>
      </c>
      <c r="M175" s="17"/>
      <c r="N175" s="17"/>
      <c r="O175" s="18">
        <v>2.427083333333333</v>
      </c>
      <c r="P175" s="11">
        <f>IF(HOUR(O175)&gt;12, HOUR(O175)-12,HOUR(O175))</f>
        <v>10</v>
      </c>
      <c r="Q175" s="19">
        <f>MINUTE(O175)</f>
        <v>15</v>
      </c>
      <c r="R175" s="19">
        <f>P175+(Q175/60)</f>
        <v>10.25</v>
      </c>
    </row>
    <row r="176" spans="1:18" ht="16.5">
      <c r="A176" t="s">
        <v>111</v>
      </c>
      <c r="B176" t="str">
        <f>LEFT($E176, 4)</f>
        <v>2020</v>
      </c>
      <c r="C176" t="str">
        <f>MID($E176,FIND("-",$E176)+1,2)</f>
        <v>05</v>
      </c>
      <c r="D176" t="str">
        <f>RIGHT($E176,2)</f>
        <v>중순</v>
      </c>
      <c r="E176" t="s">
        <v>161</v>
      </c>
      <c r="F176" s="17">
        <v>17</v>
      </c>
      <c r="G176" s="17">
        <v>21.7</v>
      </c>
      <c r="H176" s="17">
        <v>5.5</v>
      </c>
      <c r="I176" s="17">
        <f>G176-H176</f>
        <v>16.2</v>
      </c>
      <c r="J176" s="17">
        <v>70.2</v>
      </c>
      <c r="K176" s="17">
        <v>0.7</v>
      </c>
      <c r="L176" s="17">
        <v>43</v>
      </c>
      <c r="M176" s="17">
        <v>195.1</v>
      </c>
      <c r="N176" s="17">
        <v>195.1</v>
      </c>
      <c r="P176" s="11">
        <f>IF(HOUR(O176)&gt;12, HOUR(O176)-12,HOUR(O176))</f>
        <v>0</v>
      </c>
      <c r="Q176" s="19">
        <f>MINUTE(O176)</f>
        <v>0</v>
      </c>
      <c r="R176" s="19">
        <f>P176+(Q176/60)</f>
        <v>0</v>
      </c>
    </row>
    <row r="177" spans="1:18" ht="16.5">
      <c r="A177" t="s">
        <v>111</v>
      </c>
      <c r="B177" t="str">
        <f>LEFT($E177, 4)</f>
        <v>2020</v>
      </c>
      <c r="C177" t="str">
        <f>MID($E177,FIND("-",$E177)+1,2)</f>
        <v>05</v>
      </c>
      <c r="D177" t="str">
        <f>RIGHT($E177,2)</f>
        <v>중순</v>
      </c>
      <c r="E177" t="s">
        <v>161</v>
      </c>
      <c r="F177" s="17">
        <v>16.8</v>
      </c>
      <c r="G177" s="17">
        <v>21.2</v>
      </c>
      <c r="H177" s="17">
        <v>5.0999999999999996</v>
      </c>
      <c r="I177" s="17">
        <f>G177-H177</f>
        <v>16.100000000000001</v>
      </c>
      <c r="J177" s="17">
        <v>66.900000000000006</v>
      </c>
      <c r="K177" s="17">
        <v>2.5</v>
      </c>
      <c r="L177" s="17">
        <v>21</v>
      </c>
      <c r="M177" s="17"/>
      <c r="N177" s="17"/>
      <c r="O177" s="18">
        <v>3.1756944444444439</v>
      </c>
      <c r="P177" s="11">
        <f>IF(HOUR(O177)&gt;12, HOUR(O177)-12,HOUR(O177))</f>
        <v>4</v>
      </c>
      <c r="Q177" s="19">
        <f>MINUTE(O177)</f>
        <v>13</v>
      </c>
      <c r="R177" s="19">
        <f>P177+(Q177/60)</f>
        <v>4.2166666666666668</v>
      </c>
    </row>
    <row r="178" spans="1:18" ht="16.5">
      <c r="A178" t="s">
        <v>111</v>
      </c>
      <c r="B178" t="str">
        <f>LEFT($E178, 4)</f>
        <v>2020</v>
      </c>
      <c r="C178" t="str">
        <f>MID($E178,FIND("-",$E178)+1,2)</f>
        <v>05</v>
      </c>
      <c r="D178" t="str">
        <f>RIGHT($E178,2)</f>
        <v>하순</v>
      </c>
      <c r="E178" t="s">
        <v>162</v>
      </c>
      <c r="F178" s="17">
        <v>18.399999999999999</v>
      </c>
      <c r="G178" s="17">
        <v>20.7</v>
      </c>
      <c r="H178" s="17">
        <v>8.1</v>
      </c>
      <c r="I178" s="17">
        <f>G178-H178</f>
        <v>12.6</v>
      </c>
      <c r="J178" s="17">
        <v>68.7</v>
      </c>
      <c r="K178" s="17">
        <v>0.5</v>
      </c>
      <c r="L178" s="17">
        <v>0</v>
      </c>
      <c r="M178" s="17">
        <v>252.3</v>
      </c>
      <c r="N178" s="17">
        <v>252.3</v>
      </c>
      <c r="P178" s="11">
        <f>IF(HOUR(O178)&gt;12, HOUR(O178)-12,HOUR(O178))</f>
        <v>0</v>
      </c>
      <c r="Q178" s="19">
        <f>MINUTE(O178)</f>
        <v>0</v>
      </c>
      <c r="R178" s="19">
        <f>P178+(Q178/60)</f>
        <v>0</v>
      </c>
    </row>
    <row r="179" spans="1:18" ht="16.5">
      <c r="A179" t="s">
        <v>111</v>
      </c>
      <c r="B179" t="str">
        <f>LEFT($E179, 4)</f>
        <v>2020</v>
      </c>
      <c r="C179" t="str">
        <f>MID($E179,FIND("-",$E179)+1,2)</f>
        <v>05</v>
      </c>
      <c r="D179" t="str">
        <f>RIGHT($E179,2)</f>
        <v>하순</v>
      </c>
      <c r="E179" t="s">
        <v>162</v>
      </c>
      <c r="F179" s="17">
        <v>18.5</v>
      </c>
      <c r="G179" s="17">
        <v>21</v>
      </c>
      <c r="H179" s="17">
        <v>7</v>
      </c>
      <c r="I179" s="17">
        <f>G179-H179</f>
        <v>14</v>
      </c>
      <c r="J179" s="17">
        <v>63.4</v>
      </c>
      <c r="K179" s="17">
        <v>2.1</v>
      </c>
      <c r="L179" s="17">
        <v>0</v>
      </c>
      <c r="M179" s="17"/>
      <c r="N179" s="17"/>
      <c r="O179" s="18">
        <v>3.723611111111111</v>
      </c>
      <c r="P179" s="11">
        <f>IF(HOUR(O179)&gt;12, HOUR(O179)-12,HOUR(O179))</f>
        <v>5</v>
      </c>
      <c r="Q179" s="19">
        <f>MINUTE(O179)</f>
        <v>22</v>
      </c>
      <c r="R179" s="19">
        <f>P179+(Q179/60)</f>
        <v>5.3666666666666663</v>
      </c>
    </row>
    <row r="180" spans="1:18" ht="16.5">
      <c r="A180" t="s">
        <v>111</v>
      </c>
      <c r="B180" t="str">
        <f>LEFT($E180, 4)</f>
        <v>2020</v>
      </c>
      <c r="C180" t="str">
        <f>MID($E180,FIND("-",$E180)+1,2)</f>
        <v>06</v>
      </c>
      <c r="D180" t="str">
        <f>RIGHT($E180,2)</f>
        <v>상순</v>
      </c>
      <c r="E180" t="s">
        <v>163</v>
      </c>
      <c r="F180" s="17">
        <v>23.3</v>
      </c>
      <c r="G180" s="17">
        <v>27.1</v>
      </c>
      <c r="H180" s="17">
        <v>10.199999999999999</v>
      </c>
      <c r="I180" s="17">
        <f>G180-H180</f>
        <v>16.900000000000002</v>
      </c>
      <c r="J180" s="17">
        <v>63.3</v>
      </c>
      <c r="K180" s="17">
        <v>0.6</v>
      </c>
      <c r="L180" s="17">
        <v>4</v>
      </c>
      <c r="M180" s="17">
        <v>231.2</v>
      </c>
      <c r="N180" s="17">
        <v>231.2</v>
      </c>
      <c r="P180" s="11">
        <f>IF(HOUR(O180)&gt;12, HOUR(O180)-12,HOUR(O180))</f>
        <v>0</v>
      </c>
      <c r="Q180" s="19">
        <f>MINUTE(O180)</f>
        <v>0</v>
      </c>
      <c r="R180" s="19">
        <f>P180+(Q180/60)</f>
        <v>0</v>
      </c>
    </row>
    <row r="181" spans="1:18" ht="16.5">
      <c r="A181" t="s">
        <v>111</v>
      </c>
      <c r="B181" t="str">
        <f>LEFT($E181, 4)</f>
        <v>2020</v>
      </c>
      <c r="C181" t="str">
        <f>MID($E181,FIND("-",$E181)+1,2)</f>
        <v>06</v>
      </c>
      <c r="D181" t="str">
        <f>RIGHT($E181,2)</f>
        <v>상순</v>
      </c>
      <c r="E181" t="s">
        <v>163</v>
      </c>
      <c r="F181" s="17">
        <v>23.1</v>
      </c>
      <c r="G181" s="17">
        <v>26.2</v>
      </c>
      <c r="H181" s="17">
        <v>9.9</v>
      </c>
      <c r="I181" s="17">
        <f>G181-H181</f>
        <v>16.299999999999997</v>
      </c>
      <c r="J181" s="17">
        <v>64.400000000000006</v>
      </c>
      <c r="K181" s="17">
        <v>2.2000000000000002</v>
      </c>
      <c r="L181" s="17">
        <v>1.5</v>
      </c>
      <c r="M181" s="17"/>
      <c r="N181" s="17"/>
      <c r="O181" s="18">
        <v>3.9451388888888892</v>
      </c>
      <c r="P181" s="11">
        <f>IF(HOUR(O181)&gt;12, HOUR(O181)-12,HOUR(O181))</f>
        <v>10</v>
      </c>
      <c r="Q181" s="19">
        <f>MINUTE(O181)</f>
        <v>41</v>
      </c>
      <c r="R181" s="19">
        <f>P181+(Q181/60)</f>
        <v>10.683333333333334</v>
      </c>
    </row>
    <row r="182" spans="1:18" ht="16.5">
      <c r="A182" t="s">
        <v>111</v>
      </c>
      <c r="B182" t="str">
        <f>LEFT($E182, 4)</f>
        <v>2020</v>
      </c>
      <c r="C182" t="str">
        <f>MID($E182,FIND("-",$E182)+1,2)</f>
        <v>06</v>
      </c>
      <c r="D182" t="str">
        <f>RIGHT($E182,2)</f>
        <v>중순</v>
      </c>
      <c r="E182" t="s">
        <v>164</v>
      </c>
      <c r="F182" s="17">
        <v>22.8</v>
      </c>
      <c r="G182" s="17">
        <v>24.5</v>
      </c>
      <c r="H182" s="17">
        <v>14.1</v>
      </c>
      <c r="I182" s="17">
        <f>G182-H182</f>
        <v>10.4</v>
      </c>
      <c r="J182" s="17">
        <v>79</v>
      </c>
      <c r="K182" s="17">
        <v>0.4</v>
      </c>
      <c r="L182" s="17">
        <v>113</v>
      </c>
      <c r="M182" s="17">
        <v>182.7</v>
      </c>
      <c r="N182" s="17">
        <v>182.7</v>
      </c>
      <c r="P182" s="11">
        <f>IF(HOUR(O182)&gt;12, HOUR(O182)-12,HOUR(O182))</f>
        <v>0</v>
      </c>
      <c r="Q182" s="19">
        <f>MINUTE(O182)</f>
        <v>0</v>
      </c>
      <c r="R182" s="19">
        <f>P182+(Q182/60)</f>
        <v>0</v>
      </c>
    </row>
    <row r="183" spans="1:18" ht="16.5">
      <c r="A183" t="s">
        <v>111</v>
      </c>
      <c r="B183" t="str">
        <f>LEFT($E183, 4)</f>
        <v>2020</v>
      </c>
      <c r="C183" t="str">
        <f>MID($E183,FIND("-",$E183)+1,2)</f>
        <v>06</v>
      </c>
      <c r="D183" t="str">
        <f>RIGHT($E183,2)</f>
        <v>중순</v>
      </c>
      <c r="E183" t="s">
        <v>164</v>
      </c>
      <c r="F183" s="17">
        <v>22.6</v>
      </c>
      <c r="G183" s="17">
        <v>24.4</v>
      </c>
      <c r="H183" s="17">
        <v>14</v>
      </c>
      <c r="I183" s="17">
        <f>G183-H183</f>
        <v>10.399999999999999</v>
      </c>
      <c r="J183" s="26">
        <v>70.599999999999994</v>
      </c>
      <c r="K183" s="17">
        <v>1.8</v>
      </c>
      <c r="L183" s="17">
        <v>114</v>
      </c>
      <c r="M183" s="17"/>
      <c r="N183" s="17"/>
      <c r="O183" s="18">
        <v>2.427083333333333</v>
      </c>
      <c r="P183" s="11">
        <f>IF(HOUR(O183)&gt;12, HOUR(O183)-12,HOUR(O183))</f>
        <v>10</v>
      </c>
      <c r="Q183" s="19">
        <f>MINUTE(O183)</f>
        <v>15</v>
      </c>
      <c r="R183" s="19">
        <f>P183+(Q183/60)</f>
        <v>10.25</v>
      </c>
    </row>
    <row r="184" spans="1:18" ht="16.5">
      <c r="A184" t="s">
        <v>111</v>
      </c>
      <c r="B184" t="str">
        <f>LEFT($E184, 4)</f>
        <v>2020</v>
      </c>
      <c r="C184" t="str">
        <f>MID($E184,FIND("-",$E184)+1,2)</f>
        <v>06</v>
      </c>
      <c r="D184" t="str">
        <f>RIGHT($E184,2)</f>
        <v>하순</v>
      </c>
      <c r="E184" t="s">
        <v>165</v>
      </c>
      <c r="F184" s="17">
        <v>22.5</v>
      </c>
      <c r="G184" s="17">
        <v>24.6</v>
      </c>
      <c r="H184" s="17">
        <v>13.4</v>
      </c>
      <c r="I184" s="17">
        <f>G184-H184</f>
        <v>11.200000000000001</v>
      </c>
      <c r="J184" s="17">
        <v>81.599999999999994</v>
      </c>
      <c r="K184" s="17">
        <v>0.4</v>
      </c>
      <c r="L184" s="17">
        <v>66.5</v>
      </c>
      <c r="M184" s="17">
        <v>161</v>
      </c>
      <c r="N184" s="17">
        <v>161</v>
      </c>
      <c r="P184" s="11">
        <f>IF(HOUR(O184)&gt;12, HOUR(O184)-12,HOUR(O184))</f>
        <v>0</v>
      </c>
      <c r="Q184" s="19">
        <f>MINUTE(O184)</f>
        <v>0</v>
      </c>
      <c r="R184" s="19">
        <f>P184+(Q184/60)</f>
        <v>0</v>
      </c>
    </row>
    <row r="185" spans="1:18" ht="16.5">
      <c r="A185" t="s">
        <v>111</v>
      </c>
      <c r="B185" t="str">
        <f>LEFT($E185, 4)</f>
        <v>2020</v>
      </c>
      <c r="C185" t="str">
        <f>MID($E185,FIND("-",$E185)+1,2)</f>
        <v>06</v>
      </c>
      <c r="D185" t="str">
        <f>RIGHT($E185,2)</f>
        <v>하순</v>
      </c>
      <c r="E185" t="s">
        <v>165</v>
      </c>
      <c r="F185" s="17">
        <v>22.8</v>
      </c>
      <c r="G185" s="17">
        <v>25</v>
      </c>
      <c r="H185" s="17">
        <v>13.5</v>
      </c>
      <c r="I185" s="17">
        <f>G185-H185</f>
        <v>11.5</v>
      </c>
      <c r="J185" s="26">
        <v>70.599999999999994</v>
      </c>
      <c r="K185" s="17">
        <v>2</v>
      </c>
      <c r="L185" s="17">
        <v>43.5</v>
      </c>
      <c r="M185" s="17"/>
      <c r="N185" s="17"/>
      <c r="O185" s="18">
        <v>2.1597222222222219</v>
      </c>
      <c r="P185" s="11">
        <f>IF(HOUR(O185)&gt;12, HOUR(O185)-12,HOUR(O185))</f>
        <v>3</v>
      </c>
      <c r="Q185" s="19">
        <f>MINUTE(O185)</f>
        <v>50</v>
      </c>
      <c r="R185" s="19">
        <f>P185+(Q185/60)</f>
        <v>3.8333333333333335</v>
      </c>
    </row>
    <row r="186" spans="1:18" ht="16.5">
      <c r="A186" t="s">
        <v>111</v>
      </c>
      <c r="B186" t="str">
        <f>LEFT($E186, 4)</f>
        <v>2020</v>
      </c>
      <c r="C186" t="str">
        <f>MID($E186,FIND("-",$E186)+1,2)</f>
        <v>07</v>
      </c>
      <c r="D186" t="str">
        <f>RIGHT($E186,2)</f>
        <v>상순</v>
      </c>
      <c r="E186" t="s">
        <v>166</v>
      </c>
      <c r="F186" s="17">
        <v>22.4</v>
      </c>
      <c r="G186" s="17">
        <v>24.8</v>
      </c>
      <c r="H186" s="17">
        <v>16.8</v>
      </c>
      <c r="I186" s="17">
        <f>G186-H186</f>
        <v>8</v>
      </c>
      <c r="J186" s="17">
        <v>84</v>
      </c>
      <c r="K186" s="17">
        <v>0.3</v>
      </c>
      <c r="L186" s="17">
        <v>59</v>
      </c>
      <c r="M186" s="17">
        <v>161.5</v>
      </c>
      <c r="N186" s="17">
        <v>161.5</v>
      </c>
      <c r="P186" s="11">
        <f>IF(HOUR(O186)&gt;12, HOUR(O186)-12,HOUR(O186))</f>
        <v>0</v>
      </c>
      <c r="Q186" s="19">
        <f>MINUTE(O186)</f>
        <v>0</v>
      </c>
      <c r="R186" s="19">
        <f>P186+(Q186/60)</f>
        <v>0</v>
      </c>
    </row>
    <row r="187" spans="1:18" ht="16.5">
      <c r="A187" t="s">
        <v>111</v>
      </c>
      <c r="B187" t="str">
        <f>LEFT($E187, 4)</f>
        <v>2020</v>
      </c>
      <c r="C187" t="str">
        <f>MID($E187,FIND("-",$E187)+1,2)</f>
        <v>07</v>
      </c>
      <c r="D187" t="str">
        <f>RIGHT($E187,2)</f>
        <v>상순</v>
      </c>
      <c r="E187" t="s">
        <v>166</v>
      </c>
      <c r="F187" s="17">
        <v>22.4</v>
      </c>
      <c r="G187" s="17">
        <v>24.8</v>
      </c>
      <c r="H187" s="17">
        <v>16</v>
      </c>
      <c r="I187" s="17">
        <f>G187-H187</f>
        <v>8.8000000000000007</v>
      </c>
      <c r="J187" s="26">
        <v>70.599999999999994</v>
      </c>
      <c r="K187" s="17">
        <v>1.7</v>
      </c>
      <c r="L187" s="17">
        <v>30.5</v>
      </c>
      <c r="M187" s="17"/>
      <c r="N187" s="17"/>
      <c r="O187" s="18">
        <v>1.915972222222222</v>
      </c>
      <c r="P187" s="11">
        <f>IF(HOUR(O187)&gt;12, HOUR(O187)-12,HOUR(O187))</f>
        <v>9</v>
      </c>
      <c r="Q187" s="19">
        <f>MINUTE(O187)</f>
        <v>59</v>
      </c>
      <c r="R187" s="19">
        <f>P187+(Q187/60)</f>
        <v>9.9833333333333325</v>
      </c>
    </row>
    <row r="188" spans="1:18" ht="16.5">
      <c r="A188" t="s">
        <v>111</v>
      </c>
      <c r="B188" t="str">
        <f>LEFT($E188, 4)</f>
        <v>2020</v>
      </c>
      <c r="C188" t="str">
        <f>MID($E188,FIND("-",$E188)+1,2)</f>
        <v>07</v>
      </c>
      <c r="D188" t="str">
        <f>RIGHT($E188,2)</f>
        <v>중순</v>
      </c>
      <c r="E188" t="s">
        <v>167</v>
      </c>
      <c r="F188" s="17">
        <v>21.8</v>
      </c>
      <c r="G188" s="17">
        <v>27.3</v>
      </c>
      <c r="H188" s="17">
        <v>15.6</v>
      </c>
      <c r="I188" s="17">
        <f>G188-H188</f>
        <v>11.700000000000001</v>
      </c>
      <c r="J188" s="17">
        <v>86.5</v>
      </c>
      <c r="K188" s="17">
        <v>0.5</v>
      </c>
      <c r="L188" s="17">
        <v>137</v>
      </c>
      <c r="M188" s="17">
        <v>137.80000000000001</v>
      </c>
      <c r="N188" s="17">
        <v>137.80000000000001</v>
      </c>
      <c r="P188" s="11">
        <f>IF(HOUR(O188)&gt;12, HOUR(O188)-12,HOUR(O188))</f>
        <v>0</v>
      </c>
      <c r="Q188" s="19">
        <f>MINUTE(O188)</f>
        <v>0</v>
      </c>
      <c r="R188" s="19">
        <f>P188+(Q188/60)</f>
        <v>0</v>
      </c>
    </row>
    <row r="189" spans="1:18" ht="16.5">
      <c r="A189" t="s">
        <v>111</v>
      </c>
      <c r="B189" t="str">
        <f>LEFT($E189, 4)</f>
        <v>2020</v>
      </c>
      <c r="C189" t="str">
        <f>MID($E189,FIND("-",$E189)+1,2)</f>
        <v>07</v>
      </c>
      <c r="D189" t="str">
        <f>RIGHT($E189,2)</f>
        <v>중순</v>
      </c>
      <c r="E189" t="s">
        <v>167</v>
      </c>
      <c r="F189" s="17">
        <v>21.8</v>
      </c>
      <c r="G189" s="17">
        <v>27.3</v>
      </c>
      <c r="H189" s="17">
        <v>15.1</v>
      </c>
      <c r="I189" s="17">
        <f>G189-H189</f>
        <v>12.200000000000001</v>
      </c>
      <c r="J189" s="17">
        <v>72.8</v>
      </c>
      <c r="K189" s="17">
        <v>1.7</v>
      </c>
      <c r="L189" s="17">
        <v>109</v>
      </c>
      <c r="M189" s="17"/>
      <c r="N189" s="17"/>
      <c r="O189" s="18">
        <v>1.463888888888889</v>
      </c>
      <c r="P189" s="11">
        <f>IF(HOUR(O189)&gt;12, HOUR(O189)-12,HOUR(O189))</f>
        <v>11</v>
      </c>
      <c r="Q189" s="19">
        <f>MINUTE(O189)</f>
        <v>8</v>
      </c>
      <c r="R189" s="19">
        <f>P189+(Q189/60)</f>
        <v>11.133333333333333</v>
      </c>
    </row>
    <row r="190" spans="1:18" ht="16.5">
      <c r="A190" t="s">
        <v>111</v>
      </c>
      <c r="B190" t="str">
        <f>LEFT($E190, 4)</f>
        <v>2020</v>
      </c>
      <c r="C190" t="str">
        <f>MID($E190,FIND("-",$E190)+1,2)</f>
        <v>07</v>
      </c>
      <c r="D190" t="str">
        <f>RIGHT($E190,2)</f>
        <v>하순</v>
      </c>
      <c r="E190" t="s">
        <v>168</v>
      </c>
      <c r="F190" s="17">
        <v>23</v>
      </c>
      <c r="G190" s="17">
        <v>25.9</v>
      </c>
      <c r="H190" s="17">
        <v>19.600000000000001</v>
      </c>
      <c r="I190" s="17">
        <f>G190-H190</f>
        <v>6.2999999999999972</v>
      </c>
      <c r="J190" s="17">
        <v>92.4</v>
      </c>
      <c r="K190" s="17">
        <v>0.3</v>
      </c>
      <c r="L190" s="17">
        <v>252.5</v>
      </c>
      <c r="M190" s="17">
        <v>94.8</v>
      </c>
      <c r="N190" s="17">
        <v>94.8</v>
      </c>
      <c r="P190" s="11">
        <f>IF(HOUR(O190)&gt;12, HOUR(O190)-12,HOUR(O190))</f>
        <v>0</v>
      </c>
      <c r="Q190" s="19">
        <f>MINUTE(O190)</f>
        <v>0</v>
      </c>
      <c r="R190" s="19">
        <f>P190+(Q190/60)</f>
        <v>0</v>
      </c>
    </row>
    <row r="191" spans="1:18" ht="16.5">
      <c r="A191" t="s">
        <v>111</v>
      </c>
      <c r="B191" t="str">
        <f>LEFT($E191, 4)</f>
        <v>2020</v>
      </c>
      <c r="C191" t="str">
        <f>MID($E191,FIND("-",$E191)+1,2)</f>
        <v>07</v>
      </c>
      <c r="D191" t="str">
        <f>RIGHT($E191,2)</f>
        <v>하순</v>
      </c>
      <c r="E191" t="s">
        <v>168</v>
      </c>
      <c r="F191" s="17">
        <v>22.9</v>
      </c>
      <c r="G191" s="17">
        <v>26.1</v>
      </c>
      <c r="H191" s="17">
        <v>19.899999999999999</v>
      </c>
      <c r="I191" s="17">
        <f>G191-H191</f>
        <v>6.2000000000000028</v>
      </c>
      <c r="J191" s="17">
        <v>88.5</v>
      </c>
      <c r="K191" s="17">
        <v>1.3</v>
      </c>
      <c r="L191" s="17">
        <v>185</v>
      </c>
      <c r="M191" s="17"/>
      <c r="N191" s="17"/>
      <c r="O191" s="18" t="s">
        <v>298</v>
      </c>
      <c r="P191" s="11">
        <f>IF(HOUR(O191)&gt;12, HOUR(O191)-12,HOUR(O191))</f>
        <v>5</v>
      </c>
      <c r="Q191" s="19">
        <f>MINUTE(O191)</f>
        <v>3</v>
      </c>
      <c r="R191" s="19">
        <f>P191+(Q191/60)</f>
        <v>5.05</v>
      </c>
    </row>
    <row r="192" spans="1:18" ht="16.5">
      <c r="A192" t="s">
        <v>111</v>
      </c>
      <c r="B192" t="str">
        <f>LEFT($E192, 4)</f>
        <v>2020</v>
      </c>
      <c r="C192" t="str">
        <f>MID($E192,FIND("-",$E192)+1,2)</f>
        <v>08</v>
      </c>
      <c r="D192" t="str">
        <f>RIGHT($E192,2)</f>
        <v>상순</v>
      </c>
      <c r="E192" t="s">
        <v>169</v>
      </c>
      <c r="F192" s="17">
        <v>26.2</v>
      </c>
      <c r="G192" s="17">
        <v>27.9</v>
      </c>
      <c r="H192" s="17">
        <v>21</v>
      </c>
      <c r="I192" s="17">
        <f>G192-H192</f>
        <v>6.8999999999999986</v>
      </c>
      <c r="J192" s="17">
        <v>87</v>
      </c>
      <c r="K192" s="17">
        <v>0.9</v>
      </c>
      <c r="L192" s="17">
        <v>275</v>
      </c>
      <c r="M192" s="17">
        <v>105.5</v>
      </c>
      <c r="N192" s="17">
        <v>105.5</v>
      </c>
      <c r="P192" s="11">
        <f>IF(HOUR(O192)&gt;12, HOUR(O192)-12,HOUR(O192))</f>
        <v>0</v>
      </c>
      <c r="Q192" s="19">
        <f>MINUTE(O192)</f>
        <v>0</v>
      </c>
      <c r="R192" s="19">
        <f>P192+(Q192/60)</f>
        <v>0</v>
      </c>
    </row>
    <row r="193" spans="1:18" ht="16.5">
      <c r="A193" t="s">
        <v>111</v>
      </c>
      <c r="B193" t="str">
        <f>LEFT($E193, 4)</f>
        <v>2020</v>
      </c>
      <c r="C193" t="str">
        <f>MID($E193,FIND("-",$E193)+1,2)</f>
        <v>08</v>
      </c>
      <c r="D193" t="str">
        <f>RIGHT($E193,2)</f>
        <v>상순</v>
      </c>
      <c r="E193" t="s">
        <v>169</v>
      </c>
      <c r="F193" s="17">
        <v>26.4</v>
      </c>
      <c r="G193" s="17">
        <v>28.1</v>
      </c>
      <c r="H193" s="17">
        <v>21.6</v>
      </c>
      <c r="I193" s="17">
        <f>G193-H193</f>
        <v>6.5</v>
      </c>
      <c r="J193" s="17">
        <v>81.599999999999994</v>
      </c>
      <c r="K193" s="17">
        <v>2.6</v>
      </c>
      <c r="L193" s="17">
        <v>210</v>
      </c>
      <c r="M193" s="17"/>
      <c r="N193" s="17"/>
      <c r="O193" s="18">
        <v>1.4569444444444439</v>
      </c>
      <c r="P193" s="11">
        <f>IF(HOUR(O193)&gt;12, HOUR(O193)-12,HOUR(O193))</f>
        <v>10</v>
      </c>
      <c r="Q193" s="19">
        <f>MINUTE(O193)</f>
        <v>58</v>
      </c>
      <c r="R193" s="19">
        <f>P193+(Q193/60)</f>
        <v>10.966666666666667</v>
      </c>
    </row>
    <row r="194" spans="1:18" ht="16.5">
      <c r="A194" t="s">
        <v>111</v>
      </c>
      <c r="B194" t="str">
        <f>LEFT($E194, 4)</f>
        <v>2020</v>
      </c>
      <c r="C194" t="str">
        <f>MID($E194,FIND("-",$E194)+1,2)</f>
        <v>08</v>
      </c>
      <c r="D194" t="str">
        <f>RIGHT($E194,2)</f>
        <v>중순</v>
      </c>
      <c r="E194" t="s">
        <v>170</v>
      </c>
      <c r="F194" s="17">
        <v>27.5</v>
      </c>
      <c r="G194" s="17">
        <v>28.9</v>
      </c>
      <c r="H194" s="17">
        <v>21</v>
      </c>
      <c r="I194" s="17">
        <f>G194-H194</f>
        <v>7.8999999999999986</v>
      </c>
      <c r="J194" s="17">
        <v>83.8</v>
      </c>
      <c r="K194" s="17">
        <v>0.4</v>
      </c>
      <c r="L194" s="17">
        <v>12</v>
      </c>
      <c r="M194" s="17">
        <v>200.9</v>
      </c>
      <c r="N194" s="17">
        <v>200.9</v>
      </c>
      <c r="P194" s="11">
        <f>IF(HOUR(O194)&gt;12, HOUR(O194)-12,HOUR(O194))</f>
        <v>0</v>
      </c>
      <c r="Q194" s="19">
        <f>MINUTE(O194)</f>
        <v>0</v>
      </c>
      <c r="R194" s="19">
        <f>P194+(Q194/60)</f>
        <v>0</v>
      </c>
    </row>
    <row r="195" spans="1:18" ht="16.5">
      <c r="A195" t="s">
        <v>111</v>
      </c>
      <c r="B195" t="str">
        <f>LEFT($E195, 4)</f>
        <v>2020</v>
      </c>
      <c r="C195" t="str">
        <f>MID($E195,FIND("-",$E195)+1,2)</f>
        <v>08</v>
      </c>
      <c r="D195" t="str">
        <f>RIGHT($E195,2)</f>
        <v>중순</v>
      </c>
      <c r="E195" t="s">
        <v>170</v>
      </c>
      <c r="F195" s="17">
        <v>27.4</v>
      </c>
      <c r="G195" s="17">
        <v>28.7</v>
      </c>
      <c r="H195" s="17">
        <v>21.3</v>
      </c>
      <c r="I195" s="17">
        <f>G195-H195</f>
        <v>7.3999999999999986</v>
      </c>
      <c r="J195" s="17">
        <v>79.400000000000006</v>
      </c>
      <c r="K195" s="17">
        <v>1.6</v>
      </c>
      <c r="L195" s="17">
        <v>17.5</v>
      </c>
      <c r="M195" s="17"/>
      <c r="N195" s="17"/>
      <c r="O195" s="18">
        <v>3.34375</v>
      </c>
      <c r="P195" s="11">
        <f>IF(HOUR(O195)&gt;12, HOUR(O195)-12,HOUR(O195))</f>
        <v>8</v>
      </c>
      <c r="Q195" s="19">
        <f>MINUTE(O195)</f>
        <v>15</v>
      </c>
      <c r="R195" s="19">
        <f>P195+(Q195/60)</f>
        <v>8.25</v>
      </c>
    </row>
    <row r="196" spans="1:18" ht="16.5">
      <c r="A196" t="s">
        <v>111</v>
      </c>
      <c r="B196" t="str">
        <f>LEFT($E196, 4)</f>
        <v>2020</v>
      </c>
      <c r="C196" t="str">
        <f>MID($E196,FIND("-",$E196)+1,2)</f>
        <v>08</v>
      </c>
      <c r="D196" t="str">
        <f>RIGHT($E196,2)</f>
        <v>하순</v>
      </c>
      <c r="E196" t="s">
        <v>171</v>
      </c>
      <c r="F196" s="17">
        <v>26.8</v>
      </c>
      <c r="G196" s="17">
        <v>28</v>
      </c>
      <c r="H196" s="17">
        <v>20.8</v>
      </c>
      <c r="I196" s="17">
        <f>G196-H196</f>
        <v>7.1999999999999993</v>
      </c>
      <c r="J196" s="17">
        <v>84</v>
      </c>
      <c r="K196" s="17">
        <v>0.4</v>
      </c>
      <c r="L196" s="17">
        <v>107</v>
      </c>
      <c r="M196" s="17">
        <v>166.8</v>
      </c>
      <c r="N196" s="17">
        <v>166.8</v>
      </c>
      <c r="P196" s="11">
        <f>IF(HOUR(O196)&gt;12, HOUR(O196)-12,HOUR(O196))</f>
        <v>0</v>
      </c>
      <c r="Q196" s="19">
        <f>MINUTE(O196)</f>
        <v>0</v>
      </c>
      <c r="R196" s="19">
        <f>P196+(Q196/60)</f>
        <v>0</v>
      </c>
    </row>
    <row r="197" spans="1:18" ht="16.5">
      <c r="A197" t="s">
        <v>111</v>
      </c>
      <c r="B197" t="str">
        <f>LEFT($E197, 4)</f>
        <v>2020</v>
      </c>
      <c r="C197" t="str">
        <f>MID($E197,FIND("-",$E197)+1,2)</f>
        <v>08</v>
      </c>
      <c r="D197" t="str">
        <f>RIGHT($E197,2)</f>
        <v>하순</v>
      </c>
      <c r="E197" t="s">
        <v>171</v>
      </c>
      <c r="F197" s="17">
        <v>26.8</v>
      </c>
      <c r="G197" s="17">
        <v>28</v>
      </c>
      <c r="H197" s="17">
        <v>21.1</v>
      </c>
      <c r="I197" s="17">
        <f>G197-H197</f>
        <v>6.8999999999999986</v>
      </c>
      <c r="J197" s="17">
        <v>78.2</v>
      </c>
      <c r="K197" s="17">
        <v>1.8</v>
      </c>
      <c r="L197" s="17">
        <v>21</v>
      </c>
      <c r="M197" s="17"/>
      <c r="N197" s="17"/>
      <c r="O197" s="18">
        <v>2.603472222222222</v>
      </c>
      <c r="P197" s="11">
        <f>IF(HOUR(O197)&gt;12, HOUR(O197)-12,HOUR(O197))</f>
        <v>2</v>
      </c>
      <c r="Q197" s="19">
        <f>MINUTE(O197)</f>
        <v>29</v>
      </c>
      <c r="R197" s="19">
        <f>P197+(Q197/60)</f>
        <v>2.4833333333333334</v>
      </c>
    </row>
    <row r="198" spans="1:18" ht="16.5">
      <c r="A198" t="s">
        <v>111</v>
      </c>
      <c r="B198" t="str">
        <f>LEFT($E198, 4)</f>
        <v>2020</v>
      </c>
      <c r="C198" t="str">
        <f>MID($E198,FIND("-",$E198)+1,2)</f>
        <v>09</v>
      </c>
      <c r="D198" t="str">
        <f>RIGHT($E198,2)</f>
        <v>상순</v>
      </c>
      <c r="E198" t="s">
        <v>172</v>
      </c>
      <c r="F198" s="17">
        <v>22</v>
      </c>
      <c r="G198" s="17">
        <v>24.4</v>
      </c>
      <c r="H198" s="17">
        <v>15.4</v>
      </c>
      <c r="I198" s="17">
        <f>G198-H198</f>
        <v>8.9999999999999982</v>
      </c>
      <c r="J198" s="17">
        <v>85.8</v>
      </c>
      <c r="K198" s="17">
        <v>0.7</v>
      </c>
      <c r="L198" s="17">
        <v>136.5</v>
      </c>
      <c r="M198" s="17">
        <v>120.6</v>
      </c>
      <c r="N198" s="17">
        <v>120.6</v>
      </c>
      <c r="P198" s="11">
        <f>IF(HOUR(O198)&gt;12, HOUR(O198)-12,HOUR(O198))</f>
        <v>0</v>
      </c>
      <c r="Q198" s="19">
        <f>MINUTE(O198)</f>
        <v>0</v>
      </c>
      <c r="R198" s="19">
        <f>P198+(Q198/60)</f>
        <v>0</v>
      </c>
    </row>
    <row r="199" spans="1:18" ht="16.5">
      <c r="A199" t="s">
        <v>111</v>
      </c>
      <c r="B199" t="str">
        <f>LEFT($E199, 4)</f>
        <v>2020</v>
      </c>
      <c r="C199" t="str">
        <f>MID($E199,FIND("-",$E199)+1,2)</f>
        <v>09</v>
      </c>
      <c r="D199" t="str">
        <f>RIGHT($E199,2)</f>
        <v>상순</v>
      </c>
      <c r="E199" t="s">
        <v>172</v>
      </c>
      <c r="F199" s="17">
        <v>22</v>
      </c>
      <c r="G199" s="17">
        <v>24.5</v>
      </c>
      <c r="H199" s="17">
        <v>15</v>
      </c>
      <c r="I199" s="17">
        <f>G199-H199</f>
        <v>9.5</v>
      </c>
      <c r="J199" s="17">
        <v>82.2</v>
      </c>
      <c r="K199" s="17">
        <v>2.2999999999999998</v>
      </c>
      <c r="L199" s="17">
        <v>151.5</v>
      </c>
      <c r="M199" s="17"/>
      <c r="N199" s="17"/>
      <c r="O199" s="18">
        <v>1.492361111111111</v>
      </c>
      <c r="P199" s="11">
        <f>IF(HOUR(O199)&gt;12, HOUR(O199)-12,HOUR(O199))</f>
        <v>11</v>
      </c>
      <c r="Q199" s="19">
        <f>MINUTE(O199)</f>
        <v>49</v>
      </c>
      <c r="R199" s="19">
        <f>P199+(Q199/60)</f>
        <v>11.816666666666666</v>
      </c>
    </row>
    <row r="200" spans="1:18" ht="16.5">
      <c r="A200" t="s">
        <v>111</v>
      </c>
      <c r="B200" t="str">
        <f>LEFT($E200, 4)</f>
        <v>2020</v>
      </c>
      <c r="C200" t="str">
        <f>MID($E200,FIND("-",$E200)+1,2)</f>
        <v>09</v>
      </c>
      <c r="D200" t="str">
        <f>RIGHT($E200,2)</f>
        <v>중순</v>
      </c>
      <c r="E200" t="s">
        <v>173</v>
      </c>
      <c r="F200" s="17">
        <v>19.7</v>
      </c>
      <c r="G200" s="17">
        <v>21.1</v>
      </c>
      <c r="H200" s="17">
        <v>10.1</v>
      </c>
      <c r="I200" s="17">
        <f>G200-H200</f>
        <v>11.000000000000002</v>
      </c>
      <c r="J200" s="17">
        <v>84.7</v>
      </c>
      <c r="K200" s="17">
        <v>0.3</v>
      </c>
      <c r="L200" s="17">
        <v>8.5</v>
      </c>
      <c r="M200" s="17">
        <v>130.19999999999999</v>
      </c>
      <c r="N200" s="17">
        <v>130.19999999999999</v>
      </c>
      <c r="P200" s="11">
        <f>IF(HOUR(O200)&gt;12, HOUR(O200)-12,HOUR(O200))</f>
        <v>0</v>
      </c>
      <c r="Q200" s="19">
        <f>MINUTE(O200)</f>
        <v>0</v>
      </c>
      <c r="R200" s="19">
        <f>P200+(Q200/60)</f>
        <v>0</v>
      </c>
    </row>
    <row r="201" spans="1:18" ht="16.5">
      <c r="A201" t="s">
        <v>111</v>
      </c>
      <c r="B201" t="str">
        <f>LEFT($E201, 4)</f>
        <v>2020</v>
      </c>
      <c r="C201" t="str">
        <f>MID($E201,FIND("-",$E201)+1,2)</f>
        <v>09</v>
      </c>
      <c r="D201" t="str">
        <f>RIGHT($E201,2)</f>
        <v>중순</v>
      </c>
      <c r="E201" t="s">
        <v>173</v>
      </c>
      <c r="F201" s="17">
        <v>19.600000000000001</v>
      </c>
      <c r="G201" s="17">
        <v>21.5</v>
      </c>
      <c r="H201" s="17">
        <v>10.199999999999999</v>
      </c>
      <c r="I201" s="17">
        <f>G201-H201</f>
        <v>11.3</v>
      </c>
      <c r="J201" s="17">
        <v>80</v>
      </c>
      <c r="K201" s="17">
        <v>1.5</v>
      </c>
      <c r="L201" s="17">
        <v>8.5</v>
      </c>
      <c r="M201" s="17"/>
      <c r="N201" s="17"/>
      <c r="O201" s="18">
        <v>2.0479166666666671</v>
      </c>
      <c r="P201" s="11">
        <f>IF(HOUR(O201)&gt;12, HOUR(O201)-12,HOUR(O201))</f>
        <v>1</v>
      </c>
      <c r="Q201" s="19">
        <f>MINUTE(O201)</f>
        <v>9</v>
      </c>
      <c r="R201" s="19">
        <f>P201+(Q201/60)</f>
        <v>1.1499999999999999</v>
      </c>
    </row>
    <row r="202" spans="1:18" ht="16.5">
      <c r="A202" t="s">
        <v>111</v>
      </c>
      <c r="B202" t="str">
        <f>LEFT($E202, 4)</f>
        <v>2020</v>
      </c>
      <c r="C202" t="str">
        <f>MID($E202,FIND("-",$E202)+1,2)</f>
        <v>09</v>
      </c>
      <c r="D202" t="str">
        <f>RIGHT($E202,2)</f>
        <v>하순</v>
      </c>
      <c r="E202" t="s">
        <v>174</v>
      </c>
      <c r="F202" s="17">
        <v>15.9</v>
      </c>
      <c r="G202" s="17">
        <v>17.8</v>
      </c>
      <c r="H202" s="17">
        <v>8.9</v>
      </c>
      <c r="I202" s="17">
        <f>G202-H202</f>
        <v>8.9</v>
      </c>
      <c r="J202" s="17">
        <v>83.3</v>
      </c>
      <c r="K202" s="17">
        <v>0.2</v>
      </c>
      <c r="L202" s="17">
        <v>0</v>
      </c>
      <c r="M202" s="17">
        <v>147.80000000000001</v>
      </c>
      <c r="N202" s="17">
        <v>147.80000000000001</v>
      </c>
      <c r="P202" s="11">
        <f>IF(HOUR(O202)&gt;12, HOUR(O202)-12,HOUR(O202))</f>
        <v>0</v>
      </c>
      <c r="Q202" s="19">
        <f>MINUTE(O202)</f>
        <v>0</v>
      </c>
      <c r="R202" s="19">
        <f>P202+(Q202/60)</f>
        <v>0</v>
      </c>
    </row>
    <row r="203" spans="1:18" ht="16.5">
      <c r="A203" t="s">
        <v>111</v>
      </c>
      <c r="B203" t="str">
        <f>LEFT($E203, 4)</f>
        <v>2020</v>
      </c>
      <c r="C203" t="str">
        <f>MID($E203,FIND("-",$E203)+1,2)</f>
        <v>09</v>
      </c>
      <c r="D203" t="str">
        <f>RIGHT($E203,2)</f>
        <v>하순</v>
      </c>
      <c r="E203" t="s">
        <v>174</v>
      </c>
      <c r="F203" s="17">
        <v>16</v>
      </c>
      <c r="G203" s="17">
        <v>17.399999999999999</v>
      </c>
      <c r="H203" s="17">
        <v>8.1999999999999993</v>
      </c>
      <c r="I203" s="17">
        <f>G203-H203</f>
        <v>9.1999999999999993</v>
      </c>
      <c r="J203" s="17">
        <v>78</v>
      </c>
      <c r="K203" s="17">
        <v>1.4</v>
      </c>
      <c r="L203" s="17">
        <v>0</v>
      </c>
      <c r="M203" s="17"/>
      <c r="N203" s="17"/>
      <c r="O203" s="18">
        <v>2.818055555555556</v>
      </c>
      <c r="P203" s="11">
        <f>IF(HOUR(O203)&gt;12, HOUR(O203)-12,HOUR(O203))</f>
        <v>7</v>
      </c>
      <c r="Q203" s="19">
        <f>MINUTE(O203)</f>
        <v>38</v>
      </c>
      <c r="R203" s="19">
        <f>P203+(Q203/60)</f>
        <v>7.6333333333333329</v>
      </c>
    </row>
    <row r="204" spans="1:18" ht="16.5">
      <c r="A204" t="s">
        <v>111</v>
      </c>
      <c r="B204" t="str">
        <f>LEFT($E204, 4)</f>
        <v>2020</v>
      </c>
      <c r="C204" t="str">
        <f>MID($E204,FIND("-",$E204)+1,2)</f>
        <v>10</v>
      </c>
      <c r="D204" t="str">
        <f>RIGHT($E204,2)</f>
        <v>상순</v>
      </c>
      <c r="E204" t="s">
        <v>175</v>
      </c>
      <c r="F204" s="17">
        <v>15.9</v>
      </c>
      <c r="G204" s="17">
        <v>18.8</v>
      </c>
      <c r="H204" s="17">
        <v>4.5999999999999996</v>
      </c>
      <c r="I204" s="17">
        <f>G204-H204</f>
        <v>14.200000000000001</v>
      </c>
      <c r="J204" s="17">
        <v>75.900000000000006</v>
      </c>
      <c r="K204" s="17">
        <v>0.4</v>
      </c>
      <c r="L204" s="17">
        <v>1</v>
      </c>
      <c r="M204" s="17">
        <v>155.19999999999999</v>
      </c>
      <c r="N204" s="17">
        <v>155.19999999999999</v>
      </c>
      <c r="P204" s="11">
        <f>IF(HOUR(O204)&gt;12, HOUR(O204)-12,HOUR(O204))</f>
        <v>0</v>
      </c>
      <c r="Q204" s="19">
        <f>MINUTE(O204)</f>
        <v>0</v>
      </c>
      <c r="R204" s="19">
        <f>P204+(Q204/60)</f>
        <v>0</v>
      </c>
    </row>
    <row r="205" spans="1:18" ht="16.5">
      <c r="A205" t="s">
        <v>111</v>
      </c>
      <c r="B205" t="str">
        <f>LEFT($E205, 4)</f>
        <v>2020</v>
      </c>
      <c r="C205" t="str">
        <f>MID($E205,FIND("-",$E205)+1,2)</f>
        <v>10</v>
      </c>
      <c r="D205" t="str">
        <f>RIGHT($E205,2)</f>
        <v>상순</v>
      </c>
      <c r="E205" t="s">
        <v>175</v>
      </c>
      <c r="F205" s="17">
        <v>16</v>
      </c>
      <c r="G205" s="17">
        <v>19.100000000000001</v>
      </c>
      <c r="H205" s="17">
        <v>4.8</v>
      </c>
      <c r="I205" s="17">
        <f>G205-H205</f>
        <v>14.3</v>
      </c>
      <c r="J205" s="17">
        <v>70.8</v>
      </c>
      <c r="K205" s="17">
        <v>1.7</v>
      </c>
      <c r="L205" s="17">
        <v>4.5</v>
      </c>
      <c r="M205" s="17"/>
      <c r="N205" s="17"/>
      <c r="O205" s="18">
        <v>3.598611111111111</v>
      </c>
      <c r="P205" s="11">
        <f>IF(HOUR(O205)&gt;12, HOUR(O205)-12,HOUR(O205))</f>
        <v>2</v>
      </c>
      <c r="Q205" s="19">
        <f>MINUTE(O205)</f>
        <v>22</v>
      </c>
      <c r="R205" s="19">
        <f>P205+(Q205/60)</f>
        <v>2.3666666666666667</v>
      </c>
    </row>
    <row r="206" spans="1:18" ht="16.5">
      <c r="A206" t="s">
        <v>111</v>
      </c>
      <c r="B206" t="str">
        <f>LEFT($E206, 4)</f>
        <v>2020</v>
      </c>
      <c r="C206" t="str">
        <f>MID($E206,FIND("-",$E206)+1,2)</f>
        <v>10</v>
      </c>
      <c r="D206" t="str">
        <f>RIGHT($E206,2)</f>
        <v>중순</v>
      </c>
      <c r="E206" t="s">
        <v>176</v>
      </c>
      <c r="F206" s="17">
        <v>10.7</v>
      </c>
      <c r="G206" s="17">
        <v>14.3</v>
      </c>
      <c r="H206" s="17">
        <v>0.9</v>
      </c>
      <c r="I206" s="17">
        <f>G206-H206</f>
        <v>13.4</v>
      </c>
      <c r="J206" s="17">
        <v>80.3</v>
      </c>
      <c r="K206" s="17">
        <v>0.2</v>
      </c>
      <c r="L206" s="17">
        <v>0</v>
      </c>
      <c r="M206" s="17">
        <v>136.30000000000001</v>
      </c>
      <c r="N206" s="17">
        <v>136.30000000000001</v>
      </c>
      <c r="P206" s="11">
        <f>IF(HOUR(O206)&gt;12, HOUR(O206)-12,HOUR(O206))</f>
        <v>0</v>
      </c>
      <c r="Q206" s="19">
        <f>MINUTE(O206)</f>
        <v>0</v>
      </c>
      <c r="R206" s="19">
        <f>P206+(Q206/60)</f>
        <v>0</v>
      </c>
    </row>
    <row r="207" spans="1:18" ht="16.5">
      <c r="A207" t="s">
        <v>111</v>
      </c>
      <c r="B207" t="str">
        <f>LEFT($E207, 4)</f>
        <v>2020</v>
      </c>
      <c r="C207" t="str">
        <f>MID($E207,FIND("-",$E207)+1,2)</f>
        <v>10</v>
      </c>
      <c r="D207" t="str">
        <f>RIGHT($E207,2)</f>
        <v>중순</v>
      </c>
      <c r="E207" t="s">
        <v>176</v>
      </c>
      <c r="F207" s="17">
        <v>10.9</v>
      </c>
      <c r="G207" s="17">
        <v>14.6</v>
      </c>
      <c r="H207" s="17">
        <v>1.4</v>
      </c>
      <c r="I207" s="17">
        <f>G207-H207</f>
        <v>13.2</v>
      </c>
      <c r="J207" s="17">
        <v>72</v>
      </c>
      <c r="K207" s="17">
        <v>1.4</v>
      </c>
      <c r="L207" s="17">
        <v>0</v>
      </c>
      <c r="M207" s="17"/>
      <c r="N207" s="17"/>
      <c r="O207" s="18">
        <v>3.6722222222222221</v>
      </c>
      <c r="P207" s="11">
        <f>IF(HOUR(O207)&gt;12, HOUR(O207)-12,HOUR(O207))</f>
        <v>4</v>
      </c>
      <c r="Q207" s="19">
        <f>MINUTE(O207)</f>
        <v>8</v>
      </c>
      <c r="R207" s="19">
        <f>P207+(Q207/60)</f>
        <v>4.1333333333333337</v>
      </c>
    </row>
    <row r="208" spans="1:18" ht="16.5">
      <c r="A208" t="s">
        <v>111</v>
      </c>
      <c r="B208" t="str">
        <f>LEFT($E208, 4)</f>
        <v>2020</v>
      </c>
      <c r="C208" t="str">
        <f>MID($E208,FIND("-",$E208)+1,2)</f>
        <v>10</v>
      </c>
      <c r="D208" t="str">
        <f>RIGHT($E208,2)</f>
        <v>하순</v>
      </c>
      <c r="E208" t="s">
        <v>177</v>
      </c>
      <c r="F208" s="17">
        <v>9.3000000000000007</v>
      </c>
      <c r="G208" s="17">
        <v>13</v>
      </c>
      <c r="H208" s="17">
        <v>-1.2</v>
      </c>
      <c r="I208" s="17">
        <f>G208-H208</f>
        <v>14.2</v>
      </c>
      <c r="J208" s="17">
        <v>74.900000000000006</v>
      </c>
      <c r="K208" s="17">
        <v>0.3</v>
      </c>
      <c r="L208" s="17">
        <v>3.5</v>
      </c>
      <c r="M208" s="17">
        <v>141.6</v>
      </c>
      <c r="N208" s="17">
        <v>141.6</v>
      </c>
      <c r="P208" s="11">
        <f>IF(HOUR(O208)&gt;12, HOUR(O208)-12,HOUR(O208))</f>
        <v>0</v>
      </c>
      <c r="Q208" s="19">
        <f>MINUTE(O208)</f>
        <v>0</v>
      </c>
      <c r="R208" s="19">
        <f>P208+(Q208/60)</f>
        <v>0</v>
      </c>
    </row>
    <row r="209" spans="1:18" ht="16.5">
      <c r="A209" t="s">
        <v>111</v>
      </c>
      <c r="B209" t="str">
        <f>LEFT($E209, 4)</f>
        <v>2020</v>
      </c>
      <c r="C209" t="str">
        <f>MID($E209,FIND("-",$E209)+1,2)</f>
        <v>10</v>
      </c>
      <c r="D209" t="str">
        <f>RIGHT($E209,2)</f>
        <v>하순</v>
      </c>
      <c r="E209" t="s">
        <v>177</v>
      </c>
      <c r="F209" s="17">
        <v>9.1999999999999993</v>
      </c>
      <c r="G209" s="17">
        <v>13.7</v>
      </c>
      <c r="H209" s="17">
        <v>-35.5</v>
      </c>
      <c r="I209" s="17">
        <f>G209-H209</f>
        <v>49.2</v>
      </c>
      <c r="J209" s="17">
        <v>67.099999999999994</v>
      </c>
      <c r="K209" s="17">
        <v>1.8</v>
      </c>
      <c r="L209" s="17">
        <v>6.5</v>
      </c>
      <c r="M209" s="17"/>
      <c r="N209" s="17"/>
      <c r="O209" s="18">
        <v>4.7944444444444443</v>
      </c>
      <c r="P209" s="11">
        <f>IF(HOUR(O209)&gt;12, HOUR(O209)-12,HOUR(O209))</f>
        <v>7</v>
      </c>
      <c r="Q209" s="19">
        <f>MINUTE(O209)</f>
        <v>4</v>
      </c>
      <c r="R209" s="19">
        <f>P209+(Q209/60)</f>
        <v>7.0666666666666664</v>
      </c>
    </row>
    <row r="210" spans="1:18" ht="16.5">
      <c r="A210" t="s">
        <v>111</v>
      </c>
      <c r="B210" t="str">
        <f>LEFT($E210, 4)</f>
        <v>2020</v>
      </c>
      <c r="C210" t="str">
        <f>MID($E210,FIND("-",$E210)+1,2)</f>
        <v>11</v>
      </c>
      <c r="D210" t="str">
        <f>RIGHT($E210,2)</f>
        <v>상순</v>
      </c>
      <c r="E210" t="s">
        <v>178</v>
      </c>
      <c r="F210" s="17">
        <v>7</v>
      </c>
      <c r="G210" s="17">
        <v>10.5</v>
      </c>
      <c r="H210" s="17">
        <v>-5.8</v>
      </c>
      <c r="I210" s="17">
        <f>G210-H210</f>
        <v>16.3</v>
      </c>
      <c r="J210" s="17">
        <v>65.400000000000006</v>
      </c>
      <c r="K210" s="17">
        <v>0.5</v>
      </c>
      <c r="L210" s="17">
        <v>2.5</v>
      </c>
      <c r="M210" s="17">
        <v>114.9</v>
      </c>
      <c r="N210" s="17">
        <v>114.9</v>
      </c>
      <c r="P210" s="11">
        <f>IF(HOUR(O210)&gt;12, HOUR(O210)-12,HOUR(O210))</f>
        <v>0</v>
      </c>
      <c r="Q210" s="19">
        <f>MINUTE(O210)</f>
        <v>0</v>
      </c>
      <c r="R210" s="19">
        <f>P210+(Q210/60)</f>
        <v>0</v>
      </c>
    </row>
    <row r="211" spans="1:18" ht="16.5">
      <c r="A211" t="s">
        <v>111</v>
      </c>
      <c r="B211" t="str">
        <f>LEFT($E211, 4)</f>
        <v>2020</v>
      </c>
      <c r="C211" t="str">
        <f>MID($E211,FIND("-",$E211)+1,2)</f>
        <v>11</v>
      </c>
      <c r="D211" t="str">
        <f>RIGHT($E211,2)</f>
        <v>상순</v>
      </c>
      <c r="E211" t="s">
        <v>178</v>
      </c>
      <c r="F211" s="17">
        <v>7.2</v>
      </c>
      <c r="G211" s="17">
        <v>10.9</v>
      </c>
      <c r="H211" s="17">
        <v>-5.5</v>
      </c>
      <c r="I211" s="17">
        <f>G211-H211</f>
        <v>16.399999999999999</v>
      </c>
      <c r="J211" s="17">
        <v>55.6</v>
      </c>
      <c r="K211" s="17">
        <v>2</v>
      </c>
      <c r="L211" s="17">
        <v>1.5</v>
      </c>
      <c r="M211" s="17"/>
      <c r="N211" s="17"/>
      <c r="O211" s="18">
        <v>3.021527777777778</v>
      </c>
      <c r="P211" s="11">
        <f>IF(HOUR(O211)&gt;12, HOUR(O211)-12,HOUR(O211))</f>
        <v>0</v>
      </c>
      <c r="Q211" s="19">
        <f>MINUTE(O211)</f>
        <v>31</v>
      </c>
      <c r="R211" s="19">
        <f>P211+(Q211/60)</f>
        <v>0.51666666666666672</v>
      </c>
    </row>
    <row r="212" spans="1:18" ht="16.5">
      <c r="A212" t="s">
        <v>111</v>
      </c>
      <c r="B212" t="str">
        <f>LEFT($E212, 4)</f>
        <v>2020</v>
      </c>
      <c r="C212" t="str">
        <f>MID($E212,FIND("-",$E212)+1,2)</f>
        <v>11</v>
      </c>
      <c r="D212" t="str">
        <f>RIGHT($E212,2)</f>
        <v>중순</v>
      </c>
      <c r="E212" t="s">
        <v>179</v>
      </c>
      <c r="F212" s="17">
        <v>9</v>
      </c>
      <c r="G212" s="17">
        <v>18.600000000000001</v>
      </c>
      <c r="H212" s="17">
        <v>-4</v>
      </c>
      <c r="I212" s="17">
        <f>G212-H212</f>
        <v>22.6</v>
      </c>
      <c r="J212" s="17">
        <v>78.599999999999994</v>
      </c>
      <c r="K212" s="17">
        <v>0.5</v>
      </c>
      <c r="L212" s="17">
        <v>43</v>
      </c>
      <c r="M212" s="17">
        <v>88.8</v>
      </c>
      <c r="N212" s="17">
        <v>88.8</v>
      </c>
      <c r="P212" s="11">
        <f>IF(HOUR(O212)&gt;12, HOUR(O212)-12,HOUR(O212))</f>
        <v>0</v>
      </c>
      <c r="Q212" s="19">
        <f>MINUTE(O212)</f>
        <v>0</v>
      </c>
      <c r="R212" s="19">
        <f>P212+(Q212/60)</f>
        <v>0</v>
      </c>
    </row>
    <row r="213" spans="1:18" ht="16.5">
      <c r="A213" t="s">
        <v>111</v>
      </c>
      <c r="B213" t="str">
        <f>LEFT($E213, 4)</f>
        <v>2020</v>
      </c>
      <c r="C213" t="str">
        <f>MID($E213,FIND("-",$E213)+1,2)</f>
        <v>11</v>
      </c>
      <c r="D213" t="str">
        <f>RIGHT($E213,2)</f>
        <v>중순</v>
      </c>
      <c r="E213" t="s">
        <v>179</v>
      </c>
      <c r="F213" s="17">
        <v>9.4</v>
      </c>
      <c r="G213" s="17">
        <v>18.399999999999999</v>
      </c>
      <c r="H213" s="17">
        <v>-3.1</v>
      </c>
      <c r="I213" s="17">
        <f>G213-H213</f>
        <v>21.5</v>
      </c>
      <c r="J213" s="17">
        <v>70.8</v>
      </c>
      <c r="K213" s="17">
        <v>2</v>
      </c>
      <c r="L213" s="17">
        <v>39.5</v>
      </c>
      <c r="M213" s="17"/>
      <c r="N213" s="17"/>
      <c r="O213" s="18">
        <v>2.2666666666666671</v>
      </c>
      <c r="P213" s="11">
        <f>IF(HOUR(O213)&gt;12, HOUR(O213)-12,HOUR(O213))</f>
        <v>6</v>
      </c>
      <c r="Q213" s="19">
        <f>MINUTE(O213)</f>
        <v>24</v>
      </c>
      <c r="R213" s="19">
        <f>P213+(Q213/60)</f>
        <v>6.4</v>
      </c>
    </row>
    <row r="214" spans="1:18" ht="16.5">
      <c r="A214" t="s">
        <v>111</v>
      </c>
      <c r="B214" t="str">
        <f>LEFT($E214, 4)</f>
        <v>2020</v>
      </c>
      <c r="C214" t="str">
        <f>MID($E214,FIND("-",$E214)+1,2)</f>
        <v>11</v>
      </c>
      <c r="D214" t="str">
        <f>RIGHT($E214,2)</f>
        <v>하순</v>
      </c>
      <c r="E214" t="s">
        <v>180</v>
      </c>
      <c r="F214" s="17">
        <v>3</v>
      </c>
      <c r="G214" s="17">
        <v>7.4</v>
      </c>
      <c r="H214" s="17">
        <v>-5.2</v>
      </c>
      <c r="I214" s="17">
        <f>G214-H214</f>
        <v>12.600000000000001</v>
      </c>
      <c r="J214" s="17">
        <v>71.400000000000006</v>
      </c>
      <c r="K214" s="17">
        <v>0.6</v>
      </c>
      <c r="L214" s="17">
        <v>1.5</v>
      </c>
      <c r="M214" s="17">
        <v>93.4</v>
      </c>
      <c r="N214" s="17">
        <v>93.4</v>
      </c>
      <c r="P214" s="11">
        <f>IF(HOUR(O214)&gt;12, HOUR(O214)-12,HOUR(O214))</f>
        <v>0</v>
      </c>
      <c r="Q214" s="19">
        <f>MINUTE(O214)</f>
        <v>0</v>
      </c>
      <c r="R214" s="19">
        <f>P214+(Q214/60)</f>
        <v>0</v>
      </c>
    </row>
    <row r="215" spans="1:18" ht="16.5">
      <c r="A215" t="s">
        <v>111</v>
      </c>
      <c r="B215" t="str">
        <f>LEFT($E215, 4)</f>
        <v>2020</v>
      </c>
      <c r="C215" t="str">
        <f>MID($E215,FIND("-",$E215)+1,2)</f>
        <v>11</v>
      </c>
      <c r="D215" t="str">
        <f>RIGHT($E215,2)</f>
        <v>하순</v>
      </c>
      <c r="E215" t="s">
        <v>180</v>
      </c>
      <c r="F215" s="17">
        <v>3.3</v>
      </c>
      <c r="G215" s="17">
        <v>7.5</v>
      </c>
      <c r="H215" s="17">
        <v>-5.3</v>
      </c>
      <c r="I215" s="17">
        <f>G215-H215</f>
        <v>12.8</v>
      </c>
      <c r="J215" s="17">
        <v>63.1</v>
      </c>
      <c r="K215" s="17">
        <v>1.9</v>
      </c>
      <c r="L215" s="17">
        <v>1</v>
      </c>
      <c r="M215" s="17"/>
      <c r="N215" s="17"/>
      <c r="O215" s="18">
        <v>2.5826388888888889</v>
      </c>
      <c r="P215" s="11">
        <f>IF(HOUR(O215)&gt;12, HOUR(O215)-12,HOUR(O215))</f>
        <v>1</v>
      </c>
      <c r="Q215" s="19">
        <f>MINUTE(O215)</f>
        <v>59</v>
      </c>
      <c r="R215" s="19">
        <f>P215+(Q215/60)</f>
        <v>1.9833333333333334</v>
      </c>
    </row>
    <row r="216" spans="1:18" ht="16.5">
      <c r="A216" t="s">
        <v>111</v>
      </c>
      <c r="B216" t="str">
        <f>LEFT($E216, 4)</f>
        <v>2020</v>
      </c>
      <c r="C216" t="str">
        <f>MID($E216,FIND("-",$E216)+1,2)</f>
        <v>12</v>
      </c>
      <c r="D216" t="str">
        <f>RIGHT($E216,2)</f>
        <v>상순</v>
      </c>
      <c r="E216" t="s">
        <v>181</v>
      </c>
      <c r="F216" s="17">
        <v>-0.3</v>
      </c>
      <c r="G216" s="17">
        <v>3.4</v>
      </c>
      <c r="H216" s="17">
        <v>-10</v>
      </c>
      <c r="I216" s="17">
        <f>G216-H216</f>
        <v>13.4</v>
      </c>
      <c r="J216" s="17">
        <v>67.3</v>
      </c>
      <c r="K216" s="17">
        <v>0.4</v>
      </c>
      <c r="L216" s="17">
        <v>0</v>
      </c>
      <c r="M216" s="17">
        <v>100.5</v>
      </c>
      <c r="N216" s="17">
        <v>100.5</v>
      </c>
      <c r="P216" s="11">
        <f>IF(HOUR(O216)&gt;12, HOUR(O216)-12,HOUR(O216))</f>
        <v>0</v>
      </c>
      <c r="Q216" s="19">
        <f>MINUTE(O216)</f>
        <v>0</v>
      </c>
      <c r="R216" s="19">
        <f>P216+(Q216/60)</f>
        <v>0</v>
      </c>
    </row>
    <row r="217" spans="1:18" ht="16.5">
      <c r="A217" t="s">
        <v>111</v>
      </c>
      <c r="B217" t="str">
        <f>LEFT($E217, 4)</f>
        <v>2020</v>
      </c>
      <c r="C217" t="str">
        <f>MID($E217,FIND("-",$E217)+1,2)</f>
        <v>12</v>
      </c>
      <c r="D217" t="str">
        <f>RIGHT($E217,2)</f>
        <v>상순</v>
      </c>
      <c r="E217" t="s">
        <v>181</v>
      </c>
      <c r="F217" s="17">
        <v>-0.1</v>
      </c>
      <c r="G217" s="17">
        <v>3.3</v>
      </c>
      <c r="H217" s="17">
        <v>-10</v>
      </c>
      <c r="I217" s="17">
        <f>G217-H217</f>
        <v>13.3</v>
      </c>
      <c r="J217" s="17">
        <v>57.1</v>
      </c>
      <c r="K217" s="17">
        <v>1.7</v>
      </c>
      <c r="L217" s="17">
        <v>0</v>
      </c>
      <c r="M217" s="17"/>
      <c r="N217" s="17"/>
      <c r="O217" s="18">
        <v>3.5298611111111109</v>
      </c>
      <c r="P217" s="11">
        <f>IF(HOUR(O217)&gt;12, HOUR(O217)-12,HOUR(O217))</f>
        <v>12</v>
      </c>
      <c r="Q217" s="19">
        <f>MINUTE(O217)</f>
        <v>43</v>
      </c>
      <c r="R217" s="19">
        <f>P217+(Q217/60)</f>
        <v>12.716666666666667</v>
      </c>
    </row>
    <row r="218" spans="1:18" ht="16.5">
      <c r="A218" t="s">
        <v>111</v>
      </c>
      <c r="B218" t="str">
        <f>LEFT($E218, 4)</f>
        <v>2020</v>
      </c>
      <c r="C218" t="str">
        <f>MID($E218,FIND("-",$E218)+1,2)</f>
        <v>12</v>
      </c>
      <c r="D218" t="str">
        <f>RIGHT($E218,2)</f>
        <v>중순</v>
      </c>
      <c r="E218" t="s">
        <v>182</v>
      </c>
      <c r="F218" s="17">
        <v>-3.2</v>
      </c>
      <c r="G218" s="17">
        <v>3.1</v>
      </c>
      <c r="H218" s="17">
        <v>-13.9</v>
      </c>
      <c r="I218" s="17">
        <f>G218-H218</f>
        <v>17</v>
      </c>
      <c r="J218" s="17">
        <v>54.6</v>
      </c>
      <c r="K218" s="17">
        <v>0.9</v>
      </c>
      <c r="L218" s="17">
        <v>0.5</v>
      </c>
      <c r="M218" s="17">
        <v>94.6</v>
      </c>
      <c r="N218" s="17">
        <v>94.6</v>
      </c>
      <c r="P218" s="11">
        <f>IF(HOUR(O218)&gt;12, HOUR(O218)-12,HOUR(O218))</f>
        <v>0</v>
      </c>
      <c r="Q218" s="19">
        <f>MINUTE(O218)</f>
        <v>0</v>
      </c>
      <c r="R218" s="19">
        <f>P218+(Q218/60)</f>
        <v>0</v>
      </c>
    </row>
    <row r="219" spans="1:18" ht="16.5">
      <c r="A219" t="s">
        <v>111</v>
      </c>
      <c r="B219" t="str">
        <f>LEFT($E219, 4)</f>
        <v>2020</v>
      </c>
      <c r="C219" t="str">
        <f>MID($E219,FIND("-",$E219)+1,2)</f>
        <v>12</v>
      </c>
      <c r="D219" t="str">
        <f>RIGHT($E219,2)</f>
        <v>중순</v>
      </c>
      <c r="E219" t="s">
        <v>182</v>
      </c>
      <c r="F219" s="17">
        <v>-3.2</v>
      </c>
      <c r="G219" s="17">
        <v>3.3</v>
      </c>
      <c r="H219" s="17">
        <v>-13.8</v>
      </c>
      <c r="I219" s="17">
        <f>G219-H219</f>
        <v>17.100000000000001</v>
      </c>
      <c r="J219" s="17">
        <v>46.9</v>
      </c>
      <c r="K219" s="17">
        <v>2.4</v>
      </c>
      <c r="L219" s="17">
        <v>2</v>
      </c>
      <c r="M219" s="17"/>
      <c r="N219" s="17"/>
      <c r="O219" s="18">
        <v>2.790972222222222</v>
      </c>
      <c r="P219" s="11">
        <f>IF(HOUR(O219)&gt;12, HOUR(O219)-12,HOUR(O219))</f>
        <v>6</v>
      </c>
      <c r="Q219" s="19">
        <f>MINUTE(O219)</f>
        <v>59</v>
      </c>
      <c r="R219" s="19">
        <f>P219+(Q219/60)</f>
        <v>6.9833333333333334</v>
      </c>
    </row>
    <row r="220" spans="1:18" ht="16.5">
      <c r="A220" t="s">
        <v>111</v>
      </c>
      <c r="B220" t="str">
        <f>LEFT($E220, 4)</f>
        <v>2020</v>
      </c>
      <c r="C220" t="str">
        <f>MID($E220,FIND("-",$E220)+1,2)</f>
        <v>12</v>
      </c>
      <c r="D220" t="str">
        <f>RIGHT($E220,2)</f>
        <v>하순</v>
      </c>
      <c r="E220" t="s">
        <v>183</v>
      </c>
      <c r="F220" s="17">
        <v>-2.2000000000000002</v>
      </c>
      <c r="G220" s="17">
        <v>1.8</v>
      </c>
      <c r="H220" s="17">
        <v>-14.9</v>
      </c>
      <c r="I220" s="17">
        <f>G220-H220</f>
        <v>16.7</v>
      </c>
      <c r="J220" s="17">
        <v>70.400000000000006</v>
      </c>
      <c r="K220" s="17">
        <v>0.7</v>
      </c>
      <c r="L220" s="17">
        <v>0.5</v>
      </c>
      <c r="M220" s="17">
        <v>93.7</v>
      </c>
      <c r="N220" s="17">
        <v>93.7</v>
      </c>
      <c r="P220" s="11">
        <f>IF(HOUR(O220)&gt;12, HOUR(O220)-12,HOUR(O220))</f>
        <v>0</v>
      </c>
      <c r="Q220" s="19">
        <f>MINUTE(O220)</f>
        <v>0</v>
      </c>
      <c r="R220" s="19">
        <f>P220+(Q220/60)</f>
        <v>0</v>
      </c>
    </row>
    <row r="221" spans="1:18" ht="16.5">
      <c r="A221" t="s">
        <v>111</v>
      </c>
      <c r="B221" t="str">
        <f>LEFT($E221, 4)</f>
        <v>2020</v>
      </c>
      <c r="C221" t="str">
        <f>MID($E221,FIND("-",$E221)+1,2)</f>
        <v>12</v>
      </c>
      <c r="D221" t="str">
        <f>RIGHT($E221,2)</f>
        <v>하순</v>
      </c>
      <c r="E221" t="s">
        <v>183</v>
      </c>
      <c r="F221" s="17">
        <v>-1.9</v>
      </c>
      <c r="G221" s="17">
        <v>1.4</v>
      </c>
      <c r="H221" s="17">
        <v>-15.2</v>
      </c>
      <c r="I221" s="17">
        <f>G221-H221</f>
        <v>16.599999999999998</v>
      </c>
      <c r="J221" s="17">
        <v>62.7</v>
      </c>
      <c r="K221" s="17">
        <v>2.4</v>
      </c>
      <c r="L221" s="17">
        <v>1</v>
      </c>
      <c r="M221" s="17"/>
      <c r="N221" s="17"/>
      <c r="O221" s="18">
        <v>2.927083333333333</v>
      </c>
      <c r="P221" s="11">
        <f>IF(HOUR(O221)&gt;12, HOUR(O221)-12,HOUR(O221))</f>
        <v>10</v>
      </c>
      <c r="Q221" s="19">
        <f>MINUTE(O221)</f>
        <v>15</v>
      </c>
      <c r="R221" s="19">
        <f>P221+(Q221/60)</f>
        <v>10.25</v>
      </c>
    </row>
    <row r="222" spans="1:18" ht="16.5">
      <c r="A222" t="s">
        <v>111</v>
      </c>
      <c r="B222" t="str">
        <f>LEFT($E222, 4)</f>
        <v>2021</v>
      </c>
      <c r="C222" t="str">
        <f>MID($E222,FIND("-",$E222)+1,2)</f>
        <v>01</v>
      </c>
      <c r="D222" t="str">
        <f>RIGHT($E222,2)</f>
        <v>상순</v>
      </c>
      <c r="E222" t="s">
        <v>184</v>
      </c>
      <c r="F222" s="17">
        <v>-7.7</v>
      </c>
      <c r="G222" s="17">
        <v>-3.6</v>
      </c>
      <c r="H222" s="17">
        <v>-18.899999999999999</v>
      </c>
      <c r="I222" s="17">
        <f>G222-H222</f>
        <v>15.299999999999999</v>
      </c>
      <c r="J222" s="17">
        <v>60.2</v>
      </c>
      <c r="K222" s="17">
        <v>0.7</v>
      </c>
      <c r="L222" s="17">
        <v>1</v>
      </c>
      <c r="M222" s="17">
        <v>102.1</v>
      </c>
      <c r="N222" s="17">
        <v>102.1</v>
      </c>
      <c r="P222" s="11">
        <f>IF(HOUR(O222)&gt;12, HOUR(O222)-12,HOUR(O222))</f>
        <v>0</v>
      </c>
      <c r="Q222" s="19">
        <f>MINUTE(O222)</f>
        <v>0</v>
      </c>
      <c r="R222" s="19">
        <f>P222+(Q222/60)</f>
        <v>0</v>
      </c>
    </row>
    <row r="223" spans="1:18" ht="16.5">
      <c r="A223" t="s">
        <v>111</v>
      </c>
      <c r="B223" t="str">
        <f>LEFT($E223, 4)</f>
        <v>2021</v>
      </c>
      <c r="C223" t="str">
        <f>MID($E223,FIND("-",$E223)+1,2)</f>
        <v>01</v>
      </c>
      <c r="D223" t="str">
        <f>RIGHT($E223,2)</f>
        <v>상순</v>
      </c>
      <c r="E223" t="s">
        <v>184</v>
      </c>
      <c r="F223" s="17">
        <v>-7.7</v>
      </c>
      <c r="G223" s="17">
        <v>-3.3</v>
      </c>
      <c r="H223" s="17">
        <v>-19.2</v>
      </c>
      <c r="I223" s="17">
        <f>G223-H223</f>
        <v>15.899999999999999</v>
      </c>
      <c r="J223" s="17">
        <v>52.4</v>
      </c>
      <c r="K223" s="17">
        <v>2.7</v>
      </c>
      <c r="L223" s="17">
        <v>1.5</v>
      </c>
      <c r="M223" s="17"/>
      <c r="N223" s="17"/>
      <c r="O223" s="18">
        <v>3.0201388888888889</v>
      </c>
      <c r="P223" s="11">
        <f>IF(HOUR(O223)&gt;12, HOUR(O223)-12,HOUR(O223))</f>
        <v>0</v>
      </c>
      <c r="Q223" s="19">
        <f>MINUTE(O223)</f>
        <v>29</v>
      </c>
      <c r="R223" s="19">
        <f>P223+(Q223/60)</f>
        <v>0.48333333333333334</v>
      </c>
    </row>
    <row r="224" spans="1:18" ht="16.5">
      <c r="A224" t="s">
        <v>111</v>
      </c>
      <c r="B224" t="str">
        <f>LEFT($E224, 4)</f>
        <v>2021</v>
      </c>
      <c r="C224" t="str">
        <f>MID($E224,FIND("-",$E224)+1,2)</f>
        <v>01</v>
      </c>
      <c r="D224" t="str">
        <f>RIGHT($E224,2)</f>
        <v>중순</v>
      </c>
      <c r="E224" t="s">
        <v>185</v>
      </c>
      <c r="F224" s="17">
        <v>-3.1</v>
      </c>
      <c r="G224" s="17">
        <v>3.8</v>
      </c>
      <c r="H224" s="17">
        <v>-14.3</v>
      </c>
      <c r="I224" s="17">
        <f>G224-H224</f>
        <v>18.100000000000001</v>
      </c>
      <c r="J224" s="17">
        <v>60.8</v>
      </c>
      <c r="K224" s="17">
        <v>0.7</v>
      </c>
      <c r="L224" s="17">
        <v>0</v>
      </c>
      <c r="M224" s="17">
        <v>102.8</v>
      </c>
      <c r="N224" s="17">
        <v>102.8</v>
      </c>
      <c r="P224" s="11">
        <f>IF(HOUR(O224)&gt;12, HOUR(O224)-12,HOUR(O224))</f>
        <v>0</v>
      </c>
      <c r="Q224" s="19">
        <f>MINUTE(O224)</f>
        <v>0</v>
      </c>
      <c r="R224" s="19">
        <f>P224+(Q224/60)</f>
        <v>0</v>
      </c>
    </row>
    <row r="225" spans="1:18" ht="16.5">
      <c r="A225" t="s">
        <v>111</v>
      </c>
      <c r="B225" t="str">
        <f>LEFT($E225, 4)</f>
        <v>2021</v>
      </c>
      <c r="C225" t="str">
        <f>MID($E225,FIND("-",$E225)+1,2)</f>
        <v>01</v>
      </c>
      <c r="D225" t="str">
        <f>RIGHT($E225,2)</f>
        <v>중순</v>
      </c>
      <c r="E225" t="s">
        <v>185</v>
      </c>
      <c r="F225" s="17">
        <v>-3</v>
      </c>
      <c r="G225" s="17">
        <v>5.0999999999999996</v>
      </c>
      <c r="H225" s="17">
        <v>-14</v>
      </c>
      <c r="I225" s="17">
        <f>G225-H225</f>
        <v>19.100000000000001</v>
      </c>
      <c r="J225" s="17">
        <v>50.8</v>
      </c>
      <c r="K225" s="17">
        <v>2.1</v>
      </c>
      <c r="L225" s="17">
        <v>0</v>
      </c>
      <c r="M225" s="17"/>
      <c r="N225" s="17"/>
      <c r="O225" s="18">
        <v>2.84375</v>
      </c>
      <c r="P225" s="11">
        <f>IF(HOUR(O225)&gt;12, HOUR(O225)-12,HOUR(O225))</f>
        <v>8</v>
      </c>
      <c r="Q225" s="19">
        <f>MINUTE(O225)</f>
        <v>15</v>
      </c>
      <c r="R225" s="19">
        <f>P225+(Q225/60)</f>
        <v>8.25</v>
      </c>
    </row>
    <row r="226" spans="1:18" ht="16.5">
      <c r="A226" t="s">
        <v>111</v>
      </c>
      <c r="B226" t="str">
        <f>LEFT($E226, 4)</f>
        <v>2021</v>
      </c>
      <c r="C226" t="str">
        <f>MID($E226,FIND("-",$E226)+1,2)</f>
        <v>01</v>
      </c>
      <c r="D226" t="str">
        <f>RIGHT($E226,2)</f>
        <v>하순</v>
      </c>
      <c r="E226" t="s">
        <v>186</v>
      </c>
      <c r="F226" s="17">
        <v>1.4</v>
      </c>
      <c r="G226" s="17">
        <v>6.9</v>
      </c>
      <c r="H226" s="17">
        <v>-12.1</v>
      </c>
      <c r="I226" s="17">
        <f>G226-H226</f>
        <v>19</v>
      </c>
      <c r="J226" s="17">
        <v>71</v>
      </c>
      <c r="K226" s="17">
        <v>0.7</v>
      </c>
      <c r="L226" s="17">
        <v>6.5</v>
      </c>
      <c r="M226" s="17">
        <v>97.4</v>
      </c>
      <c r="N226" s="17">
        <v>97.4</v>
      </c>
      <c r="P226" s="11">
        <f>IF(HOUR(O226)&gt;12, HOUR(O226)-12,HOUR(O226))</f>
        <v>0</v>
      </c>
      <c r="Q226" s="19">
        <f>MINUTE(O226)</f>
        <v>0</v>
      </c>
      <c r="R226" s="19">
        <f>P226+(Q226/60)</f>
        <v>0</v>
      </c>
    </row>
    <row r="227" spans="1:18" ht="16.5">
      <c r="A227" t="s">
        <v>111</v>
      </c>
      <c r="B227" t="str">
        <f>LEFT($E227, 4)</f>
        <v>2021</v>
      </c>
      <c r="C227" t="str">
        <f>MID($E227,FIND("-",$E227)+1,2)</f>
        <v>01</v>
      </c>
      <c r="D227" t="str">
        <f>RIGHT($E227,2)</f>
        <v>하순</v>
      </c>
      <c r="E227" t="s">
        <v>186</v>
      </c>
      <c r="F227" s="17">
        <v>1.7</v>
      </c>
      <c r="G227" s="17">
        <v>7</v>
      </c>
      <c r="H227" s="17">
        <v>-11.6</v>
      </c>
      <c r="I227" s="17">
        <f>G227-H227</f>
        <v>18.600000000000001</v>
      </c>
      <c r="J227" s="17">
        <v>64.599999999999994</v>
      </c>
      <c r="K227" s="17">
        <v>2.2000000000000002</v>
      </c>
      <c r="L227" s="17">
        <v>7.5</v>
      </c>
      <c r="M227" s="17"/>
      <c r="N227" s="17"/>
      <c r="O227" s="18">
        <v>2.2534722222222219</v>
      </c>
      <c r="P227" s="11">
        <f>IF(HOUR(O227)&gt;12, HOUR(O227)-12,HOUR(O227))</f>
        <v>6</v>
      </c>
      <c r="Q227" s="19">
        <f>MINUTE(O227)</f>
        <v>5</v>
      </c>
      <c r="R227" s="19">
        <f>P227+(Q227/60)</f>
        <v>6.083333333333333</v>
      </c>
    </row>
    <row r="228" spans="1:18" ht="16.5">
      <c r="A228" t="s">
        <v>111</v>
      </c>
      <c r="B228" t="str">
        <f>LEFT($E228, 4)</f>
        <v>2021</v>
      </c>
      <c r="C228" t="str">
        <f>MID($E228,FIND("-",$E228)+1,2)</f>
        <v>02</v>
      </c>
      <c r="D228" t="str">
        <f>RIGHT($E228,2)</f>
        <v>상순</v>
      </c>
      <c r="E228" t="s">
        <v>187</v>
      </c>
      <c r="F228" s="17">
        <v>-0.2</v>
      </c>
      <c r="G228" s="17">
        <v>5</v>
      </c>
      <c r="H228" s="17">
        <v>-10.3</v>
      </c>
      <c r="I228" s="17">
        <f>G228-H228</f>
        <v>15.3</v>
      </c>
      <c r="J228" s="17">
        <v>57</v>
      </c>
      <c r="K228" s="17">
        <v>0.8</v>
      </c>
      <c r="L228" s="17">
        <v>11.5</v>
      </c>
      <c r="M228" s="17">
        <v>132.9</v>
      </c>
      <c r="N228" s="17">
        <v>132.9</v>
      </c>
      <c r="P228" s="11">
        <f>IF(HOUR(O228)&gt;12, HOUR(O228)-12,HOUR(O228))</f>
        <v>0</v>
      </c>
      <c r="Q228" s="19">
        <f>MINUTE(O228)</f>
        <v>0</v>
      </c>
      <c r="R228" s="19">
        <f>P228+(Q228/60)</f>
        <v>0</v>
      </c>
    </row>
    <row r="229" spans="1:18" ht="16.5">
      <c r="A229" t="s">
        <v>111</v>
      </c>
      <c r="B229" t="str">
        <f>LEFT($E229, 4)</f>
        <v>2021</v>
      </c>
      <c r="C229" t="str">
        <f>MID($E229,FIND("-",$E229)+1,2)</f>
        <v>02</v>
      </c>
      <c r="D229" t="str">
        <f>RIGHT($E229,2)</f>
        <v>상순</v>
      </c>
      <c r="E229" t="s">
        <v>187</v>
      </c>
      <c r="F229" s="17">
        <v>-0.1</v>
      </c>
      <c r="G229" s="17">
        <v>5</v>
      </c>
      <c r="H229" s="17">
        <v>-10.3</v>
      </c>
      <c r="I229" s="17">
        <f>G229-H229</f>
        <v>15.3</v>
      </c>
      <c r="J229" s="17">
        <v>48</v>
      </c>
      <c r="K229" s="17">
        <v>2.7</v>
      </c>
      <c r="L229" s="17">
        <v>8.5</v>
      </c>
      <c r="M229" s="17"/>
      <c r="N229" s="17"/>
      <c r="O229" s="18">
        <v>3.3520833333333329</v>
      </c>
      <c r="P229" s="11">
        <f>IF(HOUR(O229)&gt;12, HOUR(O229)-12,HOUR(O229))</f>
        <v>8</v>
      </c>
      <c r="Q229" s="19">
        <f>MINUTE(O229)</f>
        <v>27</v>
      </c>
      <c r="R229" s="19">
        <f>P229+(Q229/60)</f>
        <v>8.4499999999999993</v>
      </c>
    </row>
    <row r="230" spans="1:18" ht="16.5">
      <c r="A230" t="s">
        <v>111</v>
      </c>
      <c r="B230" t="str">
        <f>LEFT($E230, 4)</f>
        <v>2021</v>
      </c>
      <c r="C230" t="str">
        <f>MID($E230,FIND("-",$E230)+1,2)</f>
        <v>02</v>
      </c>
      <c r="D230" t="str">
        <f>RIGHT($E230,2)</f>
        <v>중순</v>
      </c>
      <c r="E230" t="s">
        <v>188</v>
      </c>
      <c r="F230" s="17">
        <v>1</v>
      </c>
      <c r="G230" s="17">
        <v>6.2</v>
      </c>
      <c r="H230" s="17">
        <v>-10.8</v>
      </c>
      <c r="I230" s="17">
        <f>G230-H230</f>
        <v>17</v>
      </c>
      <c r="J230" s="17">
        <v>60.7</v>
      </c>
      <c r="K230" s="17">
        <v>1.1000000000000001</v>
      </c>
      <c r="L230" s="17">
        <v>4.5</v>
      </c>
      <c r="M230" s="17">
        <v>138</v>
      </c>
      <c r="N230" s="17">
        <v>138</v>
      </c>
      <c r="P230" s="11">
        <f>IF(HOUR(O230)&gt;12, HOUR(O230)-12,HOUR(O230))</f>
        <v>0</v>
      </c>
      <c r="Q230" s="19">
        <f>MINUTE(O230)</f>
        <v>0</v>
      </c>
      <c r="R230" s="19">
        <f>P230+(Q230/60)</f>
        <v>0</v>
      </c>
    </row>
    <row r="231" spans="1:18" ht="16.5">
      <c r="A231" t="s">
        <v>111</v>
      </c>
      <c r="B231" t="str">
        <f>LEFT($E231, 4)</f>
        <v>2021</v>
      </c>
      <c r="C231" t="str">
        <f>MID($E231,FIND("-",$E231)+1,2)</f>
        <v>02</v>
      </c>
      <c r="D231" t="str">
        <f>RIGHT($E231,2)</f>
        <v>중순</v>
      </c>
      <c r="E231" t="s">
        <v>188</v>
      </c>
      <c r="F231" s="17">
        <v>0.7</v>
      </c>
      <c r="G231" s="17">
        <v>6.6</v>
      </c>
      <c r="H231" s="17">
        <v>-11.7</v>
      </c>
      <c r="I231" s="17">
        <f>G231-H231</f>
        <v>18.299999999999997</v>
      </c>
      <c r="J231" s="17">
        <v>50.2</v>
      </c>
      <c r="K231" s="17">
        <v>3.1</v>
      </c>
      <c r="L231" s="17">
        <v>2.5</v>
      </c>
      <c r="M231" s="17"/>
      <c r="N231" s="17"/>
      <c r="O231" s="18">
        <v>3.489583333333333</v>
      </c>
      <c r="P231" s="11">
        <f>IF(HOUR(O231)&gt;12, HOUR(O231)-12,HOUR(O231))</f>
        <v>11</v>
      </c>
      <c r="Q231" s="19">
        <f>MINUTE(O231)</f>
        <v>45</v>
      </c>
      <c r="R231" s="19">
        <f>P231+(Q231/60)</f>
        <v>11.75</v>
      </c>
    </row>
    <row r="232" spans="1:18" ht="16.5">
      <c r="A232" t="s">
        <v>111</v>
      </c>
      <c r="B232" t="str">
        <f>LEFT($E232, 4)</f>
        <v>2021</v>
      </c>
      <c r="C232" t="str">
        <f>MID($E232,FIND("-",$E232)+1,2)</f>
        <v>02</v>
      </c>
      <c r="D232" t="str">
        <f>RIGHT($E232,2)</f>
        <v>하순</v>
      </c>
      <c r="E232" t="s">
        <v>189</v>
      </c>
      <c r="F232" s="17">
        <v>5.0999999999999996</v>
      </c>
      <c r="G232" s="17">
        <v>10</v>
      </c>
      <c r="H232" s="17">
        <v>-5.5</v>
      </c>
      <c r="I232" s="17">
        <f>G232-H232</f>
        <v>15.5</v>
      </c>
      <c r="J232" s="17">
        <v>61.2</v>
      </c>
      <c r="K232" s="17">
        <v>0.6</v>
      </c>
      <c r="L232" s="17">
        <v>0.5</v>
      </c>
      <c r="M232" s="17">
        <v>99.2</v>
      </c>
      <c r="N232" s="17">
        <v>99.2</v>
      </c>
      <c r="P232" s="11">
        <f>IF(HOUR(O232)&gt;12, HOUR(O232)-12,HOUR(O232))</f>
        <v>0</v>
      </c>
      <c r="Q232" s="19">
        <f>MINUTE(O232)</f>
        <v>0</v>
      </c>
      <c r="R232" s="19">
        <f>P232+(Q232/60)</f>
        <v>0</v>
      </c>
    </row>
    <row r="233" spans="1:18" ht="16.5">
      <c r="A233" t="s">
        <v>111</v>
      </c>
      <c r="B233" t="str">
        <f>LEFT($E233, 4)</f>
        <v>2021</v>
      </c>
      <c r="C233" t="str">
        <f>MID($E233,FIND("-",$E233)+1,2)</f>
        <v>02</v>
      </c>
      <c r="D233" t="str">
        <f>RIGHT($E233,2)</f>
        <v>하순</v>
      </c>
      <c r="E233" t="s">
        <v>189</v>
      </c>
      <c r="F233" s="17">
        <v>5.2</v>
      </c>
      <c r="G233" s="17">
        <v>9.9</v>
      </c>
      <c r="H233" s="17">
        <v>-5.4</v>
      </c>
      <c r="I233" s="17">
        <f>G233-H233</f>
        <v>15.3</v>
      </c>
      <c r="J233" s="17">
        <v>53.8</v>
      </c>
      <c r="K233" s="17">
        <v>2</v>
      </c>
      <c r="L233" s="17">
        <v>3</v>
      </c>
      <c r="M233" s="17"/>
      <c r="N233" s="17"/>
      <c r="O233" s="18">
        <v>2.3284722222222221</v>
      </c>
      <c r="P233" s="11">
        <f>IF(HOUR(O233)&gt;12, HOUR(O233)-12,HOUR(O233))</f>
        <v>7</v>
      </c>
      <c r="Q233" s="19">
        <f>MINUTE(O233)</f>
        <v>53</v>
      </c>
      <c r="R233" s="19">
        <f>P233+(Q233/60)</f>
        <v>7.8833333333333329</v>
      </c>
    </row>
    <row r="234" spans="1:18" ht="16.5">
      <c r="A234" t="s">
        <v>111</v>
      </c>
      <c r="B234" t="str">
        <f>LEFT($E234, 4)</f>
        <v>2021</v>
      </c>
      <c r="C234" t="str">
        <f>MID($E234,FIND("-",$E234)+1,2)</f>
        <v>03</v>
      </c>
      <c r="D234" t="str">
        <f>RIGHT($E234,2)</f>
        <v>상순</v>
      </c>
      <c r="E234" t="s">
        <v>190</v>
      </c>
      <c r="F234" s="17">
        <v>4.5999999999999996</v>
      </c>
      <c r="G234" s="17">
        <v>6.9</v>
      </c>
      <c r="H234" s="17">
        <v>-3.6</v>
      </c>
      <c r="I234" s="17">
        <f>G234-H234</f>
        <v>10.5</v>
      </c>
      <c r="J234" s="17">
        <v>79.900000000000006</v>
      </c>
      <c r="K234" s="17">
        <v>0.3</v>
      </c>
      <c r="L234" s="17">
        <v>57</v>
      </c>
      <c r="M234" s="17">
        <v>110.1</v>
      </c>
      <c r="N234" s="17">
        <v>110.1</v>
      </c>
      <c r="P234" s="11">
        <f>IF(HOUR(O234)&gt;12, HOUR(O234)-12,HOUR(O234))</f>
        <v>0</v>
      </c>
      <c r="Q234" s="19">
        <f>MINUTE(O234)</f>
        <v>0</v>
      </c>
      <c r="R234" s="19">
        <f>P234+(Q234/60)</f>
        <v>0</v>
      </c>
    </row>
    <row r="235" spans="1:18" ht="16.5">
      <c r="A235" t="s">
        <v>111</v>
      </c>
      <c r="B235" t="str">
        <f>LEFT($E235, 4)</f>
        <v>2021</v>
      </c>
      <c r="C235" t="str">
        <f>MID($E235,FIND("-",$E235)+1,2)</f>
        <v>03</v>
      </c>
      <c r="D235" t="str">
        <f>RIGHT($E235,2)</f>
        <v>상순</v>
      </c>
      <c r="E235" t="s">
        <v>190</v>
      </c>
      <c r="F235" s="17">
        <v>4.9000000000000004</v>
      </c>
      <c r="G235" s="17">
        <v>7.6</v>
      </c>
      <c r="H235" s="17">
        <v>-4</v>
      </c>
      <c r="I235" s="17">
        <f>G235-H235</f>
        <v>11.6</v>
      </c>
      <c r="J235" s="17">
        <v>71.900000000000006</v>
      </c>
      <c r="K235" s="17">
        <v>1.7</v>
      </c>
      <c r="L235" s="17">
        <v>56.5</v>
      </c>
      <c r="M235" s="17"/>
      <c r="N235" s="17"/>
      <c r="O235" s="18">
        <v>1.938194444444445</v>
      </c>
      <c r="P235" s="11">
        <f>IF(HOUR(O235)&gt;12, HOUR(O235)-12,HOUR(O235))</f>
        <v>10</v>
      </c>
      <c r="Q235" s="19">
        <f>MINUTE(O235)</f>
        <v>31</v>
      </c>
      <c r="R235" s="19">
        <f>P235+(Q235/60)</f>
        <v>10.516666666666667</v>
      </c>
    </row>
    <row r="236" spans="1:18" ht="16.5">
      <c r="A236" t="s">
        <v>111</v>
      </c>
      <c r="B236" t="str">
        <f>LEFT($E236, 4)</f>
        <v>2021</v>
      </c>
      <c r="C236" t="str">
        <f>MID($E236,FIND("-",$E236)+1,2)</f>
        <v>03</v>
      </c>
      <c r="D236" t="str">
        <f>RIGHT($E236,2)</f>
        <v>중순</v>
      </c>
      <c r="E236" t="s">
        <v>191</v>
      </c>
      <c r="F236" s="17">
        <v>8.6999999999999993</v>
      </c>
      <c r="G236" s="17">
        <v>12.9</v>
      </c>
      <c r="H236" s="17">
        <v>-2.4</v>
      </c>
      <c r="I236" s="17">
        <f>G236-H236</f>
        <v>15.3</v>
      </c>
      <c r="J236" s="17">
        <v>72.8</v>
      </c>
      <c r="K236" s="17">
        <v>0.5</v>
      </c>
      <c r="L236" s="17">
        <v>20.5</v>
      </c>
      <c r="M236" s="17">
        <v>148</v>
      </c>
      <c r="N236" s="17">
        <v>148</v>
      </c>
      <c r="P236" s="11">
        <f>IF(HOUR(O236)&gt;12, HOUR(O236)-12,HOUR(O236))</f>
        <v>0</v>
      </c>
      <c r="Q236" s="19">
        <f>MINUTE(O236)</f>
        <v>0</v>
      </c>
      <c r="R236" s="19">
        <f>P236+(Q236/60)</f>
        <v>0</v>
      </c>
    </row>
    <row r="237" spans="1:18" ht="16.5">
      <c r="A237" t="s">
        <v>111</v>
      </c>
      <c r="B237" t="str">
        <f>LEFT($E237, 4)</f>
        <v>2021</v>
      </c>
      <c r="C237" t="str">
        <f>MID($E237,FIND("-",$E237)+1,2)</f>
        <v>03</v>
      </c>
      <c r="D237" t="str">
        <f>RIGHT($E237,2)</f>
        <v>중순</v>
      </c>
      <c r="E237" t="s">
        <v>191</v>
      </c>
      <c r="F237" s="17">
        <v>8.6</v>
      </c>
      <c r="G237" s="17">
        <v>12.8</v>
      </c>
      <c r="H237" s="17">
        <v>-2.2000000000000002</v>
      </c>
      <c r="I237" s="17">
        <f>G237-H237</f>
        <v>15</v>
      </c>
      <c r="J237" s="17">
        <v>67.400000000000006</v>
      </c>
      <c r="K237" s="17">
        <v>2</v>
      </c>
      <c r="L237" s="17">
        <v>41.5</v>
      </c>
      <c r="M237" s="17"/>
      <c r="N237" s="17"/>
      <c r="O237" s="18">
        <v>2.844444444444445</v>
      </c>
      <c r="P237" s="11">
        <f>IF(HOUR(O237)&gt;12, HOUR(O237)-12,HOUR(O237))</f>
        <v>8</v>
      </c>
      <c r="Q237" s="19">
        <f>MINUTE(O237)</f>
        <v>16</v>
      </c>
      <c r="R237" s="19">
        <f>P237+(Q237/60)</f>
        <v>8.2666666666666675</v>
      </c>
    </row>
    <row r="238" spans="1:18" ht="16.5">
      <c r="A238" t="s">
        <v>111</v>
      </c>
      <c r="B238" t="str">
        <f>LEFT($E238, 4)</f>
        <v>2021</v>
      </c>
      <c r="C238" t="str">
        <f>MID($E238,FIND("-",$E238)+1,2)</f>
        <v>03</v>
      </c>
      <c r="D238" t="str">
        <f>RIGHT($E238,2)</f>
        <v>하순</v>
      </c>
      <c r="E238" t="s">
        <v>192</v>
      </c>
      <c r="F238" s="17">
        <v>9.8000000000000007</v>
      </c>
      <c r="G238" s="17">
        <v>12.3</v>
      </c>
      <c r="H238" s="17">
        <v>-3</v>
      </c>
      <c r="I238" s="17">
        <f>G238-H238</f>
        <v>15.3</v>
      </c>
      <c r="J238" s="17">
        <v>60.1</v>
      </c>
      <c r="K238" s="17">
        <v>0.7</v>
      </c>
      <c r="L238" s="17">
        <v>25.5</v>
      </c>
      <c r="M238" s="17">
        <v>194.3</v>
      </c>
      <c r="N238" s="17">
        <v>194.3</v>
      </c>
      <c r="P238" s="11">
        <f>IF(HOUR(O238)&gt;12, HOUR(O238)-12,HOUR(O238))</f>
        <v>0</v>
      </c>
      <c r="Q238" s="19">
        <f>MINUTE(O238)</f>
        <v>0</v>
      </c>
      <c r="R238" s="19">
        <f>P238+(Q238/60)</f>
        <v>0</v>
      </c>
    </row>
    <row r="239" spans="1:18" ht="16.5">
      <c r="A239" t="s">
        <v>111</v>
      </c>
      <c r="B239" t="str">
        <f>LEFT($E239, 4)</f>
        <v>2021</v>
      </c>
      <c r="C239" t="str">
        <f>MID($E239,FIND("-",$E239)+1,2)</f>
        <v>03</v>
      </c>
      <c r="D239" t="str">
        <f>RIGHT($E239,2)</f>
        <v>하순</v>
      </c>
      <c r="E239" t="s">
        <v>192</v>
      </c>
      <c r="F239" s="17">
        <v>9.8000000000000007</v>
      </c>
      <c r="G239" s="17">
        <v>12.9</v>
      </c>
      <c r="H239" s="17">
        <v>-2.8</v>
      </c>
      <c r="I239" s="17">
        <f>G239-H239</f>
        <v>15.7</v>
      </c>
      <c r="J239" s="17">
        <v>49.1</v>
      </c>
      <c r="K239" s="17">
        <v>3.1</v>
      </c>
      <c r="L239" s="17">
        <v>13.5</v>
      </c>
      <c r="M239" s="17"/>
      <c r="N239" s="17"/>
      <c r="O239" s="18">
        <v>4.1381944444444443</v>
      </c>
      <c r="P239" s="11">
        <f>IF(HOUR(O239)&gt;12, HOUR(O239)-12,HOUR(O239))</f>
        <v>3</v>
      </c>
      <c r="Q239" s="19">
        <f>MINUTE(O239)</f>
        <v>19</v>
      </c>
      <c r="R239" s="19">
        <f>P239+(Q239/60)</f>
        <v>3.3166666666666664</v>
      </c>
    </row>
    <row r="240" spans="1:18" ht="16.5">
      <c r="A240" t="s">
        <v>111</v>
      </c>
      <c r="B240" t="str">
        <f>LEFT($E240, 4)</f>
        <v>2021</v>
      </c>
      <c r="C240" t="str">
        <f>MID($E240,FIND("-",$E240)+1,2)</f>
        <v>04</v>
      </c>
      <c r="D240" t="str">
        <f>RIGHT($E240,2)</f>
        <v>상순</v>
      </c>
      <c r="E240" t="s">
        <v>193</v>
      </c>
      <c r="F240" s="17">
        <v>10.8</v>
      </c>
      <c r="G240" s="17">
        <v>14.2</v>
      </c>
      <c r="H240" s="17">
        <v>-0.4</v>
      </c>
      <c r="I240" s="17">
        <f>G240-H240</f>
        <v>14.6</v>
      </c>
      <c r="J240" s="17">
        <v>65.900000000000006</v>
      </c>
      <c r="K240" s="17">
        <v>0.6</v>
      </c>
      <c r="L240" s="17">
        <v>47.5</v>
      </c>
      <c r="M240" s="17">
        <v>184.5</v>
      </c>
      <c r="N240" s="17">
        <v>184.5</v>
      </c>
      <c r="P240" s="11">
        <f>IF(HOUR(O240)&gt;12, HOUR(O240)-12,HOUR(O240))</f>
        <v>0</v>
      </c>
      <c r="Q240" s="19">
        <f>MINUTE(O240)</f>
        <v>0</v>
      </c>
      <c r="R240" s="19">
        <f>P240+(Q240/60)</f>
        <v>0</v>
      </c>
    </row>
    <row r="241" spans="1:18" ht="16.5">
      <c r="A241" t="s">
        <v>111</v>
      </c>
      <c r="B241" t="str">
        <f>LEFT($E241, 4)</f>
        <v>2021</v>
      </c>
      <c r="C241" t="str">
        <f>MID($E241,FIND("-",$E241)+1,2)</f>
        <v>04</v>
      </c>
      <c r="D241" t="str">
        <f>RIGHT($E241,2)</f>
        <v>상순</v>
      </c>
      <c r="E241" t="s">
        <v>193</v>
      </c>
      <c r="F241" s="17">
        <v>11</v>
      </c>
      <c r="G241" s="17">
        <v>14.6</v>
      </c>
      <c r="H241" s="17">
        <v>-0.6</v>
      </c>
      <c r="I241" s="17">
        <f>G241-H241</f>
        <v>15.2</v>
      </c>
      <c r="J241" s="17">
        <v>57.2</v>
      </c>
      <c r="K241" s="17">
        <v>2.1</v>
      </c>
      <c r="L241" s="17">
        <v>39.5</v>
      </c>
      <c r="M241" s="17"/>
      <c r="N241" s="17"/>
      <c r="O241" s="18">
        <v>2.7749999999999999</v>
      </c>
      <c r="P241" s="11">
        <f>IF(HOUR(O241)&gt;12, HOUR(O241)-12,HOUR(O241))</f>
        <v>6</v>
      </c>
      <c r="Q241" s="19">
        <f>MINUTE(O241)</f>
        <v>36</v>
      </c>
      <c r="R241" s="19">
        <f>P241+(Q241/60)</f>
        <v>6.6</v>
      </c>
    </row>
    <row r="242" spans="1:18" ht="16.5">
      <c r="A242" t="s">
        <v>111</v>
      </c>
      <c r="B242" t="str">
        <f>LEFT($E242, 4)</f>
        <v>2021</v>
      </c>
      <c r="C242" t="str">
        <f>MID($E242,FIND("-",$E242)+1,2)</f>
        <v>04</v>
      </c>
      <c r="D242" t="str">
        <f>RIGHT($E242,2)</f>
        <v>중순</v>
      </c>
      <c r="E242" t="s">
        <v>194</v>
      </c>
      <c r="F242" s="17">
        <v>11.3</v>
      </c>
      <c r="G242" s="17">
        <v>14.5</v>
      </c>
      <c r="H242" s="17">
        <v>-1.1000000000000001</v>
      </c>
      <c r="I242" s="17">
        <f>G242-H242</f>
        <v>15.6</v>
      </c>
      <c r="J242" s="17">
        <v>59.9</v>
      </c>
      <c r="K242" s="17">
        <v>0.9</v>
      </c>
      <c r="L242" s="17">
        <v>19.5</v>
      </c>
      <c r="M242" s="17">
        <v>201.2</v>
      </c>
      <c r="N242" s="17">
        <v>201.2</v>
      </c>
      <c r="P242" s="11">
        <f>IF(HOUR(O242)&gt;12, HOUR(O242)-12,HOUR(O242))</f>
        <v>0</v>
      </c>
      <c r="Q242" s="19">
        <f>MINUTE(O242)</f>
        <v>0</v>
      </c>
      <c r="R242" s="19">
        <f>P242+(Q242/60)</f>
        <v>0</v>
      </c>
    </row>
    <row r="243" spans="1:18" ht="16.5">
      <c r="A243" t="s">
        <v>111</v>
      </c>
      <c r="B243" t="str">
        <f>LEFT($E243, 4)</f>
        <v>2021</v>
      </c>
      <c r="C243" t="str">
        <f>MID($E243,FIND("-",$E243)+1,2)</f>
        <v>04</v>
      </c>
      <c r="D243" t="str">
        <f>RIGHT($E243,2)</f>
        <v>중순</v>
      </c>
      <c r="E243" t="s">
        <v>194</v>
      </c>
      <c r="F243" s="17">
        <v>11.6</v>
      </c>
      <c r="G243" s="17">
        <v>15</v>
      </c>
      <c r="H243" s="17">
        <v>-0.9</v>
      </c>
      <c r="I243" s="17">
        <f>G243-H243</f>
        <v>15.9</v>
      </c>
      <c r="J243" s="17">
        <v>48.4</v>
      </c>
      <c r="K243" s="17">
        <v>2.7</v>
      </c>
      <c r="L243" s="17">
        <v>13</v>
      </c>
      <c r="M243" s="17"/>
      <c r="N243" s="17"/>
      <c r="O243" s="18">
        <v>3.2972222222222221</v>
      </c>
      <c r="P243" s="11">
        <f>IF(HOUR(O243)&gt;12, HOUR(O243)-12,HOUR(O243))</f>
        <v>7</v>
      </c>
      <c r="Q243" s="19">
        <f>MINUTE(O243)</f>
        <v>8</v>
      </c>
      <c r="R243" s="19">
        <f>P243+(Q243/60)</f>
        <v>7.1333333333333337</v>
      </c>
    </row>
    <row r="244" spans="1:18" ht="16.5">
      <c r="A244" t="s">
        <v>111</v>
      </c>
      <c r="B244" t="str">
        <f>LEFT($E244, 4)</f>
        <v>2021</v>
      </c>
      <c r="C244" t="str">
        <f>MID($E244,FIND("-",$E244)+1,2)</f>
        <v>04</v>
      </c>
      <c r="D244" t="str">
        <f>RIGHT($E244,2)</f>
        <v>하순</v>
      </c>
      <c r="E244" t="s">
        <v>195</v>
      </c>
      <c r="F244" s="17">
        <v>15.1</v>
      </c>
      <c r="G244" s="17">
        <v>19.3</v>
      </c>
      <c r="H244" s="17">
        <v>1.5</v>
      </c>
      <c r="I244" s="17">
        <f>G244-H244</f>
        <v>17.8</v>
      </c>
      <c r="J244" s="17">
        <v>56.2</v>
      </c>
      <c r="K244" s="17">
        <v>0.7</v>
      </c>
      <c r="L244" s="17">
        <v>1</v>
      </c>
      <c r="M244" s="17">
        <v>197.6</v>
      </c>
      <c r="N244" s="17">
        <v>197.6</v>
      </c>
      <c r="P244" s="11">
        <f>IF(HOUR(O244)&gt;12, HOUR(O244)-12,HOUR(O244))</f>
        <v>0</v>
      </c>
      <c r="Q244" s="19">
        <f>MINUTE(O244)</f>
        <v>0</v>
      </c>
      <c r="R244" s="19">
        <f>P244+(Q244/60)</f>
        <v>0</v>
      </c>
    </row>
    <row r="245" spans="1:18" ht="16.5">
      <c r="A245" t="s">
        <v>111</v>
      </c>
      <c r="B245" t="str">
        <f>LEFT($E245, 4)</f>
        <v>2021</v>
      </c>
      <c r="C245" t="str">
        <f>MID($E245,FIND("-",$E245)+1,2)</f>
        <v>04</v>
      </c>
      <c r="D245" t="str">
        <f>RIGHT($E245,2)</f>
        <v>하순</v>
      </c>
      <c r="E245" t="s">
        <v>195</v>
      </c>
      <c r="F245" s="17">
        <v>15.4</v>
      </c>
      <c r="G245" s="17">
        <v>19.399999999999999</v>
      </c>
      <c r="H245" s="17">
        <v>1.9</v>
      </c>
      <c r="I245" s="17">
        <f>G245-H245</f>
        <v>17.5</v>
      </c>
      <c r="J245" s="17">
        <v>43.1</v>
      </c>
      <c r="K245" s="17">
        <v>2.6</v>
      </c>
      <c r="L245" s="17">
        <v>0.5</v>
      </c>
      <c r="M245" s="17"/>
      <c r="N245" s="17"/>
      <c r="O245" s="18">
        <v>3.165972222222222</v>
      </c>
      <c r="P245" s="11">
        <f>IF(HOUR(O245)&gt;12, HOUR(O245)-12,HOUR(O245))</f>
        <v>3</v>
      </c>
      <c r="Q245" s="19">
        <f>MINUTE(O245)</f>
        <v>59</v>
      </c>
      <c r="R245" s="19">
        <f>P245+(Q245/60)</f>
        <v>3.9833333333333334</v>
      </c>
    </row>
    <row r="246" spans="1:18" ht="16.5">
      <c r="A246" t="s">
        <v>111</v>
      </c>
      <c r="B246" t="str">
        <f>LEFT($E246, 4)</f>
        <v>2021</v>
      </c>
      <c r="C246" t="str">
        <f>MID($E246,FIND("-",$E246)+1,2)</f>
        <v>05</v>
      </c>
      <c r="D246" t="str">
        <f>RIGHT($E246,2)</f>
        <v>상순</v>
      </c>
      <c r="E246" t="s">
        <v>196</v>
      </c>
      <c r="F246" s="17">
        <v>13.7</v>
      </c>
      <c r="G246" s="17">
        <v>16.2</v>
      </c>
      <c r="H246" s="17">
        <v>1.4</v>
      </c>
      <c r="I246" s="17">
        <f>G246-H246</f>
        <v>14.799999999999999</v>
      </c>
      <c r="J246" s="17">
        <v>65.599999999999994</v>
      </c>
      <c r="K246" s="17">
        <v>0.9</v>
      </c>
      <c r="L246" s="17">
        <v>34.5</v>
      </c>
      <c r="M246" s="17">
        <v>194.5</v>
      </c>
      <c r="N246" s="17">
        <v>194.5</v>
      </c>
      <c r="P246" s="11">
        <f>IF(HOUR(O246)&gt;12, HOUR(O246)-12,HOUR(O246))</f>
        <v>0</v>
      </c>
      <c r="Q246" s="19">
        <f>MINUTE(O246)</f>
        <v>0</v>
      </c>
      <c r="R246" s="19">
        <f>P246+(Q246/60)</f>
        <v>0</v>
      </c>
    </row>
    <row r="247" spans="1:18" ht="16.5">
      <c r="A247" t="s">
        <v>111</v>
      </c>
      <c r="B247" t="str">
        <f>LEFT($E247, 4)</f>
        <v>2021</v>
      </c>
      <c r="C247" t="str">
        <f>MID($E247,FIND("-",$E247)+1,2)</f>
        <v>05</v>
      </c>
      <c r="D247" t="str">
        <f>RIGHT($E247,2)</f>
        <v>상순</v>
      </c>
      <c r="E247" t="s">
        <v>196</v>
      </c>
      <c r="F247" s="17">
        <v>13.8</v>
      </c>
      <c r="G247" s="17">
        <v>16.7</v>
      </c>
      <c r="H247" s="17">
        <v>1.3</v>
      </c>
      <c r="I247" s="17">
        <f>G247-H247</f>
        <v>15.399999999999999</v>
      </c>
      <c r="J247" s="17">
        <v>56.8</v>
      </c>
      <c r="K247" s="17">
        <v>3.1</v>
      </c>
      <c r="L247" s="17">
        <v>36</v>
      </c>
      <c r="M247" s="17"/>
      <c r="N247" s="17"/>
      <c r="O247" s="18">
        <v>2.849305555555556</v>
      </c>
      <c r="P247" s="11">
        <f>IF(HOUR(O247)&gt;12, HOUR(O247)-12,HOUR(O247))</f>
        <v>8</v>
      </c>
      <c r="Q247" s="19">
        <f>MINUTE(O247)</f>
        <v>23</v>
      </c>
      <c r="R247" s="19">
        <f>P247+(Q247/60)</f>
        <v>8.3833333333333329</v>
      </c>
    </row>
    <row r="248" spans="1:18" ht="16.5">
      <c r="A248" t="s">
        <v>111</v>
      </c>
      <c r="B248" t="str">
        <f>LEFT($E248, 4)</f>
        <v>2021</v>
      </c>
      <c r="C248" t="str">
        <f>MID($E248,FIND("-",$E248)+1,2)</f>
        <v>05</v>
      </c>
      <c r="D248" t="str">
        <f>RIGHT($E248,2)</f>
        <v>중순</v>
      </c>
      <c r="E248" t="s">
        <v>197</v>
      </c>
      <c r="F248" s="17">
        <v>17.5</v>
      </c>
      <c r="G248" s="17">
        <v>21.1</v>
      </c>
      <c r="H248" s="17">
        <v>7.7</v>
      </c>
      <c r="I248" s="17">
        <f>G248-H248</f>
        <v>13.400000000000002</v>
      </c>
      <c r="J248" s="17">
        <v>84.1</v>
      </c>
      <c r="K248" s="17">
        <v>0.3</v>
      </c>
      <c r="L248" s="17">
        <v>77.5</v>
      </c>
      <c r="M248" s="17">
        <v>144.9</v>
      </c>
      <c r="N248" s="17">
        <v>144.9</v>
      </c>
      <c r="P248" s="11">
        <f>IF(HOUR(O248)&gt;12, HOUR(O248)-12,HOUR(O248))</f>
        <v>0</v>
      </c>
      <c r="Q248" s="19">
        <f>MINUTE(O248)</f>
        <v>0</v>
      </c>
      <c r="R248" s="19">
        <f>P248+(Q248/60)</f>
        <v>0</v>
      </c>
    </row>
    <row r="249" spans="1:18" ht="16.5">
      <c r="A249" t="s">
        <v>111</v>
      </c>
      <c r="B249" t="str">
        <f>LEFT($E249, 4)</f>
        <v>2021</v>
      </c>
      <c r="C249" t="str">
        <f>MID($E249,FIND("-",$E249)+1,2)</f>
        <v>05</v>
      </c>
      <c r="D249" t="str">
        <f>RIGHT($E249,2)</f>
        <v>중순</v>
      </c>
      <c r="E249" t="s">
        <v>197</v>
      </c>
      <c r="F249" s="17">
        <v>17.3</v>
      </c>
      <c r="G249" s="17">
        <v>20.9</v>
      </c>
      <c r="H249" s="17">
        <v>7.3</v>
      </c>
      <c r="I249" s="17">
        <f>G249-H249</f>
        <v>13.599999999999998</v>
      </c>
      <c r="J249" s="17">
        <v>77.099999999999994</v>
      </c>
      <c r="K249" s="17">
        <v>1.6</v>
      </c>
      <c r="L249" s="17">
        <v>74.5</v>
      </c>
      <c r="M249" s="17"/>
      <c r="N249" s="17"/>
      <c r="O249" s="18">
        <v>1.7583333333333331</v>
      </c>
      <c r="P249" s="11">
        <f>IF(HOUR(O249)&gt;12, HOUR(O249)-12,HOUR(O249))</f>
        <v>6</v>
      </c>
      <c r="Q249" s="19">
        <f>MINUTE(O249)</f>
        <v>12</v>
      </c>
      <c r="R249" s="19">
        <f>P249+(Q249/60)</f>
        <v>6.2</v>
      </c>
    </row>
    <row r="250" spans="1:18" ht="16.5">
      <c r="A250" t="s">
        <v>111</v>
      </c>
      <c r="B250" t="str">
        <f>LEFT($E250, 4)</f>
        <v>2021</v>
      </c>
      <c r="C250" t="str">
        <f>MID($E250,FIND("-",$E250)+1,2)</f>
        <v>05</v>
      </c>
      <c r="D250" t="str">
        <f>RIGHT($E250,2)</f>
        <v>하순</v>
      </c>
      <c r="E250" t="s">
        <v>198</v>
      </c>
      <c r="F250" s="17">
        <v>17.100000000000001</v>
      </c>
      <c r="G250" s="17">
        <v>19.600000000000001</v>
      </c>
      <c r="H250" s="17">
        <v>7</v>
      </c>
      <c r="I250" s="17">
        <f>G250-H250</f>
        <v>12.600000000000001</v>
      </c>
      <c r="J250" s="17">
        <v>74.2</v>
      </c>
      <c r="K250" s="17">
        <v>0.5</v>
      </c>
      <c r="L250" s="17">
        <v>29</v>
      </c>
      <c r="M250" s="17">
        <v>201.7</v>
      </c>
      <c r="N250" s="17">
        <v>201.7</v>
      </c>
      <c r="P250" s="11">
        <f>IF(HOUR(O250)&gt;12, HOUR(O250)-12,HOUR(O250))</f>
        <v>0</v>
      </c>
      <c r="Q250" s="19">
        <f>MINUTE(O250)</f>
        <v>0</v>
      </c>
      <c r="R250" s="19">
        <f>P250+(Q250/60)</f>
        <v>0</v>
      </c>
    </row>
    <row r="251" spans="1:18" ht="16.5">
      <c r="A251" t="s">
        <v>111</v>
      </c>
      <c r="B251" t="str">
        <f>LEFT($E251, 4)</f>
        <v>2021</v>
      </c>
      <c r="C251" t="str">
        <f>MID($E251,FIND("-",$E251)+1,2)</f>
        <v>05</v>
      </c>
      <c r="D251" t="str">
        <f>RIGHT($E251,2)</f>
        <v>하순</v>
      </c>
      <c r="E251" t="s">
        <v>198</v>
      </c>
      <c r="F251" s="17">
        <v>17.100000000000001</v>
      </c>
      <c r="G251" s="17">
        <v>19.7</v>
      </c>
      <c r="H251" s="17">
        <v>6.7</v>
      </c>
      <c r="I251" s="17">
        <f>G251-H251</f>
        <v>13</v>
      </c>
      <c r="J251" s="17">
        <v>66.599999999999994</v>
      </c>
      <c r="K251" s="17">
        <v>2.2999999999999998</v>
      </c>
      <c r="L251" s="17">
        <v>23</v>
      </c>
      <c r="M251" s="17"/>
      <c r="N251" s="17"/>
      <c r="O251" s="18">
        <v>2.6548611111111109</v>
      </c>
      <c r="P251" s="11">
        <f>IF(HOUR(O251)&gt;12, HOUR(O251)-12,HOUR(O251))</f>
        <v>3</v>
      </c>
      <c r="Q251" s="19">
        <f>MINUTE(O251)</f>
        <v>43</v>
      </c>
      <c r="R251" s="19">
        <f>P251+(Q251/60)</f>
        <v>3.7166666666666668</v>
      </c>
    </row>
    <row r="252" spans="1:18" ht="16.5">
      <c r="A252" t="s">
        <v>111</v>
      </c>
      <c r="B252" t="str">
        <f>LEFT($E252, 4)</f>
        <v>2021</v>
      </c>
      <c r="C252" t="str">
        <f>MID($E252,FIND("-",$E252)+1,2)</f>
        <v>06</v>
      </c>
      <c r="D252" t="str">
        <f>RIGHT($E252,2)</f>
        <v>상순</v>
      </c>
      <c r="E252" t="s">
        <v>199</v>
      </c>
      <c r="F252" s="17">
        <v>21.2</v>
      </c>
      <c r="G252" s="17">
        <v>23.9</v>
      </c>
      <c r="H252" s="17">
        <v>9.1</v>
      </c>
      <c r="I252" s="17">
        <f>G252-H252</f>
        <v>14.799999999999999</v>
      </c>
      <c r="J252" s="17">
        <v>75.099999999999994</v>
      </c>
      <c r="K252" s="17">
        <v>0.3</v>
      </c>
      <c r="L252" s="17">
        <v>30</v>
      </c>
      <c r="M252" s="17">
        <v>205.4</v>
      </c>
      <c r="N252" s="17">
        <v>205.4</v>
      </c>
      <c r="P252" s="11">
        <f>IF(HOUR(O252)&gt;12, HOUR(O252)-12,HOUR(O252))</f>
        <v>0</v>
      </c>
      <c r="Q252" s="19">
        <f>MINUTE(O252)</f>
        <v>0</v>
      </c>
      <c r="R252" s="19">
        <f>P252+(Q252/60)</f>
        <v>0</v>
      </c>
    </row>
    <row r="253" spans="1:18" ht="16.5">
      <c r="A253" t="s">
        <v>111</v>
      </c>
      <c r="B253" t="str">
        <f>LEFT($E253, 4)</f>
        <v>2021</v>
      </c>
      <c r="C253" t="str">
        <f>MID($E253,FIND("-",$E253)+1,2)</f>
        <v>06</v>
      </c>
      <c r="D253" t="str">
        <f>RIGHT($E253,2)</f>
        <v>상순</v>
      </c>
      <c r="E253" t="s">
        <v>199</v>
      </c>
      <c r="F253" s="17">
        <v>21.2</v>
      </c>
      <c r="G253" s="17">
        <v>24.6</v>
      </c>
      <c r="H253" s="17">
        <v>8.5</v>
      </c>
      <c r="I253" s="17">
        <f>G253-H253</f>
        <v>16.100000000000001</v>
      </c>
      <c r="J253" s="17">
        <v>67.5</v>
      </c>
      <c r="K253" s="17">
        <v>1.7</v>
      </c>
      <c r="L253" s="17">
        <v>30</v>
      </c>
      <c r="M253" s="17"/>
      <c r="N253" s="17"/>
      <c r="O253" s="18">
        <v>3.2124999999999999</v>
      </c>
      <c r="P253" s="11">
        <f>IF(HOUR(O253)&gt;12, HOUR(O253)-12,HOUR(O253))</f>
        <v>5</v>
      </c>
      <c r="Q253" s="19">
        <f>MINUTE(O253)</f>
        <v>6</v>
      </c>
      <c r="R253" s="19">
        <f>P253+(Q253/60)</f>
        <v>5.0999999999999996</v>
      </c>
    </row>
    <row r="254" spans="1:18" ht="16.5">
      <c r="A254" t="s">
        <v>111</v>
      </c>
      <c r="B254" t="str">
        <f>LEFT($E254, 4)</f>
        <v>2021</v>
      </c>
      <c r="C254" t="str">
        <f>MID($E254,FIND("-",$E254)+1,2)</f>
        <v>06</v>
      </c>
      <c r="D254" t="str">
        <f>RIGHT($E254,2)</f>
        <v>중순</v>
      </c>
      <c r="E254" t="s">
        <v>200</v>
      </c>
      <c r="F254" s="17">
        <v>22.2</v>
      </c>
      <c r="G254" s="17">
        <v>24.6</v>
      </c>
      <c r="H254" s="17">
        <v>14.8</v>
      </c>
      <c r="I254" s="17">
        <f>G254-H254</f>
        <v>9.8000000000000007</v>
      </c>
      <c r="J254" s="17">
        <v>80.400000000000006</v>
      </c>
      <c r="K254" s="17">
        <v>0.4</v>
      </c>
      <c r="L254" s="17">
        <v>23.5</v>
      </c>
      <c r="M254" s="17">
        <v>160.30000000000001</v>
      </c>
      <c r="N254" s="17">
        <v>160.30000000000001</v>
      </c>
      <c r="P254" s="11">
        <f>IF(HOUR(O254)&gt;12, HOUR(O254)-12,HOUR(O254))</f>
        <v>0</v>
      </c>
      <c r="Q254" s="19">
        <f>MINUTE(O254)</f>
        <v>0</v>
      </c>
      <c r="R254" s="19">
        <f>P254+(Q254/60)</f>
        <v>0</v>
      </c>
    </row>
    <row r="255" spans="1:18" ht="16.5">
      <c r="A255" t="s">
        <v>111</v>
      </c>
      <c r="B255" t="str">
        <f>LEFT($E255, 4)</f>
        <v>2021</v>
      </c>
      <c r="C255" t="str">
        <f>MID($E255,FIND("-",$E255)+1,2)</f>
        <v>06</v>
      </c>
      <c r="D255" t="str">
        <f>RIGHT($E255,2)</f>
        <v>중순</v>
      </c>
      <c r="E255" t="s">
        <v>200</v>
      </c>
      <c r="F255" s="17">
        <v>21.8</v>
      </c>
      <c r="G255" s="17">
        <v>24.6</v>
      </c>
      <c r="H255" s="17">
        <v>14.2</v>
      </c>
      <c r="I255" s="17">
        <f>G255-H255</f>
        <v>10.400000000000002</v>
      </c>
      <c r="J255" s="17">
        <v>75.900000000000006</v>
      </c>
      <c r="K255" s="17">
        <v>1.7</v>
      </c>
      <c r="L255" s="17">
        <v>10.5</v>
      </c>
      <c r="M255" s="17"/>
      <c r="N255" s="17"/>
      <c r="O255" s="18">
        <v>1.771527777777778</v>
      </c>
      <c r="P255" s="11">
        <f>IF(HOUR(O255)&gt;12, HOUR(O255)-12,HOUR(O255))</f>
        <v>6</v>
      </c>
      <c r="Q255" s="19">
        <f>MINUTE(O255)</f>
        <v>31</v>
      </c>
      <c r="R255" s="19">
        <f>P255+(Q255/60)</f>
        <v>6.5166666666666666</v>
      </c>
    </row>
    <row r="256" spans="1:18" ht="16.5">
      <c r="A256" t="s">
        <v>111</v>
      </c>
      <c r="B256" t="str">
        <f>LEFT($E256, 4)</f>
        <v>2021</v>
      </c>
      <c r="C256" t="str">
        <f>MID($E256,FIND("-",$E256)+1,2)</f>
        <v>06</v>
      </c>
      <c r="D256" t="str">
        <f>RIGHT($E256,2)</f>
        <v>하순</v>
      </c>
      <c r="E256" t="s">
        <v>201</v>
      </c>
      <c r="F256" s="17">
        <v>22.1</v>
      </c>
      <c r="G256" s="17">
        <v>23.4</v>
      </c>
      <c r="H256" s="17">
        <v>14.3</v>
      </c>
      <c r="I256" s="17">
        <f>G256-H256</f>
        <v>9.0999999999999979</v>
      </c>
      <c r="J256" s="17">
        <v>79.599999999999994</v>
      </c>
      <c r="K256" s="17">
        <v>0.3</v>
      </c>
      <c r="L256" s="17">
        <v>30</v>
      </c>
      <c r="M256" s="17">
        <v>181</v>
      </c>
      <c r="N256" s="17">
        <v>181</v>
      </c>
      <c r="P256" s="11">
        <f>IF(HOUR(O256)&gt;12, HOUR(O256)-12,HOUR(O256))</f>
        <v>0</v>
      </c>
      <c r="Q256" s="19">
        <f>MINUTE(O256)</f>
        <v>0</v>
      </c>
      <c r="R256" s="19">
        <f>P256+(Q256/60)</f>
        <v>0</v>
      </c>
    </row>
    <row r="257" spans="1:18" ht="16.5">
      <c r="A257" t="s">
        <v>111</v>
      </c>
      <c r="B257" t="str">
        <f>LEFT($E257, 4)</f>
        <v>2021</v>
      </c>
      <c r="C257" t="str">
        <f>MID($E257,FIND("-",$E257)+1,2)</f>
        <v>06</v>
      </c>
      <c r="D257" t="str">
        <f>RIGHT($E257,2)</f>
        <v>하순</v>
      </c>
      <c r="E257" t="s">
        <v>201</v>
      </c>
      <c r="F257" s="17">
        <v>22</v>
      </c>
      <c r="G257" s="17">
        <v>23.8</v>
      </c>
      <c r="H257" s="17">
        <v>14</v>
      </c>
      <c r="I257" s="17">
        <f>G257-H257</f>
        <v>9.8000000000000007</v>
      </c>
      <c r="J257" s="17">
        <v>71.8</v>
      </c>
      <c r="K257" s="17">
        <v>1.8</v>
      </c>
      <c r="L257" s="17">
        <v>23.5</v>
      </c>
      <c r="M257" s="17"/>
      <c r="N257" s="17"/>
      <c r="O257" s="18">
        <v>2.2069444444444439</v>
      </c>
      <c r="P257" s="11">
        <f>IF(HOUR(O257)&gt;12, HOUR(O257)-12,HOUR(O257))</f>
        <v>4</v>
      </c>
      <c r="Q257" s="19">
        <f>MINUTE(O257)</f>
        <v>58</v>
      </c>
      <c r="R257" s="19">
        <f>P257+(Q257/60)</f>
        <v>4.9666666666666668</v>
      </c>
    </row>
    <row r="258" spans="1:18" ht="16.5">
      <c r="A258" t="s">
        <v>111</v>
      </c>
      <c r="B258" t="str">
        <f>LEFT($E258, 4)</f>
        <v>2021</v>
      </c>
      <c r="C258" t="str">
        <f>MID($E258,FIND("-",$E258)+1,2)</f>
        <v>07</v>
      </c>
      <c r="D258" t="str">
        <f>RIGHT($E258,2)</f>
        <v>상순</v>
      </c>
      <c r="E258" t="s">
        <v>202</v>
      </c>
      <c r="F258" s="17">
        <v>23.8</v>
      </c>
      <c r="G258" s="17">
        <v>26.6</v>
      </c>
      <c r="H258" s="17">
        <v>16.2</v>
      </c>
      <c r="I258" s="17">
        <f>G258-H258</f>
        <v>10.400000000000002</v>
      </c>
      <c r="J258" s="17">
        <v>85.5</v>
      </c>
      <c r="K258" s="17">
        <v>0.4</v>
      </c>
      <c r="L258" s="17">
        <v>186</v>
      </c>
      <c r="M258" s="17">
        <v>145.19999999999999</v>
      </c>
      <c r="N258" s="17">
        <v>145.19999999999999</v>
      </c>
      <c r="P258" s="11">
        <f>IF(HOUR(O258)&gt;12, HOUR(O258)-12,HOUR(O258))</f>
        <v>0</v>
      </c>
      <c r="Q258" s="19">
        <f>MINUTE(O258)</f>
        <v>0</v>
      </c>
      <c r="R258" s="19">
        <f>P258+(Q258/60)</f>
        <v>0</v>
      </c>
    </row>
    <row r="259" spans="1:18" ht="16.5">
      <c r="A259" t="s">
        <v>111</v>
      </c>
      <c r="B259" t="str">
        <f>LEFT($E259, 4)</f>
        <v>2021</v>
      </c>
      <c r="C259" t="str">
        <f>MID($E259,FIND("-",$E259)+1,2)</f>
        <v>07</v>
      </c>
      <c r="D259" t="str">
        <f>RIGHT($E259,2)</f>
        <v>상순</v>
      </c>
      <c r="E259" t="s">
        <v>202</v>
      </c>
      <c r="F259" s="17">
        <v>23.5</v>
      </c>
      <c r="G259" s="17">
        <v>26.4</v>
      </c>
      <c r="H259" s="17">
        <v>16.600000000000001</v>
      </c>
      <c r="I259" s="17">
        <f>G259-H259</f>
        <v>9.7999999999999972</v>
      </c>
      <c r="J259" s="17">
        <v>80.900000000000006</v>
      </c>
      <c r="K259" s="17">
        <v>1.7</v>
      </c>
      <c r="L259" s="17">
        <v>272</v>
      </c>
      <c r="M259" s="17"/>
      <c r="N259" s="17"/>
      <c r="O259" s="18">
        <v>1.393055555555555</v>
      </c>
      <c r="P259" s="11">
        <f>IF(HOUR(O259)&gt;12, HOUR(O259)-12,HOUR(O259))</f>
        <v>9</v>
      </c>
      <c r="Q259" s="19">
        <f>MINUTE(O259)</f>
        <v>26</v>
      </c>
      <c r="R259" s="19">
        <f>P259+(Q259/60)</f>
        <v>9.4333333333333336</v>
      </c>
    </row>
    <row r="260" spans="1:18" ht="16.5">
      <c r="A260" t="s">
        <v>111</v>
      </c>
      <c r="B260" t="str">
        <f>LEFT($E260, 4)</f>
        <v>2021</v>
      </c>
      <c r="C260" t="str">
        <f>MID($E260,FIND("-",$E260)+1,2)</f>
        <v>07</v>
      </c>
      <c r="D260" t="str">
        <f>RIGHT($E260,2)</f>
        <v>중순</v>
      </c>
      <c r="E260" t="s">
        <v>203</v>
      </c>
      <c r="F260" s="17">
        <v>26.3</v>
      </c>
      <c r="G260" s="17">
        <v>28.4</v>
      </c>
      <c r="H260" s="17">
        <v>20.3</v>
      </c>
      <c r="I260" s="17">
        <f>G260-H260</f>
        <v>8.0999999999999979</v>
      </c>
      <c r="J260" s="17">
        <v>83.1</v>
      </c>
      <c r="K260" s="17">
        <v>0.3</v>
      </c>
      <c r="L260" s="17">
        <v>21.5</v>
      </c>
      <c r="M260" s="17">
        <v>206.5</v>
      </c>
      <c r="N260" s="17">
        <v>206.5</v>
      </c>
      <c r="P260" s="11">
        <f>IF(HOUR(O260)&gt;12, HOUR(O260)-12,HOUR(O260))</f>
        <v>0</v>
      </c>
      <c r="Q260" s="19">
        <f>MINUTE(O260)</f>
        <v>0</v>
      </c>
      <c r="R260" s="19">
        <f>P260+(Q260/60)</f>
        <v>0</v>
      </c>
    </row>
    <row r="261" spans="1:18" ht="16.5">
      <c r="A261" t="s">
        <v>111</v>
      </c>
      <c r="B261" t="str">
        <f>LEFT($E261, 4)</f>
        <v>2021</v>
      </c>
      <c r="C261" t="str">
        <f>MID($E261,FIND("-",$E261)+1,2)</f>
        <v>07</v>
      </c>
      <c r="D261" t="str">
        <f>RIGHT($E261,2)</f>
        <v>중순</v>
      </c>
      <c r="E261" t="s">
        <v>203</v>
      </c>
      <c r="F261" s="17">
        <v>26.2</v>
      </c>
      <c r="G261" s="17">
        <v>28</v>
      </c>
      <c r="H261" s="17">
        <v>18.899999999999999</v>
      </c>
      <c r="I261" s="17">
        <f>G261-H261</f>
        <v>9.1000000000000014</v>
      </c>
      <c r="J261" s="17">
        <v>76.8</v>
      </c>
      <c r="K261" s="17">
        <v>1.6</v>
      </c>
      <c r="L261" s="17">
        <v>3.5</v>
      </c>
      <c r="M261" s="17"/>
      <c r="N261" s="17"/>
      <c r="O261" s="18">
        <v>2.9486111111111111</v>
      </c>
      <c r="P261" s="11">
        <f>IF(HOUR(O261)&gt;12, HOUR(O261)-12,HOUR(O261))</f>
        <v>10</v>
      </c>
      <c r="Q261" s="19">
        <f>MINUTE(O261)</f>
        <v>46</v>
      </c>
      <c r="R261" s="19">
        <f>P261+(Q261/60)</f>
        <v>10.766666666666667</v>
      </c>
    </row>
    <row r="262" spans="1:18" ht="16.5">
      <c r="A262" t="s">
        <v>111</v>
      </c>
      <c r="B262" t="str">
        <f>LEFT($E262, 4)</f>
        <v>2021</v>
      </c>
      <c r="C262" t="str">
        <f>MID($E262,FIND("-",$E262)+1,2)</f>
        <v>07</v>
      </c>
      <c r="D262" t="str">
        <f>RIGHT($E262,2)</f>
        <v>하순</v>
      </c>
      <c r="E262" t="s">
        <v>204</v>
      </c>
      <c r="F262" s="17">
        <v>27.1</v>
      </c>
      <c r="G262" s="17">
        <v>29</v>
      </c>
      <c r="H262" s="17">
        <v>19.600000000000001</v>
      </c>
      <c r="I262" s="17">
        <f>G262-H262</f>
        <v>9.3999999999999986</v>
      </c>
      <c r="J262" s="17">
        <v>78.099999999999994</v>
      </c>
      <c r="K262" s="17">
        <v>0.3</v>
      </c>
      <c r="L262" s="17">
        <v>0</v>
      </c>
      <c r="M262" s="17">
        <v>261.39999999999998</v>
      </c>
      <c r="N262" s="17">
        <v>261.39999999999998</v>
      </c>
      <c r="P262" s="11">
        <f>IF(HOUR(O262)&gt;12, HOUR(O262)-12,HOUR(O262))</f>
        <v>0</v>
      </c>
      <c r="Q262" s="19">
        <f>MINUTE(O262)</f>
        <v>0</v>
      </c>
      <c r="R262" s="19">
        <f>P262+(Q262/60)</f>
        <v>0</v>
      </c>
    </row>
    <row r="263" spans="1:18" ht="16.5">
      <c r="A263" t="s">
        <v>111</v>
      </c>
      <c r="B263" t="str">
        <f>LEFT($E263, 4)</f>
        <v>2021</v>
      </c>
      <c r="C263" t="str">
        <f>MID($E263,FIND("-",$E263)+1,2)</f>
        <v>07</v>
      </c>
      <c r="D263" t="str">
        <f>RIGHT($E263,2)</f>
        <v>하순</v>
      </c>
      <c r="E263" t="s">
        <v>204</v>
      </c>
      <c r="F263" s="17">
        <v>26.9</v>
      </c>
      <c r="G263" s="17">
        <v>28.4</v>
      </c>
      <c r="H263" s="17">
        <v>19.899999999999999</v>
      </c>
      <c r="I263" s="17">
        <f>G263-H263</f>
        <v>8.5</v>
      </c>
      <c r="J263" s="17">
        <v>71.8</v>
      </c>
      <c r="K263" s="17">
        <v>1.7</v>
      </c>
      <c r="L263" s="17">
        <v>0</v>
      </c>
      <c r="M263" s="17"/>
      <c r="N263" s="17"/>
      <c r="O263" s="18">
        <v>3.9569444444444439</v>
      </c>
      <c r="P263" s="11">
        <f>IF(HOUR(O263)&gt;12, HOUR(O263)-12,HOUR(O263))</f>
        <v>10</v>
      </c>
      <c r="Q263" s="19">
        <f>MINUTE(O263)</f>
        <v>58</v>
      </c>
      <c r="R263" s="19">
        <f>P263+(Q263/60)</f>
        <v>10.966666666666667</v>
      </c>
    </row>
    <row r="264" spans="1:18" ht="16.5">
      <c r="A264" t="s">
        <v>111</v>
      </c>
      <c r="B264" t="str">
        <f>LEFT($E264, 4)</f>
        <v>2021</v>
      </c>
      <c r="C264" t="str">
        <f>MID($E264,FIND("-",$E264)+1,2)</f>
        <v>08</v>
      </c>
      <c r="D264" t="str">
        <f>RIGHT($E264,2)</f>
        <v>상순</v>
      </c>
      <c r="E264" t="s">
        <v>205</v>
      </c>
      <c r="F264" s="17">
        <v>26.8</v>
      </c>
      <c r="G264" s="17">
        <v>28.7</v>
      </c>
      <c r="H264" s="17">
        <v>21.3</v>
      </c>
      <c r="I264" s="17">
        <f>G264-H264</f>
        <v>7.3999999999999986</v>
      </c>
      <c r="J264" s="17">
        <v>84.9</v>
      </c>
      <c r="K264" s="17">
        <v>0.3</v>
      </c>
      <c r="L264" s="17">
        <v>66.5</v>
      </c>
      <c r="M264" s="17">
        <v>186.3</v>
      </c>
      <c r="N264" s="17">
        <v>186.3</v>
      </c>
      <c r="P264" s="11">
        <f>IF(HOUR(O264)&gt;12, HOUR(O264)-12,HOUR(O264))</f>
        <v>0</v>
      </c>
      <c r="Q264" s="19">
        <f>MINUTE(O264)</f>
        <v>0</v>
      </c>
      <c r="R264" s="19">
        <f>P264+(Q264/60)</f>
        <v>0</v>
      </c>
    </row>
    <row r="265" spans="1:18" ht="16.5">
      <c r="A265" t="s">
        <v>111</v>
      </c>
      <c r="B265" t="str">
        <f>LEFT($E265, 4)</f>
        <v>2021</v>
      </c>
      <c r="C265" t="str">
        <f>MID($E265,FIND("-",$E265)+1,2)</f>
        <v>08</v>
      </c>
      <c r="D265" t="str">
        <f>RIGHT($E265,2)</f>
        <v>상순</v>
      </c>
      <c r="E265" t="s">
        <v>205</v>
      </c>
      <c r="F265" s="17">
        <v>26.6</v>
      </c>
      <c r="G265" s="17">
        <v>28.6</v>
      </c>
      <c r="H265" s="17">
        <v>20.9</v>
      </c>
      <c r="I265" s="17">
        <f>G265-H265</f>
        <v>7.7000000000000028</v>
      </c>
      <c r="J265" s="17">
        <v>77.900000000000006</v>
      </c>
      <c r="K265" s="17">
        <v>1.4</v>
      </c>
      <c r="L265" s="17">
        <v>79</v>
      </c>
      <c r="M265" s="17"/>
      <c r="N265" s="17"/>
      <c r="O265" s="18">
        <v>2.619444444444444</v>
      </c>
      <c r="P265" s="11">
        <f>IF(HOUR(O265)&gt;12, HOUR(O265)-12,HOUR(O265))</f>
        <v>2</v>
      </c>
      <c r="Q265" s="19">
        <f>MINUTE(O265)</f>
        <v>52</v>
      </c>
      <c r="R265" s="19">
        <f>P265+(Q265/60)</f>
        <v>2.8666666666666667</v>
      </c>
    </row>
    <row r="266" spans="1:18" ht="16.5">
      <c r="A266" t="s">
        <v>111</v>
      </c>
      <c r="B266" t="str">
        <f>LEFT($E266, 4)</f>
        <v>2021</v>
      </c>
      <c r="C266" t="str">
        <f>MID($E266,FIND("-",$E266)+1,2)</f>
        <v>08</v>
      </c>
      <c r="D266" t="str">
        <f>RIGHT($E266,2)</f>
        <v>중순</v>
      </c>
      <c r="E266" t="s">
        <v>206</v>
      </c>
      <c r="F266" s="17">
        <v>23.6</v>
      </c>
      <c r="G266" s="17">
        <v>25.4</v>
      </c>
      <c r="H266" s="17">
        <v>18.8</v>
      </c>
      <c r="I266" s="17">
        <f>G266-H266</f>
        <v>6.5999999999999979</v>
      </c>
      <c r="J266" s="17">
        <v>85.8</v>
      </c>
      <c r="K266" s="17">
        <v>0.4</v>
      </c>
      <c r="L266" s="17">
        <v>11.5</v>
      </c>
      <c r="M266" s="17">
        <v>153.1</v>
      </c>
      <c r="N266" s="17">
        <v>153.1</v>
      </c>
      <c r="P266" s="11">
        <f>IF(HOUR(O266)&gt;12, HOUR(O266)-12,HOUR(O266))</f>
        <v>0</v>
      </c>
      <c r="Q266" s="19">
        <f>MINUTE(O266)</f>
        <v>0</v>
      </c>
      <c r="R266" s="19">
        <f>P266+(Q266/60)</f>
        <v>0</v>
      </c>
    </row>
    <row r="267" spans="1:18" ht="16.5">
      <c r="A267" t="s">
        <v>111</v>
      </c>
      <c r="B267" t="str">
        <f>LEFT($E267, 4)</f>
        <v>2021</v>
      </c>
      <c r="C267" t="str">
        <f>MID($E267,FIND("-",$E267)+1,2)</f>
        <v>08</v>
      </c>
      <c r="D267" t="str">
        <f>RIGHT($E267,2)</f>
        <v>중순</v>
      </c>
      <c r="E267" t="s">
        <v>206</v>
      </c>
      <c r="F267" s="17">
        <v>23.5</v>
      </c>
      <c r="G267" s="17">
        <v>25.5</v>
      </c>
      <c r="H267" s="17">
        <v>19</v>
      </c>
      <c r="I267" s="17">
        <f>G267-H267</f>
        <v>6.5</v>
      </c>
      <c r="J267" s="17">
        <v>78.5</v>
      </c>
      <c r="K267" s="17">
        <v>1.3</v>
      </c>
      <c r="L267" s="17">
        <v>16.5</v>
      </c>
      <c r="M267" s="17"/>
      <c r="N267" s="17"/>
      <c r="O267" s="18">
        <v>1.791666666666667</v>
      </c>
      <c r="P267" s="11">
        <f>IF(HOUR(O267)&gt;12, HOUR(O267)-12,HOUR(O267))</f>
        <v>7</v>
      </c>
      <c r="Q267" s="19">
        <f>MINUTE(O267)</f>
        <v>0</v>
      </c>
      <c r="R267" s="19">
        <f>P267+(Q267/60)</f>
        <v>7</v>
      </c>
    </row>
    <row r="268" spans="1:18" ht="16.5">
      <c r="A268" t="s">
        <v>111</v>
      </c>
      <c r="B268" t="str">
        <f>LEFT($E268, 4)</f>
        <v>2021</v>
      </c>
      <c r="C268" t="str">
        <f>MID($E268,FIND("-",$E268)+1,2)</f>
        <v>08</v>
      </c>
      <c r="D268" t="str">
        <f>RIGHT($E268,2)</f>
        <v>하순</v>
      </c>
      <c r="E268" t="s">
        <v>207</v>
      </c>
      <c r="F268" s="17">
        <v>22.7</v>
      </c>
      <c r="G268" s="17">
        <v>24.5</v>
      </c>
      <c r="H268" s="17">
        <v>18.3</v>
      </c>
      <c r="I268" s="17">
        <f>G268-H268</f>
        <v>6.1999999999999993</v>
      </c>
      <c r="J268" s="17">
        <v>91.8</v>
      </c>
      <c r="K268" s="17">
        <v>0.3</v>
      </c>
      <c r="L268" s="17">
        <v>149.5</v>
      </c>
      <c r="M268" s="17">
        <v>98.3</v>
      </c>
      <c r="N268" s="17">
        <v>98.3</v>
      </c>
      <c r="P268" s="11">
        <f>IF(HOUR(O268)&gt;12, HOUR(O268)-12,HOUR(O268))</f>
        <v>0</v>
      </c>
      <c r="Q268" s="19">
        <f>MINUTE(O268)</f>
        <v>0</v>
      </c>
      <c r="R268" s="19">
        <f>P268+(Q268/60)</f>
        <v>0</v>
      </c>
    </row>
    <row r="269" spans="1:18" ht="16.5">
      <c r="A269" t="s">
        <v>111</v>
      </c>
      <c r="B269" t="str">
        <f>LEFT($E269, 4)</f>
        <v>2021</v>
      </c>
      <c r="C269" t="str">
        <f>MID($E269,FIND("-",$E269)+1,2)</f>
        <v>08</v>
      </c>
      <c r="D269" t="str">
        <f>RIGHT($E269,2)</f>
        <v>하순</v>
      </c>
      <c r="E269" t="s">
        <v>207</v>
      </c>
      <c r="F269" s="17">
        <v>22.7</v>
      </c>
      <c r="G269" s="17">
        <v>24.6</v>
      </c>
      <c r="H269" s="17">
        <v>18.399999999999999</v>
      </c>
      <c r="I269" s="17">
        <f>G269-H269</f>
        <v>6.2000000000000028</v>
      </c>
      <c r="J269" s="17">
        <v>85</v>
      </c>
      <c r="K269" s="17">
        <v>1.2</v>
      </c>
      <c r="L269" s="17">
        <v>151.5</v>
      </c>
      <c r="M269" s="17"/>
      <c r="N269" s="17"/>
      <c r="O269" s="18">
        <v>1.101388888888889</v>
      </c>
      <c r="P269" s="11">
        <f>IF(HOUR(O269)&gt;12, HOUR(O269)-12,HOUR(O269))</f>
        <v>2</v>
      </c>
      <c r="Q269" s="19">
        <f>MINUTE(O269)</f>
        <v>26</v>
      </c>
      <c r="R269" s="19">
        <f>P269+(Q269/60)</f>
        <v>2.4333333333333336</v>
      </c>
    </row>
    <row r="270" spans="1:18" ht="16.5">
      <c r="A270" t="s">
        <v>111</v>
      </c>
      <c r="B270" t="str">
        <f>LEFT($E270, 4)</f>
        <v>2021</v>
      </c>
      <c r="C270" t="str">
        <f>MID($E270,FIND("-",$E270)+1,2)</f>
        <v>09</v>
      </c>
      <c r="D270" t="str">
        <f>RIGHT($E270,2)</f>
        <v>상순</v>
      </c>
      <c r="E270" t="s">
        <v>208</v>
      </c>
      <c r="F270" s="17">
        <v>20.7</v>
      </c>
      <c r="G270" s="17">
        <v>21.8</v>
      </c>
      <c r="H270" s="17">
        <v>14.9</v>
      </c>
      <c r="I270" s="17">
        <f>G270-H270</f>
        <v>6.9</v>
      </c>
      <c r="J270" s="17">
        <v>88.8</v>
      </c>
      <c r="K270" s="17">
        <v>0.2</v>
      </c>
      <c r="L270" s="17">
        <v>100</v>
      </c>
      <c r="M270" s="17">
        <v>104.9</v>
      </c>
      <c r="N270" s="17">
        <v>104.9</v>
      </c>
      <c r="P270" s="11">
        <f>IF(HOUR(O270)&gt;12, HOUR(O270)-12,HOUR(O270))</f>
        <v>0</v>
      </c>
      <c r="Q270" s="19">
        <f>MINUTE(O270)</f>
        <v>0</v>
      </c>
      <c r="R270" s="19">
        <f>P270+(Q270/60)</f>
        <v>0</v>
      </c>
    </row>
    <row r="271" spans="1:18" ht="16.5">
      <c r="A271" t="s">
        <v>111</v>
      </c>
      <c r="B271" t="str">
        <f>LEFT($E271, 4)</f>
        <v>2021</v>
      </c>
      <c r="C271" t="str">
        <f>MID($E271,FIND("-",$E271)+1,2)</f>
        <v>09</v>
      </c>
      <c r="D271" t="str">
        <f>RIGHT($E271,2)</f>
        <v>상순</v>
      </c>
      <c r="E271" t="s">
        <v>208</v>
      </c>
      <c r="F271" s="17">
        <v>20.7</v>
      </c>
      <c r="G271" s="17">
        <v>21.8</v>
      </c>
      <c r="H271" s="17">
        <v>14.7</v>
      </c>
      <c r="I271" s="17">
        <f>G271-H271</f>
        <v>7.1000000000000014</v>
      </c>
      <c r="J271" s="17">
        <v>82.6</v>
      </c>
      <c r="K271" s="17">
        <v>1.1000000000000001</v>
      </c>
      <c r="L271" s="17">
        <v>61.5</v>
      </c>
      <c r="M271" s="17"/>
      <c r="N271" s="17"/>
      <c r="O271" s="18">
        <v>1.2027777777777779</v>
      </c>
      <c r="P271" s="11">
        <f>IF(HOUR(O271)&gt;12, HOUR(O271)-12,HOUR(O271))</f>
        <v>4</v>
      </c>
      <c r="Q271" s="19">
        <f>MINUTE(O271)</f>
        <v>52</v>
      </c>
      <c r="R271" s="19">
        <f>P271+(Q271/60)</f>
        <v>4.8666666666666671</v>
      </c>
    </row>
    <row r="272" spans="1:18" ht="16.5">
      <c r="A272" t="s">
        <v>111</v>
      </c>
      <c r="B272" t="str">
        <f>LEFT($E272, 4)</f>
        <v>2021</v>
      </c>
      <c r="C272" t="str">
        <f>MID($E272,FIND("-",$E272)+1,2)</f>
        <v>09</v>
      </c>
      <c r="D272" t="str">
        <f>RIGHT($E272,2)</f>
        <v>중순</v>
      </c>
      <c r="E272" t="s">
        <v>209</v>
      </c>
      <c r="F272" s="17">
        <v>20.2</v>
      </c>
      <c r="G272" s="17">
        <v>21.9</v>
      </c>
      <c r="H272" s="17">
        <v>12.3</v>
      </c>
      <c r="I272" s="17">
        <f>G272-H272</f>
        <v>9.5999999999999979</v>
      </c>
      <c r="J272" s="17">
        <v>85</v>
      </c>
      <c r="K272" s="17">
        <v>0.3</v>
      </c>
      <c r="L272" s="17">
        <v>65</v>
      </c>
      <c r="M272" s="17">
        <v>144.1</v>
      </c>
      <c r="N272" s="17">
        <v>144.1</v>
      </c>
      <c r="P272" s="11">
        <f>IF(HOUR(O272)&gt;12, HOUR(O272)-12,HOUR(O272))</f>
        <v>0</v>
      </c>
      <c r="Q272" s="19">
        <f>MINUTE(O272)</f>
        <v>0</v>
      </c>
      <c r="R272" s="19">
        <f>P272+(Q272/60)</f>
        <v>0</v>
      </c>
    </row>
    <row r="273" spans="1:18" ht="16.5">
      <c r="A273" t="s">
        <v>111</v>
      </c>
      <c r="B273" t="str">
        <f>LEFT($E273, 4)</f>
        <v>2021</v>
      </c>
      <c r="C273" t="str">
        <f>MID($E273,FIND("-",$E273)+1,2)</f>
        <v>09</v>
      </c>
      <c r="D273" t="str">
        <f>RIGHT($E273,2)</f>
        <v>중순</v>
      </c>
      <c r="E273" t="s">
        <v>209</v>
      </c>
      <c r="F273" s="17">
        <v>20.5</v>
      </c>
      <c r="G273" s="17">
        <v>22.2</v>
      </c>
      <c r="H273" s="17">
        <v>12.9</v>
      </c>
      <c r="I273" s="17">
        <f>G273-H273</f>
        <v>9.2999999999999989</v>
      </c>
      <c r="J273" s="17">
        <v>75.7</v>
      </c>
      <c r="K273" s="17">
        <v>1.6</v>
      </c>
      <c r="L273" s="17">
        <v>25</v>
      </c>
      <c r="M273" s="17"/>
      <c r="N273" s="17"/>
      <c r="O273" s="18">
        <v>2.318055555555556</v>
      </c>
      <c r="P273" s="11">
        <f>IF(HOUR(O273)&gt;12, HOUR(O273)-12,HOUR(O273))</f>
        <v>7</v>
      </c>
      <c r="Q273" s="19">
        <f>MINUTE(O273)</f>
        <v>38</v>
      </c>
      <c r="R273" s="19">
        <f>P273+(Q273/60)</f>
        <v>7.6333333333333329</v>
      </c>
    </row>
    <row r="274" spans="1:18" ht="16.5">
      <c r="A274" t="s">
        <v>111</v>
      </c>
      <c r="B274" t="str">
        <f>LEFT($E274, 4)</f>
        <v>2021</v>
      </c>
      <c r="C274" t="str">
        <f>MID($E274,FIND("-",$E274)+1,2)</f>
        <v>09</v>
      </c>
      <c r="D274" t="str">
        <f>RIGHT($E274,2)</f>
        <v>하순</v>
      </c>
      <c r="E274" t="s">
        <v>210</v>
      </c>
      <c r="F274" s="17">
        <v>19.8</v>
      </c>
      <c r="G274" s="17">
        <v>21.5</v>
      </c>
      <c r="H274" s="17">
        <v>12.5</v>
      </c>
      <c r="I274" s="17">
        <f>G274-H274</f>
        <v>9</v>
      </c>
      <c r="J274" s="17">
        <v>86.4</v>
      </c>
      <c r="K274" s="17">
        <v>0.4</v>
      </c>
      <c r="L274" s="17">
        <v>27</v>
      </c>
      <c r="M274" s="17">
        <v>119.1</v>
      </c>
      <c r="N274" s="17">
        <v>119.1</v>
      </c>
      <c r="P274" s="11">
        <f>IF(HOUR(O274)&gt;12, HOUR(O274)-12,HOUR(O274))</f>
        <v>0</v>
      </c>
      <c r="Q274" s="19">
        <f>MINUTE(O274)</f>
        <v>0</v>
      </c>
      <c r="R274" s="19">
        <f>P274+(Q274/60)</f>
        <v>0</v>
      </c>
    </row>
    <row r="275" spans="1:18" ht="16.5">
      <c r="A275" t="s">
        <v>111</v>
      </c>
      <c r="B275" t="str">
        <f>LEFT($E275, 4)</f>
        <v>2021</v>
      </c>
      <c r="C275" t="str">
        <f>MID($E275,FIND("-",$E275)+1,2)</f>
        <v>09</v>
      </c>
      <c r="D275" t="str">
        <f>RIGHT($E275,2)</f>
        <v>하순</v>
      </c>
      <c r="E275" t="s">
        <v>210</v>
      </c>
      <c r="F275" s="17">
        <v>19.899999999999999</v>
      </c>
      <c r="G275" s="17">
        <v>21.8</v>
      </c>
      <c r="H275" s="17">
        <v>13</v>
      </c>
      <c r="I275" s="17">
        <f>G275-H275</f>
        <v>8.8000000000000007</v>
      </c>
      <c r="J275" s="17">
        <v>80.099999999999994</v>
      </c>
      <c r="K275" s="17">
        <v>1.5</v>
      </c>
      <c r="L275" s="17">
        <v>33</v>
      </c>
      <c r="M275" s="17"/>
      <c r="N275" s="17"/>
      <c r="O275" s="18">
        <v>1.7076388888888889</v>
      </c>
      <c r="P275" s="11">
        <f>IF(HOUR(O275)&gt;12, HOUR(O275)-12,HOUR(O275))</f>
        <v>4</v>
      </c>
      <c r="Q275" s="19">
        <f>MINUTE(O275)</f>
        <v>59</v>
      </c>
      <c r="R275" s="19">
        <f>P275+(Q275/60)</f>
        <v>4.9833333333333334</v>
      </c>
    </row>
    <row r="276" spans="1:18" ht="16.5">
      <c r="A276" t="s">
        <v>111</v>
      </c>
      <c r="B276" t="str">
        <f>LEFT($E276, 4)</f>
        <v>2021</v>
      </c>
      <c r="C276" t="str">
        <f>MID($E276,FIND("-",$E276)+1,2)</f>
        <v>10</v>
      </c>
      <c r="D276" t="str">
        <f>RIGHT($E276,2)</f>
        <v>상순</v>
      </c>
      <c r="E276" t="s">
        <v>211</v>
      </c>
      <c r="F276" s="17">
        <v>20.2</v>
      </c>
      <c r="G276" s="17">
        <v>22.4</v>
      </c>
      <c r="H276" s="17">
        <v>13.8</v>
      </c>
      <c r="I276" s="17">
        <f>G276-H276</f>
        <v>8.5999999999999979</v>
      </c>
      <c r="J276" s="17">
        <v>87.6</v>
      </c>
      <c r="K276" s="17">
        <v>0.3</v>
      </c>
      <c r="L276" s="17">
        <v>1</v>
      </c>
      <c r="M276" s="17">
        <v>129.30000000000001</v>
      </c>
      <c r="N276" s="17">
        <v>129.30000000000001</v>
      </c>
      <c r="P276" s="11">
        <f>IF(HOUR(O276)&gt;12, HOUR(O276)-12,HOUR(O276))</f>
        <v>0</v>
      </c>
      <c r="Q276" s="19">
        <f>MINUTE(O276)</f>
        <v>0</v>
      </c>
      <c r="R276" s="19">
        <f>P276+(Q276/60)</f>
        <v>0</v>
      </c>
    </row>
    <row r="277" spans="1:18" ht="16.5">
      <c r="A277" t="s">
        <v>111</v>
      </c>
      <c r="B277" t="str">
        <f>LEFT($E277, 4)</f>
        <v>2021</v>
      </c>
      <c r="C277" t="str">
        <f>MID($E277,FIND("-",$E277)+1,2)</f>
        <v>10</v>
      </c>
      <c r="D277" t="str">
        <f>RIGHT($E277,2)</f>
        <v>상순</v>
      </c>
      <c r="E277" t="s">
        <v>211</v>
      </c>
      <c r="F277" s="17">
        <v>20.3</v>
      </c>
      <c r="G277" s="17">
        <v>22.4</v>
      </c>
      <c r="H277" s="17">
        <v>13.1</v>
      </c>
      <c r="I277" s="17">
        <f>G277-H277</f>
        <v>9.2999999999999989</v>
      </c>
      <c r="J277" s="17">
        <v>79.3</v>
      </c>
      <c r="K277" s="17">
        <v>1.3</v>
      </c>
      <c r="L277" s="17">
        <v>1</v>
      </c>
      <c r="M277" s="17"/>
      <c r="N277" s="17"/>
      <c r="O277" s="18">
        <v>3.0118055555555561</v>
      </c>
      <c r="P277" s="11">
        <f>IF(HOUR(O277)&gt;12, HOUR(O277)-12,HOUR(O277))</f>
        <v>0</v>
      </c>
      <c r="Q277" s="19">
        <f>MINUTE(O277)</f>
        <v>17</v>
      </c>
      <c r="R277" s="19">
        <f>P277+(Q277/60)</f>
        <v>0.28333333333333333</v>
      </c>
    </row>
    <row r="278" spans="1:18" ht="16.5">
      <c r="A278" t="s">
        <v>111</v>
      </c>
      <c r="B278" t="str">
        <f>LEFT($E278, 4)</f>
        <v>2021</v>
      </c>
      <c r="C278" t="str">
        <f>MID($E278,FIND("-",$E278)+1,2)</f>
        <v>10</v>
      </c>
      <c r="D278" t="str">
        <f>RIGHT($E278,2)</f>
        <v>중순</v>
      </c>
      <c r="E278" t="s">
        <v>212</v>
      </c>
      <c r="F278" s="17">
        <v>12.2</v>
      </c>
      <c r="G278" s="17">
        <v>17.2</v>
      </c>
      <c r="H278" s="17">
        <v>-0.9</v>
      </c>
      <c r="I278" s="17">
        <f>G278-H278</f>
        <v>18.099999999999998</v>
      </c>
      <c r="J278" s="17">
        <v>83.9</v>
      </c>
      <c r="K278" s="17">
        <v>0.4</v>
      </c>
      <c r="L278" s="17">
        <v>59</v>
      </c>
      <c r="M278" s="17">
        <v>99.9</v>
      </c>
      <c r="N278" s="17">
        <v>99.9</v>
      </c>
      <c r="P278" s="11">
        <f>IF(HOUR(O278)&gt;12, HOUR(O278)-12,HOUR(O278))</f>
        <v>0</v>
      </c>
      <c r="Q278" s="19">
        <f>MINUTE(O278)</f>
        <v>0</v>
      </c>
      <c r="R278" s="19">
        <f>P278+(Q278/60)</f>
        <v>0</v>
      </c>
    </row>
    <row r="279" spans="1:18" ht="16.5">
      <c r="A279" t="s">
        <v>111</v>
      </c>
      <c r="B279" t="str">
        <f>LEFT($E279, 4)</f>
        <v>2021</v>
      </c>
      <c r="C279" t="str">
        <f>MID($E279,FIND("-",$E279)+1,2)</f>
        <v>10</v>
      </c>
      <c r="D279" t="str">
        <f>RIGHT($E279,2)</f>
        <v>중순</v>
      </c>
      <c r="E279" t="s">
        <v>212</v>
      </c>
      <c r="F279" s="17">
        <v>12.3</v>
      </c>
      <c r="G279" s="17">
        <v>17.5</v>
      </c>
      <c r="H279" s="17">
        <v>-1.1000000000000001</v>
      </c>
      <c r="I279" s="17">
        <f>G279-H279</f>
        <v>18.600000000000001</v>
      </c>
      <c r="J279" s="17">
        <v>77</v>
      </c>
      <c r="K279" s="17">
        <v>1.3</v>
      </c>
      <c r="L279" s="17">
        <v>51</v>
      </c>
      <c r="M279" s="17"/>
      <c r="N279" s="17"/>
      <c r="O279" s="18">
        <v>1.8687499999999999</v>
      </c>
      <c r="P279" s="11">
        <f>IF(HOUR(O279)&gt;12, HOUR(O279)-12,HOUR(O279))</f>
        <v>8</v>
      </c>
      <c r="Q279" s="19">
        <f>MINUTE(O279)</f>
        <v>51</v>
      </c>
      <c r="R279" s="19">
        <f>P279+(Q279/60)</f>
        <v>8.85</v>
      </c>
    </row>
    <row r="280" spans="1:18" ht="16.5">
      <c r="A280" t="s">
        <v>111</v>
      </c>
      <c r="B280" t="str">
        <f>LEFT($E280, 4)</f>
        <v>2021</v>
      </c>
      <c r="C280" t="str">
        <f>MID($E280,FIND("-",$E280)+1,2)</f>
        <v>10</v>
      </c>
      <c r="D280" t="str">
        <f>RIGHT($E280,2)</f>
        <v>하순</v>
      </c>
      <c r="E280" t="s">
        <v>213</v>
      </c>
      <c r="F280" s="17">
        <v>8.6</v>
      </c>
      <c r="G280" s="17">
        <v>10.199999999999999</v>
      </c>
      <c r="H280" s="17">
        <v>0.7</v>
      </c>
      <c r="I280" s="17">
        <f>G280-H280</f>
        <v>9.5</v>
      </c>
      <c r="J280" s="17">
        <v>84.9</v>
      </c>
      <c r="K280" s="17">
        <v>0.2</v>
      </c>
      <c r="L280" s="17">
        <v>0</v>
      </c>
      <c r="M280" s="17">
        <v>143.4</v>
      </c>
      <c r="N280" s="17">
        <v>143.4</v>
      </c>
      <c r="P280" s="11">
        <f>IF(HOUR(O280)&gt;12, HOUR(O280)-12,HOUR(O280))</f>
        <v>0</v>
      </c>
      <c r="Q280" s="19">
        <f>MINUTE(O280)</f>
        <v>0</v>
      </c>
      <c r="R280" s="19">
        <f>P280+(Q280/60)</f>
        <v>0</v>
      </c>
    </row>
    <row r="281" spans="1:18" ht="16.5">
      <c r="A281" t="s">
        <v>111</v>
      </c>
      <c r="B281" t="str">
        <f>LEFT($E281, 4)</f>
        <v>2021</v>
      </c>
      <c r="C281" t="str">
        <f>MID($E281,FIND("-",$E281)+1,2)</f>
        <v>10</v>
      </c>
      <c r="D281" t="str">
        <f>RIGHT($E281,2)</f>
        <v>하순</v>
      </c>
      <c r="E281" t="s">
        <v>213</v>
      </c>
      <c r="F281" s="17">
        <v>9</v>
      </c>
      <c r="G281" s="17">
        <v>10.6</v>
      </c>
      <c r="H281" s="17">
        <v>0.6</v>
      </c>
      <c r="I281" s="17">
        <f>G281-H281</f>
        <v>10</v>
      </c>
      <c r="J281" s="17">
        <v>76</v>
      </c>
      <c r="K281" s="17">
        <v>1.2</v>
      </c>
      <c r="L281" s="17">
        <v>2</v>
      </c>
      <c r="M281" s="17"/>
      <c r="N281" s="17"/>
      <c r="O281" s="18">
        <v>3.275694444444444</v>
      </c>
      <c r="P281" s="11">
        <f>IF(HOUR(O281)&gt;12, HOUR(O281)-12,HOUR(O281))</f>
        <v>6</v>
      </c>
      <c r="Q281" s="19">
        <f>MINUTE(O281)</f>
        <v>37</v>
      </c>
      <c r="R281" s="19">
        <f>P281+(Q281/60)</f>
        <v>6.6166666666666671</v>
      </c>
    </row>
    <row r="282" spans="1:18" ht="16.5">
      <c r="A282" t="s">
        <v>111</v>
      </c>
      <c r="B282" t="str">
        <f>LEFT($E282, 4)</f>
        <v>2021</v>
      </c>
      <c r="C282" t="str">
        <f>MID($E282,FIND("-",$E282)+1,2)</f>
        <v>11</v>
      </c>
      <c r="D282" t="str">
        <f>RIGHT($E282,2)</f>
        <v>상순</v>
      </c>
      <c r="E282" t="s">
        <v>214</v>
      </c>
      <c r="F282" s="17">
        <v>8.6999999999999993</v>
      </c>
      <c r="G282" s="17">
        <v>10.3</v>
      </c>
      <c r="H282" s="17">
        <v>1.8</v>
      </c>
      <c r="I282" s="17">
        <f>G282-H282</f>
        <v>8.5</v>
      </c>
      <c r="J282" s="17">
        <v>81.900000000000006</v>
      </c>
      <c r="K282" s="17">
        <v>0.4</v>
      </c>
      <c r="L282" s="17">
        <v>24</v>
      </c>
      <c r="M282" s="17">
        <v>99.7</v>
      </c>
      <c r="N282" s="17">
        <v>99.7</v>
      </c>
      <c r="P282" s="11">
        <f>IF(HOUR(O282)&gt;12, HOUR(O282)-12,HOUR(O282))</f>
        <v>0</v>
      </c>
      <c r="Q282" s="19">
        <f>MINUTE(O282)</f>
        <v>0</v>
      </c>
      <c r="R282" s="19">
        <f>P282+(Q282/60)</f>
        <v>0</v>
      </c>
    </row>
    <row r="283" spans="1:18" ht="16.5">
      <c r="A283" t="s">
        <v>111</v>
      </c>
      <c r="B283" t="str">
        <f>LEFT($E283, 4)</f>
        <v>2021</v>
      </c>
      <c r="C283" t="str">
        <f>MID($E283,FIND("-",$E283)+1,2)</f>
        <v>11</v>
      </c>
      <c r="D283" t="str">
        <f>RIGHT($E283,2)</f>
        <v>상순</v>
      </c>
      <c r="E283" t="s">
        <v>214</v>
      </c>
      <c r="F283" s="17">
        <v>9</v>
      </c>
      <c r="G283" s="17">
        <v>10.7</v>
      </c>
      <c r="H283" s="17">
        <v>1.5</v>
      </c>
      <c r="I283" s="17">
        <f>G283-H283</f>
        <v>9.1999999999999993</v>
      </c>
      <c r="J283" s="17">
        <v>74</v>
      </c>
      <c r="K283" s="17">
        <v>2</v>
      </c>
      <c r="L283" s="17">
        <v>26</v>
      </c>
      <c r="M283" s="17"/>
      <c r="N283" s="17"/>
      <c r="O283" s="18">
        <v>2.3312499999999998</v>
      </c>
      <c r="P283" s="11">
        <f>IF(HOUR(O283)&gt;12, HOUR(O283)-12,HOUR(O283))</f>
        <v>7</v>
      </c>
      <c r="Q283" s="19">
        <f>MINUTE(O283)</f>
        <v>57</v>
      </c>
      <c r="R283" s="19">
        <f>P283+(Q283/60)</f>
        <v>7.95</v>
      </c>
    </row>
    <row r="284" spans="1:18" ht="16.5">
      <c r="A284" t="s">
        <v>111</v>
      </c>
      <c r="B284" t="str">
        <f>LEFT($E284, 4)</f>
        <v>2021</v>
      </c>
      <c r="C284" t="str">
        <f>MID($E284,FIND("-",$E284)+1,2)</f>
        <v>11</v>
      </c>
      <c r="D284" t="str">
        <f>RIGHT($E284,2)</f>
        <v>중순</v>
      </c>
      <c r="E284" t="s">
        <v>215</v>
      </c>
      <c r="F284" s="17">
        <v>5.8</v>
      </c>
      <c r="G284" s="17">
        <v>7.6</v>
      </c>
      <c r="H284" s="17">
        <v>-3.3</v>
      </c>
      <c r="I284" s="17">
        <f>G284-H284</f>
        <v>10.899999999999999</v>
      </c>
      <c r="J284" s="17">
        <v>79.5</v>
      </c>
      <c r="K284" s="17">
        <v>0.4</v>
      </c>
      <c r="L284" s="17">
        <v>1</v>
      </c>
      <c r="M284" s="17">
        <v>111</v>
      </c>
      <c r="N284" s="17">
        <v>111</v>
      </c>
      <c r="P284" s="11">
        <f>IF(HOUR(O284)&gt;12, HOUR(O284)-12,HOUR(O284))</f>
        <v>0</v>
      </c>
      <c r="Q284" s="19">
        <f>MINUTE(O284)</f>
        <v>0</v>
      </c>
      <c r="R284" s="19">
        <f>P284+(Q284/60)</f>
        <v>0</v>
      </c>
    </row>
    <row r="285" spans="1:18" ht="16.5">
      <c r="A285" t="s">
        <v>111</v>
      </c>
      <c r="B285" t="str">
        <f>LEFT($E285, 4)</f>
        <v>2021</v>
      </c>
      <c r="C285" t="str">
        <f>MID($E285,FIND("-",$E285)+1,2)</f>
        <v>11</v>
      </c>
      <c r="D285" t="str">
        <f>RIGHT($E285,2)</f>
        <v>중순</v>
      </c>
      <c r="E285" t="s">
        <v>215</v>
      </c>
      <c r="F285" s="17">
        <v>6</v>
      </c>
      <c r="G285" s="17">
        <v>7.4</v>
      </c>
      <c r="H285" s="17">
        <v>-2.7</v>
      </c>
      <c r="I285" s="17">
        <f>G285-H285</f>
        <v>10.100000000000001</v>
      </c>
      <c r="J285" s="17">
        <v>72.099999999999994</v>
      </c>
      <c r="K285" s="17">
        <v>1.8</v>
      </c>
      <c r="L285" s="17">
        <v>0</v>
      </c>
      <c r="M285" s="17"/>
      <c r="N285" s="17"/>
      <c r="O285" s="18">
        <v>3.061805555555555</v>
      </c>
      <c r="P285" s="11">
        <f>IF(HOUR(O285)&gt;12, HOUR(O285)-12,HOUR(O285))</f>
        <v>1</v>
      </c>
      <c r="Q285" s="19">
        <f>MINUTE(O285)</f>
        <v>29</v>
      </c>
      <c r="R285" s="19">
        <f>P285+(Q285/60)</f>
        <v>1.4833333333333334</v>
      </c>
    </row>
    <row r="286" spans="1:18" ht="16.5">
      <c r="A286" t="s">
        <v>111</v>
      </c>
      <c r="B286" t="str">
        <f>LEFT($E286, 4)</f>
        <v>2021</v>
      </c>
      <c r="C286" t="str">
        <f>MID($E286,FIND("-",$E286)+1,2)</f>
        <v>11</v>
      </c>
      <c r="D286" t="str">
        <f>RIGHT($E286,2)</f>
        <v>하순</v>
      </c>
      <c r="E286" t="s">
        <v>216</v>
      </c>
      <c r="F286" s="17">
        <v>3.5</v>
      </c>
      <c r="G286" s="17">
        <v>7.1</v>
      </c>
      <c r="H286" s="17">
        <v>-7.1</v>
      </c>
      <c r="I286" s="17">
        <f>G286-H286</f>
        <v>14.2</v>
      </c>
      <c r="J286" s="17">
        <v>72.3</v>
      </c>
      <c r="K286" s="17">
        <v>0.7</v>
      </c>
      <c r="L286" s="17">
        <v>20.5</v>
      </c>
      <c r="M286" s="17">
        <v>92</v>
      </c>
      <c r="N286" s="17">
        <v>92</v>
      </c>
      <c r="P286" s="11">
        <f>IF(HOUR(O286)&gt;12, HOUR(O286)-12,HOUR(O286))</f>
        <v>0</v>
      </c>
      <c r="Q286" s="19">
        <f>MINUTE(O286)</f>
        <v>0</v>
      </c>
      <c r="R286" s="19">
        <f>P286+(Q286/60)</f>
        <v>0</v>
      </c>
    </row>
    <row r="287" spans="1:18" ht="16.5">
      <c r="A287" t="s">
        <v>111</v>
      </c>
      <c r="B287" t="str">
        <f>LEFT($E287, 4)</f>
        <v>2021</v>
      </c>
      <c r="C287" t="str">
        <f>MID($E287,FIND("-",$E287)+1,2)</f>
        <v>11</v>
      </c>
      <c r="D287" t="str">
        <f>RIGHT($E287,2)</f>
        <v>하순</v>
      </c>
      <c r="E287" t="s">
        <v>216</v>
      </c>
      <c r="F287" s="17">
        <v>3.8</v>
      </c>
      <c r="G287" s="17">
        <v>7.9</v>
      </c>
      <c r="H287" s="17">
        <v>-6.3</v>
      </c>
      <c r="I287" s="17">
        <f>G287-H287</f>
        <v>14.2</v>
      </c>
      <c r="J287" s="17">
        <v>62.1</v>
      </c>
      <c r="K287" s="17">
        <v>2.5</v>
      </c>
      <c r="L287" s="17">
        <v>15</v>
      </c>
      <c r="M287" s="17"/>
      <c r="N287" s="17"/>
      <c r="O287" s="18">
        <v>2.4354166666666668</v>
      </c>
      <c r="P287" s="11">
        <f>IF(HOUR(O287)&gt;12, HOUR(O287)-12,HOUR(O287))</f>
        <v>10</v>
      </c>
      <c r="Q287" s="19">
        <f>MINUTE(O287)</f>
        <v>27</v>
      </c>
      <c r="R287" s="19">
        <f>P287+(Q287/60)</f>
        <v>10.45</v>
      </c>
    </row>
    <row r="288" spans="1:18" ht="16.5">
      <c r="A288" t="s">
        <v>111</v>
      </c>
      <c r="B288" t="str">
        <f>LEFT($E288, 4)</f>
        <v>2021</v>
      </c>
      <c r="C288" t="str">
        <f>MID($E288,FIND("-",$E288)+1,2)</f>
        <v>12</v>
      </c>
      <c r="D288" t="str">
        <f>RIGHT($E288,2)</f>
        <v>상순</v>
      </c>
      <c r="E288" t="s">
        <v>217</v>
      </c>
      <c r="F288" s="17">
        <v>1.7</v>
      </c>
      <c r="G288" s="17">
        <v>3.6</v>
      </c>
      <c r="H288" s="17">
        <v>-6.8</v>
      </c>
      <c r="I288" s="17">
        <f>G288-H288</f>
        <v>10.4</v>
      </c>
      <c r="J288" s="17">
        <v>74.7</v>
      </c>
      <c r="K288" s="17">
        <v>0.6</v>
      </c>
      <c r="L288" s="17">
        <v>0.5</v>
      </c>
      <c r="M288" s="17">
        <v>98.7</v>
      </c>
      <c r="N288" s="17">
        <v>98.7</v>
      </c>
      <c r="P288" s="11">
        <f>IF(HOUR(O288)&gt;12, HOUR(O288)-12,HOUR(O288))</f>
        <v>0</v>
      </c>
      <c r="Q288" s="19">
        <f>MINUTE(O288)</f>
        <v>0</v>
      </c>
      <c r="R288" s="19">
        <f>P288+(Q288/60)</f>
        <v>0</v>
      </c>
    </row>
    <row r="289" spans="1:18" ht="16.5">
      <c r="A289" t="s">
        <v>111</v>
      </c>
      <c r="B289" t="str">
        <f>LEFT($E289, 4)</f>
        <v>2021</v>
      </c>
      <c r="C289" t="str">
        <f>MID($E289,FIND("-",$E289)+1,2)</f>
        <v>12</v>
      </c>
      <c r="D289" t="str">
        <f>RIGHT($E289,2)</f>
        <v>상순</v>
      </c>
      <c r="E289" t="s">
        <v>217</v>
      </c>
      <c r="F289" s="17">
        <v>1.9</v>
      </c>
      <c r="G289" s="17">
        <v>3.8</v>
      </c>
      <c r="H289" s="17">
        <v>-7.8</v>
      </c>
      <c r="I289" s="17">
        <f>G289-H289</f>
        <v>11.6</v>
      </c>
      <c r="J289" s="17">
        <v>66.2</v>
      </c>
      <c r="K289" s="17">
        <v>2.1</v>
      </c>
      <c r="L289" s="17">
        <v>0</v>
      </c>
      <c r="M289" s="17"/>
      <c r="N289" s="17"/>
      <c r="O289" s="18">
        <v>2.5645833333333332</v>
      </c>
      <c r="P289" s="11">
        <f>IF(HOUR(O289)&gt;12, HOUR(O289)-12,HOUR(O289))</f>
        <v>1</v>
      </c>
      <c r="Q289" s="19">
        <f>MINUTE(O289)</f>
        <v>33</v>
      </c>
      <c r="R289" s="19">
        <f>P289+(Q289/60)</f>
        <v>1.55</v>
      </c>
    </row>
    <row r="290" spans="1:18" ht="16.5">
      <c r="A290" t="s">
        <v>111</v>
      </c>
      <c r="B290" t="str">
        <f>LEFT($E290, 4)</f>
        <v>2021</v>
      </c>
      <c r="C290" t="str">
        <f>MID($E290,FIND("-",$E290)+1,2)</f>
        <v>12</v>
      </c>
      <c r="D290" t="str">
        <f>RIGHT($E290,2)</f>
        <v>중순</v>
      </c>
      <c r="E290" t="s">
        <v>218</v>
      </c>
      <c r="F290" s="17">
        <v>1</v>
      </c>
      <c r="G290" s="17">
        <v>5.3</v>
      </c>
      <c r="H290" s="17">
        <v>-13.4</v>
      </c>
      <c r="I290" s="17">
        <f>G290-H290</f>
        <v>18.7</v>
      </c>
      <c r="J290" s="17">
        <v>64.599999999999994</v>
      </c>
      <c r="K290" s="17">
        <v>1</v>
      </c>
      <c r="L290" s="17">
        <v>0</v>
      </c>
      <c r="M290" s="17">
        <v>88.6</v>
      </c>
      <c r="N290" s="17">
        <v>88.6</v>
      </c>
      <c r="P290" s="11">
        <f>IF(HOUR(O290)&gt;12, HOUR(O290)-12,HOUR(O290))</f>
        <v>0</v>
      </c>
      <c r="Q290" s="19">
        <f>MINUTE(O290)</f>
        <v>0</v>
      </c>
      <c r="R290" s="19">
        <f>P290+(Q290/60)</f>
        <v>0</v>
      </c>
    </row>
    <row r="291" spans="1:18" ht="16.5">
      <c r="A291" t="s">
        <v>111</v>
      </c>
      <c r="B291" t="str">
        <f>LEFT($E291, 4)</f>
        <v>2021</v>
      </c>
      <c r="C291" t="str">
        <f>MID($E291,FIND("-",$E291)+1,2)</f>
        <v>12</v>
      </c>
      <c r="D291" t="str">
        <f>RIGHT($E291,2)</f>
        <v>중순</v>
      </c>
      <c r="E291" t="s">
        <v>218</v>
      </c>
      <c r="F291" s="17">
        <v>0.5</v>
      </c>
      <c r="G291" s="17">
        <v>5.0999999999999996</v>
      </c>
      <c r="H291" s="17">
        <v>-13.5</v>
      </c>
      <c r="I291" s="17">
        <f>G291-H291</f>
        <v>18.600000000000001</v>
      </c>
      <c r="J291" s="17">
        <v>57.4</v>
      </c>
      <c r="K291" s="17">
        <v>2.5</v>
      </c>
      <c r="L291" s="17">
        <v>0</v>
      </c>
      <c r="M291" s="17"/>
      <c r="N291" s="17"/>
      <c r="O291" s="18">
        <v>2.557638888888889</v>
      </c>
      <c r="P291" s="11">
        <f>IF(HOUR(O291)&gt;12, HOUR(O291)-12,HOUR(O291))</f>
        <v>1</v>
      </c>
      <c r="Q291" s="19">
        <f>MINUTE(O291)</f>
        <v>23</v>
      </c>
      <c r="R291" s="19">
        <f>P291+(Q291/60)</f>
        <v>1.3833333333333333</v>
      </c>
    </row>
    <row r="292" spans="1:18" ht="16.5">
      <c r="A292" t="s">
        <v>111</v>
      </c>
      <c r="B292" t="str">
        <f>LEFT($E292, 4)</f>
        <v>2021</v>
      </c>
      <c r="C292" t="str">
        <f>MID($E292,FIND("-",$E292)+1,2)</f>
        <v>12</v>
      </c>
      <c r="D292" t="str">
        <f>RIGHT($E292,2)</f>
        <v>하순</v>
      </c>
      <c r="E292" t="s">
        <v>219</v>
      </c>
      <c r="F292" s="17">
        <v>-2.2000000000000002</v>
      </c>
      <c r="G292" s="17">
        <v>2.4</v>
      </c>
      <c r="H292" s="17">
        <v>-15.2</v>
      </c>
      <c r="I292" s="17">
        <f>G292-H292</f>
        <v>17.599999999999998</v>
      </c>
      <c r="J292" s="17">
        <v>59.7</v>
      </c>
      <c r="K292" s="17">
        <v>1</v>
      </c>
      <c r="L292" s="17">
        <v>0</v>
      </c>
      <c r="M292" s="17">
        <v>104</v>
      </c>
      <c r="N292" s="17">
        <v>104</v>
      </c>
      <c r="P292" s="11">
        <f>IF(HOUR(O292)&gt;12, HOUR(O292)-12,HOUR(O292))</f>
        <v>0</v>
      </c>
      <c r="Q292" s="19">
        <f>MINUTE(O292)</f>
        <v>0</v>
      </c>
      <c r="R292" s="19">
        <f>P292+(Q292/60)</f>
        <v>0</v>
      </c>
    </row>
    <row r="293" spans="1:18" ht="16.5">
      <c r="A293" t="s">
        <v>111</v>
      </c>
      <c r="B293" t="str">
        <f>LEFT($E293, 4)</f>
        <v>2021</v>
      </c>
      <c r="C293" t="str">
        <f>MID($E293,FIND("-",$E293)+1,2)</f>
        <v>12</v>
      </c>
      <c r="D293" t="str">
        <f>RIGHT($E293,2)</f>
        <v>하순</v>
      </c>
      <c r="E293" t="s">
        <v>219</v>
      </c>
      <c r="F293" s="17">
        <v>-2</v>
      </c>
      <c r="G293" s="17">
        <v>2.1</v>
      </c>
      <c r="H293" s="17">
        <v>-14.4</v>
      </c>
      <c r="I293" s="17">
        <f>G293-H293</f>
        <v>16.5</v>
      </c>
      <c r="J293" s="17">
        <v>47.4</v>
      </c>
      <c r="K293" s="17">
        <v>2.9</v>
      </c>
      <c r="L293" s="17">
        <v>0</v>
      </c>
      <c r="M293" s="17"/>
      <c r="N293" s="17"/>
      <c r="O293" s="18">
        <v>2.9659722222222218</v>
      </c>
      <c r="P293" s="11">
        <f>IF(HOUR(O293)&gt;12, HOUR(O293)-12,HOUR(O293))</f>
        <v>11</v>
      </c>
      <c r="Q293" s="19">
        <f>MINUTE(O293)</f>
        <v>11</v>
      </c>
      <c r="R293" s="19">
        <f>P293+(Q293/60)</f>
        <v>11.183333333333334</v>
      </c>
    </row>
    <row r="294" spans="1:18" ht="16.5">
      <c r="A294" t="s">
        <v>111</v>
      </c>
      <c r="B294" t="str">
        <f>LEFT($E294, 4)</f>
        <v>2022</v>
      </c>
      <c r="C294" t="str">
        <f>MID($E294,FIND("-",$E294)+1,2)</f>
        <v>01</v>
      </c>
      <c r="D294" t="str">
        <f>RIGHT($E294,2)</f>
        <v>상순</v>
      </c>
      <c r="E294" t="s">
        <v>220</v>
      </c>
      <c r="F294" s="17">
        <v>-3.4</v>
      </c>
      <c r="G294" s="17">
        <v>-0.7</v>
      </c>
      <c r="H294" s="17">
        <v>-14.6</v>
      </c>
      <c r="I294" s="17">
        <f>G294-H294</f>
        <v>13.9</v>
      </c>
      <c r="J294" s="17">
        <v>62.7</v>
      </c>
      <c r="K294" s="17">
        <v>0.2</v>
      </c>
      <c r="L294" s="17">
        <v>0</v>
      </c>
      <c r="M294" s="17">
        <v>98.5</v>
      </c>
      <c r="N294" s="17">
        <v>98.5</v>
      </c>
      <c r="P294" s="11">
        <f>IF(HOUR(O294)&gt;12, HOUR(O294)-12,HOUR(O294))</f>
        <v>0</v>
      </c>
      <c r="Q294" s="19">
        <f>MINUTE(O294)</f>
        <v>0</v>
      </c>
      <c r="R294" s="19">
        <f>P294+(Q294/60)</f>
        <v>0</v>
      </c>
    </row>
    <row r="295" spans="1:18" ht="16.5">
      <c r="A295" t="s">
        <v>111</v>
      </c>
      <c r="B295" t="str">
        <f>LEFT($E295, 4)</f>
        <v>2022</v>
      </c>
      <c r="C295" t="str">
        <f>MID($E295,FIND("-",$E295)+1,2)</f>
        <v>01</v>
      </c>
      <c r="D295" t="str">
        <f>RIGHT($E295,2)</f>
        <v>상순</v>
      </c>
      <c r="E295" t="s">
        <v>220</v>
      </c>
      <c r="F295" s="17">
        <v>-3.3</v>
      </c>
      <c r="G295" s="17">
        <v>-1</v>
      </c>
      <c r="H295" s="17">
        <v>-14.4</v>
      </c>
      <c r="I295" s="17">
        <f>G295-H295</f>
        <v>13.4</v>
      </c>
      <c r="J295" s="17">
        <v>53.3</v>
      </c>
      <c r="K295" s="17">
        <v>1.5</v>
      </c>
      <c r="L295" s="17">
        <v>0</v>
      </c>
      <c r="M295" s="17"/>
      <c r="N295" s="17"/>
      <c r="O295" s="18">
        <v>2.8458333333333332</v>
      </c>
      <c r="P295" s="11">
        <f>IF(HOUR(O295)&gt;12, HOUR(O295)-12,HOUR(O295))</f>
        <v>8</v>
      </c>
      <c r="Q295" s="19">
        <f>MINUTE(O295)</f>
        <v>18</v>
      </c>
      <c r="R295" s="19">
        <f>P295+(Q295/60)</f>
        <v>8.3000000000000007</v>
      </c>
    </row>
    <row r="296" spans="1:18" ht="16.5">
      <c r="A296" t="s">
        <v>111</v>
      </c>
      <c r="B296" t="str">
        <f>LEFT($E296, 4)</f>
        <v>2022</v>
      </c>
      <c r="C296" t="str">
        <f>MID($E296,FIND("-",$E296)+1,2)</f>
        <v>01</v>
      </c>
      <c r="D296" t="str">
        <f>RIGHT($E296,2)</f>
        <v>중순</v>
      </c>
      <c r="E296" t="s">
        <v>221</v>
      </c>
      <c r="F296" s="17">
        <v>-4.0999999999999996</v>
      </c>
      <c r="G296" s="17">
        <v>0.3</v>
      </c>
      <c r="H296" s="17">
        <v>-14.4</v>
      </c>
      <c r="I296" s="17">
        <f>G296-H296</f>
        <v>14.700000000000001</v>
      </c>
      <c r="J296" s="17">
        <v>51.9</v>
      </c>
      <c r="K296" s="17">
        <v>1</v>
      </c>
      <c r="L296" s="17">
        <v>0</v>
      </c>
      <c r="M296" s="17">
        <v>116.3</v>
      </c>
      <c r="N296" s="17">
        <v>116.3</v>
      </c>
      <c r="P296" s="11">
        <f>IF(HOUR(O296)&gt;12, HOUR(O296)-12,HOUR(O296))</f>
        <v>0</v>
      </c>
      <c r="Q296" s="19">
        <f>MINUTE(O296)</f>
        <v>0</v>
      </c>
      <c r="R296" s="19">
        <f>P296+(Q296/60)</f>
        <v>0</v>
      </c>
    </row>
    <row r="297" spans="1:18" ht="16.5">
      <c r="A297" t="s">
        <v>111</v>
      </c>
      <c r="B297" t="str">
        <f>LEFT($E297, 4)</f>
        <v>2022</v>
      </c>
      <c r="C297" t="str">
        <f>MID($E297,FIND("-",$E297)+1,2)</f>
        <v>01</v>
      </c>
      <c r="D297" t="str">
        <f>RIGHT($E297,2)</f>
        <v>중순</v>
      </c>
      <c r="E297" t="s">
        <v>221</v>
      </c>
      <c r="F297" s="17">
        <v>-4.0999999999999996</v>
      </c>
      <c r="G297" s="17">
        <v>0.5</v>
      </c>
      <c r="H297" s="17">
        <v>-14.4</v>
      </c>
      <c r="I297" s="17">
        <f>G297-H297</f>
        <v>14.9</v>
      </c>
      <c r="J297" s="17">
        <v>41.3</v>
      </c>
      <c r="K297" s="17">
        <v>2.9</v>
      </c>
      <c r="L297" s="17">
        <v>0</v>
      </c>
      <c r="M297" s="17"/>
      <c r="N297" s="17"/>
      <c r="O297" s="18">
        <v>3.2430555555555549</v>
      </c>
      <c r="P297" s="11">
        <f>IF(HOUR(O297)&gt;12, HOUR(O297)-12,HOUR(O297))</f>
        <v>5</v>
      </c>
      <c r="Q297" s="19">
        <f>MINUTE(O297)</f>
        <v>50</v>
      </c>
      <c r="R297" s="19">
        <f>P297+(Q297/60)</f>
        <v>5.833333333333333</v>
      </c>
    </row>
    <row r="298" spans="1:18" ht="16.5">
      <c r="A298" t="s">
        <v>111</v>
      </c>
      <c r="B298" t="str">
        <f>LEFT($E298, 4)</f>
        <v>2022</v>
      </c>
      <c r="C298" t="str">
        <f>MID($E298,FIND("-",$E298)+1,2)</f>
        <v>01</v>
      </c>
      <c r="D298" t="str">
        <f>RIGHT($E298,2)</f>
        <v>하순</v>
      </c>
      <c r="E298" t="s">
        <v>222</v>
      </c>
      <c r="F298" s="17">
        <v>-0.7</v>
      </c>
      <c r="G298" s="17">
        <v>3.7</v>
      </c>
      <c r="H298" s="17">
        <v>-14.7</v>
      </c>
      <c r="I298" s="17">
        <f>G298-H298</f>
        <v>18.399999999999999</v>
      </c>
      <c r="J298" s="17">
        <v>59.6</v>
      </c>
      <c r="K298" s="17">
        <v>0.4</v>
      </c>
      <c r="L298" s="17">
        <v>0</v>
      </c>
      <c r="M298" s="17">
        <v>119.6</v>
      </c>
      <c r="N298" s="17">
        <v>119.6</v>
      </c>
      <c r="P298" s="11">
        <f>IF(HOUR(O298)&gt;12, HOUR(O298)-12,HOUR(O298))</f>
        <v>0</v>
      </c>
      <c r="Q298" s="19">
        <f>MINUTE(O298)</f>
        <v>0</v>
      </c>
      <c r="R298" s="19">
        <f>P298+(Q298/60)</f>
        <v>0</v>
      </c>
    </row>
    <row r="299" spans="1:18" ht="16.5">
      <c r="A299" t="s">
        <v>111</v>
      </c>
      <c r="B299" t="str">
        <f>LEFT($E299, 4)</f>
        <v>2022</v>
      </c>
      <c r="C299" t="str">
        <f>MID($E299,FIND("-",$E299)+1,2)</f>
        <v>01</v>
      </c>
      <c r="D299" t="str">
        <f>RIGHT($E299,2)</f>
        <v>하순</v>
      </c>
      <c r="E299" t="s">
        <v>222</v>
      </c>
      <c r="F299" s="17">
        <v>-0.7</v>
      </c>
      <c r="G299" s="17">
        <v>3.9</v>
      </c>
      <c r="H299" s="17">
        <v>-14.3</v>
      </c>
      <c r="I299" s="17">
        <f>G299-H299</f>
        <v>18.2</v>
      </c>
      <c r="J299" s="17">
        <v>50.1</v>
      </c>
      <c r="K299" s="17">
        <v>1.6</v>
      </c>
      <c r="L299" s="17">
        <v>0</v>
      </c>
      <c r="M299" s="17"/>
      <c r="N299" s="17"/>
      <c r="O299" s="18">
        <v>2.8812500000000001</v>
      </c>
      <c r="P299" s="11">
        <f>IF(HOUR(O299)&gt;12, HOUR(O299)-12,HOUR(O299))</f>
        <v>9</v>
      </c>
      <c r="Q299" s="19">
        <f>MINUTE(O299)</f>
        <v>9</v>
      </c>
      <c r="R299" s="19">
        <f>P299+(Q299/60)</f>
        <v>9.15</v>
      </c>
    </row>
    <row r="300" spans="1:18" ht="16.5">
      <c r="A300" t="s">
        <v>111</v>
      </c>
      <c r="B300" t="str">
        <f>LEFT($E300, 4)</f>
        <v>2022</v>
      </c>
      <c r="C300" t="str">
        <f>MID($E300,FIND("-",$E300)+1,2)</f>
        <v>02</v>
      </c>
      <c r="D300" t="str">
        <f>RIGHT($E300,2)</f>
        <v>상순</v>
      </c>
      <c r="E300" t="s">
        <v>223</v>
      </c>
      <c r="F300" s="17">
        <v>-2.4</v>
      </c>
      <c r="G300" s="17">
        <v>1.1000000000000001</v>
      </c>
      <c r="H300" s="17">
        <v>-11.7</v>
      </c>
      <c r="I300" s="17">
        <f>G300-H300</f>
        <v>12.799999999999999</v>
      </c>
      <c r="J300" s="17">
        <v>54.1</v>
      </c>
      <c r="K300" s="17">
        <v>0.9</v>
      </c>
      <c r="L300" s="17">
        <v>0</v>
      </c>
      <c r="M300" s="17">
        <v>132.30000000000001</v>
      </c>
      <c r="N300" s="17">
        <v>132.30000000000001</v>
      </c>
      <c r="P300" s="11">
        <f>IF(HOUR(O300)&gt;12, HOUR(O300)-12,HOUR(O300))</f>
        <v>0</v>
      </c>
      <c r="Q300" s="19">
        <f>MINUTE(O300)</f>
        <v>0</v>
      </c>
      <c r="R300" s="19">
        <f>P300+(Q300/60)</f>
        <v>0</v>
      </c>
    </row>
    <row r="301" spans="1:18" ht="16.5">
      <c r="A301" t="s">
        <v>111</v>
      </c>
      <c r="B301" t="str">
        <f>LEFT($E301, 4)</f>
        <v>2022</v>
      </c>
      <c r="C301" t="str">
        <f>MID($E301,FIND("-",$E301)+1,2)</f>
        <v>02</v>
      </c>
      <c r="D301" t="str">
        <f>RIGHT($E301,2)</f>
        <v>상순</v>
      </c>
      <c r="E301" t="s">
        <v>223</v>
      </c>
      <c r="F301" s="17">
        <v>-2.4</v>
      </c>
      <c r="G301" s="17">
        <v>1.3</v>
      </c>
      <c r="H301" s="17">
        <v>-12.4</v>
      </c>
      <c r="I301" s="17">
        <f>G301-H301</f>
        <v>13.700000000000001</v>
      </c>
      <c r="J301" s="17">
        <v>40.799999999999997</v>
      </c>
      <c r="K301" s="17">
        <v>2.7</v>
      </c>
      <c r="L301" s="17">
        <v>0</v>
      </c>
      <c r="M301" s="17"/>
      <c r="N301" s="17"/>
      <c r="O301" s="18">
        <v>3.068055555555556</v>
      </c>
      <c r="P301" s="11">
        <f>IF(HOUR(O301)&gt;12, HOUR(O301)-12,HOUR(O301))</f>
        <v>1</v>
      </c>
      <c r="Q301" s="19">
        <f>MINUTE(O301)</f>
        <v>38</v>
      </c>
      <c r="R301" s="19">
        <f>P301+(Q301/60)</f>
        <v>1.6333333333333333</v>
      </c>
    </row>
    <row r="302" spans="1:18" ht="16.5">
      <c r="A302" t="s">
        <v>111</v>
      </c>
      <c r="B302" t="str">
        <f>LEFT($E302, 4)</f>
        <v>2022</v>
      </c>
      <c r="C302" t="str">
        <f>MID($E302,FIND("-",$E302)+1,2)</f>
        <v>02</v>
      </c>
      <c r="D302" t="str">
        <f>RIGHT($E302,2)</f>
        <v>중순</v>
      </c>
      <c r="E302" t="s">
        <v>224</v>
      </c>
      <c r="F302" s="17">
        <v>-1.5</v>
      </c>
      <c r="G302" s="17">
        <v>4.3</v>
      </c>
      <c r="H302" s="17">
        <v>-15.1</v>
      </c>
      <c r="I302" s="17">
        <f>G302-H302</f>
        <v>19.399999999999999</v>
      </c>
      <c r="J302" s="17">
        <v>51.5</v>
      </c>
      <c r="K302" s="17">
        <v>1.1000000000000001</v>
      </c>
      <c r="L302" s="17">
        <v>0</v>
      </c>
      <c r="M302" s="17">
        <v>149.30000000000001</v>
      </c>
      <c r="N302" s="17">
        <v>149.30000000000001</v>
      </c>
      <c r="P302" s="11">
        <f>IF(HOUR(O302)&gt;12, HOUR(O302)-12,HOUR(O302))</f>
        <v>0</v>
      </c>
      <c r="Q302" s="19">
        <f>MINUTE(O302)</f>
        <v>0</v>
      </c>
      <c r="R302" s="19">
        <f>P302+(Q302/60)</f>
        <v>0</v>
      </c>
    </row>
    <row r="303" spans="1:18" ht="16.5">
      <c r="A303" t="s">
        <v>111</v>
      </c>
      <c r="B303" t="str">
        <f>LEFT($E303, 4)</f>
        <v>2022</v>
      </c>
      <c r="C303" t="str">
        <f>MID($E303,FIND("-",$E303)+1,2)</f>
        <v>02</v>
      </c>
      <c r="D303" t="str">
        <f>RIGHT($E303,2)</f>
        <v>중순</v>
      </c>
      <c r="E303" t="s">
        <v>224</v>
      </c>
      <c r="F303" s="17">
        <v>-1.3</v>
      </c>
      <c r="G303" s="17">
        <v>4.0999999999999996</v>
      </c>
      <c r="H303" s="17">
        <v>-14.9</v>
      </c>
      <c r="I303" s="17">
        <f>G303-H303</f>
        <v>19</v>
      </c>
      <c r="J303" s="17">
        <v>39.4</v>
      </c>
      <c r="K303" s="17">
        <v>3</v>
      </c>
      <c r="L303" s="17">
        <v>0</v>
      </c>
      <c r="M303" s="17"/>
      <c r="N303" s="17"/>
      <c r="O303" s="18">
        <v>3.5194444444444439</v>
      </c>
      <c r="P303" s="11">
        <f>IF(HOUR(O303)&gt;12, HOUR(O303)-12,HOUR(O303))</f>
        <v>12</v>
      </c>
      <c r="Q303" s="19">
        <f>MINUTE(O303)</f>
        <v>28</v>
      </c>
      <c r="R303" s="19">
        <f>P303+(Q303/60)</f>
        <v>12.466666666666667</v>
      </c>
    </row>
    <row r="304" spans="1:18" ht="16.5">
      <c r="A304" t="s">
        <v>111</v>
      </c>
      <c r="B304" t="str">
        <f>LEFT($E304, 4)</f>
        <v>2022</v>
      </c>
      <c r="C304" t="str">
        <f>MID($E304,FIND("-",$E304)+1,2)</f>
        <v>02</v>
      </c>
      <c r="D304" t="str">
        <f>RIGHT($E304,2)</f>
        <v>하순</v>
      </c>
      <c r="E304" t="s">
        <v>225</v>
      </c>
      <c r="F304" s="17">
        <v>0</v>
      </c>
      <c r="G304" s="17">
        <v>4.3</v>
      </c>
      <c r="H304" s="17">
        <v>-13.9</v>
      </c>
      <c r="I304" s="17">
        <f>G304-H304</f>
        <v>18.2</v>
      </c>
      <c r="J304" s="17">
        <v>46.9</v>
      </c>
      <c r="K304" s="17">
        <v>0.9</v>
      </c>
      <c r="L304" s="17">
        <v>0.5</v>
      </c>
      <c r="M304" s="17">
        <v>135.4</v>
      </c>
      <c r="N304" s="17">
        <v>135.4</v>
      </c>
      <c r="P304" s="11">
        <f>IF(HOUR(O304)&gt;12, HOUR(O304)-12,HOUR(O304))</f>
        <v>0</v>
      </c>
      <c r="Q304" s="19">
        <f>MINUTE(O304)</f>
        <v>0</v>
      </c>
      <c r="R304" s="19">
        <f>P304+(Q304/60)</f>
        <v>0</v>
      </c>
    </row>
    <row r="305" spans="1:18" ht="16.5">
      <c r="A305" t="s">
        <v>111</v>
      </c>
      <c r="B305" t="str">
        <f>LEFT($E305, 4)</f>
        <v>2022</v>
      </c>
      <c r="C305" t="str">
        <f>MID($E305,FIND("-",$E305)+1,2)</f>
        <v>02</v>
      </c>
      <c r="D305" t="str">
        <f>RIGHT($E305,2)</f>
        <v>하순</v>
      </c>
      <c r="E305" t="s">
        <v>225</v>
      </c>
      <c r="F305" s="17">
        <v>-0.1</v>
      </c>
      <c r="G305" s="17">
        <v>3.9</v>
      </c>
      <c r="H305" s="17">
        <v>-14</v>
      </c>
      <c r="I305" s="17">
        <f>G305-H305</f>
        <v>17.899999999999999</v>
      </c>
      <c r="J305" s="17">
        <v>35.5</v>
      </c>
      <c r="K305" s="17">
        <v>3.1</v>
      </c>
      <c r="L305" s="17">
        <v>0</v>
      </c>
      <c r="M305" s="17"/>
      <c r="N305" s="17"/>
      <c r="O305" s="18">
        <v>3.1319444444444451</v>
      </c>
      <c r="P305" s="11">
        <f>IF(HOUR(O305)&gt;12, HOUR(O305)-12,HOUR(O305))</f>
        <v>3</v>
      </c>
      <c r="Q305" s="19">
        <f>MINUTE(O305)</f>
        <v>10</v>
      </c>
      <c r="R305" s="19">
        <f>P305+(Q305/60)</f>
        <v>3.1666666666666665</v>
      </c>
    </row>
    <row r="306" spans="1:18" ht="16.5">
      <c r="A306" t="s">
        <v>111</v>
      </c>
      <c r="B306" t="str">
        <f>LEFT($E306, 4)</f>
        <v>2022</v>
      </c>
      <c r="C306" t="str">
        <f>MID($E306,FIND("-",$E306)+1,2)</f>
        <v>03</v>
      </c>
      <c r="D306" t="str">
        <f>RIGHT($E306,2)</f>
        <v>상순</v>
      </c>
      <c r="E306" t="s">
        <v>226</v>
      </c>
      <c r="F306" s="17">
        <v>4.0999999999999996</v>
      </c>
      <c r="G306" s="17">
        <v>6.8</v>
      </c>
      <c r="H306" s="17">
        <v>-7.9</v>
      </c>
      <c r="I306" s="17">
        <f>G306-H306</f>
        <v>14.7</v>
      </c>
      <c r="J306" s="17">
        <v>48.9</v>
      </c>
      <c r="K306" s="17">
        <v>0.9</v>
      </c>
      <c r="L306" s="17">
        <v>0</v>
      </c>
      <c r="M306" s="17">
        <v>173.9</v>
      </c>
      <c r="N306" s="17">
        <v>173.9</v>
      </c>
      <c r="P306" s="11">
        <f>IF(HOUR(O306)&gt;12, HOUR(O306)-12,HOUR(O306))</f>
        <v>0</v>
      </c>
      <c r="Q306" s="19">
        <f>MINUTE(O306)</f>
        <v>0</v>
      </c>
      <c r="R306" s="19">
        <f>P306+(Q306/60)</f>
        <v>0</v>
      </c>
    </row>
    <row r="307" spans="1:18" ht="16.5">
      <c r="A307" t="s">
        <v>111</v>
      </c>
      <c r="B307" t="str">
        <f>LEFT($E307, 4)</f>
        <v>2022</v>
      </c>
      <c r="C307" t="str">
        <f>MID($E307,FIND("-",$E307)+1,2)</f>
        <v>03</v>
      </c>
      <c r="D307" t="str">
        <f>RIGHT($E307,2)</f>
        <v>상순</v>
      </c>
      <c r="E307" t="s">
        <v>226</v>
      </c>
      <c r="F307" s="17">
        <v>4.3</v>
      </c>
      <c r="G307" s="17">
        <v>6.5</v>
      </c>
      <c r="H307" s="17">
        <v>-7.5</v>
      </c>
      <c r="I307" s="17">
        <f>G307-H307</f>
        <v>14</v>
      </c>
      <c r="J307" s="17">
        <v>39</v>
      </c>
      <c r="K307" s="17">
        <v>2.6</v>
      </c>
      <c r="L307" s="17">
        <v>0</v>
      </c>
      <c r="M307" s="17"/>
      <c r="N307" s="17"/>
      <c r="O307" s="18">
        <v>3.844444444444445</v>
      </c>
      <c r="P307" s="11">
        <f>IF(HOUR(O307)&gt;12, HOUR(O307)-12,HOUR(O307))</f>
        <v>8</v>
      </c>
      <c r="Q307" s="19">
        <f>MINUTE(O307)</f>
        <v>16</v>
      </c>
      <c r="R307" s="19">
        <f>P307+(Q307/60)</f>
        <v>8.2666666666666675</v>
      </c>
    </row>
    <row r="308" spans="1:18" ht="16.5">
      <c r="A308" t="s">
        <v>111</v>
      </c>
      <c r="B308" t="str">
        <f>LEFT($E308, 4)</f>
        <v>2022</v>
      </c>
      <c r="C308" t="str">
        <f>MID($E308,FIND("-",$E308)+1,2)</f>
        <v>03</v>
      </c>
      <c r="D308" t="str">
        <f>RIGHT($E308,2)</f>
        <v>중순</v>
      </c>
      <c r="E308" t="s">
        <v>227</v>
      </c>
      <c r="F308" s="17">
        <v>8.4</v>
      </c>
      <c r="G308" s="17">
        <v>14.6</v>
      </c>
      <c r="H308" s="17">
        <v>-2.6</v>
      </c>
      <c r="I308" s="17">
        <f>G308-H308</f>
        <v>17.2</v>
      </c>
      <c r="J308" s="17">
        <v>78.5</v>
      </c>
      <c r="K308" s="17">
        <v>0.6</v>
      </c>
      <c r="L308" s="17">
        <v>35.5</v>
      </c>
      <c r="M308" s="17">
        <v>92</v>
      </c>
      <c r="N308" s="17">
        <v>92</v>
      </c>
      <c r="P308" s="11">
        <f>IF(HOUR(O308)&gt;12, HOUR(O308)-12,HOUR(O308))</f>
        <v>0</v>
      </c>
      <c r="Q308" s="19">
        <f>MINUTE(O308)</f>
        <v>0</v>
      </c>
      <c r="R308" s="19">
        <f>P308+(Q308/60)</f>
        <v>0</v>
      </c>
    </row>
    <row r="309" spans="1:18" ht="16.5">
      <c r="A309" t="s">
        <v>111</v>
      </c>
      <c r="B309" t="str">
        <f>LEFT($E309, 4)</f>
        <v>2022</v>
      </c>
      <c r="C309" t="str">
        <f>MID($E309,FIND("-",$E309)+1,2)</f>
        <v>03</v>
      </c>
      <c r="D309" t="str">
        <f>RIGHT($E309,2)</f>
        <v>중순</v>
      </c>
      <c r="E309" t="s">
        <v>227</v>
      </c>
      <c r="F309" s="17">
        <v>8.4</v>
      </c>
      <c r="G309" s="17">
        <v>15.4</v>
      </c>
      <c r="H309" s="17">
        <v>-3.2</v>
      </c>
      <c r="I309" s="17">
        <f>G309-H309</f>
        <v>18.600000000000001</v>
      </c>
      <c r="J309" s="17">
        <v>70.8</v>
      </c>
      <c r="K309" s="17">
        <v>2.1</v>
      </c>
      <c r="L309" s="17">
        <v>28.5</v>
      </c>
      <c r="M309" s="17"/>
      <c r="N309" s="17"/>
      <c r="O309" s="18">
        <v>1.475694444444444</v>
      </c>
      <c r="P309" s="11">
        <f>IF(HOUR(O309)&gt;12, HOUR(O309)-12,HOUR(O309))</f>
        <v>11</v>
      </c>
      <c r="Q309" s="19">
        <f>MINUTE(O309)</f>
        <v>25</v>
      </c>
      <c r="R309" s="19">
        <f>P309+(Q309/60)</f>
        <v>11.416666666666666</v>
      </c>
    </row>
    <row r="310" spans="1:18" ht="16.5">
      <c r="A310" t="s">
        <v>111</v>
      </c>
      <c r="B310" t="str">
        <f>LEFT($E310, 4)</f>
        <v>2022</v>
      </c>
      <c r="C310" t="str">
        <f>MID($E310,FIND("-",$E310)+1,2)</f>
        <v>03</v>
      </c>
      <c r="D310" t="str">
        <f>RIGHT($E310,2)</f>
        <v>하순</v>
      </c>
      <c r="E310" t="s">
        <v>228</v>
      </c>
      <c r="F310" s="17">
        <v>8</v>
      </c>
      <c r="G310" s="17">
        <v>12.8</v>
      </c>
      <c r="H310" s="17">
        <v>-3.2</v>
      </c>
      <c r="I310" s="17">
        <f>G310-H310</f>
        <v>16</v>
      </c>
      <c r="J310" s="17">
        <v>68.8</v>
      </c>
      <c r="K310" s="17">
        <v>0.8</v>
      </c>
      <c r="L310" s="17">
        <v>16</v>
      </c>
      <c r="M310" s="17">
        <v>175.1</v>
      </c>
      <c r="N310" s="17">
        <v>175.1</v>
      </c>
      <c r="P310" s="11">
        <f>IF(HOUR(O310)&gt;12, HOUR(O310)-12,HOUR(O310))</f>
        <v>0</v>
      </c>
      <c r="Q310" s="19">
        <f>MINUTE(O310)</f>
        <v>0</v>
      </c>
      <c r="R310" s="19">
        <f>P310+(Q310/60)</f>
        <v>0</v>
      </c>
    </row>
    <row r="311" spans="1:18" ht="16.5">
      <c r="A311" t="s">
        <v>111</v>
      </c>
      <c r="B311" t="str">
        <f>LEFT($E311, 4)</f>
        <v>2022</v>
      </c>
      <c r="C311" t="str">
        <f>MID($E311,FIND("-",$E311)+1,2)</f>
        <v>03</v>
      </c>
      <c r="D311" t="str">
        <f>RIGHT($E311,2)</f>
        <v>하순</v>
      </c>
      <c r="E311" t="s">
        <v>228</v>
      </c>
      <c r="F311" s="17">
        <v>8.4</v>
      </c>
      <c r="G311" s="17">
        <v>13</v>
      </c>
      <c r="H311" s="17">
        <v>-3.1</v>
      </c>
      <c r="I311" s="17">
        <f>G311-H311</f>
        <v>16.100000000000001</v>
      </c>
      <c r="J311" s="17">
        <v>58.1</v>
      </c>
      <c r="K311" s="17">
        <v>2.2999999999999998</v>
      </c>
      <c r="L311" s="17">
        <v>12</v>
      </c>
      <c r="M311" s="17"/>
      <c r="N311" s="17"/>
      <c r="O311" s="18">
        <v>3.000694444444445</v>
      </c>
      <c r="P311" s="11">
        <f>IF(HOUR(O311)&gt;12, HOUR(O311)-12,HOUR(O311))</f>
        <v>0</v>
      </c>
      <c r="Q311" s="19">
        <f>MINUTE(O311)</f>
        <v>1</v>
      </c>
      <c r="R311" s="19">
        <f>P311+(Q311/60)</f>
        <v>1.6666666666666666E-2</v>
      </c>
    </row>
    <row r="312" spans="1:18" ht="16.5">
      <c r="A312" t="s">
        <v>111</v>
      </c>
      <c r="B312" t="str">
        <f>LEFT($E312, 4)</f>
        <v>2022</v>
      </c>
      <c r="C312" t="str">
        <f>MID($E312,FIND("-",$E312)+1,2)</f>
        <v>04</v>
      </c>
      <c r="D312" t="str">
        <f>RIGHT($E312,2)</f>
        <v>상순</v>
      </c>
      <c r="E312" t="s">
        <v>229</v>
      </c>
      <c r="F312" s="17">
        <v>10.8</v>
      </c>
      <c r="G312" s="17">
        <v>18.3</v>
      </c>
      <c r="H312" s="17">
        <v>-2.8</v>
      </c>
      <c r="I312" s="17">
        <f>G312-H312</f>
        <v>21.1</v>
      </c>
      <c r="J312" s="17">
        <v>54.5</v>
      </c>
      <c r="K312" s="17">
        <v>0.8</v>
      </c>
      <c r="L312" s="17">
        <v>0</v>
      </c>
      <c r="M312" s="17">
        <v>228.8</v>
      </c>
      <c r="N312" s="17">
        <v>228.8</v>
      </c>
      <c r="P312" s="11">
        <f>IF(HOUR(O312)&gt;12, HOUR(O312)-12,HOUR(O312))</f>
        <v>0</v>
      </c>
      <c r="Q312" s="19">
        <f>MINUTE(O312)</f>
        <v>0</v>
      </c>
      <c r="R312" s="19">
        <f>P312+(Q312/60)</f>
        <v>0</v>
      </c>
    </row>
    <row r="313" spans="1:18" ht="16.5">
      <c r="A313" t="s">
        <v>111</v>
      </c>
      <c r="B313" t="str">
        <f>LEFT($E313, 4)</f>
        <v>2022</v>
      </c>
      <c r="C313" t="str">
        <f>MID($E313,FIND("-",$E313)+1,2)</f>
        <v>04</v>
      </c>
      <c r="D313" t="str">
        <f>RIGHT($E313,2)</f>
        <v>상순</v>
      </c>
      <c r="E313" t="s">
        <v>229</v>
      </c>
      <c r="F313" s="17">
        <v>10.9</v>
      </c>
      <c r="G313" s="17">
        <v>17.2</v>
      </c>
      <c r="H313" s="17">
        <v>-2.2999999999999998</v>
      </c>
      <c r="I313" s="17">
        <f>G313-H313</f>
        <v>19.5</v>
      </c>
      <c r="J313" s="17">
        <v>44.1</v>
      </c>
      <c r="K313" s="17">
        <v>2</v>
      </c>
      <c r="L313" s="17">
        <v>1.5</v>
      </c>
      <c r="M313" s="17"/>
      <c r="N313" s="17"/>
      <c r="O313" s="18">
        <v>3.9076388888888891</v>
      </c>
      <c r="P313" s="11">
        <f>IF(HOUR(O313)&gt;12, HOUR(O313)-12,HOUR(O313))</f>
        <v>9</v>
      </c>
      <c r="Q313" s="19">
        <f>MINUTE(O313)</f>
        <v>47</v>
      </c>
      <c r="R313" s="19">
        <f>P313+(Q313/60)</f>
        <v>9.7833333333333332</v>
      </c>
    </row>
    <row r="314" spans="1:18" ht="16.5">
      <c r="A314" t="s">
        <v>111</v>
      </c>
      <c r="B314" t="str">
        <f>LEFT($E314, 4)</f>
        <v>2022</v>
      </c>
      <c r="C314" t="str">
        <f>MID($E314,FIND("-",$E314)+1,2)</f>
        <v>04</v>
      </c>
      <c r="D314" t="str">
        <f>RIGHT($E314,2)</f>
        <v>중순</v>
      </c>
      <c r="E314" t="s">
        <v>230</v>
      </c>
      <c r="F314" s="17">
        <v>13.7</v>
      </c>
      <c r="G314" s="17">
        <v>20.8</v>
      </c>
      <c r="H314" s="17">
        <v>-0.1</v>
      </c>
      <c r="I314" s="17">
        <f>G314-H314</f>
        <v>20.900000000000002</v>
      </c>
      <c r="J314" s="17">
        <v>62.1</v>
      </c>
      <c r="K314" s="17">
        <v>0.8</v>
      </c>
      <c r="L314" s="17">
        <v>14.5</v>
      </c>
      <c r="M314" s="17">
        <v>204</v>
      </c>
      <c r="N314" s="17">
        <v>204</v>
      </c>
      <c r="P314" s="11">
        <f>IF(HOUR(O314)&gt;12, HOUR(O314)-12,HOUR(O314))</f>
        <v>0</v>
      </c>
      <c r="Q314" s="19">
        <f>MINUTE(O314)</f>
        <v>0</v>
      </c>
      <c r="R314" s="19">
        <f>P314+(Q314/60)</f>
        <v>0</v>
      </c>
    </row>
    <row r="315" spans="1:18" ht="16.5">
      <c r="A315" t="s">
        <v>111</v>
      </c>
      <c r="B315" t="str">
        <f>LEFT($E315, 4)</f>
        <v>2022</v>
      </c>
      <c r="C315" t="str">
        <f>MID($E315,FIND("-",$E315)+1,2)</f>
        <v>04</v>
      </c>
      <c r="D315" t="str">
        <f>RIGHT($E315,2)</f>
        <v>중순</v>
      </c>
      <c r="E315" t="s">
        <v>230</v>
      </c>
      <c r="F315" s="17">
        <v>13.7</v>
      </c>
      <c r="G315" s="17">
        <v>20</v>
      </c>
      <c r="H315" s="17">
        <v>-0.1</v>
      </c>
      <c r="I315" s="17">
        <f>G315-H315</f>
        <v>20.100000000000001</v>
      </c>
      <c r="J315" s="17">
        <v>48.2</v>
      </c>
      <c r="K315" s="17">
        <v>2.1</v>
      </c>
      <c r="L315" s="17">
        <v>4.5</v>
      </c>
      <c r="M315" s="17"/>
      <c r="N315" s="17"/>
      <c r="O315" s="18">
        <v>3.218055555555555</v>
      </c>
      <c r="P315" s="11">
        <f>IF(HOUR(O315)&gt;12, HOUR(O315)-12,HOUR(O315))</f>
        <v>5</v>
      </c>
      <c r="Q315" s="19">
        <f>MINUTE(O315)</f>
        <v>14</v>
      </c>
      <c r="R315" s="19">
        <f>P315+(Q315/60)</f>
        <v>5.2333333333333334</v>
      </c>
    </row>
    <row r="316" spans="1:18" ht="16.5">
      <c r="A316" t="s">
        <v>111</v>
      </c>
      <c r="B316" t="str">
        <f>LEFT($E316, 4)</f>
        <v>2022</v>
      </c>
      <c r="C316" t="str">
        <f>MID($E316,FIND("-",$E316)+1,2)</f>
        <v>04</v>
      </c>
      <c r="D316" t="str">
        <f>RIGHT($E316,2)</f>
        <v>하순</v>
      </c>
      <c r="E316" t="s">
        <v>231</v>
      </c>
      <c r="F316" s="17">
        <v>15.5</v>
      </c>
      <c r="G316" s="17">
        <v>18.899999999999999</v>
      </c>
      <c r="H316" s="17">
        <v>3.3</v>
      </c>
      <c r="I316" s="17">
        <f>G316-H316</f>
        <v>15.599999999999998</v>
      </c>
      <c r="J316" s="17">
        <v>69.8</v>
      </c>
      <c r="K316" s="17">
        <v>0.6</v>
      </c>
      <c r="L316" s="17">
        <v>26</v>
      </c>
      <c r="M316" s="17">
        <v>175.5</v>
      </c>
      <c r="N316" s="17">
        <v>175.5</v>
      </c>
      <c r="P316" s="11">
        <f>IF(HOUR(O316)&gt;12, HOUR(O316)-12,HOUR(O316))</f>
        <v>0</v>
      </c>
      <c r="Q316" s="19">
        <f>MINUTE(O316)</f>
        <v>0</v>
      </c>
      <c r="R316" s="19">
        <f>P316+(Q316/60)</f>
        <v>0</v>
      </c>
    </row>
    <row r="317" spans="1:18" ht="16.5">
      <c r="A317" t="s">
        <v>111</v>
      </c>
      <c r="B317" t="str">
        <f>LEFT($E317, 4)</f>
        <v>2022</v>
      </c>
      <c r="C317" t="str">
        <f>MID($E317,FIND("-",$E317)+1,2)</f>
        <v>04</v>
      </c>
      <c r="D317" t="str">
        <f>RIGHT($E317,2)</f>
        <v>하순</v>
      </c>
      <c r="E317" t="s">
        <v>231</v>
      </c>
      <c r="F317" s="17">
        <v>15.5</v>
      </c>
      <c r="G317" s="17">
        <v>19.2</v>
      </c>
      <c r="H317" s="17">
        <v>4</v>
      </c>
      <c r="I317" s="17">
        <f>G317-H317</f>
        <v>15.2</v>
      </c>
      <c r="J317" s="17">
        <v>58.3</v>
      </c>
      <c r="K317" s="17">
        <v>2.1</v>
      </c>
      <c r="L317" s="17">
        <v>26</v>
      </c>
      <c r="M317" s="17"/>
      <c r="N317" s="17"/>
      <c r="O317" s="18">
        <v>2.677083333333333</v>
      </c>
      <c r="P317" s="11">
        <f>IF(HOUR(O317)&gt;12, HOUR(O317)-12,HOUR(O317))</f>
        <v>4</v>
      </c>
      <c r="Q317" s="19">
        <f>MINUTE(O317)</f>
        <v>15</v>
      </c>
      <c r="R317" s="19">
        <f>P317+(Q317/60)</f>
        <v>4.25</v>
      </c>
    </row>
    <row r="318" spans="1:18" ht="16.5">
      <c r="A318" t="s">
        <v>111</v>
      </c>
      <c r="B318" t="str">
        <f>LEFT($E318, 4)</f>
        <v>2022</v>
      </c>
      <c r="C318" t="str">
        <f>MID($E318,FIND("-",$E318)+1,2)</f>
        <v>05</v>
      </c>
      <c r="D318" t="str">
        <f>RIGHT($E318,2)</f>
        <v>상순</v>
      </c>
      <c r="E318" t="s">
        <v>232</v>
      </c>
      <c r="F318" s="17">
        <v>15</v>
      </c>
      <c r="G318" s="17">
        <v>18.5</v>
      </c>
      <c r="H318" s="17">
        <v>2.5</v>
      </c>
      <c r="I318" s="17">
        <f>G318-H318</f>
        <v>16</v>
      </c>
      <c r="J318" s="17">
        <v>61.8</v>
      </c>
      <c r="K318" s="17">
        <v>0.6</v>
      </c>
      <c r="L318" s="17">
        <v>0</v>
      </c>
      <c r="M318" s="17">
        <v>247.3</v>
      </c>
      <c r="N318" s="17">
        <v>247.3</v>
      </c>
      <c r="P318" s="11">
        <f>IF(HOUR(O318)&gt;12, HOUR(O318)-12,HOUR(O318))</f>
        <v>0</v>
      </c>
      <c r="Q318" s="19">
        <f>MINUTE(O318)</f>
        <v>0</v>
      </c>
      <c r="R318" s="19">
        <f>P318+(Q318/60)</f>
        <v>0</v>
      </c>
    </row>
    <row r="319" spans="1:18" ht="16.5">
      <c r="A319" t="s">
        <v>111</v>
      </c>
      <c r="B319" t="str">
        <f>LEFT($E319, 4)</f>
        <v>2022</v>
      </c>
      <c r="C319" t="str">
        <f>MID($E319,FIND("-",$E319)+1,2)</f>
        <v>05</v>
      </c>
      <c r="D319" t="str">
        <f>RIGHT($E319,2)</f>
        <v>상순</v>
      </c>
      <c r="E319" t="s">
        <v>232</v>
      </c>
      <c r="F319" s="17">
        <v>15</v>
      </c>
      <c r="G319" s="17">
        <v>18.2</v>
      </c>
      <c r="H319" s="17">
        <v>2.4</v>
      </c>
      <c r="I319" s="17">
        <f>G319-H319</f>
        <v>15.799999999999999</v>
      </c>
      <c r="J319" s="17">
        <v>51.2</v>
      </c>
      <c r="K319" s="17">
        <v>2.2999999999999998</v>
      </c>
      <c r="L319" s="17">
        <v>1.5</v>
      </c>
      <c r="M319" s="17"/>
      <c r="N319" s="17"/>
      <c r="O319" s="18">
        <v>3.869444444444444</v>
      </c>
      <c r="P319" s="11">
        <f>IF(HOUR(O319)&gt;12, HOUR(O319)-12,HOUR(O319))</f>
        <v>8</v>
      </c>
      <c r="Q319" s="19">
        <f>MINUTE(O319)</f>
        <v>52</v>
      </c>
      <c r="R319" s="19">
        <f>P319+(Q319/60)</f>
        <v>8.8666666666666671</v>
      </c>
    </row>
    <row r="320" spans="1:18" ht="16.5">
      <c r="A320" t="s">
        <v>111</v>
      </c>
      <c r="B320" t="str">
        <f>LEFT($E320, 4)</f>
        <v>2022</v>
      </c>
      <c r="C320" t="str">
        <f>MID($E320,FIND("-",$E320)+1,2)</f>
        <v>05</v>
      </c>
      <c r="D320" t="str">
        <f>RIGHT($E320,2)</f>
        <v>중순</v>
      </c>
      <c r="E320" t="s">
        <v>233</v>
      </c>
      <c r="F320" s="17">
        <v>17.100000000000001</v>
      </c>
      <c r="G320" s="17">
        <v>20.100000000000001</v>
      </c>
      <c r="H320" s="17">
        <v>2.9</v>
      </c>
      <c r="I320" s="17">
        <f>G320-H320</f>
        <v>17.200000000000003</v>
      </c>
      <c r="J320" s="17">
        <v>58</v>
      </c>
      <c r="K320" s="17">
        <v>0.5</v>
      </c>
      <c r="L320" s="17">
        <v>6.5</v>
      </c>
      <c r="M320" s="17">
        <v>219.2</v>
      </c>
      <c r="N320" s="17">
        <v>219.2</v>
      </c>
      <c r="P320" s="11">
        <f>IF(HOUR(O320)&gt;12, HOUR(O320)-12,HOUR(O320))</f>
        <v>0</v>
      </c>
      <c r="Q320" s="19">
        <f>MINUTE(O320)</f>
        <v>0</v>
      </c>
      <c r="R320" s="19">
        <f>P320+(Q320/60)</f>
        <v>0</v>
      </c>
    </row>
    <row r="321" spans="1:18" ht="16.5">
      <c r="A321" t="s">
        <v>111</v>
      </c>
      <c r="B321" t="str">
        <f>LEFT($E321, 4)</f>
        <v>2022</v>
      </c>
      <c r="C321" t="str">
        <f>MID($E321,FIND("-",$E321)+1,2)</f>
        <v>05</v>
      </c>
      <c r="D321" t="str">
        <f>RIGHT($E321,2)</f>
        <v>중순</v>
      </c>
      <c r="E321" t="s">
        <v>233</v>
      </c>
      <c r="F321" s="17">
        <v>17.100000000000001</v>
      </c>
      <c r="G321" s="17">
        <v>19.399999999999999</v>
      </c>
      <c r="H321" s="17">
        <v>3.1</v>
      </c>
      <c r="I321" s="17">
        <f>G321-H321</f>
        <v>16.299999999999997</v>
      </c>
      <c r="J321" s="17">
        <v>46.7</v>
      </c>
      <c r="K321" s="17">
        <v>2.2000000000000002</v>
      </c>
      <c r="L321" s="17">
        <v>6</v>
      </c>
      <c r="M321" s="17"/>
      <c r="N321" s="17"/>
      <c r="O321" s="18">
        <v>3.3062499999999999</v>
      </c>
      <c r="P321" s="11">
        <f>IF(HOUR(O321)&gt;12, HOUR(O321)-12,HOUR(O321))</f>
        <v>7</v>
      </c>
      <c r="Q321" s="19">
        <f>MINUTE(O321)</f>
        <v>21</v>
      </c>
      <c r="R321" s="19">
        <f>P321+(Q321/60)</f>
        <v>7.35</v>
      </c>
    </row>
    <row r="322" spans="1:18" ht="16.5">
      <c r="A322" t="s">
        <v>111</v>
      </c>
      <c r="B322" t="str">
        <f>LEFT($E322, 4)</f>
        <v>2022</v>
      </c>
      <c r="C322" t="str">
        <f>MID($E322,FIND("-",$E322)+1,2)</f>
        <v>05</v>
      </c>
      <c r="D322" t="str">
        <f>RIGHT($E322,2)</f>
        <v>하순</v>
      </c>
      <c r="E322" t="s">
        <v>234</v>
      </c>
      <c r="F322" s="17">
        <v>21.7</v>
      </c>
      <c r="G322" s="17">
        <v>23</v>
      </c>
      <c r="H322" s="17">
        <v>9</v>
      </c>
      <c r="I322" s="17">
        <f>G322-H322</f>
        <v>14</v>
      </c>
      <c r="J322" s="17">
        <v>53.8</v>
      </c>
      <c r="K322" s="17">
        <v>0.7</v>
      </c>
      <c r="L322" s="17">
        <v>0</v>
      </c>
      <c r="M322" s="17">
        <v>280</v>
      </c>
      <c r="N322" s="17">
        <v>280</v>
      </c>
      <c r="P322" s="11">
        <f>IF(HOUR(O322)&gt;12, HOUR(O322)-12,HOUR(O322))</f>
        <v>0</v>
      </c>
      <c r="Q322" s="19">
        <f>MINUTE(O322)</f>
        <v>0</v>
      </c>
      <c r="R322" s="19">
        <f>P322+(Q322/60)</f>
        <v>0</v>
      </c>
    </row>
    <row r="323" spans="1:18" ht="16.5">
      <c r="A323" t="s">
        <v>111</v>
      </c>
      <c r="B323" t="str">
        <f>LEFT($E323, 4)</f>
        <v>2022</v>
      </c>
      <c r="C323" t="str">
        <f>MID($E323,FIND("-",$E323)+1,2)</f>
        <v>05</v>
      </c>
      <c r="D323" t="str">
        <f>RIGHT($E323,2)</f>
        <v>하순</v>
      </c>
      <c r="E323" t="s">
        <v>234</v>
      </c>
      <c r="F323" s="17">
        <v>21.3</v>
      </c>
      <c r="G323" s="17">
        <v>22.7</v>
      </c>
      <c r="H323" s="17">
        <v>8.5</v>
      </c>
      <c r="I323" s="17">
        <f>G323-H323</f>
        <v>14.2</v>
      </c>
      <c r="J323" s="17">
        <v>44.2</v>
      </c>
      <c r="K323" s="17">
        <v>2.6</v>
      </c>
      <c r="L323" s="17">
        <v>8</v>
      </c>
      <c r="M323" s="17"/>
      <c r="N323" s="17"/>
      <c r="O323" s="18">
        <v>4.459027777777778</v>
      </c>
      <c r="P323" s="11">
        <f>IF(HOUR(O323)&gt;12, HOUR(O323)-12,HOUR(O323))</f>
        <v>11</v>
      </c>
      <c r="Q323" s="19">
        <f>MINUTE(O323)</f>
        <v>1</v>
      </c>
      <c r="R323" s="19">
        <f>P323+(Q323/60)</f>
        <v>11.016666666666667</v>
      </c>
    </row>
    <row r="324" spans="1:18" ht="16.5">
      <c r="A324" t="s">
        <v>111</v>
      </c>
      <c r="B324" t="str">
        <f>LEFT($E324, 4)</f>
        <v>2022</v>
      </c>
      <c r="C324" t="str">
        <f>MID($E324,FIND("-",$E324)+1,2)</f>
        <v>06</v>
      </c>
      <c r="D324" t="str">
        <f>RIGHT($E324,2)</f>
        <v>상순</v>
      </c>
      <c r="E324" t="s">
        <v>235</v>
      </c>
      <c r="F324" s="17">
        <v>19.399999999999999</v>
      </c>
      <c r="G324" s="17">
        <v>22.7</v>
      </c>
      <c r="H324" s="17">
        <v>9.9</v>
      </c>
      <c r="I324" s="17">
        <f>G324-H324</f>
        <v>12.799999999999999</v>
      </c>
      <c r="J324" s="17">
        <v>71.099999999999994</v>
      </c>
      <c r="K324" s="17">
        <v>0.4</v>
      </c>
      <c r="L324" s="17">
        <v>31</v>
      </c>
      <c r="M324" s="17">
        <v>184.9</v>
      </c>
      <c r="N324" s="17">
        <v>184.9</v>
      </c>
      <c r="P324" s="11">
        <f>IF(HOUR(O324)&gt;12, HOUR(O324)-12,HOUR(O324))</f>
        <v>0</v>
      </c>
      <c r="Q324" s="19">
        <f>MINUTE(O324)</f>
        <v>0</v>
      </c>
      <c r="R324" s="19">
        <f>P324+(Q324/60)</f>
        <v>0</v>
      </c>
    </row>
    <row r="325" spans="1:18" ht="16.5">
      <c r="A325" t="s">
        <v>111</v>
      </c>
      <c r="B325" t="str">
        <f>LEFT($E325, 4)</f>
        <v>2022</v>
      </c>
      <c r="C325" t="str">
        <f>MID($E325,FIND("-",$E325)+1,2)</f>
        <v>06</v>
      </c>
      <c r="D325" t="str">
        <f>RIGHT($E325,2)</f>
        <v>상순</v>
      </c>
      <c r="E325" t="s">
        <v>235</v>
      </c>
      <c r="F325" s="17">
        <v>19.3</v>
      </c>
      <c r="G325" s="17">
        <v>22.2</v>
      </c>
      <c r="H325" s="17">
        <v>10.7</v>
      </c>
      <c r="I325" s="17">
        <f>G325-H325</f>
        <v>11.5</v>
      </c>
      <c r="J325" s="17">
        <v>62.7</v>
      </c>
      <c r="K325" s="17">
        <v>2</v>
      </c>
      <c r="L325" s="17">
        <v>55</v>
      </c>
      <c r="M325" s="17"/>
      <c r="N325" s="17"/>
      <c r="O325" s="18">
        <v>2.5812499999999998</v>
      </c>
      <c r="P325" s="11">
        <f>IF(HOUR(O325)&gt;12, HOUR(O325)-12,HOUR(O325))</f>
        <v>1</v>
      </c>
      <c r="Q325" s="19">
        <f>MINUTE(O325)</f>
        <v>57</v>
      </c>
      <c r="R325" s="19">
        <f>P325+(Q325/60)</f>
        <v>1.95</v>
      </c>
    </row>
    <row r="326" spans="1:18" ht="16.5">
      <c r="A326" t="s">
        <v>111</v>
      </c>
      <c r="B326" t="str">
        <f>LEFT($E326, 4)</f>
        <v>2022</v>
      </c>
      <c r="C326" t="str">
        <f>MID($E326,FIND("-",$E326)+1,2)</f>
        <v>06</v>
      </c>
      <c r="D326" t="str">
        <f>RIGHT($E326,2)</f>
        <v>중순</v>
      </c>
      <c r="E326" t="s">
        <v>236</v>
      </c>
      <c r="F326" s="17">
        <v>22</v>
      </c>
      <c r="G326" s="17">
        <v>26.7</v>
      </c>
      <c r="H326" s="17">
        <v>12.9</v>
      </c>
      <c r="I326" s="17">
        <f>G326-H326</f>
        <v>13.799999999999999</v>
      </c>
      <c r="J326" s="17">
        <v>73.7</v>
      </c>
      <c r="K326" s="17">
        <v>0.7</v>
      </c>
      <c r="L326" s="17">
        <v>10</v>
      </c>
      <c r="M326" s="17">
        <v>196.8</v>
      </c>
      <c r="N326" s="17">
        <v>196.8</v>
      </c>
      <c r="P326" s="11">
        <f>IF(HOUR(O326)&gt;12, HOUR(O326)-12,HOUR(O326))</f>
        <v>0</v>
      </c>
      <c r="Q326" s="19">
        <f>MINUTE(O326)</f>
        <v>0</v>
      </c>
      <c r="R326" s="19">
        <f>P326+(Q326/60)</f>
        <v>0</v>
      </c>
    </row>
    <row r="327" spans="1:18" ht="16.5">
      <c r="A327" t="s">
        <v>111</v>
      </c>
      <c r="B327" t="str">
        <f>LEFT($E327, 4)</f>
        <v>2022</v>
      </c>
      <c r="C327" t="str">
        <f>MID($E327,FIND("-",$E327)+1,2)</f>
        <v>06</v>
      </c>
      <c r="D327" t="str">
        <f>RIGHT($E327,2)</f>
        <v>중순</v>
      </c>
      <c r="E327" t="s">
        <v>236</v>
      </c>
      <c r="F327" s="17">
        <v>21.9</v>
      </c>
      <c r="G327" s="17">
        <v>26.9</v>
      </c>
      <c r="H327" s="17">
        <v>13</v>
      </c>
      <c r="I327" s="17">
        <f>G327-H327</f>
        <v>13.899999999999999</v>
      </c>
      <c r="J327" s="17">
        <v>66.599999999999994</v>
      </c>
      <c r="K327" s="17">
        <v>2</v>
      </c>
      <c r="L327" s="17">
        <v>11</v>
      </c>
      <c r="M327" s="17"/>
      <c r="N327" s="17"/>
      <c r="O327" s="18">
        <v>2.8284722222222221</v>
      </c>
      <c r="P327" s="11">
        <f>IF(HOUR(O327)&gt;12, HOUR(O327)-12,HOUR(O327))</f>
        <v>7</v>
      </c>
      <c r="Q327" s="19">
        <f>MINUTE(O327)</f>
        <v>53</v>
      </c>
      <c r="R327" s="19">
        <f>P327+(Q327/60)</f>
        <v>7.8833333333333329</v>
      </c>
    </row>
    <row r="328" spans="1:18" ht="16.5">
      <c r="A328" t="s">
        <v>111</v>
      </c>
      <c r="B328" t="str">
        <f>LEFT($E328, 4)</f>
        <v>2022</v>
      </c>
      <c r="C328" t="str">
        <f>MID($E328,FIND("-",$E328)+1,2)</f>
        <v>06</v>
      </c>
      <c r="D328" t="str">
        <f>RIGHT($E328,2)</f>
        <v>하순</v>
      </c>
      <c r="E328" t="s">
        <v>237</v>
      </c>
      <c r="F328" s="17">
        <v>27</v>
      </c>
      <c r="G328" s="17">
        <v>28.2</v>
      </c>
      <c r="H328" s="17">
        <v>19.2</v>
      </c>
      <c r="I328" s="17">
        <f>G328-H328</f>
        <v>9</v>
      </c>
      <c r="J328" s="17">
        <v>75.8</v>
      </c>
      <c r="K328" s="17">
        <v>1.6</v>
      </c>
      <c r="L328" s="17">
        <v>104.5</v>
      </c>
      <c r="M328" s="17">
        <v>171.4</v>
      </c>
      <c r="N328" s="17">
        <v>171.4</v>
      </c>
      <c r="P328" s="11">
        <f>IF(HOUR(O328)&gt;12, HOUR(O328)-12,HOUR(O328))</f>
        <v>0</v>
      </c>
      <c r="Q328" s="19">
        <f>MINUTE(O328)</f>
        <v>0</v>
      </c>
      <c r="R328" s="19">
        <f>P328+(Q328/60)</f>
        <v>0</v>
      </c>
    </row>
    <row r="329" spans="1:18" ht="16.5">
      <c r="A329" t="s">
        <v>111</v>
      </c>
      <c r="B329" t="str">
        <f>LEFT($E329, 4)</f>
        <v>2022</v>
      </c>
      <c r="C329" t="str">
        <f>MID($E329,FIND("-",$E329)+1,2)</f>
        <v>06</v>
      </c>
      <c r="D329" t="str">
        <f>RIGHT($E329,2)</f>
        <v>하순</v>
      </c>
      <c r="E329" t="s">
        <v>237</v>
      </c>
      <c r="F329" s="17">
        <v>26.8</v>
      </c>
      <c r="G329" s="17">
        <v>28.6</v>
      </c>
      <c r="H329" s="17">
        <v>18.899999999999999</v>
      </c>
      <c r="I329" s="17">
        <f>G329-H329</f>
        <v>9.7000000000000028</v>
      </c>
      <c r="J329" s="17">
        <v>69</v>
      </c>
      <c r="K329" s="17">
        <v>4.2</v>
      </c>
      <c r="L329" s="17">
        <v>87.5</v>
      </c>
      <c r="M329" s="17"/>
      <c r="N329" s="17"/>
      <c r="O329" s="18">
        <v>2.3576388888888888</v>
      </c>
      <c r="P329" s="11">
        <f>IF(HOUR(O329)&gt;12, HOUR(O329)-12,HOUR(O329))</f>
        <v>8</v>
      </c>
      <c r="Q329" s="19">
        <f>MINUTE(O329)</f>
        <v>35</v>
      </c>
      <c r="R329" s="19">
        <f>P329+(Q329/60)</f>
        <v>8.5833333333333339</v>
      </c>
    </row>
    <row r="330" spans="1:18" ht="16.5">
      <c r="A330" t="s">
        <v>111</v>
      </c>
      <c r="B330" t="str">
        <f>LEFT($E330, 4)</f>
        <v>2022</v>
      </c>
      <c r="C330" t="str">
        <f>MID($E330,FIND("-",$E330)+1,2)</f>
        <v>07</v>
      </c>
      <c r="D330" t="str">
        <f>RIGHT($E330,2)</f>
        <v>상순</v>
      </c>
      <c r="E330" t="s">
        <v>238</v>
      </c>
      <c r="F330" s="17">
        <v>27.9</v>
      </c>
      <c r="G330" s="17">
        <v>29.1</v>
      </c>
      <c r="H330" s="17">
        <v>20.2</v>
      </c>
      <c r="I330" s="17">
        <f>G330-H330</f>
        <v>8.9000000000000021</v>
      </c>
      <c r="J330" s="17">
        <v>75.599999999999994</v>
      </c>
      <c r="K330" s="17">
        <v>0.6</v>
      </c>
      <c r="L330" s="17">
        <v>0</v>
      </c>
      <c r="M330" s="17">
        <v>201.4</v>
      </c>
      <c r="N330" s="17">
        <v>201.4</v>
      </c>
      <c r="P330" s="11">
        <f>IF(HOUR(O330)&gt;12, HOUR(O330)-12,HOUR(O330))</f>
        <v>0</v>
      </c>
      <c r="Q330" s="19">
        <f>MINUTE(O330)</f>
        <v>0</v>
      </c>
      <c r="R330" s="19">
        <f>P330+(Q330/60)</f>
        <v>0</v>
      </c>
    </row>
    <row r="331" spans="1:18" ht="16.5">
      <c r="A331" t="s">
        <v>111</v>
      </c>
      <c r="B331" t="str">
        <f>LEFT($E331, 4)</f>
        <v>2022</v>
      </c>
      <c r="C331" t="str">
        <f>MID($E331,FIND("-",$E331)+1,2)</f>
        <v>07</v>
      </c>
      <c r="D331" t="str">
        <f>RIGHT($E331,2)</f>
        <v>상순</v>
      </c>
      <c r="E331" t="s">
        <v>238</v>
      </c>
      <c r="F331" s="17">
        <v>27.9</v>
      </c>
      <c r="G331" s="17">
        <v>29</v>
      </c>
      <c r="H331" s="17">
        <v>19.8</v>
      </c>
      <c r="I331" s="17">
        <f>G331-H331</f>
        <v>9.1999999999999993</v>
      </c>
      <c r="J331" s="17">
        <v>66.599999999999994</v>
      </c>
      <c r="K331" s="17">
        <v>2</v>
      </c>
      <c r="L331" s="17">
        <v>4</v>
      </c>
      <c r="M331" s="17"/>
      <c r="N331" s="17"/>
      <c r="O331" s="18">
        <v>2.7645833333333329</v>
      </c>
      <c r="P331" s="11">
        <f>IF(HOUR(O331)&gt;12, HOUR(O331)-12,HOUR(O331))</f>
        <v>6</v>
      </c>
      <c r="Q331" s="19">
        <f>MINUTE(O331)</f>
        <v>21</v>
      </c>
      <c r="R331" s="19">
        <f>P331+(Q331/60)</f>
        <v>6.35</v>
      </c>
    </row>
    <row r="332" spans="1:18" ht="16.5">
      <c r="A332" t="s">
        <v>111</v>
      </c>
      <c r="B332" t="str">
        <f>LEFT($E332, 4)</f>
        <v>2022</v>
      </c>
      <c r="C332" t="str">
        <f>MID($E332,FIND("-",$E332)+1,2)</f>
        <v>07</v>
      </c>
      <c r="D332" t="str">
        <f>RIGHT($E332,2)</f>
        <v>중순</v>
      </c>
      <c r="E332" t="s">
        <v>239</v>
      </c>
      <c r="F332" s="17">
        <v>24.9</v>
      </c>
      <c r="G332" s="17">
        <v>26.4</v>
      </c>
      <c r="H332" s="17">
        <v>18.2</v>
      </c>
      <c r="I332" s="17">
        <f>G332-H332</f>
        <v>8.1999999999999993</v>
      </c>
      <c r="J332" s="17">
        <v>83.1</v>
      </c>
      <c r="K332" s="17">
        <v>0.5</v>
      </c>
      <c r="L332" s="17">
        <v>76</v>
      </c>
      <c r="M332" s="17">
        <v>152.30000000000001</v>
      </c>
      <c r="N332" s="17">
        <v>152.30000000000001</v>
      </c>
      <c r="P332" s="11">
        <f>IF(HOUR(O332)&gt;12, HOUR(O332)-12,HOUR(O332))</f>
        <v>0</v>
      </c>
      <c r="Q332" s="19">
        <f>MINUTE(O332)</f>
        <v>0</v>
      </c>
      <c r="R332" s="19">
        <f>P332+(Q332/60)</f>
        <v>0</v>
      </c>
    </row>
    <row r="333" spans="1:18" ht="16.5">
      <c r="A333" t="s">
        <v>111</v>
      </c>
      <c r="B333" t="str">
        <f>LEFT($E333, 4)</f>
        <v>2022</v>
      </c>
      <c r="C333" t="str">
        <f>MID($E333,FIND("-",$E333)+1,2)</f>
        <v>07</v>
      </c>
      <c r="D333" t="str">
        <f>RIGHT($E333,2)</f>
        <v>중순</v>
      </c>
      <c r="E333" t="s">
        <v>239</v>
      </c>
      <c r="F333" s="17">
        <v>24.9</v>
      </c>
      <c r="G333" s="17">
        <v>26.6</v>
      </c>
      <c r="H333" s="17">
        <v>18.100000000000001</v>
      </c>
      <c r="I333" s="17">
        <f>G333-H333</f>
        <v>8.5</v>
      </c>
      <c r="J333" s="17">
        <v>75.2</v>
      </c>
      <c r="K333" s="17">
        <v>1.6</v>
      </c>
      <c r="L333" s="17">
        <v>72.5</v>
      </c>
      <c r="M333" s="17"/>
      <c r="N333" s="17"/>
      <c r="O333" s="18">
        <v>1.8090277777777779</v>
      </c>
      <c r="P333" s="11">
        <f>IF(HOUR(O333)&gt;12, HOUR(O333)-12,HOUR(O333))</f>
        <v>7</v>
      </c>
      <c r="Q333" s="19">
        <f>MINUTE(O333)</f>
        <v>25</v>
      </c>
      <c r="R333" s="19">
        <f>P333+(Q333/60)</f>
        <v>7.416666666666667</v>
      </c>
    </row>
    <row r="334" spans="1:18" ht="16.5">
      <c r="A334" t="s">
        <v>111</v>
      </c>
      <c r="B334" t="str">
        <f>LEFT($E334, 4)</f>
        <v>2022</v>
      </c>
      <c r="C334" t="str">
        <f>MID($E334,FIND("-",$E334)+1,2)</f>
        <v>07</v>
      </c>
      <c r="D334" t="str">
        <f>RIGHT($E334,2)</f>
        <v>하순</v>
      </c>
      <c r="E334" t="s">
        <v>240</v>
      </c>
      <c r="F334" s="17">
        <v>25.5</v>
      </c>
      <c r="G334" s="17">
        <v>27.8</v>
      </c>
      <c r="H334" s="17">
        <v>18.5</v>
      </c>
      <c r="I334" s="17">
        <f>G334-H334</f>
        <v>9.3000000000000007</v>
      </c>
      <c r="J334" s="17">
        <v>84.4</v>
      </c>
      <c r="K334" s="17">
        <v>0.4</v>
      </c>
      <c r="L334" s="17">
        <v>34.5</v>
      </c>
      <c r="M334" s="17">
        <v>171.5</v>
      </c>
      <c r="N334" s="17">
        <v>171.5</v>
      </c>
      <c r="P334" s="11">
        <f>IF(HOUR(O334)&gt;12, HOUR(O334)-12,HOUR(O334))</f>
        <v>0</v>
      </c>
      <c r="Q334" s="19">
        <f>MINUTE(O334)</f>
        <v>0</v>
      </c>
      <c r="R334" s="19">
        <f>P334+(Q334/60)</f>
        <v>0</v>
      </c>
    </row>
    <row r="335" spans="1:18" ht="16.5">
      <c r="A335" t="s">
        <v>111</v>
      </c>
      <c r="B335" t="str">
        <f>LEFT($E335, 4)</f>
        <v>2022</v>
      </c>
      <c r="C335" t="str">
        <f>MID($E335,FIND("-",$E335)+1,2)</f>
        <v>07</v>
      </c>
      <c r="D335" t="str">
        <f>RIGHT($E335,2)</f>
        <v>하순</v>
      </c>
      <c r="E335" t="s">
        <v>240</v>
      </c>
      <c r="F335" s="17">
        <v>25.7</v>
      </c>
      <c r="G335" s="17">
        <v>28.1</v>
      </c>
      <c r="H335" s="17">
        <v>18.5</v>
      </c>
      <c r="I335" s="17">
        <f>G335-H335</f>
        <v>9.6000000000000014</v>
      </c>
      <c r="J335" s="17">
        <v>74.599999999999994</v>
      </c>
      <c r="K335" s="17">
        <v>2</v>
      </c>
      <c r="L335" s="17">
        <v>22</v>
      </c>
      <c r="M335" s="17"/>
      <c r="N335" s="17"/>
      <c r="O335" s="18">
        <v>2.0625</v>
      </c>
      <c r="P335" s="11">
        <f>IF(HOUR(O335)&gt;12, HOUR(O335)-12,HOUR(O335))</f>
        <v>1</v>
      </c>
      <c r="Q335" s="19">
        <f>MINUTE(O335)</f>
        <v>30</v>
      </c>
      <c r="R335" s="19">
        <f>P335+(Q335/60)</f>
        <v>1.5</v>
      </c>
    </row>
    <row r="336" spans="1:18" ht="16.5">
      <c r="A336" t="s">
        <v>111</v>
      </c>
      <c r="B336" t="str">
        <f>LEFT($E336, 4)</f>
        <v>2022</v>
      </c>
      <c r="C336" t="str">
        <f>MID($E336,FIND("-",$E336)+1,2)</f>
        <v>08</v>
      </c>
      <c r="D336" t="str">
        <f>RIGHT($E336,2)</f>
        <v>상순</v>
      </c>
      <c r="E336" t="s">
        <v>241</v>
      </c>
      <c r="F336" s="17">
        <v>27.7</v>
      </c>
      <c r="G336" s="17">
        <v>28.6</v>
      </c>
      <c r="H336" s="17">
        <v>22.8</v>
      </c>
      <c r="I336" s="17">
        <f>G336-H336</f>
        <v>5.8000000000000007</v>
      </c>
      <c r="J336" s="17">
        <v>84.3</v>
      </c>
      <c r="K336" s="17">
        <v>0.5</v>
      </c>
      <c r="L336" s="17">
        <v>26.5</v>
      </c>
      <c r="M336" s="17">
        <v>145</v>
      </c>
      <c r="N336" s="17">
        <v>145</v>
      </c>
      <c r="P336" s="11">
        <f>IF(HOUR(O336)&gt;12, HOUR(O336)-12,HOUR(O336))</f>
        <v>0</v>
      </c>
      <c r="Q336" s="19">
        <f>MINUTE(O336)</f>
        <v>0</v>
      </c>
      <c r="R336" s="19">
        <f>P336+(Q336/60)</f>
        <v>0</v>
      </c>
    </row>
    <row r="337" spans="1:18" ht="16.5">
      <c r="A337" t="s">
        <v>111</v>
      </c>
      <c r="B337" t="str">
        <f>LEFT($E337, 4)</f>
        <v>2022</v>
      </c>
      <c r="C337" t="str">
        <f>MID($E337,FIND("-",$E337)+1,2)</f>
        <v>08</v>
      </c>
      <c r="D337" t="str">
        <f>RIGHT($E337,2)</f>
        <v>상순</v>
      </c>
      <c r="E337" t="s">
        <v>241</v>
      </c>
      <c r="F337" s="17">
        <v>27.9</v>
      </c>
      <c r="G337" s="17">
        <v>28.7</v>
      </c>
      <c r="H337" s="17">
        <v>23.2</v>
      </c>
      <c r="I337" s="17">
        <f>G337-H337</f>
        <v>5.5</v>
      </c>
      <c r="J337" s="17">
        <v>77.8</v>
      </c>
      <c r="K337" s="17">
        <v>2.2000000000000002</v>
      </c>
      <c r="L337" s="17">
        <v>28.5</v>
      </c>
      <c r="M337" s="17"/>
      <c r="N337" s="17"/>
      <c r="O337" s="18">
        <v>1.663888888888889</v>
      </c>
      <c r="P337" s="11">
        <f>IF(HOUR(O337)&gt;12, HOUR(O337)-12,HOUR(O337))</f>
        <v>3</v>
      </c>
      <c r="Q337" s="19">
        <f>MINUTE(O337)</f>
        <v>56</v>
      </c>
      <c r="R337" s="19">
        <f>P337+(Q337/60)</f>
        <v>3.9333333333333336</v>
      </c>
    </row>
    <row r="338" spans="1:18" ht="16.5">
      <c r="A338" t="s">
        <v>111</v>
      </c>
      <c r="B338" t="str">
        <f>LEFT($E338, 4)</f>
        <v>2022</v>
      </c>
      <c r="C338" t="str">
        <f>MID($E338,FIND("-",$E338)+1,2)</f>
        <v>08</v>
      </c>
      <c r="D338" t="str">
        <f>RIGHT($E338,2)</f>
        <v>중순</v>
      </c>
      <c r="E338" t="s">
        <v>242</v>
      </c>
      <c r="F338" s="17">
        <v>25.9</v>
      </c>
      <c r="G338" s="17">
        <v>29</v>
      </c>
      <c r="H338" s="17">
        <v>20.100000000000001</v>
      </c>
      <c r="I338" s="17">
        <f>G338-H338</f>
        <v>8.8999999999999986</v>
      </c>
      <c r="J338" s="17">
        <v>88.3</v>
      </c>
      <c r="K338" s="17">
        <v>0.4</v>
      </c>
      <c r="L338" s="17">
        <v>117</v>
      </c>
      <c r="M338" s="17">
        <v>133.80000000000001</v>
      </c>
      <c r="N338" s="17">
        <v>133.80000000000001</v>
      </c>
      <c r="P338" s="11">
        <f>IF(HOUR(O338)&gt;12, HOUR(O338)-12,HOUR(O338))</f>
        <v>0</v>
      </c>
      <c r="Q338" s="19">
        <f>MINUTE(O338)</f>
        <v>0</v>
      </c>
      <c r="R338" s="19">
        <f>P338+(Q338/60)</f>
        <v>0</v>
      </c>
    </row>
    <row r="339" spans="1:18" ht="16.5">
      <c r="A339" t="s">
        <v>111</v>
      </c>
      <c r="B339" t="str">
        <f>LEFT($E339, 4)</f>
        <v>2022</v>
      </c>
      <c r="C339" t="str">
        <f>MID($E339,FIND("-",$E339)+1,2)</f>
        <v>08</v>
      </c>
      <c r="D339" t="str">
        <f>RIGHT($E339,2)</f>
        <v>중순</v>
      </c>
      <c r="E339" t="s">
        <v>242</v>
      </c>
      <c r="F339" s="17">
        <v>26</v>
      </c>
      <c r="G339" s="17">
        <v>30.3</v>
      </c>
      <c r="H339" s="17">
        <v>19.7</v>
      </c>
      <c r="I339" s="17">
        <f>G339-H339</f>
        <v>10.600000000000001</v>
      </c>
      <c r="J339" s="17">
        <v>83.7</v>
      </c>
      <c r="K339" s="17">
        <v>1.7</v>
      </c>
      <c r="L339" s="17">
        <v>100.5</v>
      </c>
      <c r="M339" s="17"/>
      <c r="N339" s="17"/>
      <c r="O339" s="18">
        <v>1.781944444444445</v>
      </c>
      <c r="P339" s="11">
        <f>IF(HOUR(O339)&gt;12, HOUR(O339)-12,HOUR(O339))</f>
        <v>6</v>
      </c>
      <c r="Q339" s="19">
        <f>MINUTE(O339)</f>
        <v>46</v>
      </c>
      <c r="R339" s="19">
        <f>P339+(Q339/60)</f>
        <v>6.7666666666666666</v>
      </c>
    </row>
    <row r="340" spans="1:18" ht="16.5">
      <c r="A340" t="s">
        <v>111</v>
      </c>
      <c r="B340" t="str">
        <f>LEFT($E340, 4)</f>
        <v>2022</v>
      </c>
      <c r="C340" t="str">
        <f>MID($E340,FIND("-",$E340)+1,2)</f>
        <v>08</v>
      </c>
      <c r="D340" t="str">
        <f>RIGHT($E340,2)</f>
        <v>하순</v>
      </c>
      <c r="E340" t="s">
        <v>243</v>
      </c>
      <c r="F340" s="17">
        <v>21.6</v>
      </c>
      <c r="G340" s="17">
        <v>25.3</v>
      </c>
      <c r="H340" s="17">
        <v>12.1</v>
      </c>
      <c r="I340" s="17">
        <f>G340-H340</f>
        <v>13.200000000000001</v>
      </c>
      <c r="J340" s="17">
        <v>86.7</v>
      </c>
      <c r="K340" s="17">
        <v>0.2</v>
      </c>
      <c r="L340" s="17">
        <v>59</v>
      </c>
      <c r="M340" s="17">
        <v>154.69999999999999</v>
      </c>
      <c r="N340" s="17">
        <v>154.69999999999999</v>
      </c>
      <c r="P340" s="11">
        <f>IF(HOUR(O340)&gt;12, HOUR(O340)-12,HOUR(O340))</f>
        <v>0</v>
      </c>
      <c r="Q340" s="19">
        <f>MINUTE(O340)</f>
        <v>0</v>
      </c>
      <c r="R340" s="19">
        <f>P340+(Q340/60)</f>
        <v>0</v>
      </c>
    </row>
    <row r="341" spans="1:18" ht="16.5">
      <c r="A341" t="s">
        <v>111</v>
      </c>
      <c r="B341" t="str">
        <f>LEFT($E341, 4)</f>
        <v>2022</v>
      </c>
      <c r="C341" t="str">
        <f>MID($E341,FIND("-",$E341)+1,2)</f>
        <v>08</v>
      </c>
      <c r="D341" t="str">
        <f>RIGHT($E341,2)</f>
        <v>하순</v>
      </c>
      <c r="E341" t="s">
        <v>243</v>
      </c>
      <c r="F341" s="17">
        <v>21.6</v>
      </c>
      <c r="G341" s="17">
        <v>25.7</v>
      </c>
      <c r="H341" s="17">
        <v>12</v>
      </c>
      <c r="I341" s="17">
        <f>G341-H341</f>
        <v>13.7</v>
      </c>
      <c r="J341" s="17">
        <v>81.7</v>
      </c>
      <c r="K341" s="17">
        <v>1.3</v>
      </c>
      <c r="L341" s="17">
        <v>66.5</v>
      </c>
      <c r="M341" s="17"/>
      <c r="N341" s="17"/>
      <c r="O341" s="18">
        <v>2.09375</v>
      </c>
      <c r="P341" s="11">
        <f>IF(HOUR(O341)&gt;12, HOUR(O341)-12,HOUR(O341))</f>
        <v>2</v>
      </c>
      <c r="Q341" s="19">
        <f>MINUTE(O341)</f>
        <v>15</v>
      </c>
      <c r="R341" s="19">
        <f>P341+(Q341/60)</f>
        <v>2.25</v>
      </c>
    </row>
    <row r="342" spans="1:18" ht="16.5">
      <c r="A342" t="s">
        <v>111</v>
      </c>
      <c r="B342" t="str">
        <f>LEFT($E342, 4)</f>
        <v>2022</v>
      </c>
      <c r="C342" t="str">
        <f>MID($E342,FIND("-",$E342)+1,2)</f>
        <v>09</v>
      </c>
      <c r="D342" t="str">
        <f>RIGHT($E342,2)</f>
        <v>상순</v>
      </c>
      <c r="E342" t="s">
        <v>244</v>
      </c>
      <c r="F342" s="17">
        <v>20.8</v>
      </c>
      <c r="G342" s="17">
        <v>23.8</v>
      </c>
      <c r="H342" s="17">
        <v>12.4</v>
      </c>
      <c r="I342" s="17">
        <f>G342-H342</f>
        <v>11.4</v>
      </c>
      <c r="J342" s="17">
        <v>86.1</v>
      </c>
      <c r="K342" s="17">
        <v>0.4</v>
      </c>
      <c r="L342" s="17">
        <v>61</v>
      </c>
      <c r="M342" s="17">
        <v>131.5</v>
      </c>
      <c r="N342" s="17">
        <v>131.5</v>
      </c>
      <c r="P342" s="11">
        <f>IF(HOUR(O342)&gt;12, HOUR(O342)-12,HOUR(O342))</f>
        <v>0</v>
      </c>
      <c r="Q342" s="19">
        <f>MINUTE(O342)</f>
        <v>0</v>
      </c>
      <c r="R342" s="19">
        <f>P342+(Q342/60)</f>
        <v>0</v>
      </c>
    </row>
    <row r="343" spans="1:18" ht="16.5">
      <c r="A343" t="s">
        <v>111</v>
      </c>
      <c r="B343" t="str">
        <f>LEFT($E343, 4)</f>
        <v>2022</v>
      </c>
      <c r="C343" t="str">
        <f>MID($E343,FIND("-",$E343)+1,2)</f>
        <v>09</v>
      </c>
      <c r="D343" t="str">
        <f>RIGHT($E343,2)</f>
        <v>상순</v>
      </c>
      <c r="E343" t="s">
        <v>244</v>
      </c>
      <c r="F343" s="17">
        <v>20.8</v>
      </c>
      <c r="G343" s="17">
        <v>24.2</v>
      </c>
      <c r="H343" s="17">
        <v>11.9</v>
      </c>
      <c r="I343" s="17">
        <f>G343-H343</f>
        <v>12.299999999999999</v>
      </c>
      <c r="J343" s="17">
        <v>81.599999999999994</v>
      </c>
      <c r="K343" s="17">
        <v>1.6</v>
      </c>
      <c r="L343" s="17">
        <v>77.5</v>
      </c>
      <c r="M343" s="17"/>
      <c r="N343" s="17"/>
      <c r="O343" s="18">
        <v>1.497916666666667</v>
      </c>
      <c r="P343" s="11">
        <f>IF(HOUR(O343)&gt;12, HOUR(O343)-12,HOUR(O343))</f>
        <v>11</v>
      </c>
      <c r="Q343" s="19">
        <f>MINUTE(O343)</f>
        <v>57</v>
      </c>
      <c r="R343" s="19">
        <f>P343+(Q343/60)</f>
        <v>11.95</v>
      </c>
    </row>
    <row r="344" spans="1:18" ht="16.5">
      <c r="A344" t="s">
        <v>111</v>
      </c>
      <c r="B344" t="str">
        <f>LEFT($E344, 4)</f>
        <v>2022</v>
      </c>
      <c r="C344" t="str">
        <f>MID($E344,FIND("-",$E344)+1,2)</f>
        <v>09</v>
      </c>
      <c r="D344" t="str">
        <f>RIGHT($E344,2)</f>
        <v>중순</v>
      </c>
      <c r="E344" t="s">
        <v>245</v>
      </c>
      <c r="F344" s="17">
        <v>22.2</v>
      </c>
      <c r="G344" s="17">
        <v>25.7</v>
      </c>
      <c r="H344" s="17">
        <v>11.1</v>
      </c>
      <c r="I344" s="17">
        <f>G344-H344</f>
        <v>14.6</v>
      </c>
      <c r="J344" s="17">
        <v>81.5</v>
      </c>
      <c r="K344" s="17">
        <v>0.5</v>
      </c>
      <c r="L344" s="17">
        <v>3.5</v>
      </c>
      <c r="M344" s="17">
        <v>143.6</v>
      </c>
      <c r="N344" s="17">
        <v>143.6</v>
      </c>
      <c r="P344" s="11">
        <f>IF(HOUR(O344)&gt;12, HOUR(O344)-12,HOUR(O344))</f>
        <v>0</v>
      </c>
      <c r="Q344" s="19">
        <f>MINUTE(O344)</f>
        <v>0</v>
      </c>
      <c r="R344" s="19">
        <f>P344+(Q344/60)</f>
        <v>0</v>
      </c>
    </row>
    <row r="345" spans="1:18" ht="16.5">
      <c r="A345" t="s">
        <v>111</v>
      </c>
      <c r="B345" t="str">
        <f>LEFT($E345, 4)</f>
        <v>2022</v>
      </c>
      <c r="C345" t="str">
        <f>MID($E345,FIND("-",$E345)+1,2)</f>
        <v>09</v>
      </c>
      <c r="D345" t="str">
        <f>RIGHT($E345,2)</f>
        <v>중순</v>
      </c>
      <c r="E345" t="s">
        <v>245</v>
      </c>
      <c r="F345" s="17">
        <v>22.4</v>
      </c>
      <c r="G345" s="17">
        <v>25.6</v>
      </c>
      <c r="H345" s="17">
        <v>11.9</v>
      </c>
      <c r="I345" s="17">
        <f>G345-H345</f>
        <v>13.700000000000001</v>
      </c>
      <c r="J345" s="17">
        <v>75</v>
      </c>
      <c r="K345" s="17">
        <v>1.6</v>
      </c>
      <c r="L345" s="17">
        <v>1.5</v>
      </c>
      <c r="M345" s="17"/>
      <c r="N345" s="17"/>
      <c r="O345" s="18">
        <v>2.2256944444444451</v>
      </c>
      <c r="P345" s="11">
        <f>IF(HOUR(O345)&gt;12, HOUR(O345)-12,HOUR(O345))</f>
        <v>5</v>
      </c>
      <c r="Q345" s="19">
        <f>MINUTE(O345)</f>
        <v>25</v>
      </c>
      <c r="R345" s="19">
        <f>P345+(Q345/60)</f>
        <v>5.416666666666667</v>
      </c>
    </row>
    <row r="346" spans="1:18" ht="16.5">
      <c r="A346" t="s">
        <v>111</v>
      </c>
      <c r="B346" t="str">
        <f>LEFT($E346, 4)</f>
        <v>2022</v>
      </c>
      <c r="C346" t="str">
        <f>MID($E346,FIND("-",$E346)+1,2)</f>
        <v>09</v>
      </c>
      <c r="D346" t="str">
        <f>RIGHT($E346,2)</f>
        <v>하순</v>
      </c>
      <c r="E346" t="s">
        <v>246</v>
      </c>
      <c r="F346" s="17">
        <v>16.3</v>
      </c>
      <c r="G346" s="17">
        <v>17.8</v>
      </c>
      <c r="H346" s="17">
        <v>7.2</v>
      </c>
      <c r="I346" s="17">
        <f>G346-H346</f>
        <v>10.600000000000001</v>
      </c>
      <c r="J346" s="17">
        <v>82.4</v>
      </c>
      <c r="K346" s="17">
        <v>0.3</v>
      </c>
      <c r="L346" s="17">
        <v>0</v>
      </c>
      <c r="M346" s="17">
        <v>164.5</v>
      </c>
      <c r="N346" s="17">
        <v>164.5</v>
      </c>
      <c r="P346" s="11">
        <f>IF(HOUR(O346)&gt;12, HOUR(O346)-12,HOUR(O346))</f>
        <v>0</v>
      </c>
      <c r="Q346" s="19">
        <f>MINUTE(O346)</f>
        <v>0</v>
      </c>
      <c r="R346" s="19">
        <f>P346+(Q346/60)</f>
        <v>0</v>
      </c>
    </row>
    <row r="347" spans="1:18" ht="16.5">
      <c r="A347" t="s">
        <v>111</v>
      </c>
      <c r="B347" t="str">
        <f>LEFT($E347, 4)</f>
        <v>2022</v>
      </c>
      <c r="C347" t="str">
        <f>MID($E347,FIND("-",$E347)+1,2)</f>
        <v>09</v>
      </c>
      <c r="D347" t="str">
        <f>RIGHT($E347,2)</f>
        <v>하순</v>
      </c>
      <c r="E347" t="s">
        <v>246</v>
      </c>
      <c r="F347" s="17">
        <v>16.600000000000001</v>
      </c>
      <c r="G347" s="17">
        <v>18.5</v>
      </c>
      <c r="H347" s="17">
        <v>7.9</v>
      </c>
      <c r="I347" s="17">
        <f>G347-H347</f>
        <v>10.6</v>
      </c>
      <c r="J347" s="17">
        <v>75</v>
      </c>
      <c r="K347" s="17">
        <v>1.3</v>
      </c>
      <c r="L347" s="17">
        <v>0</v>
      </c>
      <c r="M347" s="17"/>
      <c r="N347" s="17"/>
      <c r="O347" s="18">
        <v>2.927083333333333</v>
      </c>
      <c r="P347" s="11">
        <f>IF(HOUR(O347)&gt;12, HOUR(O347)-12,HOUR(O347))</f>
        <v>10</v>
      </c>
      <c r="Q347" s="19">
        <f>MINUTE(O347)</f>
        <v>15</v>
      </c>
      <c r="R347" s="19">
        <f>P347+(Q347/60)</f>
        <v>10.25</v>
      </c>
    </row>
    <row r="348" spans="1:18" ht="16.5">
      <c r="A348" t="s">
        <v>111</v>
      </c>
      <c r="B348" t="str">
        <f>LEFT($E348, 4)</f>
        <v>2022</v>
      </c>
      <c r="C348" t="str">
        <f>MID($E348,FIND("-",$E348)+1,2)</f>
        <v>10</v>
      </c>
      <c r="D348" t="str">
        <f>RIGHT($E348,2)</f>
        <v>상순</v>
      </c>
      <c r="E348" t="s">
        <v>247</v>
      </c>
      <c r="F348" s="17">
        <v>16.2</v>
      </c>
      <c r="G348" s="17">
        <v>23</v>
      </c>
      <c r="H348" s="17">
        <v>7</v>
      </c>
      <c r="I348" s="17">
        <f>G348-H348</f>
        <v>16</v>
      </c>
      <c r="J348" s="17">
        <v>82.4</v>
      </c>
      <c r="K348" s="17">
        <v>0.5</v>
      </c>
      <c r="L348" s="17">
        <v>36.5</v>
      </c>
      <c r="M348" s="17">
        <v>113.4</v>
      </c>
      <c r="N348" s="17">
        <v>113.4</v>
      </c>
      <c r="P348" s="11">
        <f>IF(HOUR(O348)&gt;12, HOUR(O348)-12,HOUR(O348))</f>
        <v>0</v>
      </c>
      <c r="Q348" s="19">
        <f>MINUTE(O348)</f>
        <v>0</v>
      </c>
      <c r="R348" s="19">
        <f>P348+(Q348/60)</f>
        <v>0</v>
      </c>
    </row>
    <row r="349" spans="1:18" ht="16.5">
      <c r="A349" t="s">
        <v>111</v>
      </c>
      <c r="B349" t="str">
        <f>LEFT($E349, 4)</f>
        <v>2022</v>
      </c>
      <c r="C349" t="str">
        <f>MID($E349,FIND("-",$E349)+1,2)</f>
        <v>10</v>
      </c>
      <c r="D349" t="str">
        <f>RIGHT($E349,2)</f>
        <v>상순</v>
      </c>
      <c r="E349" t="s">
        <v>247</v>
      </c>
      <c r="F349" s="17">
        <v>16.5</v>
      </c>
      <c r="G349" s="17">
        <v>23.4</v>
      </c>
      <c r="H349" s="17">
        <v>6.6</v>
      </c>
      <c r="I349" s="17">
        <f>G349-H349</f>
        <v>16.799999999999997</v>
      </c>
      <c r="J349" s="17">
        <v>77.2</v>
      </c>
      <c r="K349" s="17">
        <v>2.2000000000000002</v>
      </c>
      <c r="L349" s="17">
        <v>24</v>
      </c>
      <c r="M349" s="17"/>
      <c r="N349" s="17"/>
      <c r="O349" s="18">
        <v>1.719444444444445</v>
      </c>
      <c r="P349" s="11">
        <f>IF(HOUR(O349)&gt;12, HOUR(O349)-12,HOUR(O349))</f>
        <v>5</v>
      </c>
      <c r="Q349" s="19">
        <f>MINUTE(O349)</f>
        <v>16</v>
      </c>
      <c r="R349" s="19">
        <f>P349+(Q349/60)</f>
        <v>5.2666666666666666</v>
      </c>
    </row>
    <row r="350" spans="1:18" ht="16.5">
      <c r="A350" t="s">
        <v>111</v>
      </c>
      <c r="B350" t="str">
        <f>LEFT($E350, 4)</f>
        <v>2022</v>
      </c>
      <c r="C350" t="str">
        <f>MID($E350,FIND("-",$E350)+1,2)</f>
        <v>10</v>
      </c>
      <c r="D350" t="str">
        <f>RIGHT($E350,2)</f>
        <v>중순</v>
      </c>
      <c r="E350" t="s">
        <v>248</v>
      </c>
      <c r="F350" s="17">
        <v>11.2</v>
      </c>
      <c r="G350" s="17">
        <v>16.7</v>
      </c>
      <c r="H350" s="17">
        <v>-2.2999999999999998</v>
      </c>
      <c r="I350" s="17">
        <f>G350-H350</f>
        <v>19</v>
      </c>
      <c r="J350" s="17">
        <v>78.400000000000006</v>
      </c>
      <c r="K350" s="17">
        <v>0.5</v>
      </c>
      <c r="L350" s="17">
        <v>0</v>
      </c>
      <c r="M350" s="17">
        <v>170.5</v>
      </c>
      <c r="N350" s="17">
        <v>170.5</v>
      </c>
      <c r="P350" s="11">
        <f>IF(HOUR(O350)&gt;12, HOUR(O350)-12,HOUR(O350))</f>
        <v>0</v>
      </c>
      <c r="Q350" s="19">
        <f>MINUTE(O350)</f>
        <v>0</v>
      </c>
      <c r="R350" s="19">
        <f>P350+(Q350/60)</f>
        <v>0</v>
      </c>
    </row>
    <row r="351" spans="1:18" ht="16.5">
      <c r="A351" t="s">
        <v>111</v>
      </c>
      <c r="B351" t="str">
        <f>LEFT($E351, 4)</f>
        <v>2022</v>
      </c>
      <c r="C351" t="str">
        <f>MID($E351,FIND("-",$E351)+1,2)</f>
        <v>10</v>
      </c>
      <c r="D351" t="str">
        <f>RIGHT($E351,2)</f>
        <v>중순</v>
      </c>
      <c r="E351" t="s">
        <v>248</v>
      </c>
      <c r="F351" s="17">
        <v>11.6</v>
      </c>
      <c r="G351" s="17">
        <v>17</v>
      </c>
      <c r="H351" s="17">
        <v>-1.8</v>
      </c>
      <c r="I351" s="17">
        <f>G351-H351</f>
        <v>18.8</v>
      </c>
      <c r="J351" s="17">
        <v>72</v>
      </c>
      <c r="K351" s="17">
        <v>1.7</v>
      </c>
      <c r="L351" s="17">
        <v>0</v>
      </c>
      <c r="M351" s="17"/>
      <c r="N351" s="17"/>
      <c r="O351" s="18">
        <v>3.5513888888888889</v>
      </c>
      <c r="P351" s="11">
        <f>IF(HOUR(O351)&gt;12, HOUR(O351)-12,HOUR(O351))</f>
        <v>1</v>
      </c>
      <c r="Q351" s="19">
        <f>MINUTE(O351)</f>
        <v>14</v>
      </c>
      <c r="R351" s="19">
        <f>P351+(Q351/60)</f>
        <v>1.2333333333333334</v>
      </c>
    </row>
    <row r="352" spans="1:18" ht="16.5">
      <c r="A352" t="s">
        <v>111</v>
      </c>
      <c r="B352" t="str">
        <f>LEFT($E352, 4)</f>
        <v>2022</v>
      </c>
      <c r="C352" t="str">
        <f>MID($E352,FIND("-",$E352)+1,2)</f>
        <v>10</v>
      </c>
      <c r="D352" t="str">
        <f>RIGHT($E352,2)</f>
        <v>하순</v>
      </c>
      <c r="E352" t="s">
        <v>249</v>
      </c>
      <c r="F352" s="17">
        <v>9.8000000000000007</v>
      </c>
      <c r="G352" s="17">
        <v>12.1</v>
      </c>
      <c r="H352" s="17">
        <v>-1</v>
      </c>
      <c r="I352" s="17">
        <f>G352-H352</f>
        <v>13.1</v>
      </c>
      <c r="J352" s="17">
        <v>79.5</v>
      </c>
      <c r="K352" s="17">
        <v>0.4</v>
      </c>
      <c r="L352" s="17">
        <v>0</v>
      </c>
      <c r="M352" s="17">
        <v>154.69999999999999</v>
      </c>
      <c r="N352" s="17">
        <v>154.69999999999999</v>
      </c>
      <c r="P352" s="11">
        <f>IF(HOUR(O352)&gt;12, HOUR(O352)-12,HOUR(O352))</f>
        <v>0</v>
      </c>
      <c r="Q352" s="19">
        <f>MINUTE(O352)</f>
        <v>0</v>
      </c>
      <c r="R352" s="19">
        <f>P352+(Q352/60)</f>
        <v>0</v>
      </c>
    </row>
    <row r="353" spans="1:18" ht="16.5">
      <c r="A353" t="s">
        <v>111</v>
      </c>
      <c r="B353" t="str">
        <f>LEFT($E353, 4)</f>
        <v>2022</v>
      </c>
      <c r="C353" t="str">
        <f>MID($E353,FIND("-",$E353)+1,2)</f>
        <v>10</v>
      </c>
      <c r="D353" t="str">
        <f>RIGHT($E353,2)</f>
        <v>하순</v>
      </c>
      <c r="E353" t="s">
        <v>249</v>
      </c>
      <c r="F353" s="17">
        <v>10.3</v>
      </c>
      <c r="G353" s="17">
        <v>12.6</v>
      </c>
      <c r="H353" s="17">
        <v>-0.3</v>
      </c>
      <c r="I353" s="17">
        <f>G353-H353</f>
        <v>12.9</v>
      </c>
      <c r="J353" s="17">
        <v>72.5</v>
      </c>
      <c r="K353" s="17">
        <v>1.5</v>
      </c>
      <c r="L353" s="17">
        <v>0</v>
      </c>
      <c r="M353" s="17"/>
      <c r="N353" s="17"/>
      <c r="O353" s="18">
        <v>3.472916666666666</v>
      </c>
      <c r="P353" s="11">
        <f>IF(HOUR(O353)&gt;12, HOUR(O353)-12,HOUR(O353))</f>
        <v>11</v>
      </c>
      <c r="Q353" s="19">
        <f>MINUTE(O353)</f>
        <v>21</v>
      </c>
      <c r="R353" s="19">
        <f>P353+(Q353/60)</f>
        <v>11.35</v>
      </c>
    </row>
    <row r="354" spans="1:18" ht="16.5">
      <c r="A354" t="s">
        <v>111</v>
      </c>
      <c r="B354" t="str">
        <f>LEFT($E354, 4)</f>
        <v>2022</v>
      </c>
      <c r="C354" t="str">
        <f>MID($E354,FIND("-",$E354)+1,2)</f>
        <v>11</v>
      </c>
      <c r="D354" t="str">
        <f>RIGHT($E354,2)</f>
        <v>상순</v>
      </c>
      <c r="E354" t="s">
        <v>250</v>
      </c>
      <c r="F354" s="17">
        <v>6.6</v>
      </c>
      <c r="G354" s="17">
        <v>9.6</v>
      </c>
      <c r="H354" s="17">
        <v>-5.9</v>
      </c>
      <c r="I354" s="17">
        <f>G354-H354</f>
        <v>15.5</v>
      </c>
      <c r="J354" s="17">
        <v>71.900000000000006</v>
      </c>
      <c r="K354" s="17">
        <v>0.4</v>
      </c>
      <c r="L354" s="17">
        <v>0</v>
      </c>
      <c r="M354" s="17">
        <v>136.9</v>
      </c>
      <c r="N354" s="17">
        <v>136.9</v>
      </c>
      <c r="P354" s="11">
        <f>IF(HOUR(O354)&gt;12, HOUR(O354)-12,HOUR(O354))</f>
        <v>0</v>
      </c>
      <c r="Q354" s="19">
        <f>MINUTE(O354)</f>
        <v>0</v>
      </c>
      <c r="R354" s="19">
        <f>P354+(Q354/60)</f>
        <v>0</v>
      </c>
    </row>
    <row r="355" spans="1:18" ht="16.5">
      <c r="A355" t="s">
        <v>111</v>
      </c>
      <c r="B355" t="str">
        <f>LEFT($E355, 4)</f>
        <v>2022</v>
      </c>
      <c r="C355" t="str">
        <f>MID($E355,FIND("-",$E355)+1,2)</f>
        <v>11</v>
      </c>
      <c r="D355" t="str">
        <f>RIGHT($E355,2)</f>
        <v>상순</v>
      </c>
      <c r="E355" t="s">
        <v>250</v>
      </c>
      <c r="F355" s="17">
        <v>7</v>
      </c>
      <c r="G355" s="17">
        <v>10</v>
      </c>
      <c r="H355" s="17">
        <v>-5.5</v>
      </c>
      <c r="I355" s="17">
        <f>G355-H355</f>
        <v>15.5</v>
      </c>
      <c r="J355" s="17">
        <v>64.2</v>
      </c>
      <c r="K355" s="17">
        <v>1.5</v>
      </c>
      <c r="L355" s="17">
        <v>0</v>
      </c>
      <c r="M355" s="17"/>
      <c r="N355" s="17"/>
      <c r="O355" s="18">
        <v>3.6166666666666671</v>
      </c>
      <c r="P355" s="11">
        <f>IF(HOUR(O355)&gt;12, HOUR(O355)-12,HOUR(O355))</f>
        <v>2</v>
      </c>
      <c r="Q355" s="19">
        <f>MINUTE(O355)</f>
        <v>48</v>
      </c>
      <c r="R355" s="19">
        <f>P355+(Q355/60)</f>
        <v>2.8</v>
      </c>
    </row>
    <row r="356" spans="1:18" ht="16.5">
      <c r="A356" t="s">
        <v>111</v>
      </c>
      <c r="B356" t="str">
        <f>LEFT($E356, 4)</f>
        <v>2022</v>
      </c>
      <c r="C356" t="str">
        <f>MID($E356,FIND("-",$E356)+1,2)</f>
        <v>11</v>
      </c>
      <c r="D356" t="str">
        <f>RIGHT($E356,2)</f>
        <v>중순</v>
      </c>
      <c r="E356" t="s">
        <v>251</v>
      </c>
      <c r="F356" s="17">
        <v>8.5</v>
      </c>
      <c r="G356" s="17">
        <v>15</v>
      </c>
      <c r="H356" s="17">
        <v>-3.1</v>
      </c>
      <c r="I356" s="17">
        <f>G356-H356</f>
        <v>18.100000000000001</v>
      </c>
      <c r="J356" s="17">
        <v>79.599999999999994</v>
      </c>
      <c r="K356" s="17">
        <v>0.5</v>
      </c>
      <c r="L356" s="17">
        <v>15.5</v>
      </c>
      <c r="M356" s="17">
        <v>105.3</v>
      </c>
      <c r="N356" s="17">
        <v>105.3</v>
      </c>
      <c r="P356" s="11">
        <f>IF(HOUR(O356)&gt;12, HOUR(O356)-12,HOUR(O356))</f>
        <v>0</v>
      </c>
      <c r="Q356" s="19">
        <f>MINUTE(O356)</f>
        <v>0</v>
      </c>
      <c r="R356" s="19">
        <f>P356+(Q356/60)</f>
        <v>0</v>
      </c>
    </row>
    <row r="357" spans="1:18" ht="16.5">
      <c r="A357" t="s">
        <v>111</v>
      </c>
      <c r="B357" t="str">
        <f>LEFT($E357, 4)</f>
        <v>2022</v>
      </c>
      <c r="C357" t="str">
        <f>MID($E357,FIND("-",$E357)+1,2)</f>
        <v>11</v>
      </c>
      <c r="D357" t="str">
        <f>RIGHT($E357,2)</f>
        <v>중순</v>
      </c>
      <c r="E357" t="s">
        <v>251</v>
      </c>
      <c r="F357" s="17">
        <v>9</v>
      </c>
      <c r="G357" s="17">
        <v>15.2</v>
      </c>
      <c r="H357" s="17">
        <v>-2.9</v>
      </c>
      <c r="I357" s="17">
        <f>G357-H357</f>
        <v>18.099999999999998</v>
      </c>
      <c r="J357" s="17">
        <v>74.5</v>
      </c>
      <c r="K357" s="17">
        <v>1.8</v>
      </c>
      <c r="L357" s="17">
        <v>18.5</v>
      </c>
      <c r="M357" s="17"/>
      <c r="N357" s="17"/>
      <c r="O357" s="18">
        <v>2.6222222222222218</v>
      </c>
      <c r="P357" s="11">
        <f>IF(HOUR(O357)&gt;12, HOUR(O357)-12,HOUR(O357))</f>
        <v>2</v>
      </c>
      <c r="Q357" s="19">
        <f>MINUTE(O357)</f>
        <v>56</v>
      </c>
      <c r="R357" s="19">
        <f>P357+(Q357/60)</f>
        <v>2.9333333333333336</v>
      </c>
    </row>
    <row r="358" spans="1:18" ht="16.5">
      <c r="A358" t="s">
        <v>111</v>
      </c>
      <c r="B358" t="str">
        <f>LEFT($E358, 4)</f>
        <v>2022</v>
      </c>
      <c r="C358" t="str">
        <f>MID($E358,FIND("-",$E358)+1,2)</f>
        <v>11</v>
      </c>
      <c r="D358" t="str">
        <f>RIGHT($E358,2)</f>
        <v>하순</v>
      </c>
      <c r="E358" t="s">
        <v>252</v>
      </c>
      <c r="F358" s="17">
        <v>5.6</v>
      </c>
      <c r="G358" s="17">
        <v>10.7</v>
      </c>
      <c r="H358" s="17">
        <v>-6.6</v>
      </c>
      <c r="I358" s="17">
        <f>G358-H358</f>
        <v>17.299999999999997</v>
      </c>
      <c r="J358" s="17">
        <v>73.900000000000006</v>
      </c>
      <c r="K358" s="17">
        <v>0.5</v>
      </c>
      <c r="L358" s="17">
        <v>42</v>
      </c>
      <c r="M358" s="17">
        <v>83.4</v>
      </c>
      <c r="N358" s="17">
        <v>83.4</v>
      </c>
      <c r="P358" s="11">
        <f>IF(HOUR(O358)&gt;12, HOUR(O358)-12,HOUR(O358))</f>
        <v>0</v>
      </c>
      <c r="Q358" s="19">
        <f>MINUTE(O358)</f>
        <v>0</v>
      </c>
      <c r="R358" s="19">
        <f>P358+(Q358/60)</f>
        <v>0</v>
      </c>
    </row>
    <row r="359" spans="1:18" ht="16.5">
      <c r="A359" t="s">
        <v>111</v>
      </c>
      <c r="B359" t="str">
        <f>LEFT($E359, 4)</f>
        <v>2022</v>
      </c>
      <c r="C359" t="str">
        <f>MID($E359,FIND("-",$E359)+1,2)</f>
        <v>11</v>
      </c>
      <c r="D359" t="str">
        <f>RIGHT($E359,2)</f>
        <v>하순</v>
      </c>
      <c r="E359" t="s">
        <v>252</v>
      </c>
      <c r="F359" s="17">
        <v>6.1</v>
      </c>
      <c r="G359" s="17">
        <v>10.7</v>
      </c>
      <c r="H359" s="17">
        <v>-4.8</v>
      </c>
      <c r="I359" s="17">
        <f>G359-H359</f>
        <v>15.5</v>
      </c>
      <c r="J359" s="17">
        <v>69.099999999999994</v>
      </c>
      <c r="K359" s="17">
        <v>1.9</v>
      </c>
      <c r="L359" s="17">
        <v>29</v>
      </c>
      <c r="M359" s="17"/>
      <c r="N359" s="17"/>
      <c r="O359" s="18">
        <v>2.1430555555555562</v>
      </c>
      <c r="P359" s="11">
        <f>IF(HOUR(O359)&gt;12, HOUR(O359)-12,HOUR(O359))</f>
        <v>3</v>
      </c>
      <c r="Q359" s="19">
        <f>MINUTE(O359)</f>
        <v>26</v>
      </c>
      <c r="R359" s="19">
        <f>P359+(Q359/60)</f>
        <v>3.4333333333333336</v>
      </c>
    </row>
    <row r="360" spans="1:18" ht="16.5">
      <c r="A360" t="s">
        <v>111</v>
      </c>
      <c r="B360" t="str">
        <f>LEFT($E360, 4)</f>
        <v>2022</v>
      </c>
      <c r="C360" t="str">
        <f>MID($E360,FIND("-",$E360)+1,2)</f>
        <v>12</v>
      </c>
      <c r="D360" t="str">
        <f>RIGHT($E360,2)</f>
        <v>상순</v>
      </c>
      <c r="E360" t="s">
        <v>253</v>
      </c>
      <c r="F360" s="17">
        <v>-1</v>
      </c>
      <c r="G360" s="17">
        <v>1.6</v>
      </c>
      <c r="H360" s="17">
        <v>-10.4</v>
      </c>
      <c r="I360" s="17">
        <f>G360-H360</f>
        <v>12</v>
      </c>
      <c r="J360" s="17">
        <v>65.8</v>
      </c>
      <c r="K360" s="17">
        <v>0.5</v>
      </c>
      <c r="L360" s="17">
        <v>0</v>
      </c>
      <c r="M360" s="17">
        <v>87</v>
      </c>
      <c r="N360" s="17">
        <v>87</v>
      </c>
      <c r="P360" s="11">
        <f>IF(HOUR(O360)&gt;12, HOUR(O360)-12,HOUR(O360))</f>
        <v>0</v>
      </c>
      <c r="Q360" s="19">
        <f>MINUTE(O360)</f>
        <v>0</v>
      </c>
      <c r="R360" s="19">
        <f>P360+(Q360/60)</f>
        <v>0</v>
      </c>
    </row>
    <row r="361" spans="1:18" ht="16.5">
      <c r="A361" t="s">
        <v>111</v>
      </c>
      <c r="B361" t="str">
        <f>LEFT($E361, 4)</f>
        <v>2022</v>
      </c>
      <c r="C361" t="str">
        <f>MID($E361,FIND("-",$E361)+1,2)</f>
        <v>12</v>
      </c>
      <c r="D361" t="str">
        <f>RIGHT($E361,2)</f>
        <v>상순</v>
      </c>
      <c r="E361" t="s">
        <v>253</v>
      </c>
      <c r="F361" s="17">
        <v>-0.8</v>
      </c>
      <c r="G361" s="17">
        <v>1.1000000000000001</v>
      </c>
      <c r="H361" s="17">
        <v>-10</v>
      </c>
      <c r="I361" s="17">
        <f>G361-H361</f>
        <v>11.1</v>
      </c>
      <c r="J361" s="17">
        <v>59.2</v>
      </c>
      <c r="K361" s="17">
        <v>1.5</v>
      </c>
      <c r="L361" s="17">
        <v>0</v>
      </c>
      <c r="M361" s="17"/>
      <c r="N361" s="17"/>
      <c r="O361" s="18">
        <v>2.2104166666666671</v>
      </c>
      <c r="P361" s="11">
        <f>IF(HOUR(O361)&gt;12, HOUR(O361)-12,HOUR(O361))</f>
        <v>5</v>
      </c>
      <c r="Q361" s="19">
        <f>MINUTE(O361)</f>
        <v>3</v>
      </c>
      <c r="R361" s="19">
        <f>P361+(Q361/60)</f>
        <v>5.05</v>
      </c>
    </row>
    <row r="362" spans="1:18" ht="16.5">
      <c r="A362" t="s">
        <v>111</v>
      </c>
      <c r="B362" t="str">
        <f>LEFT($E362, 4)</f>
        <v>2022</v>
      </c>
      <c r="C362" t="str">
        <f>MID($E362,FIND("-",$E362)+1,2)</f>
        <v>12</v>
      </c>
      <c r="D362" t="str">
        <f>RIGHT($E362,2)</f>
        <v>중순</v>
      </c>
      <c r="E362" t="s">
        <v>254</v>
      </c>
      <c r="F362" s="17">
        <v>-3.7</v>
      </c>
      <c r="G362" s="17">
        <v>2.8</v>
      </c>
      <c r="H362" s="17">
        <v>-14.7</v>
      </c>
      <c r="I362" s="17">
        <f>G362-H362</f>
        <v>17.5</v>
      </c>
      <c r="J362" s="17">
        <v>64.5</v>
      </c>
      <c r="K362" s="17">
        <v>0.8</v>
      </c>
      <c r="L362" s="17">
        <v>0.5</v>
      </c>
      <c r="M362" s="17">
        <v>91.9</v>
      </c>
      <c r="N362" s="17">
        <v>91.9</v>
      </c>
      <c r="P362" s="11">
        <f>IF(HOUR(O362)&gt;12, HOUR(O362)-12,HOUR(O362))</f>
        <v>0</v>
      </c>
      <c r="Q362" s="19">
        <f>MINUTE(O362)</f>
        <v>0</v>
      </c>
      <c r="R362" s="19">
        <f>P362+(Q362/60)</f>
        <v>0</v>
      </c>
    </row>
    <row r="363" spans="1:18" ht="16.5">
      <c r="A363" t="s">
        <v>111</v>
      </c>
      <c r="B363" t="str">
        <f>LEFT($E363, 4)</f>
        <v>2022</v>
      </c>
      <c r="C363" t="str">
        <f>MID($E363,FIND("-",$E363)+1,2)</f>
        <v>12</v>
      </c>
      <c r="D363" t="str">
        <f>RIGHT($E363,2)</f>
        <v>중순</v>
      </c>
      <c r="E363" t="s">
        <v>254</v>
      </c>
      <c r="F363" s="17">
        <v>-3.2</v>
      </c>
      <c r="G363" s="17">
        <v>2.8</v>
      </c>
      <c r="H363" s="17">
        <v>-14.5</v>
      </c>
      <c r="I363" s="17">
        <f>G363-H363</f>
        <v>17.3</v>
      </c>
      <c r="J363" s="17">
        <v>56.7</v>
      </c>
      <c r="K363" s="17">
        <v>2.5</v>
      </c>
      <c r="L363" s="17">
        <v>0</v>
      </c>
      <c r="M363" s="17"/>
      <c r="N363" s="17"/>
      <c r="O363" s="18">
        <v>2.556944444444444</v>
      </c>
      <c r="P363" s="11">
        <f>IF(HOUR(O363)&gt;12, HOUR(O363)-12,HOUR(O363))</f>
        <v>1</v>
      </c>
      <c r="Q363" s="19">
        <f>MINUTE(O363)</f>
        <v>22</v>
      </c>
      <c r="R363" s="19">
        <f>P363+(Q363/60)</f>
        <v>1.3666666666666667</v>
      </c>
    </row>
    <row r="364" spans="1:18" ht="16.5">
      <c r="A364" t="s">
        <v>111</v>
      </c>
      <c r="B364" t="str">
        <f>LEFT($E364, 4)</f>
        <v>2022</v>
      </c>
      <c r="C364" t="str">
        <f>MID($E364,FIND("-",$E364)+1,2)</f>
        <v>12</v>
      </c>
      <c r="D364" t="str">
        <f>RIGHT($E364,2)</f>
        <v>하순</v>
      </c>
      <c r="E364" t="s">
        <v>255</v>
      </c>
      <c r="F364" s="17">
        <v>-5.0999999999999996</v>
      </c>
      <c r="G364" s="17">
        <v>-2.7</v>
      </c>
      <c r="H364" s="17">
        <v>-15.9</v>
      </c>
      <c r="I364" s="17">
        <f>G364-H364</f>
        <v>13.2</v>
      </c>
      <c r="J364" s="17">
        <v>68.599999999999994</v>
      </c>
      <c r="K364" s="17">
        <v>1</v>
      </c>
      <c r="L364" s="17">
        <v>2</v>
      </c>
      <c r="M364" s="17">
        <v>100.9</v>
      </c>
      <c r="N364" s="17">
        <v>100.9</v>
      </c>
      <c r="P364" s="11">
        <f>IF(HOUR(O364)&gt;12, HOUR(O364)-12,HOUR(O364))</f>
        <v>0</v>
      </c>
      <c r="Q364" s="19">
        <f>MINUTE(O364)</f>
        <v>0</v>
      </c>
      <c r="R364" s="19">
        <f>P364+(Q364/60)</f>
        <v>0</v>
      </c>
    </row>
    <row r="365" spans="1:18" ht="16.5">
      <c r="A365" t="s">
        <v>111</v>
      </c>
      <c r="B365" t="str">
        <f>LEFT($E365, 4)</f>
        <v>2022</v>
      </c>
      <c r="C365" t="str">
        <f>MID($E365,FIND("-",$E365)+1,2)</f>
        <v>12</v>
      </c>
      <c r="D365" t="str">
        <f>RIGHT($E365,2)</f>
        <v>하순</v>
      </c>
      <c r="E365" t="s">
        <v>255</v>
      </c>
      <c r="F365" s="17">
        <v>-5.0999999999999996</v>
      </c>
      <c r="G365" s="17">
        <v>-2.5</v>
      </c>
      <c r="H365" s="17">
        <v>-15.6</v>
      </c>
      <c r="I365" s="17">
        <f>G365-H365</f>
        <v>13.1</v>
      </c>
      <c r="J365" s="17">
        <v>63</v>
      </c>
      <c r="K365" s="17">
        <v>2.5</v>
      </c>
      <c r="L365" s="17">
        <v>2</v>
      </c>
      <c r="M365" s="17"/>
      <c r="N365" s="17"/>
      <c r="O365" s="18">
        <v>2.8048611111111108</v>
      </c>
      <c r="P365" s="11">
        <f>IF(HOUR(O365)&gt;12, HOUR(O365)-12,HOUR(O365))</f>
        <v>7</v>
      </c>
      <c r="Q365" s="19">
        <f>MINUTE(O365)</f>
        <v>19</v>
      </c>
      <c r="R365" s="19">
        <f>P365+(Q365/60)</f>
        <v>7.3166666666666664</v>
      </c>
    </row>
    <row r="366" spans="1:18" ht="16.5">
      <c r="A366" t="s">
        <v>111</v>
      </c>
      <c r="B366" t="str">
        <f>LEFT($E366, 4)</f>
        <v>2023</v>
      </c>
      <c r="C366" t="str">
        <f>MID($E366,FIND("-",$E366)+1,2)</f>
        <v>01</v>
      </c>
      <c r="D366" t="str">
        <f>RIGHT($E366,2)</f>
        <v>상순</v>
      </c>
      <c r="E366" t="s">
        <v>256</v>
      </c>
      <c r="F366" s="17">
        <v>-3.1</v>
      </c>
      <c r="G366" s="17">
        <v>-0.2</v>
      </c>
      <c r="H366" s="17">
        <v>-13.5</v>
      </c>
      <c r="I366" s="17">
        <f>G366-H366</f>
        <v>13.3</v>
      </c>
      <c r="J366" s="17">
        <v>68.2</v>
      </c>
      <c r="K366" s="17">
        <v>0.5</v>
      </c>
      <c r="L366" s="17">
        <v>1.5</v>
      </c>
      <c r="M366" s="17">
        <v>100.1</v>
      </c>
      <c r="N366" s="17">
        <v>100.1</v>
      </c>
      <c r="P366" s="11">
        <f>IF(HOUR(O366)&gt;12, HOUR(O366)-12,HOUR(O366))</f>
        <v>0</v>
      </c>
      <c r="Q366" s="19">
        <f>MINUTE(O366)</f>
        <v>0</v>
      </c>
      <c r="R366" s="19">
        <f>P366+(Q366/60)</f>
        <v>0</v>
      </c>
    </row>
    <row r="367" spans="1:18" ht="16.5">
      <c r="A367" t="s">
        <v>111</v>
      </c>
      <c r="B367" t="str">
        <f>LEFT($E367, 4)</f>
        <v>2023</v>
      </c>
      <c r="C367" t="str">
        <f>MID($E367,FIND("-",$E367)+1,2)</f>
        <v>01</v>
      </c>
      <c r="D367" t="str">
        <f>RIGHT($E367,2)</f>
        <v>상순</v>
      </c>
      <c r="E367" t="s">
        <v>256</v>
      </c>
      <c r="F367" s="17">
        <v>-3.1</v>
      </c>
      <c r="G367" s="17">
        <v>-0.8</v>
      </c>
      <c r="H367" s="17">
        <v>-14.3</v>
      </c>
      <c r="I367" s="17">
        <f>G367-H367</f>
        <v>13.5</v>
      </c>
      <c r="J367" s="17">
        <v>62</v>
      </c>
      <c r="K367" s="17">
        <v>1.8</v>
      </c>
      <c r="L367" s="17">
        <v>0</v>
      </c>
      <c r="M367" s="17"/>
      <c r="N367" s="17"/>
      <c r="O367" s="18">
        <v>2.729166666666667</v>
      </c>
      <c r="P367" s="11">
        <f>IF(HOUR(O367)&gt;12, HOUR(O367)-12,HOUR(O367))</f>
        <v>5</v>
      </c>
      <c r="Q367" s="19">
        <f>MINUTE(O367)</f>
        <v>30</v>
      </c>
      <c r="R367" s="19">
        <f>P367+(Q367/60)</f>
        <v>5.5</v>
      </c>
    </row>
    <row r="368" spans="1:18" ht="16.5">
      <c r="A368" t="s">
        <v>111</v>
      </c>
      <c r="B368" t="str">
        <f>LEFT($E368, 4)</f>
        <v>2023</v>
      </c>
      <c r="C368" t="str">
        <f>MID($E368,FIND("-",$E368)+1,2)</f>
        <v>01</v>
      </c>
      <c r="D368" t="str">
        <f>RIGHT($E368,2)</f>
        <v>중순</v>
      </c>
      <c r="E368" t="s">
        <v>257</v>
      </c>
      <c r="F368" s="17">
        <v>-0.1</v>
      </c>
      <c r="G368" s="17">
        <v>6.4</v>
      </c>
      <c r="H368" s="17">
        <v>-10.5</v>
      </c>
      <c r="I368" s="17">
        <f>G368-H368</f>
        <v>16.899999999999999</v>
      </c>
      <c r="J368" s="17">
        <v>74.599999999999994</v>
      </c>
      <c r="K368" s="17">
        <v>0.4</v>
      </c>
      <c r="L368" s="17">
        <v>21.5</v>
      </c>
      <c r="M368" s="17">
        <v>83.4</v>
      </c>
      <c r="N368" s="17">
        <v>83.4</v>
      </c>
      <c r="P368" s="11">
        <f>IF(HOUR(O368)&gt;12, HOUR(O368)-12,HOUR(O368))</f>
        <v>0</v>
      </c>
      <c r="Q368" s="19">
        <f>MINUTE(O368)</f>
        <v>0</v>
      </c>
      <c r="R368" s="19">
        <f>P368+(Q368/60)</f>
        <v>0</v>
      </c>
    </row>
    <row r="369" spans="1:18" ht="16.5">
      <c r="A369" t="s">
        <v>111</v>
      </c>
      <c r="B369" t="str">
        <f>LEFT($E369, 4)</f>
        <v>2023</v>
      </c>
      <c r="C369" t="str">
        <f>MID($E369,FIND("-",$E369)+1,2)</f>
        <v>01</v>
      </c>
      <c r="D369" t="str">
        <f>RIGHT($E369,2)</f>
        <v>중순</v>
      </c>
      <c r="E369" t="s">
        <v>257</v>
      </c>
      <c r="F369" s="17">
        <v>0.1</v>
      </c>
      <c r="G369" s="17">
        <v>6.8</v>
      </c>
      <c r="H369" s="17">
        <v>-10.199999999999999</v>
      </c>
      <c r="I369" s="17">
        <f>G369-H369</f>
        <v>17</v>
      </c>
      <c r="J369" s="17">
        <v>70.2</v>
      </c>
      <c r="K369" s="17">
        <v>1.9</v>
      </c>
      <c r="L369" s="17">
        <v>17.5</v>
      </c>
      <c r="M369" s="17"/>
      <c r="N369" s="17"/>
      <c r="O369" s="18">
        <v>2.223611111111111</v>
      </c>
      <c r="P369" s="11">
        <f>IF(HOUR(O369)&gt;12, HOUR(O369)-12,HOUR(O369))</f>
        <v>5</v>
      </c>
      <c r="Q369" s="19">
        <f>MINUTE(O369)</f>
        <v>22</v>
      </c>
      <c r="R369" s="19">
        <f>P369+(Q369/60)</f>
        <v>5.3666666666666663</v>
      </c>
    </row>
    <row r="370" spans="1:18" ht="16.5">
      <c r="A370" t="s">
        <v>111</v>
      </c>
      <c r="B370" t="str">
        <f>LEFT($E370, 4)</f>
        <v>2023</v>
      </c>
      <c r="C370" t="str">
        <f>MID($E370,FIND("-",$E370)+1,2)</f>
        <v>01</v>
      </c>
      <c r="D370" t="str">
        <f>RIGHT($E370,2)</f>
        <v>하순</v>
      </c>
      <c r="E370" t="s">
        <v>258</v>
      </c>
      <c r="F370" s="17">
        <v>-5.4</v>
      </c>
      <c r="G370" s="17">
        <v>0.4</v>
      </c>
      <c r="H370" s="17">
        <v>-18.399999999999999</v>
      </c>
      <c r="I370" s="17">
        <f>G370-H370</f>
        <v>18.799999999999997</v>
      </c>
      <c r="J370" s="17">
        <v>55.8</v>
      </c>
      <c r="K370" s="17">
        <v>0.8</v>
      </c>
      <c r="L370" s="17">
        <v>0</v>
      </c>
      <c r="M370" s="17">
        <v>135</v>
      </c>
      <c r="N370" s="17">
        <v>135</v>
      </c>
      <c r="P370" s="11">
        <f>IF(HOUR(O370)&gt;12, HOUR(O370)-12,HOUR(O370))</f>
        <v>0</v>
      </c>
      <c r="Q370" s="19">
        <f>MINUTE(O370)</f>
        <v>0</v>
      </c>
      <c r="R370" s="19">
        <f>P370+(Q370/60)</f>
        <v>0</v>
      </c>
    </row>
    <row r="371" spans="1:18" ht="16.5">
      <c r="A371" t="s">
        <v>111</v>
      </c>
      <c r="B371" t="str">
        <f>LEFT($E371, 4)</f>
        <v>2023</v>
      </c>
      <c r="C371" t="str">
        <f>MID($E371,FIND("-",$E371)+1,2)</f>
        <v>01</v>
      </c>
      <c r="D371" t="str">
        <f>RIGHT($E371,2)</f>
        <v>하순</v>
      </c>
      <c r="E371" t="s">
        <v>258</v>
      </c>
      <c r="F371" s="17">
        <v>-5.2</v>
      </c>
      <c r="G371" s="17">
        <v>0.6</v>
      </c>
      <c r="H371" s="17">
        <v>-19.100000000000001</v>
      </c>
      <c r="I371" s="17">
        <f>G371-H371</f>
        <v>19.700000000000003</v>
      </c>
      <c r="J371" s="17">
        <v>47.4</v>
      </c>
      <c r="K371" s="17">
        <v>2.8</v>
      </c>
      <c r="L371" s="17">
        <v>0</v>
      </c>
      <c r="M371" s="17"/>
      <c r="N371" s="17"/>
      <c r="O371" s="18">
        <v>3.5118055555555561</v>
      </c>
      <c r="P371" s="11">
        <f>IF(HOUR(O371)&gt;12, HOUR(O371)-12,HOUR(O371))</f>
        <v>12</v>
      </c>
      <c r="Q371" s="19">
        <f>MINUTE(O371)</f>
        <v>17</v>
      </c>
      <c r="R371" s="19">
        <f>P371+(Q371/60)</f>
        <v>12.283333333333333</v>
      </c>
    </row>
    <row r="372" spans="1:18" ht="16.5">
      <c r="A372" t="s">
        <v>111</v>
      </c>
      <c r="B372" t="str">
        <f>LEFT($E372, 4)</f>
        <v>2023</v>
      </c>
      <c r="C372" t="str">
        <f>MID($E372,FIND("-",$E372)+1,2)</f>
        <v>02</v>
      </c>
      <c r="D372" t="str">
        <f>RIGHT($E372,2)</f>
        <v>상순</v>
      </c>
      <c r="E372" t="s">
        <v>259</v>
      </c>
      <c r="F372" s="17">
        <v>-0.9</v>
      </c>
      <c r="G372" s="17">
        <v>2.4</v>
      </c>
      <c r="H372" s="17">
        <v>-12.1</v>
      </c>
      <c r="I372" s="17">
        <f>G372-H372</f>
        <v>14.5</v>
      </c>
      <c r="J372" s="17">
        <v>62.6</v>
      </c>
      <c r="K372" s="17">
        <v>0.7</v>
      </c>
      <c r="L372" s="17">
        <v>5.5</v>
      </c>
      <c r="M372" s="17">
        <v>121.4</v>
      </c>
      <c r="N372" s="17">
        <v>121.4</v>
      </c>
      <c r="P372" s="11">
        <f>IF(HOUR(O372)&gt;12, HOUR(O372)-12,HOUR(O372))</f>
        <v>0</v>
      </c>
      <c r="Q372" s="19">
        <f>MINUTE(O372)</f>
        <v>0</v>
      </c>
      <c r="R372" s="19">
        <f>P372+(Q372/60)</f>
        <v>0</v>
      </c>
    </row>
    <row r="373" spans="1:18" ht="16.5">
      <c r="A373" t="s">
        <v>111</v>
      </c>
      <c r="B373" t="str">
        <f>LEFT($E373, 4)</f>
        <v>2023</v>
      </c>
      <c r="C373" t="str">
        <f>MID($E373,FIND("-",$E373)+1,2)</f>
        <v>02</v>
      </c>
      <c r="D373" t="str">
        <f>RIGHT($E373,2)</f>
        <v>상순</v>
      </c>
      <c r="E373" t="s">
        <v>259</v>
      </c>
      <c r="F373" s="17">
        <v>-0.7</v>
      </c>
      <c r="G373" s="17">
        <v>2</v>
      </c>
      <c r="H373" s="17">
        <v>-12</v>
      </c>
      <c r="I373" s="17">
        <f>G373-H373</f>
        <v>14</v>
      </c>
      <c r="J373" s="17">
        <v>57.9</v>
      </c>
      <c r="K373" s="17">
        <v>1.7</v>
      </c>
      <c r="L373" s="17">
        <v>6.5</v>
      </c>
      <c r="M373" s="17"/>
      <c r="N373" s="17"/>
      <c r="O373" s="18">
        <v>3.0604166666666668</v>
      </c>
      <c r="P373" s="11">
        <f>IF(HOUR(O373)&gt;12, HOUR(O373)-12,HOUR(O373))</f>
        <v>1</v>
      </c>
      <c r="Q373" s="19">
        <f>MINUTE(O373)</f>
        <v>27</v>
      </c>
      <c r="R373" s="19">
        <f>P373+(Q373/60)</f>
        <v>1.45</v>
      </c>
    </row>
    <row r="374" spans="1:18" ht="16.5">
      <c r="A374" t="s">
        <v>111</v>
      </c>
      <c r="B374" t="str">
        <f>LEFT($E374, 4)</f>
        <v>2023</v>
      </c>
      <c r="C374" t="str">
        <f>MID($E374,FIND("-",$E374)+1,2)</f>
        <v>02</v>
      </c>
      <c r="D374" t="str">
        <f>RIGHT($E374,2)</f>
        <v>중순</v>
      </c>
      <c r="E374" t="s">
        <v>260</v>
      </c>
      <c r="F374" s="17">
        <v>2.2999999999999998</v>
      </c>
      <c r="G374" s="17">
        <v>5.5</v>
      </c>
      <c r="H374" s="17">
        <v>-6.3</v>
      </c>
      <c r="I374" s="17">
        <f>G374-H374</f>
        <v>11.8</v>
      </c>
      <c r="J374" s="17">
        <v>70.2</v>
      </c>
      <c r="K374" s="17">
        <v>0.7</v>
      </c>
      <c r="L374" s="17">
        <v>0</v>
      </c>
      <c r="M374" s="17">
        <v>83.8</v>
      </c>
      <c r="N374" s="17">
        <v>83.8</v>
      </c>
      <c r="P374" s="11">
        <f>IF(HOUR(O374)&gt;12, HOUR(O374)-12,HOUR(O374))</f>
        <v>0</v>
      </c>
      <c r="Q374" s="19">
        <f>MINUTE(O374)</f>
        <v>0</v>
      </c>
      <c r="R374" s="19">
        <f>P374+(Q374/60)</f>
        <v>0</v>
      </c>
    </row>
    <row r="375" spans="1:18" ht="16.5">
      <c r="A375" t="s">
        <v>111</v>
      </c>
      <c r="B375" t="str">
        <f>LEFT($E375, 4)</f>
        <v>2023</v>
      </c>
      <c r="C375" t="str">
        <f>MID($E375,FIND("-",$E375)+1,2)</f>
        <v>02</v>
      </c>
      <c r="D375" t="str">
        <f>RIGHT($E375,2)</f>
        <v>중순</v>
      </c>
      <c r="E375" t="s">
        <v>260</v>
      </c>
      <c r="F375" s="17">
        <v>2.4</v>
      </c>
      <c r="G375" s="17">
        <v>5.3</v>
      </c>
      <c r="H375" s="17">
        <v>-6</v>
      </c>
      <c r="I375" s="17">
        <f>G375-H375</f>
        <v>11.3</v>
      </c>
      <c r="J375" s="17">
        <v>67.8</v>
      </c>
      <c r="K375" s="17">
        <v>1.8</v>
      </c>
      <c r="L375" s="17">
        <v>0</v>
      </c>
      <c r="M375" s="17"/>
      <c r="N375" s="17"/>
      <c r="O375" s="18">
        <v>1.365277777777778</v>
      </c>
      <c r="P375" s="11">
        <f>IF(HOUR(O375)&gt;12, HOUR(O375)-12,HOUR(O375))</f>
        <v>8</v>
      </c>
      <c r="Q375" s="19">
        <f>MINUTE(O375)</f>
        <v>46</v>
      </c>
      <c r="R375" s="19">
        <f>P375+(Q375/60)</f>
        <v>8.7666666666666675</v>
      </c>
    </row>
    <row r="376" spans="1:18" ht="16.5">
      <c r="A376" t="s">
        <v>111</v>
      </c>
      <c r="B376" t="str">
        <f>LEFT($E376, 4)</f>
        <v>2023</v>
      </c>
      <c r="C376" t="str">
        <f>MID($E376,FIND("-",$E376)+1,2)</f>
        <v>02</v>
      </c>
      <c r="D376" t="str">
        <f>RIGHT($E376,2)</f>
        <v>하순</v>
      </c>
      <c r="E376" t="s">
        <v>261</v>
      </c>
      <c r="F376" s="17">
        <v>1.1000000000000001</v>
      </c>
      <c r="G376" s="17">
        <v>4.2</v>
      </c>
      <c r="H376" s="17">
        <v>-10.199999999999999</v>
      </c>
      <c r="I376" s="17">
        <f>G376-H376</f>
        <v>14.399999999999999</v>
      </c>
      <c r="J376" s="17">
        <v>54.5</v>
      </c>
      <c r="K376" s="17">
        <v>0.7</v>
      </c>
      <c r="L376" s="17">
        <v>0</v>
      </c>
      <c r="M376" s="17">
        <v>145.69999999999999</v>
      </c>
      <c r="N376" s="17">
        <v>145.69999999999999</v>
      </c>
      <c r="P376" s="11">
        <f>IF(HOUR(O376)&gt;12, HOUR(O376)-12,HOUR(O376))</f>
        <v>0</v>
      </c>
      <c r="Q376" s="19">
        <f>MINUTE(O376)</f>
        <v>0</v>
      </c>
      <c r="R376" s="19">
        <f>P376+(Q376/60)</f>
        <v>0</v>
      </c>
    </row>
    <row r="377" spans="1:18" ht="16.5">
      <c r="A377" t="s">
        <v>111</v>
      </c>
      <c r="B377" t="str">
        <f>LEFT($E377, 4)</f>
        <v>2023</v>
      </c>
      <c r="C377" t="str">
        <f>MID($E377,FIND("-",$E377)+1,2)</f>
        <v>02</v>
      </c>
      <c r="D377" t="str">
        <f>RIGHT($E377,2)</f>
        <v>하순</v>
      </c>
      <c r="E377" t="s">
        <v>261</v>
      </c>
      <c r="F377" s="17">
        <v>1.1000000000000001</v>
      </c>
      <c r="G377" s="17">
        <v>3.8</v>
      </c>
      <c r="H377" s="17">
        <v>-10.6</v>
      </c>
      <c r="I377" s="17">
        <f>G377-H377</f>
        <v>14.399999999999999</v>
      </c>
      <c r="J377" s="17">
        <v>50.6</v>
      </c>
      <c r="K377" s="17">
        <v>1.8</v>
      </c>
      <c r="L377" s="17">
        <v>0</v>
      </c>
      <c r="M377" s="17"/>
      <c r="N377" s="17"/>
      <c r="O377" s="18">
        <v>3.2312500000000002</v>
      </c>
      <c r="P377" s="11">
        <f>IF(HOUR(O377)&gt;12, HOUR(O377)-12,HOUR(O377))</f>
        <v>5</v>
      </c>
      <c r="Q377" s="19">
        <f>MINUTE(O377)</f>
        <v>33</v>
      </c>
      <c r="R377" s="19">
        <f>P377+(Q377/60)</f>
        <v>5.55</v>
      </c>
    </row>
    <row r="378" spans="1:18" ht="16.5">
      <c r="A378" t="s">
        <v>111</v>
      </c>
      <c r="B378" t="str">
        <f>LEFT($E378, 4)</f>
        <v>2023</v>
      </c>
      <c r="C378" t="str">
        <f>MID($E378,FIND("-",$E378)+1,2)</f>
        <v>03</v>
      </c>
      <c r="D378" t="str">
        <f>RIGHT($E378,2)</f>
        <v>상순</v>
      </c>
      <c r="E378" t="s">
        <v>262</v>
      </c>
      <c r="F378" s="17">
        <v>6.7</v>
      </c>
      <c r="G378" s="17">
        <v>12.3</v>
      </c>
      <c r="H378" s="17">
        <v>-8.1999999999999993</v>
      </c>
      <c r="I378" s="17">
        <f>G378-H378</f>
        <v>20.5</v>
      </c>
      <c r="J378" s="17">
        <v>54.3</v>
      </c>
      <c r="K378" s="17">
        <v>0.9</v>
      </c>
      <c r="L378" s="17">
        <v>0</v>
      </c>
      <c r="M378" s="17">
        <v>166.1</v>
      </c>
      <c r="N378" s="17">
        <v>166.1</v>
      </c>
      <c r="P378" s="11">
        <f>IF(HOUR(O378)&gt;12, HOUR(O378)-12,HOUR(O378))</f>
        <v>0</v>
      </c>
      <c r="Q378" s="19">
        <f>MINUTE(O378)</f>
        <v>0</v>
      </c>
      <c r="R378" s="19">
        <f>P378+(Q378/60)</f>
        <v>0</v>
      </c>
    </row>
    <row r="379" spans="1:18" ht="16.5">
      <c r="A379" t="s">
        <v>111</v>
      </c>
      <c r="B379" t="str">
        <f>LEFT($E379, 4)</f>
        <v>2023</v>
      </c>
      <c r="C379" t="str">
        <f>MID($E379,FIND("-",$E379)+1,2)</f>
        <v>03</v>
      </c>
      <c r="D379" t="str">
        <f>RIGHT($E379,2)</f>
        <v>상순</v>
      </c>
      <c r="E379" t="s">
        <v>262</v>
      </c>
      <c r="F379" s="17">
        <v>6.7</v>
      </c>
      <c r="G379" s="17">
        <v>12.9</v>
      </c>
      <c r="H379" s="17">
        <v>-8</v>
      </c>
      <c r="I379" s="17">
        <f>G379-H379</f>
        <v>20.9</v>
      </c>
      <c r="J379" s="17">
        <v>49.7</v>
      </c>
      <c r="K379" s="17">
        <v>2</v>
      </c>
      <c r="L379" s="17">
        <v>0</v>
      </c>
      <c r="M379" s="17"/>
      <c r="N379" s="17"/>
      <c r="O379" s="18">
        <v>3.7361111111111112</v>
      </c>
      <c r="P379" s="11">
        <f>IF(HOUR(O379)&gt;12, HOUR(O379)-12,HOUR(O379))</f>
        <v>5</v>
      </c>
      <c r="Q379" s="19">
        <f>MINUTE(O379)</f>
        <v>40</v>
      </c>
      <c r="R379" s="19">
        <f>P379+(Q379/60)</f>
        <v>5.666666666666667</v>
      </c>
    </row>
    <row r="380" spans="1:18" ht="16.5">
      <c r="A380" t="s">
        <v>111</v>
      </c>
      <c r="B380" t="str">
        <f>LEFT($E380, 4)</f>
        <v>2023</v>
      </c>
      <c r="C380" t="str">
        <f>MID($E380,FIND("-",$E380)+1,2)</f>
        <v>03</v>
      </c>
      <c r="D380" t="str">
        <f>RIGHT($E380,2)</f>
        <v>중순</v>
      </c>
      <c r="E380" t="s">
        <v>263</v>
      </c>
      <c r="F380" s="17">
        <v>8.6</v>
      </c>
      <c r="G380" s="17">
        <v>14.2</v>
      </c>
      <c r="H380" s="17">
        <v>-3.1</v>
      </c>
      <c r="I380" s="17">
        <f>G380-H380</f>
        <v>17.3</v>
      </c>
      <c r="J380" s="17">
        <v>50</v>
      </c>
      <c r="K380" s="17">
        <v>1</v>
      </c>
      <c r="L380" s="17">
        <v>4.5</v>
      </c>
      <c r="M380" s="17">
        <v>171.1</v>
      </c>
      <c r="N380" s="17">
        <v>171.1</v>
      </c>
      <c r="P380" s="11">
        <f>IF(HOUR(O380)&gt;12, HOUR(O380)-12,HOUR(O380))</f>
        <v>0</v>
      </c>
      <c r="Q380" s="19">
        <f>MINUTE(O380)</f>
        <v>0</v>
      </c>
      <c r="R380" s="19">
        <f>P380+(Q380/60)</f>
        <v>0</v>
      </c>
    </row>
    <row r="381" spans="1:18" ht="16.5">
      <c r="A381" t="s">
        <v>111</v>
      </c>
      <c r="B381" t="str">
        <f>LEFT($E381, 4)</f>
        <v>2023</v>
      </c>
      <c r="C381" t="str">
        <f>MID($E381,FIND("-",$E381)+1,2)</f>
        <v>03</v>
      </c>
      <c r="D381" t="str">
        <f>RIGHT($E381,2)</f>
        <v>중순</v>
      </c>
      <c r="E381" t="s">
        <v>263</v>
      </c>
      <c r="F381" s="17">
        <v>8.5</v>
      </c>
      <c r="G381" s="17">
        <v>12.9</v>
      </c>
      <c r="H381" s="17">
        <v>-2.9</v>
      </c>
      <c r="I381" s="17">
        <f>G381-H381</f>
        <v>15.8</v>
      </c>
      <c r="J381" s="17">
        <v>43.5</v>
      </c>
      <c r="K381" s="17">
        <v>2.5</v>
      </c>
      <c r="L381" s="17">
        <v>7.5</v>
      </c>
      <c r="M381" s="17"/>
      <c r="N381" s="17"/>
      <c r="O381" s="18">
        <v>3.3833333333333329</v>
      </c>
      <c r="P381" s="11">
        <f>IF(HOUR(O381)&gt;12, HOUR(O381)-12,HOUR(O381))</f>
        <v>9</v>
      </c>
      <c r="Q381" s="19">
        <f>MINUTE(O381)</f>
        <v>12</v>
      </c>
      <c r="R381" s="19">
        <f>P381+(Q381/60)</f>
        <v>9.1999999999999993</v>
      </c>
    </row>
    <row r="382" spans="1:18" ht="16.5">
      <c r="A382" t="s">
        <v>111</v>
      </c>
      <c r="B382" t="str">
        <f>LEFT($E382, 4)</f>
        <v>2023</v>
      </c>
      <c r="C382" t="str">
        <f>MID($E382,FIND("-",$E382)+1,2)</f>
        <v>03</v>
      </c>
      <c r="D382" t="str">
        <f>RIGHT($E382,2)</f>
        <v>하순</v>
      </c>
      <c r="E382" t="s">
        <v>264</v>
      </c>
      <c r="F382" s="17">
        <v>10.6</v>
      </c>
      <c r="G382" s="17">
        <v>14.8</v>
      </c>
      <c r="H382" s="17">
        <v>-3.5</v>
      </c>
      <c r="I382" s="17">
        <f>G382-H382</f>
        <v>18.3</v>
      </c>
      <c r="J382" s="17">
        <v>65.3</v>
      </c>
      <c r="K382" s="17">
        <v>0.3</v>
      </c>
      <c r="L382" s="17">
        <v>28</v>
      </c>
      <c r="M382" s="17">
        <v>174.6</v>
      </c>
      <c r="N382" s="17">
        <v>174.6</v>
      </c>
      <c r="P382" s="11">
        <f>IF(HOUR(O382)&gt;12, HOUR(O382)-12,HOUR(O382))</f>
        <v>0</v>
      </c>
      <c r="Q382" s="19">
        <f>MINUTE(O382)</f>
        <v>0</v>
      </c>
      <c r="R382" s="19">
        <f>P382+(Q382/60)</f>
        <v>0</v>
      </c>
    </row>
    <row r="383" spans="1:18" ht="16.5">
      <c r="A383" t="s">
        <v>111</v>
      </c>
      <c r="B383" t="str">
        <f>LEFT($E383, 4)</f>
        <v>2023</v>
      </c>
      <c r="C383" t="str">
        <f>MID($E383,FIND("-",$E383)+1,2)</f>
        <v>03</v>
      </c>
      <c r="D383" t="str">
        <f>RIGHT($E383,2)</f>
        <v>하순</v>
      </c>
      <c r="E383" t="s">
        <v>264</v>
      </c>
      <c r="F383" s="17">
        <v>10.9</v>
      </c>
      <c r="G383" s="17">
        <v>14.8</v>
      </c>
      <c r="H383" s="17">
        <v>-3.2</v>
      </c>
      <c r="I383" s="17">
        <f>G383-H383</f>
        <v>18</v>
      </c>
      <c r="J383" s="17">
        <v>60.6</v>
      </c>
      <c r="K383" s="17">
        <v>1.6</v>
      </c>
      <c r="L383" s="17">
        <v>25</v>
      </c>
      <c r="M383" s="17"/>
      <c r="N383" s="17"/>
      <c r="O383" s="18">
        <v>2.8868055555555561</v>
      </c>
      <c r="P383" s="11">
        <f>IF(HOUR(O383)&gt;12, HOUR(O383)-12,HOUR(O383))</f>
        <v>9</v>
      </c>
      <c r="Q383" s="19">
        <f>MINUTE(O383)</f>
        <v>17</v>
      </c>
      <c r="R383" s="19">
        <f>P383+(Q383/60)</f>
        <v>9.2833333333333332</v>
      </c>
    </row>
    <row r="384" spans="1:18" ht="16.5">
      <c r="A384" t="s">
        <v>111</v>
      </c>
      <c r="B384" t="str">
        <f>LEFT($E384, 4)</f>
        <v>2023</v>
      </c>
      <c r="C384" t="str">
        <f>MID($E384,FIND("-",$E384)+1,2)</f>
        <v>04</v>
      </c>
      <c r="D384" t="str">
        <f>RIGHT($E384,2)</f>
        <v>상순</v>
      </c>
      <c r="E384" t="s">
        <v>265</v>
      </c>
      <c r="F384" s="17">
        <v>11.2</v>
      </c>
      <c r="G384" s="17">
        <v>14.4</v>
      </c>
      <c r="H384" s="17">
        <v>-2.1</v>
      </c>
      <c r="I384" s="17">
        <f>G384-H384</f>
        <v>16.5</v>
      </c>
      <c r="J384" s="17">
        <v>62.2</v>
      </c>
      <c r="K384" s="17">
        <v>0.9</v>
      </c>
      <c r="L384" s="17">
        <v>29.5</v>
      </c>
      <c r="M384" s="17">
        <v>193.2</v>
      </c>
      <c r="N384" s="17">
        <v>193.2</v>
      </c>
      <c r="P384" s="11">
        <f>IF(HOUR(O384)&gt;12, HOUR(O384)-12,HOUR(O384))</f>
        <v>0</v>
      </c>
      <c r="Q384" s="19">
        <f>MINUTE(O384)</f>
        <v>0</v>
      </c>
      <c r="R384" s="19">
        <f>P384+(Q384/60)</f>
        <v>0</v>
      </c>
    </row>
    <row r="385" spans="1:18" ht="16.5">
      <c r="A385" t="s">
        <v>111</v>
      </c>
      <c r="B385" t="str">
        <f>LEFT($E385, 4)</f>
        <v>2023</v>
      </c>
      <c r="C385" t="str">
        <f>MID($E385,FIND("-",$E385)+1,2)</f>
        <v>04</v>
      </c>
      <c r="D385" t="str">
        <f>RIGHT($E385,2)</f>
        <v>상순</v>
      </c>
      <c r="E385" t="s">
        <v>265</v>
      </c>
      <c r="F385" s="17">
        <v>11.6</v>
      </c>
      <c r="G385" s="17">
        <v>14.7</v>
      </c>
      <c r="H385" s="17">
        <v>-2.4</v>
      </c>
      <c r="I385" s="17">
        <f>G385-H385</f>
        <v>17.099999999999998</v>
      </c>
      <c r="J385" s="17">
        <v>55.7</v>
      </c>
      <c r="K385" s="17">
        <v>2.7</v>
      </c>
      <c r="L385" s="17">
        <v>22.5</v>
      </c>
      <c r="M385" s="17"/>
      <c r="N385" s="17"/>
      <c r="O385" s="18">
        <v>3.308333333333334</v>
      </c>
      <c r="P385" s="11">
        <f>IF(HOUR(O385)&gt;12, HOUR(O385)-12,HOUR(O385))</f>
        <v>7</v>
      </c>
      <c r="Q385" s="19">
        <f>MINUTE(O385)</f>
        <v>24</v>
      </c>
      <c r="R385" s="19">
        <f>P385+(Q385/60)</f>
        <v>7.4</v>
      </c>
    </row>
    <row r="386" spans="1:18" ht="16.5">
      <c r="A386" t="s">
        <v>111</v>
      </c>
      <c r="B386" t="str">
        <f>LEFT($E386, 4)</f>
        <v>2023</v>
      </c>
      <c r="C386" t="str">
        <f>MID($E386,FIND("-",$E386)+1,2)</f>
        <v>04</v>
      </c>
      <c r="D386" t="str">
        <f>RIGHT($E386,2)</f>
        <v>중순</v>
      </c>
      <c r="E386" t="s">
        <v>266</v>
      </c>
      <c r="F386" s="17">
        <v>13.4</v>
      </c>
      <c r="G386" s="17">
        <v>19.899999999999999</v>
      </c>
      <c r="H386" s="17">
        <v>-0.9</v>
      </c>
      <c r="I386" s="17">
        <f>G386-H386</f>
        <v>20.799999999999997</v>
      </c>
      <c r="J386" s="17">
        <v>67.3</v>
      </c>
      <c r="K386" s="17">
        <v>0.8</v>
      </c>
      <c r="L386" s="17">
        <v>7</v>
      </c>
      <c r="M386" s="17">
        <v>159.19999999999999</v>
      </c>
      <c r="N386" s="17">
        <v>159.19999999999999</v>
      </c>
      <c r="P386" s="11">
        <f>IF(HOUR(O386)&gt;12, HOUR(O386)-12,HOUR(O386))</f>
        <v>0</v>
      </c>
      <c r="Q386" s="19">
        <f>MINUTE(O386)</f>
        <v>0</v>
      </c>
      <c r="R386" s="19">
        <f>P386+(Q386/60)</f>
        <v>0</v>
      </c>
    </row>
    <row r="387" spans="1:18" ht="16.5">
      <c r="A387" t="s">
        <v>111</v>
      </c>
      <c r="B387" t="str">
        <f>LEFT($E387, 4)</f>
        <v>2023</v>
      </c>
      <c r="C387" t="str">
        <f>MID($E387,FIND("-",$E387)+1,2)</f>
        <v>04</v>
      </c>
      <c r="D387" t="str">
        <f>RIGHT($E387,2)</f>
        <v>중순</v>
      </c>
      <c r="E387" t="s">
        <v>266</v>
      </c>
      <c r="F387" s="17">
        <v>13.5</v>
      </c>
      <c r="G387" s="17">
        <v>19</v>
      </c>
      <c r="H387" s="17">
        <v>-0.6</v>
      </c>
      <c r="I387" s="17">
        <f>G387-H387</f>
        <v>19.600000000000001</v>
      </c>
      <c r="J387" s="17">
        <v>60.3</v>
      </c>
      <c r="K387" s="17">
        <v>2.2000000000000002</v>
      </c>
      <c r="L387" s="17">
        <v>12.5</v>
      </c>
      <c r="M387" s="17"/>
      <c r="N387" s="17"/>
      <c r="O387" s="18">
        <v>2.552083333333333</v>
      </c>
      <c r="P387" s="11">
        <f>IF(HOUR(O387)&gt;12, HOUR(O387)-12,HOUR(O387))</f>
        <v>1</v>
      </c>
      <c r="Q387" s="19">
        <f>MINUTE(O387)</f>
        <v>15</v>
      </c>
      <c r="R387" s="19">
        <f>P387+(Q387/60)</f>
        <v>1.25</v>
      </c>
    </row>
    <row r="388" spans="1:18" ht="16.5">
      <c r="A388" t="s">
        <v>111</v>
      </c>
      <c r="B388" t="str">
        <f>LEFT($E388, 4)</f>
        <v>2023</v>
      </c>
      <c r="C388" t="str">
        <f>MID($E388,FIND("-",$E388)+1,2)</f>
        <v>04</v>
      </c>
      <c r="D388" t="str">
        <f>RIGHT($E388,2)</f>
        <v>하순</v>
      </c>
      <c r="E388" t="s">
        <v>267</v>
      </c>
      <c r="F388" s="17">
        <v>12.7</v>
      </c>
      <c r="G388" s="17">
        <v>17.2</v>
      </c>
      <c r="H388" s="17">
        <v>-0.9</v>
      </c>
      <c r="I388" s="17">
        <f>G388-H388</f>
        <v>18.099999999999998</v>
      </c>
      <c r="J388" s="17">
        <v>67.3</v>
      </c>
      <c r="K388" s="17">
        <v>0.9</v>
      </c>
      <c r="L388" s="17">
        <v>11</v>
      </c>
      <c r="M388" s="17">
        <v>181.2</v>
      </c>
      <c r="N388" s="17">
        <v>181.2</v>
      </c>
      <c r="P388" s="11">
        <f>IF(HOUR(O388)&gt;12, HOUR(O388)-12,HOUR(O388))</f>
        <v>0</v>
      </c>
      <c r="Q388" s="19">
        <f>MINUTE(O388)</f>
        <v>0</v>
      </c>
      <c r="R388" s="19">
        <f>P388+(Q388/60)</f>
        <v>0</v>
      </c>
    </row>
    <row r="389" spans="1:18" ht="16.5">
      <c r="A389" t="s">
        <v>111</v>
      </c>
      <c r="B389" t="str">
        <f>LEFT($E389, 4)</f>
        <v>2023</v>
      </c>
      <c r="C389" t="str">
        <f>MID($E389,FIND("-",$E389)+1,2)</f>
        <v>04</v>
      </c>
      <c r="D389" t="str">
        <f>RIGHT($E389,2)</f>
        <v>하순</v>
      </c>
      <c r="E389" t="s">
        <v>267</v>
      </c>
      <c r="F389" s="17">
        <v>12.7</v>
      </c>
      <c r="G389" s="17">
        <v>16.399999999999999</v>
      </c>
      <c r="H389" s="17">
        <v>-0.4</v>
      </c>
      <c r="I389" s="17">
        <f>G389-H389</f>
        <v>16.799999999999997</v>
      </c>
      <c r="J389" s="17">
        <v>59.8</v>
      </c>
      <c r="K389" s="17">
        <v>2.5</v>
      </c>
      <c r="L389" s="17">
        <v>5.5</v>
      </c>
      <c r="M389" s="17"/>
      <c r="N389" s="17"/>
      <c r="O389" s="18">
        <v>2.838194444444444</v>
      </c>
      <c r="P389" s="11">
        <f>IF(HOUR(O389)&gt;12, HOUR(O389)-12,HOUR(O389))</f>
        <v>8</v>
      </c>
      <c r="Q389" s="19">
        <f>MINUTE(O389)</f>
        <v>7</v>
      </c>
      <c r="R389" s="19">
        <f>P389+(Q389/60)</f>
        <v>8.1166666666666671</v>
      </c>
    </row>
    <row r="390" spans="1:18" ht="16.5">
      <c r="A390" t="s">
        <v>111</v>
      </c>
      <c r="B390" t="str">
        <f>LEFT($E390, 4)</f>
        <v>2023</v>
      </c>
      <c r="C390" t="str">
        <f>MID($E390,FIND("-",$E390)+1,2)</f>
        <v>05</v>
      </c>
      <c r="D390" t="str">
        <f>RIGHT($E390,2)</f>
        <v>상순</v>
      </c>
      <c r="E390" t="s">
        <v>268</v>
      </c>
      <c r="F390" s="17">
        <v>15.1</v>
      </c>
      <c r="G390" s="17">
        <v>18.8</v>
      </c>
      <c r="H390" s="17">
        <v>1</v>
      </c>
      <c r="I390" s="17">
        <f>G390-H390</f>
        <v>17.8</v>
      </c>
      <c r="J390" s="17">
        <v>70.599999999999994</v>
      </c>
      <c r="K390" s="17">
        <v>0.7</v>
      </c>
      <c r="L390" s="17">
        <v>63</v>
      </c>
      <c r="M390" s="17">
        <v>188.9</v>
      </c>
      <c r="N390" s="17">
        <v>188.9</v>
      </c>
      <c r="P390" s="11">
        <f>IF(HOUR(O390)&gt;12, HOUR(O390)-12,HOUR(O390))</f>
        <v>0</v>
      </c>
      <c r="Q390" s="19">
        <f>MINUTE(O390)</f>
        <v>0</v>
      </c>
      <c r="R390" s="19">
        <f>P390+(Q390/60)</f>
        <v>0</v>
      </c>
    </row>
    <row r="391" spans="1:18" ht="16.5">
      <c r="A391" t="s">
        <v>111</v>
      </c>
      <c r="B391" t="str">
        <f>LEFT($E391, 4)</f>
        <v>2023</v>
      </c>
      <c r="C391" t="str">
        <f>MID($E391,FIND("-",$E391)+1,2)</f>
        <v>05</v>
      </c>
      <c r="D391" t="str">
        <f>RIGHT($E391,2)</f>
        <v>상순</v>
      </c>
      <c r="E391" t="s">
        <v>268</v>
      </c>
      <c r="F391" s="17">
        <v>15.1</v>
      </c>
      <c r="G391" s="17">
        <v>18.8</v>
      </c>
      <c r="H391" s="17">
        <v>1.5</v>
      </c>
      <c r="I391" s="17">
        <f>G391-H391</f>
        <v>17.3</v>
      </c>
      <c r="J391" s="17">
        <v>63.8</v>
      </c>
      <c r="K391" s="17">
        <v>2.1</v>
      </c>
      <c r="L391" s="17">
        <v>55</v>
      </c>
      <c r="M391" s="17"/>
      <c r="N391" s="17"/>
      <c r="O391" s="18">
        <v>2.7701388888888889</v>
      </c>
      <c r="P391" s="11">
        <f>IF(HOUR(O391)&gt;12, HOUR(O391)-12,HOUR(O391))</f>
        <v>6</v>
      </c>
      <c r="Q391" s="19">
        <f>MINUTE(O391)</f>
        <v>29</v>
      </c>
      <c r="R391" s="19">
        <f>P391+(Q391/60)</f>
        <v>6.4833333333333334</v>
      </c>
    </row>
    <row r="392" spans="1:18" ht="16.5">
      <c r="A392" t="s">
        <v>111</v>
      </c>
      <c r="B392" t="str">
        <f>LEFT($E392, 4)</f>
        <v>2023</v>
      </c>
      <c r="C392" t="str">
        <f>MID($E392,FIND("-",$E392)+1,2)</f>
        <v>05</v>
      </c>
      <c r="D392" t="str">
        <f>RIGHT($E392,2)</f>
        <v>중순</v>
      </c>
      <c r="E392" t="s">
        <v>269</v>
      </c>
      <c r="F392" s="17">
        <v>18.600000000000001</v>
      </c>
      <c r="G392" s="17">
        <v>22.3</v>
      </c>
      <c r="H392" s="17">
        <v>5.5</v>
      </c>
      <c r="I392" s="17">
        <f>G392-H392</f>
        <v>16.8</v>
      </c>
      <c r="J392" s="17">
        <v>69.900000000000006</v>
      </c>
      <c r="K392" s="17">
        <v>0.3</v>
      </c>
      <c r="L392" s="17">
        <v>2</v>
      </c>
      <c r="M392" s="17">
        <v>228.2</v>
      </c>
      <c r="N392" s="17">
        <v>228.2</v>
      </c>
      <c r="P392" s="11">
        <f>IF(HOUR(O392)&gt;12, HOUR(O392)-12,HOUR(O392))</f>
        <v>0</v>
      </c>
      <c r="Q392" s="19">
        <f>MINUTE(O392)</f>
        <v>0</v>
      </c>
      <c r="R392" s="19">
        <f>P392+(Q392/60)</f>
        <v>0</v>
      </c>
    </row>
    <row r="393" spans="1:18" ht="16.5">
      <c r="A393" t="s">
        <v>111</v>
      </c>
      <c r="B393" t="str">
        <f>LEFT($E393, 4)</f>
        <v>2023</v>
      </c>
      <c r="C393" t="str">
        <f>MID($E393,FIND("-",$E393)+1,2)</f>
        <v>05</v>
      </c>
      <c r="D393" t="str">
        <f>RIGHT($E393,2)</f>
        <v>중순</v>
      </c>
      <c r="E393" t="s">
        <v>269</v>
      </c>
      <c r="F393" s="17">
        <v>18.7</v>
      </c>
      <c r="G393" s="17">
        <v>22.5</v>
      </c>
      <c r="H393" s="17">
        <v>7</v>
      </c>
      <c r="I393" s="17">
        <f>G393-H393</f>
        <v>15.5</v>
      </c>
      <c r="J393" s="17">
        <v>61.6</v>
      </c>
      <c r="K393" s="17">
        <v>1.9</v>
      </c>
      <c r="L393" s="17">
        <v>5</v>
      </c>
      <c r="M393" s="17"/>
      <c r="N393" s="17"/>
      <c r="O393" s="18">
        <v>3.4</v>
      </c>
      <c r="P393" s="11">
        <f>IF(HOUR(O393)&gt;12, HOUR(O393)-12,HOUR(O393))</f>
        <v>9</v>
      </c>
      <c r="Q393" s="19">
        <f>MINUTE(O393)</f>
        <v>36</v>
      </c>
      <c r="R393" s="19">
        <f>P393+(Q393/60)</f>
        <v>9.6</v>
      </c>
    </row>
    <row r="394" spans="1:18" ht="16.5">
      <c r="A394" t="s">
        <v>111</v>
      </c>
      <c r="B394" t="str">
        <f>LEFT($E394, 4)</f>
        <v>2023</v>
      </c>
      <c r="C394" t="str">
        <f>MID($E394,FIND("-",$E394)+1,2)</f>
        <v>05</v>
      </c>
      <c r="D394" t="str">
        <f>RIGHT($E394,2)</f>
        <v>하순</v>
      </c>
      <c r="E394" t="s">
        <v>270</v>
      </c>
      <c r="F394" s="17">
        <v>19.600000000000001</v>
      </c>
      <c r="G394" s="17">
        <v>22.8</v>
      </c>
      <c r="H394" s="17">
        <v>7.4</v>
      </c>
      <c r="I394" s="17">
        <f>G394-H394</f>
        <v>15.4</v>
      </c>
      <c r="J394" s="17">
        <v>71.900000000000006</v>
      </c>
      <c r="K394" s="17">
        <v>0.6</v>
      </c>
      <c r="L394" s="17">
        <v>75</v>
      </c>
      <c r="M394" s="17">
        <v>180.3</v>
      </c>
      <c r="N394" s="17">
        <v>180.3</v>
      </c>
      <c r="P394" s="11">
        <f>IF(HOUR(O394)&gt;12, HOUR(O394)-12,HOUR(O394))</f>
        <v>0</v>
      </c>
      <c r="Q394" s="19">
        <f>MINUTE(O394)</f>
        <v>0</v>
      </c>
      <c r="R394" s="19">
        <f>P394+(Q394/60)</f>
        <v>0</v>
      </c>
    </row>
    <row r="395" spans="1:18" ht="16.5">
      <c r="A395" t="s">
        <v>111</v>
      </c>
      <c r="B395" t="str">
        <f>LEFT($E395, 4)</f>
        <v>2023</v>
      </c>
      <c r="C395" t="str">
        <f>MID($E395,FIND("-",$E395)+1,2)</f>
        <v>05</v>
      </c>
      <c r="D395" t="str">
        <f>RIGHT($E395,2)</f>
        <v>하순</v>
      </c>
      <c r="E395" t="s">
        <v>270</v>
      </c>
      <c r="F395" s="17">
        <v>19.5</v>
      </c>
      <c r="G395" s="17">
        <v>22.6</v>
      </c>
      <c r="H395" s="17">
        <v>8.1999999999999993</v>
      </c>
      <c r="I395" s="17">
        <f>G395-H395</f>
        <v>14.400000000000002</v>
      </c>
      <c r="J395" s="17">
        <v>65.599999999999994</v>
      </c>
      <c r="K395" s="17">
        <v>2</v>
      </c>
      <c r="L395" s="17">
        <v>101</v>
      </c>
      <c r="M395" s="17"/>
      <c r="N395" s="17"/>
      <c r="O395" s="18">
        <v>2.3972222222222221</v>
      </c>
      <c r="P395" s="11">
        <f>IF(HOUR(O395)&gt;12, HOUR(O395)-12,HOUR(O395))</f>
        <v>9</v>
      </c>
      <c r="Q395" s="19">
        <f>MINUTE(O395)</f>
        <v>32</v>
      </c>
      <c r="R395" s="19">
        <f>P395+(Q395/60)</f>
        <v>9.5333333333333332</v>
      </c>
    </row>
    <row r="396" spans="1:18" ht="16.5">
      <c r="A396" t="s">
        <v>111</v>
      </c>
      <c r="B396" t="str">
        <f>LEFT($E396, 4)</f>
        <v>2023</v>
      </c>
      <c r="C396" t="str">
        <f>MID($E396,FIND("-",$E396)+1,2)</f>
        <v>06</v>
      </c>
      <c r="D396" t="str">
        <f>RIGHT($E396,2)</f>
        <v>상순</v>
      </c>
      <c r="E396" t="s">
        <v>271</v>
      </c>
      <c r="F396" s="17">
        <v>21.3</v>
      </c>
      <c r="G396" s="17">
        <v>22.8</v>
      </c>
      <c r="H396" s="17">
        <v>11.9</v>
      </c>
      <c r="I396" s="17">
        <f>G396-H396</f>
        <v>10.9</v>
      </c>
      <c r="J396" s="17">
        <v>69</v>
      </c>
      <c r="K396" s="17">
        <v>0.5</v>
      </c>
      <c r="L396" s="17">
        <v>1</v>
      </c>
      <c r="M396" s="17">
        <v>224.4</v>
      </c>
      <c r="N396" s="17">
        <v>224.4</v>
      </c>
      <c r="P396" s="11">
        <f>IF(HOUR(O396)&gt;12, HOUR(O396)-12,HOUR(O396))</f>
        <v>0</v>
      </c>
      <c r="Q396" s="19">
        <f>MINUTE(O396)</f>
        <v>0</v>
      </c>
      <c r="R396" s="19">
        <f>P396+(Q396/60)</f>
        <v>0</v>
      </c>
    </row>
    <row r="397" spans="1:18" ht="16.5">
      <c r="A397" t="s">
        <v>111</v>
      </c>
      <c r="B397" t="str">
        <f>LEFT($E397, 4)</f>
        <v>2023</v>
      </c>
      <c r="C397" t="str">
        <f>MID($E397,FIND("-",$E397)+1,2)</f>
        <v>06</v>
      </c>
      <c r="D397" t="str">
        <f>RIGHT($E397,2)</f>
        <v>상순</v>
      </c>
      <c r="E397" t="s">
        <v>271</v>
      </c>
      <c r="F397" s="17">
        <v>20.9</v>
      </c>
      <c r="G397" s="17">
        <v>22.1</v>
      </c>
      <c r="H397" s="17">
        <v>11.5</v>
      </c>
      <c r="I397" s="17">
        <f>G397-H397</f>
        <v>10.600000000000001</v>
      </c>
      <c r="J397" s="17">
        <v>64.3</v>
      </c>
      <c r="K397" s="17">
        <v>2</v>
      </c>
      <c r="L397" s="17">
        <v>27</v>
      </c>
      <c r="M397" s="17"/>
      <c r="N397" s="17"/>
      <c r="O397" s="18">
        <v>3.3875000000000002</v>
      </c>
      <c r="P397" s="11">
        <f>IF(HOUR(O397)&gt;12, HOUR(O397)-12,HOUR(O397))</f>
        <v>9</v>
      </c>
      <c r="Q397" s="19">
        <f>MINUTE(O397)</f>
        <v>18</v>
      </c>
      <c r="R397" s="19">
        <f>P397+(Q397/60)</f>
        <v>9.3000000000000007</v>
      </c>
    </row>
    <row r="398" spans="1:18" ht="16.5">
      <c r="A398" t="s">
        <v>111</v>
      </c>
      <c r="B398" t="str">
        <f>LEFT($E398, 4)</f>
        <v>2023</v>
      </c>
      <c r="C398" t="str">
        <f>MID($E398,FIND("-",$E398)+1,2)</f>
        <v>06</v>
      </c>
      <c r="D398" t="str">
        <f>RIGHT($E398,2)</f>
        <v>중순</v>
      </c>
      <c r="E398" t="s">
        <v>272</v>
      </c>
      <c r="F398" s="17">
        <v>22.4</v>
      </c>
      <c r="G398" s="17">
        <v>24.6</v>
      </c>
      <c r="H398" s="17">
        <v>14</v>
      </c>
      <c r="I398" s="17">
        <f>G398-H398</f>
        <v>10.600000000000001</v>
      </c>
      <c r="J398" s="17">
        <v>75.8</v>
      </c>
      <c r="K398" s="17">
        <v>0.2</v>
      </c>
      <c r="L398" s="17">
        <v>17.5</v>
      </c>
      <c r="M398" s="17">
        <v>208.2</v>
      </c>
      <c r="N398" s="17">
        <v>208.2</v>
      </c>
      <c r="P398" s="11">
        <f>IF(HOUR(O398)&gt;12, HOUR(O398)-12,HOUR(O398))</f>
        <v>0</v>
      </c>
      <c r="Q398" s="19">
        <f>MINUTE(O398)</f>
        <v>0</v>
      </c>
      <c r="R398" s="19">
        <f>P398+(Q398/60)</f>
        <v>0</v>
      </c>
    </row>
    <row r="399" spans="1:18" ht="16.5">
      <c r="A399" t="s">
        <v>111</v>
      </c>
      <c r="B399" t="str">
        <f>LEFT($E399, 4)</f>
        <v>2023</v>
      </c>
      <c r="C399" t="str">
        <f>MID($E399,FIND("-",$E399)+1,2)</f>
        <v>06</v>
      </c>
      <c r="D399" t="str">
        <f>RIGHT($E399,2)</f>
        <v>중순</v>
      </c>
      <c r="E399" t="s">
        <v>272</v>
      </c>
      <c r="F399" s="17">
        <v>22.3</v>
      </c>
      <c r="G399" s="17">
        <v>25</v>
      </c>
      <c r="H399" s="17">
        <v>14</v>
      </c>
      <c r="I399" s="17">
        <f>G399-H399</f>
        <v>11</v>
      </c>
      <c r="J399" s="17">
        <v>72</v>
      </c>
      <c r="K399" s="17">
        <v>1.8</v>
      </c>
      <c r="L399" s="17">
        <v>20.5</v>
      </c>
      <c r="M399" s="17"/>
      <c r="N399" s="17"/>
      <c r="O399" s="18">
        <v>3.365277777777778</v>
      </c>
      <c r="P399" s="11">
        <f>IF(HOUR(O399)&gt;12, HOUR(O399)-12,HOUR(O399))</f>
        <v>8</v>
      </c>
      <c r="Q399" s="19">
        <f>MINUTE(O399)</f>
        <v>46</v>
      </c>
      <c r="R399" s="19">
        <f>P399+(Q399/60)</f>
        <v>8.7666666666666675</v>
      </c>
    </row>
    <row r="400" spans="1:18" ht="16.5">
      <c r="A400" t="s">
        <v>111</v>
      </c>
      <c r="B400" t="str">
        <f>LEFT($E400, 4)</f>
        <v>2023</v>
      </c>
      <c r="C400" t="str">
        <f>MID($E400,FIND("-",$E400)+1,2)</f>
        <v>06</v>
      </c>
      <c r="D400" t="str">
        <f>RIGHT($E400,2)</f>
        <v>하순</v>
      </c>
      <c r="E400" t="s">
        <v>273</v>
      </c>
      <c r="F400" s="17">
        <v>23.8</v>
      </c>
      <c r="G400" s="17">
        <v>26.9</v>
      </c>
      <c r="H400" s="17">
        <v>16.8</v>
      </c>
      <c r="I400" s="17">
        <f>G400-H400</f>
        <v>10.099999999999998</v>
      </c>
      <c r="J400" s="17">
        <v>84</v>
      </c>
      <c r="K400" s="17">
        <v>0.4</v>
      </c>
      <c r="L400" s="17">
        <v>190</v>
      </c>
      <c r="M400" s="17">
        <v>149.69999999999999</v>
      </c>
      <c r="N400" s="17">
        <v>149.69999999999999</v>
      </c>
      <c r="P400" s="11">
        <f>IF(HOUR(O400)&gt;12, HOUR(O400)-12,HOUR(O400))</f>
        <v>0</v>
      </c>
      <c r="Q400" s="19">
        <f>MINUTE(O400)</f>
        <v>0</v>
      </c>
      <c r="R400" s="19">
        <f>P400+(Q400/60)</f>
        <v>0</v>
      </c>
    </row>
    <row r="401" spans="1:18" ht="16.5">
      <c r="A401" t="s">
        <v>111</v>
      </c>
      <c r="B401" t="str">
        <f>LEFT($E401, 4)</f>
        <v>2023</v>
      </c>
      <c r="C401" t="str">
        <f>MID($E401,FIND("-",$E401)+1,2)</f>
        <v>06</v>
      </c>
      <c r="D401" t="str">
        <f>RIGHT($E401,2)</f>
        <v>하순</v>
      </c>
      <c r="E401" t="s">
        <v>273</v>
      </c>
      <c r="F401" s="17">
        <v>23.8</v>
      </c>
      <c r="G401" s="17">
        <v>26.8</v>
      </c>
      <c r="H401" s="17">
        <v>16.5</v>
      </c>
      <c r="I401" s="17">
        <f>G401-H401</f>
        <v>10.3</v>
      </c>
      <c r="J401" s="17">
        <v>79.2</v>
      </c>
      <c r="K401" s="17">
        <v>2.2000000000000002</v>
      </c>
      <c r="L401" s="17">
        <v>158</v>
      </c>
      <c r="M401" s="17"/>
      <c r="N401" s="17"/>
      <c r="O401" s="18">
        <v>1.760416666666667</v>
      </c>
      <c r="P401" s="11">
        <f>IF(HOUR(O401)&gt;12, HOUR(O401)-12,HOUR(O401))</f>
        <v>6</v>
      </c>
      <c r="Q401" s="19">
        <f>MINUTE(O401)</f>
        <v>15</v>
      </c>
      <c r="R401" s="19">
        <f>P401+(Q401/60)</f>
        <v>6.25</v>
      </c>
    </row>
    <row r="402" spans="1:18" ht="16.5">
      <c r="A402" t="s">
        <v>111</v>
      </c>
      <c r="B402" t="str">
        <f>LEFT($E402, 4)</f>
        <v>2023</v>
      </c>
      <c r="C402" t="str">
        <f>MID($E402,FIND("-",$E402)+1,2)</f>
        <v>07</v>
      </c>
      <c r="D402" t="str">
        <f>RIGHT($E402,2)</f>
        <v>상순</v>
      </c>
      <c r="E402" t="s">
        <v>274</v>
      </c>
      <c r="F402" s="17">
        <v>24.8</v>
      </c>
      <c r="G402" s="17">
        <v>26.4</v>
      </c>
      <c r="H402" s="17">
        <v>17.7</v>
      </c>
      <c r="I402" s="17">
        <f>G402-H402</f>
        <v>8.6999999999999993</v>
      </c>
      <c r="J402" s="17">
        <v>85.1</v>
      </c>
      <c r="K402" s="17">
        <v>0.2</v>
      </c>
      <c r="L402" s="17">
        <v>88</v>
      </c>
      <c r="M402" s="17">
        <v>170.4</v>
      </c>
      <c r="N402" s="17">
        <v>170.4</v>
      </c>
      <c r="P402" s="11">
        <f>IF(HOUR(O402)&gt;12, HOUR(O402)-12,HOUR(O402))</f>
        <v>0</v>
      </c>
      <c r="Q402" s="19">
        <f>MINUTE(O402)</f>
        <v>0</v>
      </c>
      <c r="R402" s="19">
        <f>P402+(Q402/60)</f>
        <v>0</v>
      </c>
    </row>
    <row r="403" spans="1:18" ht="16.5">
      <c r="A403" t="s">
        <v>111</v>
      </c>
      <c r="B403" t="str">
        <f>LEFT($E403, 4)</f>
        <v>2023</v>
      </c>
      <c r="C403" t="str">
        <f>MID($E403,FIND("-",$E403)+1,2)</f>
        <v>07</v>
      </c>
      <c r="D403" t="str">
        <f>RIGHT($E403,2)</f>
        <v>상순</v>
      </c>
      <c r="E403" t="s">
        <v>274</v>
      </c>
      <c r="F403" s="17">
        <v>24.8</v>
      </c>
      <c r="G403" s="17">
        <v>26.8</v>
      </c>
      <c r="H403" s="17">
        <v>17.7</v>
      </c>
      <c r="I403" s="17">
        <f>G403-H403</f>
        <v>9.1000000000000014</v>
      </c>
      <c r="J403" s="17">
        <v>80.599999999999994</v>
      </c>
      <c r="K403" s="17">
        <v>1.9</v>
      </c>
      <c r="L403" s="17">
        <v>74</v>
      </c>
      <c r="M403" s="17"/>
      <c r="N403" s="17"/>
      <c r="O403" s="18">
        <v>2.2999999999999998</v>
      </c>
      <c r="P403" s="11">
        <f>IF(HOUR(O403)&gt;12, HOUR(O403)-12,HOUR(O403))</f>
        <v>7</v>
      </c>
      <c r="Q403" s="19">
        <f>MINUTE(O403)</f>
        <v>12</v>
      </c>
      <c r="R403" s="19">
        <f>P403+(Q403/60)</f>
        <v>7.2</v>
      </c>
    </row>
    <row r="404" spans="1:18" ht="16.5">
      <c r="A404" t="s">
        <v>111</v>
      </c>
      <c r="B404" t="str">
        <f>LEFT($E404, 4)</f>
        <v>2023</v>
      </c>
      <c r="C404" t="str">
        <f>MID($E404,FIND("-",$E404)+1,2)</f>
        <v>07</v>
      </c>
      <c r="D404" t="str">
        <f>RIGHT($E404,2)</f>
        <v>중순</v>
      </c>
      <c r="E404" t="s">
        <v>275</v>
      </c>
      <c r="F404" s="17">
        <v>25.1</v>
      </c>
      <c r="G404" s="17">
        <v>26.3</v>
      </c>
      <c r="H404" s="17">
        <v>20.7</v>
      </c>
      <c r="I404" s="17">
        <f>G404-H404</f>
        <v>5.6000000000000014</v>
      </c>
      <c r="J404" s="17">
        <v>91.1</v>
      </c>
      <c r="K404" s="17">
        <v>0.4</v>
      </c>
      <c r="L404" s="17">
        <v>346</v>
      </c>
      <c r="M404" s="17">
        <v>114.6</v>
      </c>
      <c r="N404" s="17">
        <v>114.6</v>
      </c>
      <c r="P404" s="11">
        <f>IF(HOUR(O404)&gt;12, HOUR(O404)-12,HOUR(O404))</f>
        <v>0</v>
      </c>
      <c r="Q404" s="19">
        <f>MINUTE(O404)</f>
        <v>0</v>
      </c>
      <c r="R404" s="19">
        <f>P404+(Q404/60)</f>
        <v>0</v>
      </c>
    </row>
    <row r="405" spans="1:18" ht="16.5">
      <c r="A405" t="s">
        <v>111</v>
      </c>
      <c r="B405" t="str">
        <f>LEFT($E405, 4)</f>
        <v>2023</v>
      </c>
      <c r="C405" t="str">
        <f>MID($E405,FIND("-",$E405)+1,2)</f>
        <v>07</v>
      </c>
      <c r="D405" t="str">
        <f>RIGHT($E405,2)</f>
        <v>중순</v>
      </c>
      <c r="E405" t="s">
        <v>275</v>
      </c>
      <c r="F405" s="17">
        <v>25</v>
      </c>
      <c r="G405" s="17">
        <v>26</v>
      </c>
      <c r="H405" s="17">
        <v>20.6</v>
      </c>
      <c r="I405" s="17">
        <f>G405-H405</f>
        <v>5.3999999999999986</v>
      </c>
      <c r="J405" s="17">
        <v>86.9</v>
      </c>
      <c r="K405" s="17">
        <v>2.2000000000000002</v>
      </c>
      <c r="L405" s="17">
        <v>736.5</v>
      </c>
      <c r="M405" s="17"/>
      <c r="N405" s="17"/>
      <c r="O405" s="18">
        <v>1.2437499999999999</v>
      </c>
      <c r="P405" s="11">
        <f>IF(HOUR(O405)&gt;12, HOUR(O405)-12,HOUR(O405))</f>
        <v>5</v>
      </c>
      <c r="Q405" s="19">
        <f>MINUTE(O405)</f>
        <v>51</v>
      </c>
      <c r="R405" s="19">
        <f>P405+(Q405/60)</f>
        <v>5.85</v>
      </c>
    </row>
    <row r="406" spans="1:18" ht="16.5">
      <c r="A406" t="s">
        <v>111</v>
      </c>
      <c r="B406" t="str">
        <f>LEFT($E406, 4)</f>
        <v>2023</v>
      </c>
      <c r="C406" t="str">
        <f>MID($E406,FIND("-",$E406)+1,2)</f>
        <v>07</v>
      </c>
      <c r="D406" t="str">
        <f>RIGHT($E406,2)</f>
        <v>하순</v>
      </c>
      <c r="E406" t="s">
        <v>276</v>
      </c>
      <c r="F406" s="17">
        <v>26.5</v>
      </c>
      <c r="G406" s="17">
        <v>28.6</v>
      </c>
      <c r="H406" s="17">
        <v>19.7</v>
      </c>
      <c r="I406" s="17">
        <f>G406-H406</f>
        <v>8.9000000000000021</v>
      </c>
      <c r="J406" s="17">
        <v>85.6</v>
      </c>
      <c r="K406" s="17">
        <v>0.2</v>
      </c>
      <c r="L406" s="17">
        <v>51.5</v>
      </c>
      <c r="M406" s="17">
        <v>201.4</v>
      </c>
      <c r="N406" s="17">
        <v>201.4</v>
      </c>
      <c r="P406" s="11">
        <f>IF(HOUR(O406)&gt;12, HOUR(O406)-12,HOUR(O406))</f>
        <v>0</v>
      </c>
      <c r="Q406" s="19">
        <f>MINUTE(O406)</f>
        <v>0</v>
      </c>
      <c r="R406" s="19">
        <f>P406+(Q406/60)</f>
        <v>0</v>
      </c>
    </row>
    <row r="407" spans="1:18" ht="16.5">
      <c r="A407" t="s">
        <v>111</v>
      </c>
      <c r="B407" t="str">
        <f>LEFT($E407, 4)</f>
        <v>2023</v>
      </c>
      <c r="C407" t="str">
        <f>MID($E407,FIND("-",$E407)+1,2)</f>
        <v>07</v>
      </c>
      <c r="D407" t="str">
        <f>RIGHT($E407,2)</f>
        <v>하순</v>
      </c>
      <c r="E407" t="s">
        <v>276</v>
      </c>
      <c r="F407" s="17">
        <v>26.8</v>
      </c>
      <c r="G407" s="17">
        <v>28.3</v>
      </c>
      <c r="H407" s="17">
        <v>20.5</v>
      </c>
      <c r="I407" s="17">
        <f>G407-H407</f>
        <v>7.8000000000000007</v>
      </c>
      <c r="J407" s="17">
        <v>79.099999999999994</v>
      </c>
      <c r="K407" s="17">
        <v>1.6</v>
      </c>
      <c r="L407" s="17">
        <v>29.5</v>
      </c>
      <c r="M407" s="17"/>
      <c r="N407" s="17"/>
      <c r="O407" s="18">
        <v>2.958333333333333</v>
      </c>
      <c r="P407" s="11">
        <f>IF(HOUR(O407)&gt;12, HOUR(O407)-12,HOUR(O407))</f>
        <v>11</v>
      </c>
      <c r="Q407" s="19">
        <f>MINUTE(O407)</f>
        <v>0</v>
      </c>
      <c r="R407" s="19">
        <f>P407+(Q407/60)</f>
        <v>11</v>
      </c>
    </row>
    <row r="408" spans="1:18" ht="16.5">
      <c r="A408" t="s">
        <v>111</v>
      </c>
      <c r="B408" t="str">
        <f>LEFT($E408, 4)</f>
        <v>2023</v>
      </c>
      <c r="C408" t="str">
        <f>MID($E408,FIND("-",$E408)+1,2)</f>
        <v>08</v>
      </c>
      <c r="D408" t="str">
        <f>RIGHT($E408,2)</f>
        <v>상순</v>
      </c>
      <c r="E408" t="s">
        <v>277</v>
      </c>
      <c r="F408" s="17">
        <v>28</v>
      </c>
      <c r="G408" s="17">
        <v>29.3</v>
      </c>
      <c r="H408" s="17">
        <v>21.5</v>
      </c>
      <c r="I408" s="17">
        <f>G408-H408</f>
        <v>7.8000000000000007</v>
      </c>
      <c r="J408" s="17">
        <v>82</v>
      </c>
      <c r="K408" s="17">
        <v>0.2</v>
      </c>
      <c r="L408" s="17">
        <v>154.5</v>
      </c>
      <c r="M408" s="17">
        <v>191</v>
      </c>
      <c r="N408" s="17">
        <v>191</v>
      </c>
      <c r="P408" s="11">
        <f>IF(HOUR(O408)&gt;12, HOUR(O408)-12,HOUR(O408))</f>
        <v>0</v>
      </c>
      <c r="Q408" s="19">
        <f>MINUTE(O408)</f>
        <v>0</v>
      </c>
      <c r="R408" s="19">
        <f>P408+(Q408/60)</f>
        <v>0</v>
      </c>
    </row>
    <row r="409" spans="1:18" ht="16.5">
      <c r="A409" t="s">
        <v>111</v>
      </c>
      <c r="B409" t="str">
        <f>LEFT($E409, 4)</f>
        <v>2023</v>
      </c>
      <c r="C409" t="str">
        <f>MID($E409,FIND("-",$E409)+1,2)</f>
        <v>08</v>
      </c>
      <c r="D409" t="str">
        <f>RIGHT($E409,2)</f>
        <v>상순</v>
      </c>
      <c r="E409" t="s">
        <v>277</v>
      </c>
      <c r="F409" s="17">
        <v>28</v>
      </c>
      <c r="G409" s="17">
        <v>29.7</v>
      </c>
      <c r="H409" s="17">
        <v>21.5</v>
      </c>
      <c r="I409" s="17">
        <f>G409-H409</f>
        <v>8.1999999999999993</v>
      </c>
      <c r="J409" s="17">
        <v>76.3</v>
      </c>
      <c r="K409" s="17">
        <v>1.6</v>
      </c>
      <c r="L409" s="17">
        <v>180.5</v>
      </c>
      <c r="M409" s="17"/>
      <c r="N409" s="17"/>
      <c r="O409" s="18">
        <v>3.2020833333333329</v>
      </c>
      <c r="P409" s="11">
        <f>IF(HOUR(O409)&gt;12, HOUR(O409)-12,HOUR(O409))</f>
        <v>4</v>
      </c>
      <c r="Q409" s="19">
        <f>MINUTE(O409)</f>
        <v>51</v>
      </c>
      <c r="R409" s="19">
        <f>P409+(Q409/60)</f>
        <v>4.8499999999999996</v>
      </c>
    </row>
    <row r="410" spans="1:18" ht="16.5">
      <c r="A410" t="s">
        <v>111</v>
      </c>
      <c r="B410" t="str">
        <f>LEFT($E410, 4)</f>
        <v>2023</v>
      </c>
      <c r="C410" t="str">
        <f>MID($E410,FIND("-",$E410)+1,2)</f>
        <v>08</v>
      </c>
      <c r="D410" t="str">
        <f>RIGHT($E410,2)</f>
        <v>중순</v>
      </c>
      <c r="E410" t="s">
        <v>278</v>
      </c>
      <c r="F410" s="17">
        <v>26.3</v>
      </c>
      <c r="G410" s="17">
        <v>27.5</v>
      </c>
      <c r="H410" s="17">
        <v>21.2</v>
      </c>
      <c r="I410" s="17">
        <f>G410-H410</f>
        <v>6.3000000000000007</v>
      </c>
      <c r="J410" s="17">
        <v>85.6</v>
      </c>
      <c r="K410" s="17">
        <v>0.1</v>
      </c>
      <c r="L410" s="17">
        <v>29.5</v>
      </c>
      <c r="M410" s="17">
        <v>178.4</v>
      </c>
      <c r="N410" s="17">
        <v>178.4</v>
      </c>
      <c r="P410" s="11">
        <f>IF(HOUR(O410)&gt;12, HOUR(O410)-12,HOUR(O410))</f>
        <v>0</v>
      </c>
      <c r="Q410" s="19">
        <f>MINUTE(O410)</f>
        <v>0</v>
      </c>
      <c r="R410" s="19">
        <f>P410+(Q410/60)</f>
        <v>0</v>
      </c>
    </row>
    <row r="411" spans="1:18" ht="16.5">
      <c r="A411" t="s">
        <v>111</v>
      </c>
      <c r="B411" t="str">
        <f>LEFT($E411, 4)</f>
        <v>2023</v>
      </c>
      <c r="C411" t="str">
        <f>MID($E411,FIND("-",$E411)+1,2)</f>
        <v>08</v>
      </c>
      <c r="D411" t="str">
        <f>RIGHT($E411,2)</f>
        <v>중순</v>
      </c>
      <c r="E411" t="s">
        <v>278</v>
      </c>
      <c r="F411" s="17">
        <v>26.4</v>
      </c>
      <c r="G411" s="17">
        <v>28</v>
      </c>
      <c r="H411" s="17">
        <v>21.1</v>
      </c>
      <c r="I411" s="17">
        <f>G411-H411</f>
        <v>6.8999999999999986</v>
      </c>
      <c r="J411" s="17">
        <v>79.8</v>
      </c>
      <c r="K411" s="17">
        <v>1.5</v>
      </c>
      <c r="L411" s="17">
        <v>15</v>
      </c>
      <c r="M411" s="17"/>
      <c r="N411" s="17"/>
      <c r="O411" s="18">
        <v>2.847916666666666</v>
      </c>
      <c r="P411" s="11">
        <f>IF(HOUR(O411)&gt;12, HOUR(O411)-12,HOUR(O411))</f>
        <v>8</v>
      </c>
      <c r="Q411" s="19">
        <f>MINUTE(O411)</f>
        <v>21</v>
      </c>
      <c r="R411" s="19">
        <f>P411+(Q411/60)</f>
        <v>8.35</v>
      </c>
    </row>
    <row r="412" spans="1:18" ht="16.5">
      <c r="A412" t="s">
        <v>111</v>
      </c>
      <c r="B412" t="str">
        <f>LEFT($E412, 4)</f>
        <v>2023</v>
      </c>
      <c r="C412" t="str">
        <f>MID($E412,FIND("-",$E412)+1,2)</f>
        <v>08</v>
      </c>
      <c r="D412" t="str">
        <f>RIGHT($E412,2)</f>
        <v>하순</v>
      </c>
      <c r="E412" t="s">
        <v>279</v>
      </c>
      <c r="F412" s="17">
        <v>25.6</v>
      </c>
      <c r="G412" s="17">
        <v>28</v>
      </c>
      <c r="H412" s="17">
        <v>19.600000000000001</v>
      </c>
      <c r="I412" s="17">
        <f>G412-H412</f>
        <v>8.3999999999999986</v>
      </c>
      <c r="J412" s="17">
        <v>85.8</v>
      </c>
      <c r="K412" s="17">
        <v>0.2</v>
      </c>
      <c r="L412" s="17">
        <v>258</v>
      </c>
      <c r="M412" s="17">
        <v>167.8</v>
      </c>
      <c r="N412" s="17">
        <v>167.8</v>
      </c>
      <c r="P412" s="11">
        <f>IF(HOUR(O412)&gt;12, HOUR(O412)-12,HOUR(O412))</f>
        <v>0</v>
      </c>
      <c r="Q412" s="19">
        <f>MINUTE(O412)</f>
        <v>0</v>
      </c>
      <c r="R412" s="19">
        <f>P412+(Q412/60)</f>
        <v>0</v>
      </c>
    </row>
    <row r="413" spans="1:18" ht="16.5">
      <c r="A413" t="s">
        <v>111</v>
      </c>
      <c r="B413" t="str">
        <f>LEFT($E413, 4)</f>
        <v>2023</v>
      </c>
      <c r="C413" t="str">
        <f>MID($E413,FIND("-",$E413)+1,2)</f>
        <v>08</v>
      </c>
      <c r="D413" t="str">
        <f>RIGHT($E413,2)</f>
        <v>하순</v>
      </c>
      <c r="E413" t="s">
        <v>279</v>
      </c>
      <c r="F413" s="17">
        <v>25.6</v>
      </c>
      <c r="G413" s="17">
        <v>28</v>
      </c>
      <c r="H413" s="17">
        <v>19.3</v>
      </c>
      <c r="I413" s="17">
        <f>G413-H413</f>
        <v>8.6999999999999993</v>
      </c>
      <c r="J413" s="17">
        <v>82.9</v>
      </c>
      <c r="K413" s="17">
        <v>1.8</v>
      </c>
      <c r="L413" s="17">
        <v>174</v>
      </c>
      <c r="M413" s="17"/>
      <c r="N413" s="17"/>
      <c r="O413" s="18">
        <v>2.489583333333333</v>
      </c>
      <c r="P413" s="11">
        <f>IF(HOUR(O413)&gt;12, HOUR(O413)-12,HOUR(O413))</f>
        <v>11</v>
      </c>
      <c r="Q413" s="19">
        <f>MINUTE(O413)</f>
        <v>45</v>
      </c>
      <c r="R413" s="19">
        <f>P413+(Q413/60)</f>
        <v>11.75</v>
      </c>
    </row>
    <row r="414" spans="1:18" ht="16.5">
      <c r="A414" t="s">
        <v>111</v>
      </c>
      <c r="B414" t="str">
        <f>LEFT($E414, 4)</f>
        <v>2023</v>
      </c>
      <c r="C414" t="str">
        <f>MID($E414,FIND("-",$E414)+1,2)</f>
        <v>09</v>
      </c>
      <c r="D414" t="str">
        <f>RIGHT($E414,2)</f>
        <v>상순</v>
      </c>
      <c r="E414" t="s">
        <v>280</v>
      </c>
      <c r="F414" s="17">
        <v>23.3</v>
      </c>
      <c r="G414" s="17">
        <v>25.7</v>
      </c>
      <c r="H414" s="17">
        <v>10.7</v>
      </c>
      <c r="I414" s="17">
        <f>G414-H414</f>
        <v>15</v>
      </c>
      <c r="J414" s="17">
        <v>83.4</v>
      </c>
      <c r="K414" s="17">
        <v>0.1</v>
      </c>
      <c r="L414" s="17">
        <v>0.5</v>
      </c>
      <c r="M414" s="17">
        <v>179.6</v>
      </c>
      <c r="N414" s="17">
        <v>179.6</v>
      </c>
      <c r="P414" s="11">
        <f>IF(HOUR(O414)&gt;12, HOUR(O414)-12,HOUR(O414))</f>
        <v>0</v>
      </c>
      <c r="Q414" s="19">
        <f>MINUTE(O414)</f>
        <v>0</v>
      </c>
      <c r="R414" s="19">
        <f>P414+(Q414/60)</f>
        <v>0</v>
      </c>
    </row>
    <row r="415" spans="1:18" ht="16.5">
      <c r="A415" t="s">
        <v>111</v>
      </c>
      <c r="B415" t="str">
        <f>LEFT($E415, 4)</f>
        <v>2023</v>
      </c>
      <c r="C415" t="str">
        <f>MID($E415,FIND("-",$E415)+1,2)</f>
        <v>09</v>
      </c>
      <c r="D415" t="str">
        <f>RIGHT($E415,2)</f>
        <v>상순</v>
      </c>
      <c r="E415" t="s">
        <v>280</v>
      </c>
      <c r="F415" s="17">
        <v>23.5</v>
      </c>
      <c r="G415" s="17">
        <v>25.9</v>
      </c>
      <c r="H415" s="17">
        <v>15.1</v>
      </c>
      <c r="I415" s="17">
        <f>G415-H415</f>
        <v>10.799999999999999</v>
      </c>
      <c r="J415" s="17">
        <v>77.099999999999994</v>
      </c>
      <c r="K415" s="17">
        <v>1.5</v>
      </c>
      <c r="L415" s="17">
        <v>4</v>
      </c>
      <c r="M415" s="17"/>
      <c r="N415" s="17"/>
      <c r="O415" s="18">
        <v>3.2534722222222219</v>
      </c>
      <c r="P415" s="11">
        <f>IF(HOUR(O415)&gt;12, HOUR(O415)-12,HOUR(O415))</f>
        <v>6</v>
      </c>
      <c r="Q415" s="19">
        <f>MINUTE(O415)</f>
        <v>5</v>
      </c>
      <c r="R415" s="19">
        <f>P415+(Q415/60)</f>
        <v>6.083333333333333</v>
      </c>
    </row>
    <row r="416" spans="1:18" ht="16.5">
      <c r="A416" t="s">
        <v>111</v>
      </c>
      <c r="B416" t="str">
        <f>LEFT($E416, 4)</f>
        <v>2023</v>
      </c>
      <c r="C416" t="str">
        <f>MID($E416,FIND("-",$E416)+1,2)</f>
        <v>09</v>
      </c>
      <c r="D416" t="str">
        <f>RIGHT($E416,2)</f>
        <v>중순</v>
      </c>
      <c r="E416" t="s">
        <v>281</v>
      </c>
      <c r="F416" s="17">
        <v>23.1</v>
      </c>
      <c r="G416" s="17">
        <v>25</v>
      </c>
      <c r="H416" s="17">
        <v>17.7</v>
      </c>
      <c r="I416" s="17">
        <f>G416-H416</f>
        <v>7.3000000000000007</v>
      </c>
      <c r="J416" s="17">
        <v>91.9</v>
      </c>
      <c r="K416" s="17">
        <v>0</v>
      </c>
      <c r="L416" s="17">
        <v>182.5</v>
      </c>
      <c r="M416" s="17">
        <v>105</v>
      </c>
      <c r="N416" s="17">
        <v>105</v>
      </c>
      <c r="P416" s="11">
        <f>IF(HOUR(O416)&gt;12, HOUR(O416)-12,HOUR(O416))</f>
        <v>0</v>
      </c>
      <c r="Q416" s="19">
        <f>MINUTE(O416)</f>
        <v>0</v>
      </c>
      <c r="R416" s="19">
        <f>P416+(Q416/60)</f>
        <v>0</v>
      </c>
    </row>
    <row r="417" spans="1:18" ht="16.5">
      <c r="A417" t="s">
        <v>111</v>
      </c>
      <c r="B417" t="str">
        <f>LEFT($E417, 4)</f>
        <v>2023</v>
      </c>
      <c r="C417" t="str">
        <f>MID($E417,FIND("-",$E417)+1,2)</f>
        <v>09</v>
      </c>
      <c r="D417" t="str">
        <f>RIGHT($E417,2)</f>
        <v>중순</v>
      </c>
      <c r="E417" t="s">
        <v>281</v>
      </c>
      <c r="F417" s="17">
        <v>23.3</v>
      </c>
      <c r="G417" s="17">
        <v>25</v>
      </c>
      <c r="H417" s="17">
        <v>18.100000000000001</v>
      </c>
      <c r="I417" s="17">
        <f>G417-H417</f>
        <v>6.8999999999999986</v>
      </c>
      <c r="J417" s="17">
        <v>87.6</v>
      </c>
      <c r="K417" s="17">
        <v>1.1000000000000001</v>
      </c>
      <c r="L417" s="17">
        <v>166.5</v>
      </c>
      <c r="M417" s="17"/>
      <c r="N417" s="17"/>
      <c r="O417" s="18">
        <v>1.382638888888889</v>
      </c>
      <c r="P417" s="11">
        <f>IF(HOUR(O417)&gt;12, HOUR(O417)-12,HOUR(O417))</f>
        <v>9</v>
      </c>
      <c r="Q417" s="19">
        <f>MINUTE(O417)</f>
        <v>11</v>
      </c>
      <c r="R417" s="19">
        <f>P417+(Q417/60)</f>
        <v>9.1833333333333336</v>
      </c>
    </row>
    <row r="418" spans="1:18" ht="16.5">
      <c r="A418" t="s">
        <v>111</v>
      </c>
      <c r="B418" t="str">
        <f>LEFT($E418, 4)</f>
        <v>2023</v>
      </c>
      <c r="C418" t="str">
        <f>MID($E418,FIND("-",$E418)+1,2)</f>
        <v>09</v>
      </c>
      <c r="D418" t="str">
        <f>RIGHT($E418,2)</f>
        <v>하순</v>
      </c>
      <c r="E418" t="s">
        <v>282</v>
      </c>
      <c r="F418" s="17">
        <v>19.7</v>
      </c>
      <c r="G418" s="17">
        <v>21.9</v>
      </c>
      <c r="H418" s="17">
        <v>13.1</v>
      </c>
      <c r="I418" s="17">
        <f>G418-H418</f>
        <v>8.7999999999999989</v>
      </c>
      <c r="J418" s="17">
        <v>87.9</v>
      </c>
      <c r="K418" s="17">
        <v>0</v>
      </c>
      <c r="L418" s="17">
        <v>43</v>
      </c>
      <c r="M418" s="17">
        <v>122.9</v>
      </c>
      <c r="N418" s="17">
        <v>122.9</v>
      </c>
      <c r="P418" s="11">
        <f>IF(HOUR(O418)&gt;12, HOUR(O418)-12,HOUR(O418))</f>
        <v>0</v>
      </c>
      <c r="Q418" s="19">
        <f>MINUTE(O418)</f>
        <v>0</v>
      </c>
      <c r="R418" s="19">
        <f>P418+(Q418/60)</f>
        <v>0</v>
      </c>
    </row>
    <row r="419" spans="1:18" ht="16.5">
      <c r="A419" t="s">
        <v>111</v>
      </c>
      <c r="B419" t="str">
        <f>LEFT($E419, 4)</f>
        <v>2023</v>
      </c>
      <c r="C419" t="str">
        <f>MID($E419,FIND("-",$E419)+1,2)</f>
        <v>09</v>
      </c>
      <c r="D419" t="str">
        <f>RIGHT($E419,2)</f>
        <v>하순</v>
      </c>
      <c r="E419" t="s">
        <v>282</v>
      </c>
      <c r="F419" s="17">
        <v>19.8</v>
      </c>
      <c r="G419" s="17">
        <v>22.2</v>
      </c>
      <c r="H419" s="17">
        <v>13</v>
      </c>
      <c r="I419" s="17">
        <f>G419-H419</f>
        <v>9.1999999999999993</v>
      </c>
      <c r="J419" s="17">
        <v>83.6</v>
      </c>
      <c r="K419" s="17">
        <v>1.2</v>
      </c>
      <c r="L419" s="17">
        <v>40</v>
      </c>
      <c r="M419" s="17"/>
      <c r="N419" s="17"/>
      <c r="O419" s="18">
        <v>1.9416666666666671</v>
      </c>
      <c r="P419" s="11">
        <f>IF(HOUR(O419)&gt;12, HOUR(O419)-12,HOUR(O419))</f>
        <v>10</v>
      </c>
      <c r="Q419" s="19">
        <f>MINUTE(O419)</f>
        <v>36</v>
      </c>
      <c r="R419" s="19">
        <f>P419+(Q419/60)</f>
        <v>10.6</v>
      </c>
    </row>
    <row r="420" spans="1:18" ht="16.5">
      <c r="A420" t="s">
        <v>111</v>
      </c>
      <c r="B420" t="str">
        <f>LEFT($E420, 4)</f>
        <v>2023</v>
      </c>
      <c r="C420" t="str">
        <f>MID($E420,FIND("-",$E420)+1,2)</f>
        <v>10</v>
      </c>
      <c r="D420" t="str">
        <f>RIGHT($E420,2)</f>
        <v>상순</v>
      </c>
      <c r="E420" t="s">
        <v>283</v>
      </c>
      <c r="F420" s="17">
        <v>15</v>
      </c>
      <c r="G420" s="17">
        <v>16.600000000000001</v>
      </c>
      <c r="H420" s="17">
        <v>6.5</v>
      </c>
      <c r="I420" s="17">
        <f>G420-H420</f>
        <v>10.100000000000001</v>
      </c>
      <c r="J420" s="17">
        <v>79.400000000000006</v>
      </c>
      <c r="K420" s="17">
        <v>0.3</v>
      </c>
      <c r="L420" s="17">
        <v>0.5</v>
      </c>
      <c r="M420" s="17">
        <v>149.30000000000001</v>
      </c>
      <c r="N420" s="17">
        <v>149.30000000000001</v>
      </c>
      <c r="P420" s="11">
        <f>IF(HOUR(O420)&gt;12, HOUR(O420)-12,HOUR(O420))</f>
        <v>0</v>
      </c>
      <c r="Q420" s="19">
        <f>MINUTE(O420)</f>
        <v>0</v>
      </c>
      <c r="R420" s="19">
        <f>P420+(Q420/60)</f>
        <v>0</v>
      </c>
    </row>
    <row r="421" spans="1:18" ht="16.5">
      <c r="A421" t="s">
        <v>111</v>
      </c>
      <c r="B421" t="str">
        <f>LEFT($E421, 4)</f>
        <v>2023</v>
      </c>
      <c r="C421" t="str">
        <f>MID($E421,FIND("-",$E421)+1,2)</f>
        <v>10</v>
      </c>
      <c r="D421" t="str">
        <f>RIGHT($E421,2)</f>
        <v>상순</v>
      </c>
      <c r="E421" t="s">
        <v>283</v>
      </c>
      <c r="F421" s="17">
        <v>15.2</v>
      </c>
      <c r="G421" s="17">
        <v>16.600000000000001</v>
      </c>
      <c r="H421" s="17">
        <v>6.6</v>
      </c>
      <c r="I421" s="17">
        <f>G421-H421</f>
        <v>10.000000000000002</v>
      </c>
      <c r="J421" s="17">
        <v>73.8</v>
      </c>
      <c r="K421" s="17">
        <v>1.3</v>
      </c>
      <c r="L421" s="17">
        <v>0</v>
      </c>
      <c r="M421" s="17"/>
      <c r="N421" s="17"/>
      <c r="O421" s="18">
        <v>2.7027777777777779</v>
      </c>
      <c r="P421" s="11">
        <f>IF(HOUR(O421)&gt;12, HOUR(O421)-12,HOUR(O421))</f>
        <v>4</v>
      </c>
      <c r="Q421" s="19">
        <f>MINUTE(O421)</f>
        <v>52</v>
      </c>
      <c r="R421" s="19">
        <f>P421+(Q421/60)</f>
        <v>4.8666666666666671</v>
      </c>
    </row>
    <row r="422" spans="1:18" ht="16.5">
      <c r="A422" t="s">
        <v>111</v>
      </c>
      <c r="B422" t="str">
        <f>LEFT($E422, 4)</f>
        <v>2023</v>
      </c>
      <c r="C422" t="str">
        <f>MID($E422,FIND("-",$E422)+1,2)</f>
        <v>10</v>
      </c>
      <c r="D422" t="str">
        <f>RIGHT($E422,2)</f>
        <v>중순</v>
      </c>
      <c r="E422" t="s">
        <v>284</v>
      </c>
      <c r="F422" s="17">
        <v>12.9</v>
      </c>
      <c r="G422" s="17">
        <v>15.1</v>
      </c>
      <c r="H422" s="17">
        <v>2.6</v>
      </c>
      <c r="I422" s="17">
        <f>G422-H422</f>
        <v>12.5</v>
      </c>
      <c r="J422" s="17">
        <v>81.5</v>
      </c>
      <c r="K422" s="17">
        <v>0.4</v>
      </c>
      <c r="L422" s="17">
        <v>2</v>
      </c>
      <c r="M422" s="17">
        <v>138.30000000000001</v>
      </c>
      <c r="N422" s="17">
        <v>138.30000000000001</v>
      </c>
      <c r="P422" s="11">
        <f>IF(HOUR(O422)&gt;12, HOUR(O422)-12,HOUR(O422))</f>
        <v>0</v>
      </c>
      <c r="Q422" s="19">
        <f>MINUTE(O422)</f>
        <v>0</v>
      </c>
      <c r="R422" s="19">
        <f>P422+(Q422/60)</f>
        <v>0</v>
      </c>
    </row>
    <row r="423" spans="1:18" ht="16.5">
      <c r="A423" t="s">
        <v>111</v>
      </c>
      <c r="B423" t="str">
        <f>LEFT($E423, 4)</f>
        <v>2023</v>
      </c>
      <c r="C423" t="str">
        <f>MID($E423,FIND("-",$E423)+1,2)</f>
        <v>10</v>
      </c>
      <c r="D423" t="str">
        <f>RIGHT($E423,2)</f>
        <v>중순</v>
      </c>
      <c r="E423" t="s">
        <v>284</v>
      </c>
      <c r="F423" s="17">
        <v>13.1</v>
      </c>
      <c r="G423" s="17">
        <v>15.2</v>
      </c>
      <c r="H423" s="17">
        <v>2.5</v>
      </c>
      <c r="I423" s="17">
        <f>G423-H423</f>
        <v>12.7</v>
      </c>
      <c r="J423" s="17">
        <v>75.8</v>
      </c>
      <c r="K423" s="17">
        <v>1.4</v>
      </c>
      <c r="L423" s="17">
        <v>2</v>
      </c>
      <c r="M423" s="17"/>
      <c r="N423" s="17"/>
      <c r="O423" s="18">
        <v>3.1173611111111108</v>
      </c>
      <c r="P423" s="11">
        <f>IF(HOUR(O423)&gt;12, HOUR(O423)-12,HOUR(O423))</f>
        <v>2</v>
      </c>
      <c r="Q423" s="19">
        <f>MINUTE(O423)</f>
        <v>49</v>
      </c>
      <c r="R423" s="19">
        <f>P423+(Q423/60)</f>
        <v>2.8166666666666664</v>
      </c>
    </row>
    <row r="424" spans="1:18" ht="16.5">
      <c r="A424" t="s">
        <v>111</v>
      </c>
      <c r="B424" t="str">
        <f>LEFT($E424, 4)</f>
        <v>2023</v>
      </c>
      <c r="C424" t="str">
        <f>MID($E424,FIND("-",$E424)+1,2)</f>
        <v>10</v>
      </c>
      <c r="D424" t="str">
        <f>RIGHT($E424,2)</f>
        <v>하순</v>
      </c>
      <c r="E424" t="s">
        <v>285</v>
      </c>
      <c r="F424" s="17">
        <v>10.8</v>
      </c>
      <c r="G424" s="17">
        <v>13.2</v>
      </c>
      <c r="H424" s="17">
        <v>-0.2</v>
      </c>
      <c r="I424" s="17">
        <f>G424-H424</f>
        <v>13.399999999999999</v>
      </c>
      <c r="J424" s="17">
        <v>82.7</v>
      </c>
      <c r="K424" s="17">
        <v>0.3</v>
      </c>
      <c r="L424" s="17">
        <v>0</v>
      </c>
      <c r="M424" s="17">
        <v>146</v>
      </c>
      <c r="N424" s="17">
        <v>146</v>
      </c>
      <c r="P424" s="11">
        <f>IF(HOUR(O424)&gt;12, HOUR(O424)-12,HOUR(O424))</f>
        <v>0</v>
      </c>
      <c r="Q424" s="19">
        <f>MINUTE(O424)</f>
        <v>0</v>
      </c>
      <c r="R424" s="19">
        <f>P424+(Q424/60)</f>
        <v>0</v>
      </c>
    </row>
    <row r="425" spans="1:18" ht="16.5">
      <c r="A425" t="s">
        <v>111</v>
      </c>
      <c r="B425" t="str">
        <f>LEFT($E425, 4)</f>
        <v>2023</v>
      </c>
      <c r="C425" t="str">
        <f>MID($E425,FIND("-",$E425)+1,2)</f>
        <v>10</v>
      </c>
      <c r="D425" t="str">
        <f>RIGHT($E425,2)</f>
        <v>하순</v>
      </c>
      <c r="E425" t="s">
        <v>285</v>
      </c>
      <c r="F425" s="17">
        <v>10.8</v>
      </c>
      <c r="G425" s="17">
        <v>12.9</v>
      </c>
      <c r="H425" s="17">
        <v>0.7</v>
      </c>
      <c r="I425" s="17">
        <f>G425-H425</f>
        <v>12.200000000000001</v>
      </c>
      <c r="J425" s="17">
        <v>77.599999999999994</v>
      </c>
      <c r="K425" s="17">
        <v>1.3</v>
      </c>
      <c r="L425" s="17">
        <v>0.5</v>
      </c>
      <c r="M425" s="17"/>
      <c r="N425" s="17"/>
      <c r="O425" s="18">
        <v>3.6958333333333329</v>
      </c>
      <c r="P425" s="11">
        <f>IF(HOUR(O425)&gt;12, HOUR(O425)-12,HOUR(O425))</f>
        <v>4</v>
      </c>
      <c r="Q425" s="19">
        <f>MINUTE(O425)</f>
        <v>42</v>
      </c>
      <c r="R425" s="19">
        <f>P425+(Q425/60)</f>
        <v>4.7</v>
      </c>
    </row>
    <row r="426" spans="1:18" ht="16.5">
      <c r="A426" t="s">
        <v>111</v>
      </c>
      <c r="B426" t="str">
        <f>LEFT($E426, 4)</f>
        <v>2023</v>
      </c>
      <c r="C426" t="str">
        <f>MID($E426,FIND("-",$E426)+1,2)</f>
        <v>11</v>
      </c>
      <c r="D426" t="str">
        <f>RIGHT($E426,2)</f>
        <v>상순</v>
      </c>
      <c r="E426" t="s">
        <v>286</v>
      </c>
      <c r="F426" s="17">
        <v>12.5</v>
      </c>
      <c r="G426" s="17">
        <v>17.8</v>
      </c>
      <c r="H426" s="17">
        <v>-2.5</v>
      </c>
      <c r="I426" s="17">
        <f>G426-H426</f>
        <v>20.3</v>
      </c>
      <c r="J426" s="17">
        <v>75.599999999999994</v>
      </c>
      <c r="K426" s="17">
        <v>0.8</v>
      </c>
      <c r="L426" s="17">
        <v>25.5</v>
      </c>
      <c r="M426" s="17">
        <v>106.1</v>
      </c>
      <c r="N426" s="17">
        <v>106.1</v>
      </c>
      <c r="P426" s="11">
        <f>IF(HOUR(O426)&gt;12, HOUR(O426)-12,HOUR(O426))</f>
        <v>0</v>
      </c>
      <c r="Q426" s="19">
        <f>MINUTE(O426)</f>
        <v>0</v>
      </c>
      <c r="R426" s="19">
        <f>P426+(Q426/60)</f>
        <v>0</v>
      </c>
    </row>
    <row r="427" spans="1:18" ht="16.5">
      <c r="A427" t="s">
        <v>111</v>
      </c>
      <c r="B427" t="str">
        <f>LEFT($E427, 4)</f>
        <v>2023</v>
      </c>
      <c r="C427" t="str">
        <f>MID($E427,FIND("-",$E427)+1,2)</f>
        <v>11</v>
      </c>
      <c r="D427" t="str">
        <f>RIGHT($E427,2)</f>
        <v>상순</v>
      </c>
      <c r="E427" t="s">
        <v>286</v>
      </c>
      <c r="F427" s="17">
        <v>12.7</v>
      </c>
      <c r="G427" s="17">
        <v>18.100000000000001</v>
      </c>
      <c r="H427" s="17">
        <v>-2.4</v>
      </c>
      <c r="I427" s="17">
        <f>G427-H427</f>
        <v>20.5</v>
      </c>
      <c r="J427" s="17">
        <v>69.7</v>
      </c>
      <c r="K427" s="17">
        <v>2.4</v>
      </c>
      <c r="L427" s="17">
        <v>19</v>
      </c>
      <c r="M427" s="17"/>
      <c r="N427" s="17"/>
      <c r="O427" s="18">
        <v>2.7034722222222221</v>
      </c>
      <c r="P427" s="11">
        <f>IF(HOUR(O427)&gt;12, HOUR(O427)-12,HOUR(O427))</f>
        <v>4</v>
      </c>
      <c r="Q427" s="19">
        <f>MINUTE(O427)</f>
        <v>53</v>
      </c>
      <c r="R427" s="19">
        <f>P427+(Q427/60)</f>
        <v>4.8833333333333329</v>
      </c>
    </row>
    <row r="428" spans="1:18" ht="16.5">
      <c r="A428" t="s">
        <v>111</v>
      </c>
      <c r="B428" t="str">
        <f>LEFT($E428, 4)</f>
        <v>2023</v>
      </c>
      <c r="C428" t="str">
        <f>MID($E428,FIND("-",$E428)+1,2)</f>
        <v>11</v>
      </c>
      <c r="D428" t="str">
        <f>RIGHT($E428,2)</f>
        <v>중순</v>
      </c>
      <c r="E428" t="s">
        <v>287</v>
      </c>
      <c r="F428" s="17">
        <v>3.1</v>
      </c>
      <c r="G428" s="17">
        <v>6.5</v>
      </c>
      <c r="H428" s="17">
        <v>-5.6</v>
      </c>
      <c r="I428" s="17">
        <f>G428-H428</f>
        <v>12.1</v>
      </c>
      <c r="J428" s="17">
        <v>70.099999999999994</v>
      </c>
      <c r="K428" s="17">
        <v>0.8</v>
      </c>
      <c r="L428" s="17">
        <v>6.5</v>
      </c>
      <c r="M428" s="17">
        <v>112.7</v>
      </c>
      <c r="N428" s="17">
        <v>112.7</v>
      </c>
      <c r="P428" s="11">
        <f>IF(HOUR(O428)&gt;12, HOUR(O428)-12,HOUR(O428))</f>
        <v>0</v>
      </c>
      <c r="Q428" s="19">
        <f>MINUTE(O428)</f>
        <v>0</v>
      </c>
      <c r="R428" s="19">
        <f>P428+(Q428/60)</f>
        <v>0</v>
      </c>
    </row>
    <row r="429" spans="1:18" ht="16.5">
      <c r="A429" t="s">
        <v>111</v>
      </c>
      <c r="B429" t="str">
        <f>LEFT($E429, 4)</f>
        <v>2023</v>
      </c>
      <c r="C429" t="str">
        <f>MID($E429,FIND("-",$E429)+1,2)</f>
        <v>11</v>
      </c>
      <c r="D429" t="str">
        <f>RIGHT($E429,2)</f>
        <v>중순</v>
      </c>
      <c r="E429" t="s">
        <v>287</v>
      </c>
      <c r="F429" s="17">
        <v>3</v>
      </c>
      <c r="G429" s="17">
        <v>5.9</v>
      </c>
      <c r="H429" s="17">
        <v>-5.8</v>
      </c>
      <c r="I429" s="17">
        <f>G429-H429</f>
        <v>11.7</v>
      </c>
      <c r="J429" s="17">
        <v>64.900000000000006</v>
      </c>
      <c r="K429" s="17">
        <v>2.4</v>
      </c>
      <c r="L429" s="17">
        <v>9</v>
      </c>
      <c r="M429" s="17"/>
      <c r="N429" s="17"/>
      <c r="O429" s="18">
        <v>2.9409722222222219</v>
      </c>
      <c r="P429" s="11">
        <f>IF(HOUR(O429)&gt;12, HOUR(O429)-12,HOUR(O429))</f>
        <v>10</v>
      </c>
      <c r="Q429" s="19">
        <f>MINUTE(O429)</f>
        <v>35</v>
      </c>
      <c r="R429" s="19">
        <f>P429+(Q429/60)</f>
        <v>10.583333333333334</v>
      </c>
    </row>
    <row r="430" spans="1:18" ht="16.5">
      <c r="A430" t="s">
        <v>111</v>
      </c>
      <c r="B430" t="str">
        <f>LEFT($E430, 4)</f>
        <v>2023</v>
      </c>
      <c r="C430" t="str">
        <f>MID($E430,FIND("-",$E430)+1,2)</f>
        <v>11</v>
      </c>
      <c r="D430" t="str">
        <f>RIGHT($E430,2)</f>
        <v>하순</v>
      </c>
      <c r="E430" t="s">
        <v>288</v>
      </c>
      <c r="F430" s="17">
        <v>2.7</v>
      </c>
      <c r="G430" s="17">
        <v>10.3</v>
      </c>
      <c r="H430" s="17">
        <v>-8.4</v>
      </c>
      <c r="I430" s="17">
        <f>G430-H430</f>
        <v>18.700000000000003</v>
      </c>
      <c r="J430" s="17">
        <v>64.599999999999994</v>
      </c>
      <c r="K430" s="17">
        <v>0.8</v>
      </c>
      <c r="L430" s="17">
        <v>2.5</v>
      </c>
      <c r="M430" s="17">
        <v>108.8</v>
      </c>
      <c r="N430" s="17">
        <v>108.8</v>
      </c>
      <c r="P430" s="11">
        <f>IF(HOUR(O430)&gt;12, HOUR(O430)-12,HOUR(O430))</f>
        <v>0</v>
      </c>
      <c r="Q430" s="19">
        <f>MINUTE(O430)</f>
        <v>0</v>
      </c>
      <c r="R430" s="19">
        <f>P430+(Q430/60)</f>
        <v>0</v>
      </c>
    </row>
    <row r="431" spans="1:18" ht="16.5">
      <c r="A431" t="s">
        <v>111</v>
      </c>
      <c r="B431" t="str">
        <f>LEFT($E431, 4)</f>
        <v>2023</v>
      </c>
      <c r="C431" t="str">
        <f>MID($E431,FIND("-",$E431)+1,2)</f>
        <v>11</v>
      </c>
      <c r="D431" t="str">
        <f>RIGHT($E431,2)</f>
        <v>하순</v>
      </c>
      <c r="E431" t="s">
        <v>288</v>
      </c>
      <c r="F431" s="17">
        <v>2.9</v>
      </c>
      <c r="G431" s="17">
        <v>10.8</v>
      </c>
      <c r="H431" s="17">
        <v>-8.3000000000000007</v>
      </c>
      <c r="I431" s="17">
        <f>G431-H431</f>
        <v>19.100000000000001</v>
      </c>
      <c r="J431" s="17">
        <v>57.7</v>
      </c>
      <c r="K431" s="17">
        <v>2.4</v>
      </c>
      <c r="L431" s="17">
        <v>2</v>
      </c>
      <c r="M431" s="17"/>
      <c r="N431" s="17"/>
      <c r="O431" s="18">
        <v>2.9659722222222218</v>
      </c>
      <c r="P431" s="11">
        <f>IF(HOUR(O431)&gt;12, HOUR(O431)-12,HOUR(O431))</f>
        <v>11</v>
      </c>
      <c r="Q431" s="19">
        <f>MINUTE(O431)</f>
        <v>11</v>
      </c>
      <c r="R431" s="19">
        <f>P431+(Q431/60)</f>
        <v>11.183333333333334</v>
      </c>
    </row>
    <row r="432" spans="1:18" ht="16.5">
      <c r="A432" t="s">
        <v>111</v>
      </c>
      <c r="B432" t="str">
        <f>LEFT($E432, 4)</f>
        <v>2023</v>
      </c>
      <c r="C432" t="str">
        <f>MID($E432,FIND("-",$E432)+1,2)</f>
        <v>12</v>
      </c>
      <c r="D432" t="str">
        <f>RIGHT($E432,2)</f>
        <v>상순</v>
      </c>
      <c r="E432" t="s">
        <v>289</v>
      </c>
      <c r="F432" s="17">
        <v>2.9</v>
      </c>
      <c r="G432" s="17">
        <v>8.6999999999999993</v>
      </c>
      <c r="H432" s="17">
        <v>-8.5</v>
      </c>
      <c r="I432" s="17">
        <f>G432-H432</f>
        <v>17.2</v>
      </c>
      <c r="J432" s="17">
        <v>72</v>
      </c>
      <c r="K432" s="17">
        <v>0.5</v>
      </c>
      <c r="L432" s="17">
        <v>1.5</v>
      </c>
      <c r="M432" s="17">
        <v>98.9</v>
      </c>
      <c r="N432" s="17">
        <v>98.9</v>
      </c>
      <c r="P432" s="11">
        <f>IF(HOUR(O432)&gt;12, HOUR(O432)-12,HOUR(O432))</f>
        <v>0</v>
      </c>
      <c r="Q432" s="19">
        <f>MINUTE(O432)</f>
        <v>0</v>
      </c>
      <c r="R432" s="19">
        <f>P432+(Q432/60)</f>
        <v>0</v>
      </c>
    </row>
    <row r="433" spans="1:18" ht="16.5">
      <c r="A433" t="s">
        <v>111</v>
      </c>
      <c r="B433" t="str">
        <f>LEFT($E433, 4)</f>
        <v>2023</v>
      </c>
      <c r="C433" t="str">
        <f>MID($E433,FIND("-",$E433)+1,2)</f>
        <v>12</v>
      </c>
      <c r="D433" t="str">
        <f>RIGHT($E433,2)</f>
        <v>상순</v>
      </c>
      <c r="E433" t="s">
        <v>289</v>
      </c>
      <c r="F433" s="17">
        <v>3.4</v>
      </c>
      <c r="G433" s="17">
        <v>9.6</v>
      </c>
      <c r="H433" s="17">
        <v>-8.5</v>
      </c>
      <c r="I433" s="17">
        <f>G433-H433</f>
        <v>18.100000000000001</v>
      </c>
      <c r="J433" s="17">
        <v>65.3</v>
      </c>
      <c r="K433" s="17">
        <v>2.1</v>
      </c>
      <c r="L433" s="17">
        <v>5</v>
      </c>
      <c r="M433" s="17"/>
      <c r="N433" s="17"/>
      <c r="O433" s="18">
        <v>2.958333333333333</v>
      </c>
      <c r="P433" s="11">
        <f>IF(HOUR(O433)&gt;12, HOUR(O433)-12,HOUR(O433))</f>
        <v>11</v>
      </c>
      <c r="Q433" s="19">
        <f>MINUTE(O433)</f>
        <v>0</v>
      </c>
      <c r="R433" s="19">
        <f>P433+(Q433/60)</f>
        <v>11</v>
      </c>
    </row>
    <row r="434" spans="1:18" ht="16.5">
      <c r="A434" t="s">
        <v>111</v>
      </c>
      <c r="B434" t="str">
        <f>LEFT($E434, 4)</f>
        <v>2023</v>
      </c>
      <c r="C434" t="str">
        <f>MID($E434,FIND("-",$E434)+1,2)</f>
        <v>12</v>
      </c>
      <c r="D434" t="str">
        <f>RIGHT($E434,2)</f>
        <v>중순</v>
      </c>
      <c r="E434" t="s">
        <v>290</v>
      </c>
      <c r="F434" s="17">
        <v>2.1</v>
      </c>
      <c r="G434" s="17">
        <v>10.4</v>
      </c>
      <c r="H434" s="17">
        <v>-11.2</v>
      </c>
      <c r="I434" s="17">
        <f>G434-H434</f>
        <v>21.6</v>
      </c>
      <c r="J434" s="17">
        <v>74.7</v>
      </c>
      <c r="K434" s="17">
        <v>0.6</v>
      </c>
      <c r="L434" s="17">
        <v>88</v>
      </c>
      <c r="M434" s="17">
        <v>55.3</v>
      </c>
      <c r="N434" s="17">
        <v>55.3</v>
      </c>
      <c r="P434" s="11">
        <f>IF(HOUR(O434)&gt;12, HOUR(O434)-12,HOUR(O434))</f>
        <v>0</v>
      </c>
      <c r="Q434" s="19">
        <f>MINUTE(O434)</f>
        <v>0</v>
      </c>
      <c r="R434" s="19">
        <f>P434+(Q434/60)</f>
        <v>0</v>
      </c>
    </row>
    <row r="435" spans="1:18" ht="16.5">
      <c r="A435" t="s">
        <v>111</v>
      </c>
      <c r="B435" t="str">
        <f>LEFT($E435, 4)</f>
        <v>2023</v>
      </c>
      <c r="C435" t="str">
        <f>MID($E435,FIND("-",$E435)+1,2)</f>
        <v>12</v>
      </c>
      <c r="D435" t="str">
        <f>RIGHT($E435,2)</f>
        <v>중순</v>
      </c>
      <c r="E435" t="s">
        <v>290</v>
      </c>
      <c r="F435" s="17">
        <v>2.1</v>
      </c>
      <c r="G435" s="17">
        <v>10.199999999999999</v>
      </c>
      <c r="H435" s="17">
        <v>-11.4</v>
      </c>
      <c r="I435" s="17">
        <f>G435-H435</f>
        <v>21.6</v>
      </c>
      <c r="J435" s="17">
        <v>69.7</v>
      </c>
      <c r="K435" s="17">
        <v>2.2999999999999998</v>
      </c>
      <c r="L435" s="17">
        <v>94.5</v>
      </c>
      <c r="M435" s="17"/>
      <c r="N435" s="17"/>
      <c r="O435" s="18">
        <v>1.215972222222222</v>
      </c>
      <c r="P435" s="11">
        <f>IF(HOUR(O435)&gt;12, HOUR(O435)-12,HOUR(O435))</f>
        <v>5</v>
      </c>
      <c r="Q435" s="19">
        <f>MINUTE(O435)</f>
        <v>11</v>
      </c>
      <c r="R435" s="19">
        <f>P435+(Q435/60)</f>
        <v>5.1833333333333336</v>
      </c>
    </row>
    <row r="436" spans="1:18" ht="16.5">
      <c r="A436" t="s">
        <v>111</v>
      </c>
      <c r="B436" t="str">
        <f>LEFT($E436, 4)</f>
        <v>2023</v>
      </c>
      <c r="C436" t="str">
        <f>MID($E436,FIND("-",$E436)+1,2)</f>
        <v>12</v>
      </c>
      <c r="D436" t="str">
        <f>RIGHT($E436,2)</f>
        <v>하순</v>
      </c>
      <c r="E436" t="s">
        <v>291</v>
      </c>
      <c r="F436" s="17">
        <v>-3.1</v>
      </c>
      <c r="G436" s="17">
        <v>2.4</v>
      </c>
      <c r="H436" s="17">
        <v>-14.1</v>
      </c>
      <c r="I436" s="17">
        <f>G436-H436</f>
        <v>16.5</v>
      </c>
      <c r="J436" s="17">
        <v>75.099999999999994</v>
      </c>
      <c r="K436" s="17">
        <v>0.3</v>
      </c>
      <c r="L436" s="17">
        <v>2.5</v>
      </c>
      <c r="M436" s="17">
        <v>98.8</v>
      </c>
      <c r="N436" s="17">
        <v>98.8</v>
      </c>
      <c r="P436" s="11">
        <f>IF(HOUR(O436)&gt;12, HOUR(O436)-12,HOUR(O436))</f>
        <v>0</v>
      </c>
      <c r="Q436" s="19">
        <f>MINUTE(O436)</f>
        <v>0</v>
      </c>
      <c r="R436" s="19">
        <f>P436+(Q436/60)</f>
        <v>0</v>
      </c>
    </row>
    <row r="437" spans="1:18" ht="16.5">
      <c r="A437" t="s">
        <v>111</v>
      </c>
      <c r="B437" t="str">
        <f>LEFT($E437, 4)</f>
        <v>2023</v>
      </c>
      <c r="C437" t="str">
        <f>MID($E437,FIND("-",$E437)+1,2)</f>
        <v>12</v>
      </c>
      <c r="D437" t="str">
        <f>RIGHT($E437,2)</f>
        <v>하순</v>
      </c>
      <c r="E437" t="s">
        <v>291</v>
      </c>
      <c r="F437" s="17">
        <v>-2.8</v>
      </c>
      <c r="G437" s="17">
        <v>2.9</v>
      </c>
      <c r="H437" s="17">
        <v>-13.9</v>
      </c>
      <c r="I437" s="17">
        <f>G437-H437</f>
        <v>16.8</v>
      </c>
      <c r="J437" s="17">
        <v>68.3</v>
      </c>
      <c r="K437" s="17">
        <v>2.1</v>
      </c>
      <c r="L437" s="17">
        <v>1.5</v>
      </c>
      <c r="M437" s="17"/>
      <c r="N437" s="17"/>
      <c r="O437" s="18">
        <v>2.7</v>
      </c>
      <c r="P437" s="11">
        <f>IF(HOUR(O437)&gt;12, HOUR(O437)-12,HOUR(O437))</f>
        <v>4</v>
      </c>
      <c r="Q437" s="19">
        <f>MINUTE(O437)</f>
        <v>48</v>
      </c>
      <c r="R437" s="19">
        <f>P437+(Q437/60)</f>
        <v>4.8</v>
      </c>
    </row>
    <row r="438" spans="1:18" ht="16.5">
      <c r="A438" t="s">
        <v>292</v>
      </c>
      <c r="B438" t="str">
        <f>LEFT($E438, 4)</f>
        <v>2017</v>
      </c>
      <c r="C438" t="str">
        <f>MID($E438,FIND("-",$E438)+1,2)</f>
        <v>01</v>
      </c>
      <c r="D438" t="str">
        <f>RIGHT($E438,2)</f>
        <v>상순</v>
      </c>
      <c r="E438" t="s">
        <v>13</v>
      </c>
      <c r="F438" s="17">
        <v>1.4</v>
      </c>
      <c r="G438" s="17">
        <v>5.4</v>
      </c>
      <c r="H438" s="17">
        <v>-8.4</v>
      </c>
      <c r="I438" s="17">
        <f>G438-H438</f>
        <v>13.8</v>
      </c>
      <c r="J438" s="17">
        <v>80.900000000000006</v>
      </c>
      <c r="K438" s="17">
        <v>0.6</v>
      </c>
      <c r="L438" s="17">
        <v>0</v>
      </c>
      <c r="M438" s="17">
        <v>98.6</v>
      </c>
      <c r="N438" s="17">
        <v>98.6</v>
      </c>
      <c r="O438" s="18">
        <v>3.1291666666666669</v>
      </c>
      <c r="P438" s="11">
        <f>IF(HOUR(O438)&gt;12, HOUR(O438)-12,HOUR(O438))</f>
        <v>3</v>
      </c>
      <c r="Q438" s="19">
        <f>MINUTE(O438)</f>
        <v>6</v>
      </c>
      <c r="R438" s="19">
        <f>P438+(Q438/60)</f>
        <v>3.1</v>
      </c>
    </row>
    <row r="439" spans="1:18" ht="16.5">
      <c r="A439" t="s">
        <v>293</v>
      </c>
      <c r="B439" t="str">
        <f>LEFT($E439, 4)</f>
        <v>2017</v>
      </c>
      <c r="C439" t="str">
        <f>MID($E439,FIND("-",$E439)+1,2)</f>
        <v>01</v>
      </c>
      <c r="D439" t="str">
        <f>RIGHT($E439,2)</f>
        <v>중순</v>
      </c>
      <c r="E439" t="s">
        <v>20</v>
      </c>
      <c r="F439" s="17">
        <v>-6</v>
      </c>
      <c r="G439" s="17">
        <v>-3.3</v>
      </c>
      <c r="H439" s="17">
        <v>-16.2</v>
      </c>
      <c r="I439" s="17">
        <f>G439-H439</f>
        <v>12.899999999999999</v>
      </c>
      <c r="J439" s="17">
        <v>64.3</v>
      </c>
      <c r="K439" s="17">
        <v>0.7</v>
      </c>
      <c r="L439" s="17">
        <v>0.5</v>
      </c>
      <c r="M439" s="17">
        <v>163.1</v>
      </c>
      <c r="N439" s="17">
        <v>163.1</v>
      </c>
      <c r="O439" s="18">
        <v>3.35</v>
      </c>
      <c r="P439" s="11">
        <f>IF(HOUR(O439)&gt;12, HOUR(O439)-12,HOUR(O439))</f>
        <v>8</v>
      </c>
      <c r="Q439" s="19">
        <f>MINUTE(O439)</f>
        <v>24</v>
      </c>
      <c r="R439" s="19">
        <f>P439+(Q439/60)</f>
        <v>8.4</v>
      </c>
    </row>
    <row r="440" spans="1:18" ht="16.5">
      <c r="A440" t="s">
        <v>293</v>
      </c>
      <c r="B440" t="str">
        <f>LEFT($E440, 4)</f>
        <v>2017</v>
      </c>
      <c r="C440" t="str">
        <f>MID($E440,FIND("-",$E440)+1,2)</f>
        <v>01</v>
      </c>
      <c r="D440" t="str">
        <f>RIGHT($E440,2)</f>
        <v>하순</v>
      </c>
      <c r="E440" t="s">
        <v>23</v>
      </c>
      <c r="F440" s="17">
        <v>-6.8</v>
      </c>
      <c r="G440" s="17">
        <v>-0.5</v>
      </c>
      <c r="H440" s="17">
        <v>-17.8</v>
      </c>
      <c r="I440" s="17">
        <f>G440-H440</f>
        <v>17.3</v>
      </c>
      <c r="J440" s="17">
        <v>74.8</v>
      </c>
      <c r="K440" s="17">
        <v>0.8</v>
      </c>
      <c r="L440" s="17">
        <v>7.5</v>
      </c>
      <c r="M440" s="17">
        <v>151.9</v>
      </c>
      <c r="N440" s="17">
        <v>151.9</v>
      </c>
      <c r="O440" s="18">
        <v>3.4909722222222221</v>
      </c>
      <c r="P440" s="11">
        <f>IF(HOUR(O440)&gt;12, HOUR(O440)-12,HOUR(O440))</f>
        <v>11</v>
      </c>
      <c r="Q440" s="19">
        <f>MINUTE(O440)</f>
        <v>47</v>
      </c>
      <c r="R440" s="19">
        <f>P440+(Q440/60)</f>
        <v>11.783333333333333</v>
      </c>
    </row>
    <row r="441" spans="1:18" ht="16.5">
      <c r="A441" t="s">
        <v>293</v>
      </c>
      <c r="B441" t="str">
        <f>LEFT($E441, 4)</f>
        <v>2017</v>
      </c>
      <c r="C441" t="str">
        <f>MID($E441,FIND("-",$E441)+1,2)</f>
        <v>02</v>
      </c>
      <c r="D441" t="str">
        <f>RIGHT($E441,2)</f>
        <v>상순</v>
      </c>
      <c r="E441" t="s">
        <v>25</v>
      </c>
      <c r="F441" s="17">
        <v>-3.9</v>
      </c>
      <c r="G441" s="17">
        <v>0.7</v>
      </c>
      <c r="H441" s="17">
        <v>-14.6</v>
      </c>
      <c r="I441" s="17">
        <f>G441-H441</f>
        <v>15.299999999999999</v>
      </c>
      <c r="J441" s="17">
        <v>73.7</v>
      </c>
      <c r="K441" s="17">
        <v>0.7</v>
      </c>
      <c r="L441" s="17">
        <v>0</v>
      </c>
      <c r="M441" s="17">
        <v>127.5</v>
      </c>
      <c r="N441" s="17">
        <v>127.5</v>
      </c>
      <c r="O441" s="18">
        <v>3.186805555555555</v>
      </c>
      <c r="P441" s="11">
        <f>IF(HOUR(O441)&gt;12, HOUR(O441)-12,HOUR(O441))</f>
        <v>4</v>
      </c>
      <c r="Q441" s="19">
        <f>MINUTE(O441)</f>
        <v>29</v>
      </c>
      <c r="R441" s="19">
        <f>P441+(Q441/60)</f>
        <v>4.4833333333333334</v>
      </c>
    </row>
    <row r="442" spans="1:18" ht="16.5">
      <c r="A442" t="s">
        <v>293</v>
      </c>
      <c r="B442" t="str">
        <f>LEFT($E442, 4)</f>
        <v>2017</v>
      </c>
      <c r="C442" t="str">
        <f>MID($E442,FIND("-",$E442)+1,2)</f>
        <v>02</v>
      </c>
      <c r="D442" t="str">
        <f>RIGHT($E442,2)</f>
        <v>중순</v>
      </c>
      <c r="E442" t="s">
        <v>27</v>
      </c>
      <c r="F442" s="17">
        <v>-1.8</v>
      </c>
      <c r="G442" s="17">
        <v>2.7</v>
      </c>
      <c r="H442" s="17">
        <v>-12.9</v>
      </c>
      <c r="I442" s="17">
        <f>G442-H442</f>
        <v>15.600000000000001</v>
      </c>
      <c r="J442" s="17">
        <v>71.8</v>
      </c>
      <c r="K442" s="17">
        <v>0.9</v>
      </c>
      <c r="L442" s="17">
        <v>7</v>
      </c>
      <c r="M442" s="17">
        <v>162.4</v>
      </c>
      <c r="N442" s="17">
        <v>162.4</v>
      </c>
      <c r="O442" s="18">
        <v>3.5541666666666671</v>
      </c>
      <c r="P442" s="11">
        <f>IF(HOUR(O442)&gt;12, HOUR(O442)-12,HOUR(O442))</f>
        <v>1</v>
      </c>
      <c r="Q442" s="19">
        <f>MINUTE(O442)</f>
        <v>18</v>
      </c>
      <c r="R442" s="19">
        <f>P442+(Q442/60)</f>
        <v>1.3</v>
      </c>
    </row>
    <row r="443" spans="1:18" ht="16.5">
      <c r="A443" t="s">
        <v>293</v>
      </c>
      <c r="B443" t="str">
        <f>LEFT($E443, 4)</f>
        <v>2017</v>
      </c>
      <c r="C443" t="str">
        <f>MID($E443,FIND("-",$E443)+1,2)</f>
        <v>02</v>
      </c>
      <c r="D443" t="str">
        <f>RIGHT($E443,2)</f>
        <v>하순</v>
      </c>
      <c r="E443" t="s">
        <v>29</v>
      </c>
      <c r="F443" s="17">
        <v>-0.4</v>
      </c>
      <c r="G443" s="17">
        <v>2.1</v>
      </c>
      <c r="H443" s="17">
        <v>-10.6</v>
      </c>
      <c r="I443" s="17">
        <f>G443-H443</f>
        <v>12.7</v>
      </c>
      <c r="J443" s="17">
        <v>70.5</v>
      </c>
      <c r="K443" s="17">
        <v>0.9</v>
      </c>
      <c r="L443" s="17">
        <v>0.5</v>
      </c>
      <c r="M443" s="17">
        <v>152.5</v>
      </c>
      <c r="N443" s="17">
        <v>152.5</v>
      </c>
      <c r="O443" s="18">
        <v>2.9854166666666671</v>
      </c>
      <c r="P443" s="11">
        <f>IF(HOUR(O443)&gt;12, HOUR(O443)-12,HOUR(O443))</f>
        <v>11</v>
      </c>
      <c r="Q443" s="19">
        <f>MINUTE(O443)</f>
        <v>39</v>
      </c>
      <c r="R443" s="19">
        <f>P443+(Q443/60)</f>
        <v>11.65</v>
      </c>
    </row>
    <row r="444" spans="1:18" ht="16.5">
      <c r="A444" t="s">
        <v>293</v>
      </c>
      <c r="B444" t="str">
        <f>LEFT($E444, 4)</f>
        <v>2017</v>
      </c>
      <c r="C444" t="str">
        <f>MID($E444,FIND("-",$E444)+1,2)</f>
        <v>03</v>
      </c>
      <c r="D444" t="str">
        <f>RIGHT($E444,2)</f>
        <v>상순</v>
      </c>
      <c r="E444" t="s">
        <v>33</v>
      </c>
      <c r="F444" s="17">
        <v>1</v>
      </c>
      <c r="G444" s="17">
        <v>3.3</v>
      </c>
      <c r="H444" s="17">
        <v>-9.3000000000000007</v>
      </c>
      <c r="I444" s="17">
        <f>G444-H444</f>
        <v>12.600000000000001</v>
      </c>
      <c r="J444" s="17">
        <v>69.599999999999994</v>
      </c>
      <c r="K444" s="17">
        <v>1</v>
      </c>
      <c r="L444" s="17">
        <v>0</v>
      </c>
      <c r="M444" s="17">
        <v>153.6</v>
      </c>
      <c r="N444" s="17">
        <v>153.6</v>
      </c>
      <c r="O444" s="18">
        <v>3.7583333333333329</v>
      </c>
      <c r="P444" s="11">
        <f>IF(HOUR(O444)&gt;12, HOUR(O444)-12,HOUR(O444))</f>
        <v>6</v>
      </c>
      <c r="Q444" s="19">
        <f>MINUTE(O444)</f>
        <v>12</v>
      </c>
      <c r="R444" s="19">
        <f>P444+(Q444/60)</f>
        <v>6.2</v>
      </c>
    </row>
    <row r="445" spans="1:18" ht="16.5">
      <c r="A445" t="s">
        <v>293</v>
      </c>
      <c r="B445" t="str">
        <f>LEFT($E445, 4)</f>
        <v>2017</v>
      </c>
      <c r="C445" t="str">
        <f>MID($E445,FIND("-",$E445)+1,2)</f>
        <v>03</v>
      </c>
      <c r="D445" t="str">
        <f>RIGHT($E445,2)</f>
        <v>중순</v>
      </c>
      <c r="E445" t="s">
        <v>35</v>
      </c>
      <c r="F445" s="17">
        <v>5.7</v>
      </c>
      <c r="G445" s="17">
        <v>7.8</v>
      </c>
      <c r="H445" s="17">
        <v>-5.6</v>
      </c>
      <c r="I445" s="17">
        <f>G445-H445</f>
        <v>13.399999999999999</v>
      </c>
      <c r="J445" s="17">
        <v>57.7</v>
      </c>
      <c r="K445" s="17">
        <v>0.8</v>
      </c>
      <c r="L445" s="17">
        <v>0</v>
      </c>
      <c r="M445" s="17">
        <v>186.6</v>
      </c>
      <c r="N445" s="17">
        <v>186.6</v>
      </c>
      <c r="O445" s="18">
        <v>4.1937499999999996</v>
      </c>
      <c r="P445" s="11">
        <f>IF(HOUR(O445)&gt;12, HOUR(O445)-12,HOUR(O445))</f>
        <v>4</v>
      </c>
      <c r="Q445" s="19">
        <f>MINUTE(O445)</f>
        <v>39</v>
      </c>
      <c r="R445" s="19">
        <f>P445+(Q445/60)</f>
        <v>4.6500000000000004</v>
      </c>
    </row>
    <row r="446" spans="1:18" ht="16.5">
      <c r="A446" t="s">
        <v>293</v>
      </c>
      <c r="B446" t="str">
        <f>LEFT($E446, 4)</f>
        <v>2017</v>
      </c>
      <c r="C446" t="str">
        <f>MID($E446,FIND("-",$E446)+1,2)</f>
        <v>03</v>
      </c>
      <c r="D446" t="str">
        <f>RIGHT($E446,2)</f>
        <v>하순</v>
      </c>
      <c r="E446" t="s">
        <v>37</v>
      </c>
      <c r="F446" s="17">
        <v>5.6</v>
      </c>
      <c r="G446" s="17">
        <v>8</v>
      </c>
      <c r="H446" s="17">
        <v>-4.2</v>
      </c>
      <c r="I446" s="17">
        <f>G446-H446</f>
        <v>12.2</v>
      </c>
      <c r="J446" s="17">
        <v>72.5</v>
      </c>
      <c r="K446" s="17">
        <v>0.7</v>
      </c>
      <c r="L446" s="17">
        <v>6</v>
      </c>
      <c r="M446" s="17">
        <v>105.6</v>
      </c>
      <c r="N446" s="17">
        <v>105.6</v>
      </c>
      <c r="O446" s="18">
        <v>4.2208333333333332</v>
      </c>
      <c r="P446" s="11">
        <f>IF(HOUR(O446)&gt;12, HOUR(O446)-12,HOUR(O446))</f>
        <v>5</v>
      </c>
      <c r="Q446" s="19">
        <f>MINUTE(O446)</f>
        <v>18</v>
      </c>
      <c r="R446" s="19">
        <f>P446+(Q446/60)</f>
        <v>5.3</v>
      </c>
    </row>
    <row r="447" spans="1:18" ht="16.5">
      <c r="A447" t="s">
        <v>293</v>
      </c>
      <c r="B447" t="str">
        <f>LEFT($E447, 4)</f>
        <v>2017</v>
      </c>
      <c r="C447" t="str">
        <f>MID($E447,FIND("-",$E447)+1,2)</f>
        <v>04</v>
      </c>
      <c r="D447" t="str">
        <f>RIGHT($E447,2)</f>
        <v>상순</v>
      </c>
      <c r="E447" t="s">
        <v>39</v>
      </c>
      <c r="F447" s="17">
        <v>11.2</v>
      </c>
      <c r="G447" s="17">
        <v>15</v>
      </c>
      <c r="H447" s="17">
        <v>-1.4</v>
      </c>
      <c r="I447" s="17">
        <f>G447-H447</f>
        <v>16.399999999999999</v>
      </c>
      <c r="J447" s="17">
        <v>73.599999999999994</v>
      </c>
      <c r="K447" s="17">
        <v>0.8</v>
      </c>
      <c r="L447" s="17">
        <v>27</v>
      </c>
      <c r="M447" s="17">
        <v>152.30000000000001</v>
      </c>
      <c r="N447" s="17">
        <v>152.30000000000001</v>
      </c>
      <c r="O447" s="18">
        <v>3.7374999999999998</v>
      </c>
      <c r="P447" s="11">
        <f>IF(HOUR(O447)&gt;12, HOUR(O447)-12,HOUR(O447))</f>
        <v>5</v>
      </c>
      <c r="Q447" s="19">
        <f>MINUTE(O447)</f>
        <v>42</v>
      </c>
      <c r="R447" s="19">
        <f>P447+(Q447/60)</f>
        <v>5.7</v>
      </c>
    </row>
    <row r="448" spans="1:18" ht="16.5">
      <c r="A448" t="s">
        <v>293</v>
      </c>
      <c r="B448" t="str">
        <f>LEFT($E448, 4)</f>
        <v>2017</v>
      </c>
      <c r="C448" t="str">
        <f>MID($E448,FIND("-",$E448)+1,2)</f>
        <v>04</v>
      </c>
      <c r="D448" t="str">
        <f>RIGHT($E448,2)</f>
        <v>중순</v>
      </c>
      <c r="E448" t="s">
        <v>42</v>
      </c>
      <c r="F448" s="17">
        <v>12.4</v>
      </c>
      <c r="G448" s="17">
        <v>16.399999999999999</v>
      </c>
      <c r="H448" s="17">
        <v>-0.5</v>
      </c>
      <c r="I448" s="17">
        <f>G448-H448</f>
        <v>16.899999999999999</v>
      </c>
      <c r="J448" s="17">
        <v>67</v>
      </c>
      <c r="K448" s="17">
        <v>1.2</v>
      </c>
      <c r="L448" s="17">
        <v>25.5</v>
      </c>
      <c r="M448" s="17">
        <v>148.19999999999999</v>
      </c>
      <c r="N448" s="17">
        <v>148.19999999999999</v>
      </c>
      <c r="O448" s="18">
        <v>3.740277777777778</v>
      </c>
      <c r="P448" s="11">
        <f>IF(HOUR(O448)&gt;12, HOUR(O448)-12,HOUR(O448))</f>
        <v>5</v>
      </c>
      <c r="Q448" s="19">
        <f>MINUTE(O448)</f>
        <v>46</v>
      </c>
      <c r="R448" s="19">
        <f>P448+(Q448/60)</f>
        <v>5.7666666666666666</v>
      </c>
    </row>
    <row r="449" spans="1:18" ht="16.5">
      <c r="A449" t="s">
        <v>293</v>
      </c>
      <c r="B449" t="str">
        <f>LEFT($E449, 4)</f>
        <v>2017</v>
      </c>
      <c r="C449" t="str">
        <f>MID($E449,FIND("-",$E449)+1,2)</f>
        <v>04</v>
      </c>
      <c r="D449" t="str">
        <f>RIGHT($E449,2)</f>
        <v>하순</v>
      </c>
      <c r="E449" t="s">
        <v>44</v>
      </c>
      <c r="F449" s="17">
        <v>13.5</v>
      </c>
      <c r="G449" s="17">
        <v>17.8</v>
      </c>
      <c r="H449" s="17">
        <v>1.9</v>
      </c>
      <c r="I449" s="17">
        <f>G449-H449</f>
        <v>15.9</v>
      </c>
      <c r="J449" s="17">
        <v>60.6</v>
      </c>
      <c r="K449" s="17">
        <v>1.1000000000000001</v>
      </c>
      <c r="L449" s="17">
        <v>0</v>
      </c>
      <c r="M449" s="17">
        <v>210.4</v>
      </c>
      <c r="N449" s="17">
        <v>210.4</v>
      </c>
      <c r="O449" s="18">
        <v>4.9618055555555554</v>
      </c>
      <c r="P449" s="11">
        <f>IF(HOUR(O449)&gt;12, HOUR(O449)-12,HOUR(O449))</f>
        <v>11</v>
      </c>
      <c r="Q449" s="19">
        <f>MINUTE(O449)</f>
        <v>5</v>
      </c>
      <c r="R449" s="19">
        <f>P449+(Q449/60)</f>
        <v>11.083333333333334</v>
      </c>
    </row>
    <row r="450" spans="1:18" ht="16.5">
      <c r="A450" t="s">
        <v>293</v>
      </c>
      <c r="B450" t="str">
        <f>LEFT($E450, 4)</f>
        <v>2017</v>
      </c>
      <c r="C450" t="str">
        <f>MID($E450,FIND("-",$E450)+1,2)</f>
        <v>05</v>
      </c>
      <c r="D450" t="str">
        <f>RIGHT($E450,2)</f>
        <v>상순</v>
      </c>
      <c r="E450" t="s">
        <v>47</v>
      </c>
      <c r="F450" s="17">
        <v>16.8</v>
      </c>
      <c r="G450" s="17">
        <v>20</v>
      </c>
      <c r="H450" s="17">
        <v>4.5999999999999996</v>
      </c>
      <c r="I450" s="17">
        <f>G450-H450</f>
        <v>15.4</v>
      </c>
      <c r="J450" s="17">
        <v>66.2</v>
      </c>
      <c r="K450" s="17">
        <v>0.8</v>
      </c>
      <c r="L450" s="17">
        <v>2.5</v>
      </c>
      <c r="M450" s="17">
        <v>175.9</v>
      </c>
      <c r="N450" s="17">
        <v>175.9</v>
      </c>
      <c r="O450" s="18">
        <v>4.4111111111111114</v>
      </c>
      <c r="P450" s="11">
        <f>IF(HOUR(O450)&gt;12, HOUR(O450)-12,HOUR(O450))</f>
        <v>9</v>
      </c>
      <c r="Q450" s="19">
        <f>MINUTE(O450)</f>
        <v>52</v>
      </c>
      <c r="R450" s="19">
        <f>P450+(Q450/60)</f>
        <v>9.8666666666666671</v>
      </c>
    </row>
    <row r="451" spans="1:18" ht="16.5">
      <c r="A451" t="s">
        <v>293</v>
      </c>
      <c r="B451" t="str">
        <f>LEFT($E451, 4)</f>
        <v>2017</v>
      </c>
      <c r="C451" t="str">
        <f>MID($E451,FIND("-",$E451)+1,2)</f>
        <v>05</v>
      </c>
      <c r="D451" t="str">
        <f>RIGHT($E451,2)</f>
        <v>중순</v>
      </c>
      <c r="E451" t="s">
        <v>50</v>
      </c>
      <c r="F451" s="17">
        <v>16.8</v>
      </c>
      <c r="G451" s="17">
        <v>19.3</v>
      </c>
      <c r="H451" s="17">
        <v>8.6</v>
      </c>
      <c r="I451" s="17">
        <f>G451-H451</f>
        <v>10.700000000000001</v>
      </c>
      <c r="J451" s="17">
        <v>76.099999999999994</v>
      </c>
      <c r="K451" s="17">
        <v>0.7</v>
      </c>
      <c r="L451" s="17">
        <v>12.5</v>
      </c>
      <c r="M451" s="17">
        <v>154.69999999999999</v>
      </c>
      <c r="N451" s="17">
        <v>154.69999999999999</v>
      </c>
      <c r="O451" s="18">
        <v>4.3597222222222216</v>
      </c>
      <c r="P451" s="11">
        <f>IF(HOUR(O451)&gt;12, HOUR(O451)-12,HOUR(O451))</f>
        <v>8</v>
      </c>
      <c r="Q451" s="19">
        <f>MINUTE(O451)</f>
        <v>38</v>
      </c>
      <c r="R451" s="19">
        <f>P451+(Q451/60)</f>
        <v>8.6333333333333329</v>
      </c>
    </row>
    <row r="452" spans="1:18" ht="16.5">
      <c r="A452" t="s">
        <v>293</v>
      </c>
      <c r="B452" t="str">
        <f>LEFT($E452, 4)</f>
        <v>2017</v>
      </c>
      <c r="C452" t="str">
        <f>MID($E452,FIND("-",$E452)+1,2)</f>
        <v>05</v>
      </c>
      <c r="D452" t="str">
        <f>RIGHT($E452,2)</f>
        <v>하순</v>
      </c>
      <c r="E452" t="s">
        <v>52</v>
      </c>
      <c r="F452" s="17">
        <v>19.100000000000001</v>
      </c>
      <c r="G452" s="17">
        <v>22.4</v>
      </c>
      <c r="H452" s="17">
        <v>5.9</v>
      </c>
      <c r="I452" s="17">
        <f>G452-H452</f>
        <v>16.5</v>
      </c>
      <c r="J452" s="17">
        <v>71.8</v>
      </c>
      <c r="K452" s="17">
        <v>0.6</v>
      </c>
      <c r="L452" s="17">
        <v>7</v>
      </c>
      <c r="M452" s="17">
        <v>200.8</v>
      </c>
      <c r="N452" s="17">
        <v>200.8</v>
      </c>
      <c r="O452" s="18">
        <v>5.2097222222222221</v>
      </c>
      <c r="P452" s="11">
        <f>IF(HOUR(O452)&gt;12, HOUR(O452)-12,HOUR(O452))</f>
        <v>5</v>
      </c>
      <c r="Q452" s="19">
        <f>MINUTE(O452)</f>
        <v>2</v>
      </c>
      <c r="R452" s="19">
        <f>P452+(Q452/60)</f>
        <v>5.0333333333333332</v>
      </c>
    </row>
    <row r="453" spans="1:18" ht="16.5">
      <c r="A453" t="s">
        <v>293</v>
      </c>
      <c r="B453" t="str">
        <f>LEFT($E453, 4)</f>
        <v>2017</v>
      </c>
      <c r="C453" t="str">
        <f>MID($E453,FIND("-",$E453)+1,2)</f>
        <v>06</v>
      </c>
      <c r="D453" t="str">
        <f>RIGHT($E453,2)</f>
        <v>상순</v>
      </c>
      <c r="E453" t="s">
        <v>54</v>
      </c>
      <c r="F453" s="17">
        <v>19.3</v>
      </c>
      <c r="G453" s="17">
        <v>21.4</v>
      </c>
      <c r="H453" s="17">
        <v>9</v>
      </c>
      <c r="I453" s="17">
        <f>G453-H453</f>
        <v>12.399999999999999</v>
      </c>
      <c r="J453" s="17">
        <v>70.599999999999994</v>
      </c>
      <c r="K453" s="17">
        <v>0.6</v>
      </c>
      <c r="L453" s="17">
        <v>18</v>
      </c>
      <c r="M453" s="17">
        <v>189.1</v>
      </c>
      <c r="N453" s="17">
        <v>189.1</v>
      </c>
      <c r="O453" s="18">
        <v>4.103472222222222</v>
      </c>
      <c r="P453" s="11">
        <f>IF(HOUR(O453)&gt;12, HOUR(O453)-12,HOUR(O453))</f>
        <v>2</v>
      </c>
      <c r="Q453" s="19">
        <f>MINUTE(O453)</f>
        <v>29</v>
      </c>
      <c r="R453" s="19">
        <f>P453+(Q453/60)</f>
        <v>2.4833333333333334</v>
      </c>
    </row>
    <row r="454" spans="1:18" ht="16.5">
      <c r="A454" t="s">
        <v>293</v>
      </c>
      <c r="B454" t="str">
        <f>LEFT($E454, 4)</f>
        <v>2017</v>
      </c>
      <c r="C454" t="str">
        <f>MID($E454,FIND("-",$E454)+1,2)</f>
        <v>06</v>
      </c>
      <c r="D454" t="str">
        <f>RIGHT($E454,2)</f>
        <v>중순</v>
      </c>
      <c r="E454" t="s">
        <v>56</v>
      </c>
      <c r="F454" s="17">
        <v>21.4</v>
      </c>
      <c r="G454" s="17">
        <v>23.5</v>
      </c>
      <c r="H454" s="17">
        <v>9.1</v>
      </c>
      <c r="I454" s="17">
        <f>G454-H454</f>
        <v>14.4</v>
      </c>
      <c r="J454" s="17">
        <v>72.2</v>
      </c>
      <c r="K454" s="17">
        <v>0.5</v>
      </c>
      <c r="L454" s="17">
        <v>14.5</v>
      </c>
      <c r="M454" s="17">
        <v>197.9</v>
      </c>
      <c r="N454" s="17">
        <v>197.9</v>
      </c>
      <c r="O454" s="18">
        <v>5.2263888888888888</v>
      </c>
      <c r="P454" s="11">
        <f>IF(HOUR(O454)&gt;12, HOUR(O454)-12,HOUR(O454))</f>
        <v>5</v>
      </c>
      <c r="Q454" s="19">
        <f>MINUTE(O454)</f>
        <v>26</v>
      </c>
      <c r="R454" s="19">
        <f>P454+(Q454/60)</f>
        <v>5.4333333333333336</v>
      </c>
    </row>
    <row r="455" spans="1:18" ht="16.5">
      <c r="A455" t="s">
        <v>293</v>
      </c>
      <c r="B455" t="str">
        <f>LEFT($E455, 4)</f>
        <v>2017</v>
      </c>
      <c r="C455" t="str">
        <f>MID($E455,FIND("-",$E455)+1,2)</f>
        <v>06</v>
      </c>
      <c r="D455" t="str">
        <f>RIGHT($E455,2)</f>
        <v>하순</v>
      </c>
      <c r="E455" t="s">
        <v>58</v>
      </c>
      <c r="F455" s="17">
        <v>23.6</v>
      </c>
      <c r="G455" s="17">
        <v>24.8</v>
      </c>
      <c r="H455" s="17">
        <v>16.7</v>
      </c>
      <c r="I455" s="17">
        <f>G455-H455</f>
        <v>8.1000000000000014</v>
      </c>
      <c r="J455" s="17">
        <v>81.8</v>
      </c>
      <c r="K455" s="17">
        <v>0.5</v>
      </c>
      <c r="L455" s="17">
        <v>4</v>
      </c>
      <c r="M455" s="17">
        <v>116.1</v>
      </c>
      <c r="N455" s="17">
        <v>116.1</v>
      </c>
      <c r="O455" s="18">
        <v>4.1486111111111112</v>
      </c>
      <c r="P455" s="11">
        <f>IF(HOUR(O455)&gt;12, HOUR(O455)-12,HOUR(O455))</f>
        <v>3</v>
      </c>
      <c r="Q455" s="19">
        <f>MINUTE(O455)</f>
        <v>34</v>
      </c>
      <c r="R455" s="19">
        <f>P455+(Q455/60)</f>
        <v>3.5666666666666664</v>
      </c>
    </row>
    <row r="456" spans="1:18" ht="16.5">
      <c r="A456" t="s">
        <v>293</v>
      </c>
      <c r="B456" t="str">
        <f>LEFT($E456, 4)</f>
        <v>2017</v>
      </c>
      <c r="C456" t="str">
        <f>MID($E456,FIND("-",$E456)+1,2)</f>
        <v>07</v>
      </c>
      <c r="D456" t="str">
        <f>RIGHT($E456,2)</f>
        <v>상순</v>
      </c>
      <c r="E456" t="s">
        <v>60</v>
      </c>
      <c r="F456" s="17">
        <v>25.3</v>
      </c>
      <c r="G456" s="17">
        <v>27.1</v>
      </c>
      <c r="H456" s="17">
        <v>18.600000000000001</v>
      </c>
      <c r="I456" s="17">
        <f>G456-H456</f>
        <v>8.5</v>
      </c>
      <c r="J456" s="17">
        <v>91.8</v>
      </c>
      <c r="K456" s="17">
        <v>0.7</v>
      </c>
      <c r="L456" s="17">
        <v>312.5</v>
      </c>
      <c r="M456" s="17">
        <v>71.599999999999994</v>
      </c>
      <c r="N456" s="17">
        <v>71.599999999999994</v>
      </c>
      <c r="O456" s="18">
        <v>2.6541666666666668</v>
      </c>
      <c r="P456" s="11">
        <f>IF(HOUR(O456)&gt;12, HOUR(O456)-12,HOUR(O456))</f>
        <v>3</v>
      </c>
      <c r="Q456" s="19">
        <f>MINUTE(O456)</f>
        <v>42</v>
      </c>
      <c r="R456" s="19">
        <f>P456+(Q456/60)</f>
        <v>3.7</v>
      </c>
    </row>
    <row r="457" spans="1:18" ht="16.5">
      <c r="A457" t="s">
        <v>293</v>
      </c>
      <c r="B457" t="str">
        <f>LEFT($E457, 4)</f>
        <v>2017</v>
      </c>
      <c r="C457" t="str">
        <f>MID($E457,FIND("-",$E457)+1,2)</f>
        <v>07</v>
      </c>
      <c r="D457" t="str">
        <f>RIGHT($E457,2)</f>
        <v>중순</v>
      </c>
      <c r="E457" t="s">
        <v>62</v>
      </c>
      <c r="F457" s="17">
        <v>26.4</v>
      </c>
      <c r="G457" s="17">
        <v>28.3</v>
      </c>
      <c r="H457" s="17">
        <v>21.6</v>
      </c>
      <c r="I457" s="17">
        <f>G457-H457</f>
        <v>6.6999999999999993</v>
      </c>
      <c r="J457" s="17">
        <v>91.3</v>
      </c>
      <c r="K457" s="17">
        <v>0.5</v>
      </c>
      <c r="L457" s="17">
        <v>20</v>
      </c>
      <c r="M457" s="17">
        <v>75.400000000000006</v>
      </c>
      <c r="N457" s="17">
        <v>75.400000000000006</v>
      </c>
      <c r="O457" s="18">
        <v>3.3374999999999999</v>
      </c>
      <c r="P457" s="11">
        <f>IF(HOUR(O457)&gt;12, HOUR(O457)-12,HOUR(O457))</f>
        <v>8</v>
      </c>
      <c r="Q457" s="19">
        <f>MINUTE(O457)</f>
        <v>6</v>
      </c>
      <c r="R457" s="19">
        <f>P457+(Q457/60)</f>
        <v>8.1</v>
      </c>
    </row>
    <row r="458" spans="1:18" ht="16.5">
      <c r="A458" t="s">
        <v>293</v>
      </c>
      <c r="B458" t="str">
        <f>LEFT($E458, 4)</f>
        <v>2017</v>
      </c>
      <c r="C458" t="str">
        <f>MID($E458,FIND("-",$E458)+1,2)</f>
        <v>07</v>
      </c>
      <c r="D458" t="str">
        <f>RIGHT($E458,2)</f>
        <v>하순</v>
      </c>
      <c r="E458" t="s">
        <v>64</v>
      </c>
      <c r="F458" s="17">
        <v>25.8</v>
      </c>
      <c r="G458" s="17">
        <v>28.3</v>
      </c>
      <c r="H458" s="17">
        <v>20.6</v>
      </c>
      <c r="I458" s="17">
        <f>G458-H458</f>
        <v>7.6999999999999993</v>
      </c>
      <c r="J458" s="17">
        <v>93.8</v>
      </c>
      <c r="K458" s="17">
        <v>0.4</v>
      </c>
      <c r="L458" s="17">
        <v>98</v>
      </c>
      <c r="M458" s="17">
        <v>52.9</v>
      </c>
      <c r="N458" s="17">
        <v>52.9</v>
      </c>
      <c r="O458" s="18">
        <v>2.030555555555555</v>
      </c>
      <c r="P458" s="11">
        <f>IF(HOUR(O458)&gt;12, HOUR(O458)-12,HOUR(O458))</f>
        <v>0</v>
      </c>
      <c r="Q458" s="19">
        <f>MINUTE(O458)</f>
        <v>44</v>
      </c>
      <c r="R458" s="19">
        <f>P458+(Q458/60)</f>
        <v>0.73333333333333328</v>
      </c>
    </row>
    <row r="459" spans="1:18" ht="16.5">
      <c r="A459" t="s">
        <v>293</v>
      </c>
      <c r="B459" t="str">
        <f>LEFT($E459, 4)</f>
        <v>2017</v>
      </c>
      <c r="C459" t="str">
        <f>MID($E459,FIND("-",$E459)+1,2)</f>
        <v>08</v>
      </c>
      <c r="D459" t="str">
        <f>RIGHT($E459,2)</f>
        <v>상순</v>
      </c>
      <c r="E459" t="s">
        <v>66</v>
      </c>
      <c r="F459" s="17">
        <v>27.2</v>
      </c>
      <c r="G459" s="17">
        <v>28.9</v>
      </c>
      <c r="H459" s="17">
        <v>21.1</v>
      </c>
      <c r="I459" s="17">
        <f>G459-H459</f>
        <v>7.7999999999999972</v>
      </c>
      <c r="J459" s="17">
        <v>88.6</v>
      </c>
      <c r="K459" s="17">
        <v>0.3</v>
      </c>
      <c r="L459" s="17">
        <v>20.5</v>
      </c>
      <c r="M459" s="17">
        <v>124.4</v>
      </c>
      <c r="N459" s="17">
        <v>124.4</v>
      </c>
      <c r="O459" s="18">
        <v>4.4486111111111111</v>
      </c>
      <c r="P459" s="11">
        <f>IF(HOUR(O459)&gt;12, HOUR(O459)-12,HOUR(O459))</f>
        <v>10</v>
      </c>
      <c r="Q459" s="19">
        <f>MINUTE(O459)</f>
        <v>46</v>
      </c>
      <c r="R459" s="19">
        <f>P459+(Q459/60)</f>
        <v>10.766666666666667</v>
      </c>
    </row>
    <row r="460" spans="1:18" ht="16.5">
      <c r="A460" t="s">
        <v>293</v>
      </c>
      <c r="B460" t="str">
        <f>LEFT($E460, 4)</f>
        <v>2017</v>
      </c>
      <c r="C460" t="str">
        <f>MID($E460,FIND("-",$E460)+1,2)</f>
        <v>08</v>
      </c>
      <c r="D460" t="str">
        <f>RIGHT($E460,2)</f>
        <v>중순</v>
      </c>
      <c r="E460" t="s">
        <v>69</v>
      </c>
      <c r="F460" s="17">
        <v>23.3</v>
      </c>
      <c r="G460" s="17">
        <v>25.1</v>
      </c>
      <c r="H460" s="17">
        <v>19.399999999999999</v>
      </c>
      <c r="I460" s="17">
        <f>G460-H460</f>
        <v>5.7000000000000028</v>
      </c>
      <c r="J460" s="17">
        <v>94</v>
      </c>
      <c r="K460" s="17">
        <v>0.2</v>
      </c>
      <c r="L460" s="17">
        <v>244</v>
      </c>
      <c r="M460" s="17">
        <v>47.7</v>
      </c>
      <c r="N460" s="17">
        <v>47.7</v>
      </c>
      <c r="O460" s="18">
        <v>2.3277777777777779</v>
      </c>
      <c r="P460" s="11">
        <f>IF(HOUR(O460)&gt;12, HOUR(O460)-12,HOUR(O460))</f>
        <v>7</v>
      </c>
      <c r="Q460" s="19">
        <f>MINUTE(O460)</f>
        <v>52</v>
      </c>
      <c r="R460" s="19">
        <f>P460+(Q460/60)</f>
        <v>7.8666666666666671</v>
      </c>
    </row>
    <row r="461" spans="1:18" ht="16.5">
      <c r="A461" t="s">
        <v>293</v>
      </c>
      <c r="B461" t="str">
        <f>LEFT($E461, 4)</f>
        <v>2017</v>
      </c>
      <c r="C461" t="str">
        <f>MID($E461,FIND("-",$E461)+1,2)</f>
        <v>08</v>
      </c>
      <c r="D461" t="str">
        <f>RIGHT($E461,2)</f>
        <v>하순</v>
      </c>
      <c r="E461" t="s">
        <v>71</v>
      </c>
      <c r="F461" s="17">
        <v>21.6</v>
      </c>
      <c r="G461" s="17">
        <v>25.8</v>
      </c>
      <c r="H461" s="17">
        <v>12.5</v>
      </c>
      <c r="I461" s="17">
        <f>G461-H461</f>
        <v>13.3</v>
      </c>
      <c r="J461" s="17">
        <v>89.2</v>
      </c>
      <c r="K461" s="17">
        <v>0.5</v>
      </c>
      <c r="L461" s="17">
        <v>164.5</v>
      </c>
      <c r="M461" s="17">
        <v>101.6</v>
      </c>
      <c r="N461" s="17">
        <v>101.6</v>
      </c>
      <c r="O461" s="18">
        <v>3.151388888888889</v>
      </c>
      <c r="P461" s="11">
        <f>IF(HOUR(O461)&gt;12, HOUR(O461)-12,HOUR(O461))</f>
        <v>3</v>
      </c>
      <c r="Q461" s="19">
        <f>MINUTE(O461)</f>
        <v>38</v>
      </c>
      <c r="R461" s="19">
        <f>P461+(Q461/60)</f>
        <v>3.6333333333333333</v>
      </c>
    </row>
    <row r="462" spans="1:18" ht="16.5">
      <c r="A462" t="s">
        <v>293</v>
      </c>
      <c r="B462" t="str">
        <f>LEFT($E462, 4)</f>
        <v>2017</v>
      </c>
      <c r="C462" t="str">
        <f>MID($E462,FIND("-",$E462)+1,2)</f>
        <v>09</v>
      </c>
      <c r="D462" t="str">
        <f>RIGHT($E462,2)</f>
        <v>상순</v>
      </c>
      <c r="E462" t="s">
        <v>73</v>
      </c>
      <c r="F462" s="17">
        <v>20.7</v>
      </c>
      <c r="G462" s="17">
        <v>22.2</v>
      </c>
      <c r="H462" s="17">
        <v>13.1</v>
      </c>
      <c r="I462" s="17">
        <f>G462-H462</f>
        <v>9.1</v>
      </c>
      <c r="J462" s="17">
        <v>87.7</v>
      </c>
      <c r="K462" s="17">
        <v>0.3</v>
      </c>
      <c r="L462" s="17">
        <v>0.5</v>
      </c>
      <c r="M462" s="17">
        <v>137.6</v>
      </c>
      <c r="N462" s="17">
        <v>137.6</v>
      </c>
      <c r="O462" s="18">
        <v>3.4812500000000002</v>
      </c>
      <c r="P462" s="11">
        <f>IF(HOUR(O462)&gt;12, HOUR(O462)-12,HOUR(O462))</f>
        <v>11</v>
      </c>
      <c r="Q462" s="19">
        <f>MINUTE(O462)</f>
        <v>33</v>
      </c>
      <c r="R462" s="19">
        <f>P462+(Q462/60)</f>
        <v>11.55</v>
      </c>
    </row>
    <row r="463" spans="1:18" ht="16.5">
      <c r="A463" t="s">
        <v>293</v>
      </c>
      <c r="B463" t="str">
        <f>LEFT($E463, 4)</f>
        <v>2017</v>
      </c>
      <c r="C463" t="str">
        <f>MID($E463,FIND("-",$E463)+1,2)</f>
        <v>09</v>
      </c>
      <c r="D463" t="str">
        <f>RIGHT($E463,2)</f>
        <v>중순</v>
      </c>
      <c r="E463" t="s">
        <v>75</v>
      </c>
      <c r="F463" s="17">
        <v>18.899999999999999</v>
      </c>
      <c r="G463" s="17">
        <v>20.7</v>
      </c>
      <c r="H463" s="17">
        <v>9.6</v>
      </c>
      <c r="I463" s="17">
        <f>G463-H463</f>
        <v>11.1</v>
      </c>
      <c r="J463" s="17">
        <v>81.8</v>
      </c>
      <c r="K463" s="17">
        <v>0.5</v>
      </c>
      <c r="L463" s="17">
        <v>26.5</v>
      </c>
      <c r="M463" s="17">
        <v>198.6</v>
      </c>
      <c r="N463" s="17">
        <v>198.6</v>
      </c>
      <c r="O463" s="18">
        <v>4.384722222222222</v>
      </c>
      <c r="P463" s="11">
        <f>IF(HOUR(O463)&gt;12, HOUR(O463)-12,HOUR(O463))</f>
        <v>9</v>
      </c>
      <c r="Q463" s="19">
        <f>MINUTE(O463)</f>
        <v>14</v>
      </c>
      <c r="R463" s="19">
        <f>P463+(Q463/60)</f>
        <v>9.2333333333333325</v>
      </c>
    </row>
    <row r="464" spans="1:18" ht="16.5">
      <c r="A464" t="s">
        <v>293</v>
      </c>
      <c r="B464" t="str">
        <f>LEFT($E464, 4)</f>
        <v>2017</v>
      </c>
      <c r="C464" t="str">
        <f>MID($E464,FIND("-",$E464)+1,2)</f>
        <v>09</v>
      </c>
      <c r="D464" t="str">
        <f>RIGHT($E464,2)</f>
        <v>하순</v>
      </c>
      <c r="E464" t="s">
        <v>77</v>
      </c>
      <c r="F464" s="17">
        <v>18</v>
      </c>
      <c r="G464" s="17">
        <v>21.3</v>
      </c>
      <c r="H464" s="17">
        <v>4.5</v>
      </c>
      <c r="I464" s="17">
        <f>G464-H464</f>
        <v>16.8</v>
      </c>
      <c r="J464" s="17">
        <v>83.7</v>
      </c>
      <c r="K464" s="17">
        <v>0.4</v>
      </c>
      <c r="L464" s="17">
        <v>1.5</v>
      </c>
      <c r="M464" s="17">
        <v>162.19999999999999</v>
      </c>
      <c r="N464" s="17">
        <v>162.19999999999999</v>
      </c>
      <c r="O464" s="18">
        <v>4.2319444444444443</v>
      </c>
      <c r="P464" s="11">
        <f>IF(HOUR(O464)&gt;12, HOUR(O464)-12,HOUR(O464))</f>
        <v>5</v>
      </c>
      <c r="Q464" s="19">
        <f>MINUTE(O464)</f>
        <v>34</v>
      </c>
      <c r="R464" s="19">
        <f>P464+(Q464/60)</f>
        <v>5.5666666666666664</v>
      </c>
    </row>
    <row r="465" spans="1:18" ht="16.5">
      <c r="A465" t="s">
        <v>293</v>
      </c>
      <c r="B465" t="str">
        <f>LEFT($E465, 4)</f>
        <v>2017</v>
      </c>
      <c r="C465" t="str">
        <f>MID($E465,FIND("-",$E465)+1,2)</f>
        <v>10</v>
      </c>
      <c r="D465" t="str">
        <f>RIGHT($E465,2)</f>
        <v>상순</v>
      </c>
      <c r="E465" t="s">
        <v>79</v>
      </c>
      <c r="F465" s="17">
        <v>17.2</v>
      </c>
      <c r="G465" s="17">
        <v>20.5</v>
      </c>
      <c r="H465" s="17">
        <v>7.7</v>
      </c>
      <c r="I465" s="17">
        <f>G465-H465</f>
        <v>12.8</v>
      </c>
      <c r="J465" s="17">
        <v>87.3</v>
      </c>
      <c r="K465" s="17">
        <v>0.4</v>
      </c>
      <c r="L465" s="17">
        <v>8</v>
      </c>
      <c r="M465" s="17">
        <v>102</v>
      </c>
      <c r="N465" s="17">
        <v>102</v>
      </c>
      <c r="O465" s="18">
        <v>3.1423611111111112</v>
      </c>
      <c r="P465" s="11">
        <f>IF(HOUR(O465)&gt;12, HOUR(O465)-12,HOUR(O465))</f>
        <v>3</v>
      </c>
      <c r="Q465" s="19">
        <f>MINUTE(O465)</f>
        <v>25</v>
      </c>
      <c r="R465" s="19">
        <f>P465+(Q465/60)</f>
        <v>3.4166666666666665</v>
      </c>
    </row>
    <row r="466" spans="1:18" ht="16.5">
      <c r="A466" t="s">
        <v>293</v>
      </c>
      <c r="B466" t="str">
        <f>LEFT($E466, 4)</f>
        <v>2017</v>
      </c>
      <c r="C466" t="str">
        <f>MID($E466,FIND("-",$E466)+1,2)</f>
        <v>10</v>
      </c>
      <c r="D466" t="str">
        <f>RIGHT($E466,2)</f>
        <v>중순</v>
      </c>
      <c r="E466" t="s">
        <v>82</v>
      </c>
      <c r="F466" s="17">
        <v>12</v>
      </c>
      <c r="G466" s="17">
        <v>13.7</v>
      </c>
      <c r="H466" s="17">
        <v>3.2</v>
      </c>
      <c r="I466" s="17">
        <f>G466-H466</f>
        <v>10.5</v>
      </c>
      <c r="J466" s="17">
        <v>83.6</v>
      </c>
      <c r="K466" s="17">
        <v>0.4</v>
      </c>
      <c r="L466" s="17">
        <v>4.5</v>
      </c>
      <c r="M466" s="17">
        <v>139.1</v>
      </c>
      <c r="N466" s="17">
        <v>139.1</v>
      </c>
      <c r="O466" s="18">
        <v>3.1708333333333329</v>
      </c>
      <c r="P466" s="11">
        <f>IF(HOUR(O466)&gt;12, HOUR(O466)-12,HOUR(O466))</f>
        <v>4</v>
      </c>
      <c r="Q466" s="19">
        <f>MINUTE(O466)</f>
        <v>6</v>
      </c>
      <c r="R466" s="19">
        <f>P466+(Q466/60)</f>
        <v>4.0999999999999996</v>
      </c>
    </row>
    <row r="467" spans="1:18" ht="16.5">
      <c r="A467" t="s">
        <v>293</v>
      </c>
      <c r="B467" t="str">
        <f>LEFT($E467, 4)</f>
        <v>2017</v>
      </c>
      <c r="C467" t="str">
        <f>MID($E467,FIND("-",$E467)+1,2)</f>
        <v>10</v>
      </c>
      <c r="D467" t="str">
        <f>RIGHT($E467,2)</f>
        <v>하순</v>
      </c>
      <c r="E467" t="s">
        <v>84</v>
      </c>
      <c r="F467" s="17">
        <v>10.199999999999999</v>
      </c>
      <c r="G467" s="17">
        <v>13.4</v>
      </c>
      <c r="H467" s="17">
        <v>-3.7</v>
      </c>
      <c r="I467" s="17">
        <f>G467-H467</f>
        <v>17.100000000000001</v>
      </c>
      <c r="J467" s="17">
        <v>75.8</v>
      </c>
      <c r="K467" s="17">
        <v>0.4</v>
      </c>
      <c r="L467" s="17">
        <v>0</v>
      </c>
      <c r="M467" s="17">
        <v>201.9</v>
      </c>
      <c r="N467" s="17">
        <v>201.9</v>
      </c>
      <c r="O467" s="18">
        <v>4.375</v>
      </c>
      <c r="P467" s="11">
        <f>IF(HOUR(O467)&gt;12, HOUR(O467)-12,HOUR(O467))</f>
        <v>9</v>
      </c>
      <c r="Q467" s="19">
        <f>MINUTE(O467)</f>
        <v>0</v>
      </c>
      <c r="R467" s="19">
        <f>P467+(Q467/60)</f>
        <v>9</v>
      </c>
    </row>
    <row r="468" spans="1:18" ht="16.5">
      <c r="A468" t="s">
        <v>293</v>
      </c>
      <c r="B468" t="str">
        <f>LEFT($E468, 4)</f>
        <v>2017</v>
      </c>
      <c r="C468" t="str">
        <f>MID($E468,FIND("-",$E468)+1,2)</f>
        <v>11</v>
      </c>
      <c r="D468" t="str">
        <f>RIGHT($E468,2)</f>
        <v>상순</v>
      </c>
      <c r="E468" t="s">
        <v>86</v>
      </c>
      <c r="F468" s="17">
        <v>9.4</v>
      </c>
      <c r="G468" s="17">
        <v>13.5</v>
      </c>
      <c r="H468" s="17">
        <v>-3</v>
      </c>
      <c r="I468" s="17">
        <f>G468-H468</f>
        <v>16.5</v>
      </c>
      <c r="J468" s="17">
        <v>81</v>
      </c>
      <c r="K468" s="17">
        <v>0.7</v>
      </c>
      <c r="L468" s="17">
        <v>14.5</v>
      </c>
      <c r="M468" s="17">
        <v>96.7</v>
      </c>
      <c r="N468" s="17">
        <v>96.7</v>
      </c>
      <c r="O468" s="18">
        <v>2.8861111111111111</v>
      </c>
      <c r="P468" s="11">
        <f>IF(HOUR(O468)&gt;12, HOUR(O468)-12,HOUR(O468))</f>
        <v>9</v>
      </c>
      <c r="Q468" s="19">
        <f>MINUTE(O468)</f>
        <v>16</v>
      </c>
      <c r="R468" s="19">
        <f>P468+(Q468/60)</f>
        <v>9.2666666666666675</v>
      </c>
    </row>
    <row r="469" spans="1:18" ht="16.5">
      <c r="A469" t="s">
        <v>293</v>
      </c>
      <c r="B469" t="str">
        <f>LEFT($E469, 4)</f>
        <v>2017</v>
      </c>
      <c r="C469" t="str">
        <f>MID($E469,FIND("-",$E469)+1,2)</f>
        <v>11</v>
      </c>
      <c r="D469" t="str">
        <f>RIGHT($E469,2)</f>
        <v>중순</v>
      </c>
      <c r="E469" t="s">
        <v>88</v>
      </c>
      <c r="F469" s="17">
        <v>0.3</v>
      </c>
      <c r="G469" s="17">
        <v>5.7</v>
      </c>
      <c r="H469" s="17">
        <v>-11</v>
      </c>
      <c r="I469" s="17">
        <f>G469-H469</f>
        <v>16.7</v>
      </c>
      <c r="J469" s="17">
        <v>67.7</v>
      </c>
      <c r="K469" s="17">
        <v>0.7</v>
      </c>
      <c r="L469" s="17">
        <v>0</v>
      </c>
      <c r="M469" s="17">
        <v>158.30000000000001</v>
      </c>
      <c r="N469" s="17">
        <v>158.30000000000001</v>
      </c>
      <c r="O469" s="18">
        <v>3.0020833333333332</v>
      </c>
      <c r="P469" s="11">
        <f>IF(HOUR(O469)&gt;12, HOUR(O469)-12,HOUR(O469))</f>
        <v>0</v>
      </c>
      <c r="Q469" s="19">
        <f>MINUTE(O469)</f>
        <v>3</v>
      </c>
      <c r="R469" s="19">
        <f>P469+(Q469/60)</f>
        <v>0.05</v>
      </c>
    </row>
    <row r="470" spans="1:18" ht="16.5">
      <c r="A470" t="s">
        <v>293</v>
      </c>
      <c r="B470" t="str">
        <f>LEFT($E470, 4)</f>
        <v>2017</v>
      </c>
      <c r="C470" t="str">
        <f>MID($E470,FIND("-",$E470)+1,2)</f>
        <v>11</v>
      </c>
      <c r="D470" t="str">
        <f>RIGHT($E470,2)</f>
        <v>하순</v>
      </c>
      <c r="E470" t="s">
        <v>90</v>
      </c>
      <c r="F470" s="17">
        <v>-0.5</v>
      </c>
      <c r="G470" s="17">
        <v>3</v>
      </c>
      <c r="H470" s="17">
        <v>-8.8000000000000007</v>
      </c>
      <c r="I470" s="17">
        <f>G470-H470</f>
        <v>11.8</v>
      </c>
      <c r="J470" s="17">
        <v>77</v>
      </c>
      <c r="K470" s="17">
        <v>0.8</v>
      </c>
      <c r="L470" s="17">
        <v>1</v>
      </c>
      <c r="M470" s="17">
        <v>128.6</v>
      </c>
      <c r="N470" s="17">
        <v>128.6</v>
      </c>
      <c r="O470" s="18">
        <v>2.875</v>
      </c>
      <c r="P470" s="11">
        <f>IF(HOUR(O470)&gt;12, HOUR(O470)-12,HOUR(O470))</f>
        <v>9</v>
      </c>
      <c r="Q470" s="19">
        <f>MINUTE(O470)</f>
        <v>0</v>
      </c>
      <c r="R470" s="19">
        <f>P470+(Q470/60)</f>
        <v>9</v>
      </c>
    </row>
    <row r="471" spans="1:18" ht="16.5">
      <c r="A471" t="s">
        <v>293</v>
      </c>
      <c r="B471" t="str">
        <f>LEFT($E471, 4)</f>
        <v>2017</v>
      </c>
      <c r="C471" t="str">
        <f>MID($E471,FIND("-",$E471)+1,2)</f>
        <v>12</v>
      </c>
      <c r="D471" t="str">
        <f>RIGHT($E471,2)</f>
        <v>상순</v>
      </c>
      <c r="E471" t="s">
        <v>92</v>
      </c>
      <c r="F471" s="17">
        <v>-2.7</v>
      </c>
      <c r="G471" s="17">
        <v>3.4</v>
      </c>
      <c r="H471" s="17">
        <v>-12.5</v>
      </c>
      <c r="I471" s="17">
        <f>G471-H471</f>
        <v>15.9</v>
      </c>
      <c r="J471" s="17">
        <v>72.900000000000006</v>
      </c>
      <c r="K471" s="17">
        <v>0.8</v>
      </c>
      <c r="L471" s="17">
        <v>7</v>
      </c>
      <c r="M471" s="17">
        <v>136.5</v>
      </c>
      <c r="N471" s="17">
        <v>136.5</v>
      </c>
      <c r="O471" s="18">
        <v>3.1222222222222218</v>
      </c>
      <c r="P471" s="11">
        <f>IF(HOUR(O471)&gt;12, HOUR(O471)-12,HOUR(O471))</f>
        <v>2</v>
      </c>
      <c r="Q471" s="19">
        <f>MINUTE(O471)</f>
        <v>56</v>
      </c>
      <c r="R471" s="19">
        <f>P471+(Q471/60)</f>
        <v>2.9333333333333336</v>
      </c>
    </row>
    <row r="472" spans="1:18" ht="16.5">
      <c r="A472" t="s">
        <v>293</v>
      </c>
      <c r="B472" t="str">
        <f>LEFT($E472, 4)</f>
        <v>2017</v>
      </c>
      <c r="C472" t="str">
        <f>MID($E472,FIND("-",$E472)+1,2)</f>
        <v>12</v>
      </c>
      <c r="D472" t="str">
        <f>RIGHT($E472,2)</f>
        <v>중순</v>
      </c>
      <c r="E472" t="s">
        <v>94</v>
      </c>
      <c r="F472" s="17">
        <v>-8.6999999999999993</v>
      </c>
      <c r="G472" s="17">
        <v>-4.4000000000000004</v>
      </c>
      <c r="H472" s="17">
        <v>-19</v>
      </c>
      <c r="I472" s="17">
        <f>G472-H472</f>
        <v>14.6</v>
      </c>
      <c r="J472" s="17">
        <v>70.400000000000006</v>
      </c>
      <c r="K472" s="17">
        <v>0.7</v>
      </c>
      <c r="L472" s="17">
        <v>0.5</v>
      </c>
      <c r="M472" s="17">
        <v>135.4</v>
      </c>
      <c r="N472" s="17">
        <v>135.4</v>
      </c>
      <c r="O472" s="18">
        <v>2.969444444444445</v>
      </c>
      <c r="P472" s="11">
        <f>IF(HOUR(O472)&gt;12, HOUR(O472)-12,HOUR(O472))</f>
        <v>11</v>
      </c>
      <c r="Q472" s="19">
        <f>MINUTE(O472)</f>
        <v>16</v>
      </c>
      <c r="R472" s="19">
        <f>P472+(Q472/60)</f>
        <v>11.266666666666667</v>
      </c>
    </row>
    <row r="473" spans="1:18" ht="16.5">
      <c r="A473" t="s">
        <v>293</v>
      </c>
      <c r="B473" t="str">
        <f>LEFT($E473, 4)</f>
        <v>2017</v>
      </c>
      <c r="C473" t="str">
        <f>MID($E473,FIND("-",$E473)+1,2)</f>
        <v>12</v>
      </c>
      <c r="D473" t="str">
        <f>RIGHT($E473,2)</f>
        <v>하순</v>
      </c>
      <c r="E473" t="s">
        <v>96</v>
      </c>
      <c r="F473" s="17">
        <v>-2.2999999999999998</v>
      </c>
      <c r="G473" s="17">
        <v>3.9</v>
      </c>
      <c r="H473" s="17">
        <v>-15</v>
      </c>
      <c r="I473" s="17">
        <f>G473-H473</f>
        <v>18.899999999999999</v>
      </c>
      <c r="J473" s="17">
        <v>78.400000000000006</v>
      </c>
      <c r="K473" s="17">
        <v>0.7</v>
      </c>
      <c r="L473" s="17">
        <v>8</v>
      </c>
      <c r="M473" s="17">
        <v>117.9</v>
      </c>
      <c r="N473" s="17">
        <v>117.9</v>
      </c>
      <c r="O473" s="18">
        <v>2.9222222222222221</v>
      </c>
      <c r="P473" s="11">
        <f>IF(HOUR(O473)&gt;12, HOUR(O473)-12,HOUR(O473))</f>
        <v>10</v>
      </c>
      <c r="Q473" s="19">
        <f>MINUTE(O473)</f>
        <v>8</v>
      </c>
      <c r="R473" s="19">
        <f>P473+(Q473/60)</f>
        <v>10.133333333333333</v>
      </c>
    </row>
    <row r="474" spans="1:18" ht="16.5">
      <c r="A474" t="s">
        <v>293</v>
      </c>
      <c r="B474" t="str">
        <f>LEFT($E474, 4)</f>
        <v>2018</v>
      </c>
      <c r="C474" t="str">
        <f>MID($E474,FIND("-",$E474)+1,2)</f>
        <v>01</v>
      </c>
      <c r="D474" t="str">
        <f>RIGHT($E474,2)</f>
        <v>상순</v>
      </c>
      <c r="E474" t="s">
        <v>30</v>
      </c>
      <c r="F474" s="17">
        <v>-5.7</v>
      </c>
      <c r="G474" s="17">
        <v>0</v>
      </c>
      <c r="H474" s="17">
        <v>-13.6</v>
      </c>
      <c r="I474" s="17">
        <f>G474-H474</f>
        <v>13.6</v>
      </c>
      <c r="J474" s="17">
        <v>69.599999999999994</v>
      </c>
      <c r="K474" s="17">
        <v>0.7</v>
      </c>
      <c r="L474" s="17">
        <v>0</v>
      </c>
      <c r="M474" s="17">
        <v>134.30000000000001</v>
      </c>
      <c r="N474" s="17">
        <v>134.30000000000001</v>
      </c>
      <c r="O474" s="18">
        <v>3.347916666666666</v>
      </c>
      <c r="P474" s="11">
        <f>IF(HOUR(O474)&gt;12, HOUR(O474)-12,HOUR(O474))</f>
        <v>8</v>
      </c>
      <c r="Q474" s="19">
        <f>MINUTE(O474)</f>
        <v>21</v>
      </c>
      <c r="R474" s="19">
        <f>P474+(Q474/60)</f>
        <v>8.35</v>
      </c>
    </row>
    <row r="475" spans="1:18" ht="16.5">
      <c r="A475" t="s">
        <v>293</v>
      </c>
      <c r="B475" t="str">
        <f>LEFT($E475, 4)</f>
        <v>2018</v>
      </c>
      <c r="C475" t="str">
        <f>MID($E475,FIND("-",$E475)+1,2)</f>
        <v>01</v>
      </c>
      <c r="D475" t="str">
        <f>RIGHT($E475,2)</f>
        <v>중순</v>
      </c>
      <c r="E475" t="s">
        <v>34</v>
      </c>
      <c r="F475" s="17">
        <v>-3.3</v>
      </c>
      <c r="G475" s="17">
        <v>2.8</v>
      </c>
      <c r="H475" s="17">
        <v>-20.3</v>
      </c>
      <c r="I475" s="17">
        <f>G475-H475</f>
        <v>23.1</v>
      </c>
      <c r="J475" s="17">
        <v>77</v>
      </c>
      <c r="K475" s="17">
        <v>0.6</v>
      </c>
      <c r="L475" s="17">
        <v>0</v>
      </c>
      <c r="M475" s="17">
        <v>83.8</v>
      </c>
      <c r="N475" s="17">
        <v>83.8</v>
      </c>
      <c r="O475" s="18">
        <v>2.5743055555555561</v>
      </c>
      <c r="P475" s="11">
        <f>IF(HOUR(O475)&gt;12, HOUR(O475)-12,HOUR(O475))</f>
        <v>1</v>
      </c>
      <c r="Q475" s="19">
        <f>MINUTE(O475)</f>
        <v>47</v>
      </c>
      <c r="R475" s="19">
        <f>P475+(Q475/60)</f>
        <v>1.7833333333333332</v>
      </c>
    </row>
    <row r="476" spans="1:18" ht="16.5">
      <c r="A476" t="s">
        <v>293</v>
      </c>
      <c r="B476" t="str">
        <f>LEFT($E476, 4)</f>
        <v>2018</v>
      </c>
      <c r="C476" t="str">
        <f>MID($E476,FIND("-",$E476)+1,2)</f>
        <v>01</v>
      </c>
      <c r="D476" t="str">
        <f>RIGHT($E476,2)</f>
        <v>하순</v>
      </c>
      <c r="E476" t="s">
        <v>36</v>
      </c>
      <c r="F476" s="17">
        <v>-10.5</v>
      </c>
      <c r="G476" s="17">
        <v>-1.8</v>
      </c>
      <c r="H476" s="17">
        <v>-22.7</v>
      </c>
      <c r="I476" s="17">
        <f>G476-H476</f>
        <v>20.9</v>
      </c>
      <c r="J476" s="17">
        <v>62.7</v>
      </c>
      <c r="K476" s="17">
        <v>0.8</v>
      </c>
      <c r="L476" s="17">
        <v>3</v>
      </c>
      <c r="M476" s="17">
        <v>169.5</v>
      </c>
      <c r="N476" s="17">
        <v>169.5</v>
      </c>
      <c r="O476" s="18">
        <v>3.8152777777777782</v>
      </c>
      <c r="P476" s="11">
        <f>IF(HOUR(O476)&gt;12, HOUR(O476)-12,HOUR(O476))</f>
        <v>7</v>
      </c>
      <c r="Q476" s="19">
        <f>MINUTE(O476)</f>
        <v>34</v>
      </c>
      <c r="R476" s="19">
        <f>P476+(Q476/60)</f>
        <v>7.5666666666666664</v>
      </c>
    </row>
    <row r="477" spans="1:18" ht="16.5">
      <c r="A477" t="s">
        <v>293</v>
      </c>
      <c r="B477" t="str">
        <f>LEFT($E477, 4)</f>
        <v>2018</v>
      </c>
      <c r="C477" t="str">
        <f>MID($E477,FIND("-",$E477)+1,2)</f>
        <v>02</v>
      </c>
      <c r="D477" t="str">
        <f>RIGHT($E477,2)</f>
        <v>상순</v>
      </c>
      <c r="E477" t="s">
        <v>38</v>
      </c>
      <c r="F477" s="17">
        <v>-8.4</v>
      </c>
      <c r="G477" s="17">
        <v>-0.8</v>
      </c>
      <c r="H477" s="17">
        <v>-19.600000000000001</v>
      </c>
      <c r="I477" s="17">
        <f>G477-H477</f>
        <v>18.8</v>
      </c>
      <c r="J477" s="17">
        <v>62.9</v>
      </c>
      <c r="K477" s="17">
        <v>0.8</v>
      </c>
      <c r="L477" s="17">
        <v>0</v>
      </c>
      <c r="M477" s="17">
        <v>175.9</v>
      </c>
      <c r="N477" s="17">
        <v>175.9</v>
      </c>
      <c r="O477" s="18">
        <v>3.7888888888888892</v>
      </c>
      <c r="P477" s="11">
        <f>IF(HOUR(O477)&gt;12, HOUR(O477)-12,HOUR(O477))</f>
        <v>6</v>
      </c>
      <c r="Q477" s="19">
        <f>MINUTE(O477)</f>
        <v>56</v>
      </c>
      <c r="R477" s="19">
        <f>P477+(Q477/60)</f>
        <v>6.9333333333333336</v>
      </c>
    </row>
    <row r="478" spans="1:18" ht="16.5">
      <c r="A478" t="s">
        <v>293</v>
      </c>
      <c r="B478" t="str">
        <f>LEFT($E478, 4)</f>
        <v>2018</v>
      </c>
      <c r="C478" t="str">
        <f>MID($E478,FIND("-",$E478)+1,2)</f>
        <v>02</v>
      </c>
      <c r="D478" t="str">
        <f>RIGHT($E478,2)</f>
        <v>중순</v>
      </c>
      <c r="E478" t="s">
        <v>40</v>
      </c>
      <c r="F478" s="17">
        <v>-3</v>
      </c>
      <c r="G478" s="17">
        <v>3</v>
      </c>
      <c r="H478" s="17">
        <v>-14</v>
      </c>
      <c r="I478" s="17">
        <f>G478-H478</f>
        <v>17</v>
      </c>
      <c r="J478" s="17">
        <v>52.9</v>
      </c>
      <c r="K478" s="17">
        <v>1</v>
      </c>
      <c r="L478" s="17">
        <v>0</v>
      </c>
      <c r="M478" s="17">
        <v>143.5</v>
      </c>
      <c r="N478" s="17">
        <v>143.5</v>
      </c>
      <c r="O478" s="18">
        <v>3.905555555555555</v>
      </c>
      <c r="P478" s="11">
        <f>IF(HOUR(O478)&gt;12, HOUR(O478)-12,HOUR(O478))</f>
        <v>9</v>
      </c>
      <c r="Q478" s="19">
        <f>MINUTE(O478)</f>
        <v>44</v>
      </c>
      <c r="R478" s="19">
        <f>P478+(Q478/60)</f>
        <v>9.7333333333333325</v>
      </c>
    </row>
    <row r="479" spans="1:18" ht="16.5">
      <c r="A479" t="s">
        <v>293</v>
      </c>
      <c r="B479" t="str">
        <f>LEFT($E479, 4)</f>
        <v>2018</v>
      </c>
      <c r="C479" t="str">
        <f>MID($E479,FIND("-",$E479)+1,2)</f>
        <v>02</v>
      </c>
      <c r="D479" t="str">
        <f>RIGHT($E479,2)</f>
        <v>하순</v>
      </c>
      <c r="E479" t="s">
        <v>43</v>
      </c>
      <c r="F479" s="17">
        <v>0.5</v>
      </c>
      <c r="G479" s="17">
        <v>2.7</v>
      </c>
      <c r="H479" s="17">
        <v>-10.4</v>
      </c>
      <c r="I479" s="17">
        <f>G479-H479</f>
        <v>13.100000000000001</v>
      </c>
      <c r="J479" s="17">
        <v>69.599999999999994</v>
      </c>
      <c r="K479" s="17">
        <v>0.8</v>
      </c>
      <c r="L479" s="17">
        <v>21.5</v>
      </c>
      <c r="M479" s="17">
        <v>98.3</v>
      </c>
      <c r="N479" s="17">
        <v>98.3</v>
      </c>
      <c r="O479" s="18">
        <v>2.4527777777777779</v>
      </c>
      <c r="P479" s="11">
        <f>IF(HOUR(O479)&gt;12, HOUR(O479)-12,HOUR(O479))</f>
        <v>10</v>
      </c>
      <c r="Q479" s="19">
        <f>MINUTE(O479)</f>
        <v>52</v>
      </c>
      <c r="R479" s="19">
        <f>P479+(Q479/60)</f>
        <v>10.866666666666667</v>
      </c>
    </row>
    <row r="480" spans="1:18" ht="16.5">
      <c r="A480" t="s">
        <v>293</v>
      </c>
      <c r="B480" t="str">
        <f>LEFT($E480, 4)</f>
        <v>2018</v>
      </c>
      <c r="C480" t="str">
        <f>MID($E480,FIND("-",$E480)+1,2)</f>
        <v>03</v>
      </c>
      <c r="D480" t="str">
        <f>RIGHT($E480,2)</f>
        <v>상순</v>
      </c>
      <c r="E480" t="s">
        <v>45</v>
      </c>
      <c r="F480" s="17">
        <v>3</v>
      </c>
      <c r="G480" s="17">
        <v>7.8</v>
      </c>
      <c r="H480" s="17">
        <v>-9.6</v>
      </c>
      <c r="I480" s="17">
        <f>G480-H480</f>
        <v>17.399999999999999</v>
      </c>
      <c r="J480" s="17">
        <v>77</v>
      </c>
      <c r="K480" s="17">
        <v>1</v>
      </c>
      <c r="L480" s="17">
        <v>9</v>
      </c>
      <c r="M480" s="17">
        <v>149.19999999999999</v>
      </c>
      <c r="N480" s="17">
        <v>149.19999999999999</v>
      </c>
      <c r="O480" s="18">
        <v>3.472916666666666</v>
      </c>
      <c r="P480" s="11">
        <f>IF(HOUR(O480)&gt;12, HOUR(O480)-12,HOUR(O480))</f>
        <v>11</v>
      </c>
      <c r="Q480" s="19">
        <f>MINUTE(O480)</f>
        <v>21</v>
      </c>
      <c r="R480" s="19">
        <f>P480+(Q480/60)</f>
        <v>11.35</v>
      </c>
    </row>
    <row r="481" spans="1:18" ht="16.5">
      <c r="A481" t="s">
        <v>293</v>
      </c>
      <c r="B481" t="str">
        <f>LEFT($E481, 4)</f>
        <v>2018</v>
      </c>
      <c r="C481" t="str">
        <f>MID($E481,FIND("-",$E481)+1,2)</f>
        <v>03</v>
      </c>
      <c r="D481" t="str">
        <f>RIGHT($E481,2)</f>
        <v>중순</v>
      </c>
      <c r="E481" t="s">
        <v>48</v>
      </c>
      <c r="F481" s="17">
        <v>7.2</v>
      </c>
      <c r="G481" s="17">
        <v>15.4</v>
      </c>
      <c r="H481" s="17">
        <v>-3.5</v>
      </c>
      <c r="I481" s="17">
        <f>G481-H481</f>
        <v>18.899999999999999</v>
      </c>
      <c r="J481" s="17">
        <v>75.5</v>
      </c>
      <c r="K481" s="17">
        <v>0.9</v>
      </c>
      <c r="L481" s="17">
        <v>5.5</v>
      </c>
      <c r="M481" s="17">
        <v>109.1</v>
      </c>
      <c r="N481" s="17">
        <v>109.1</v>
      </c>
      <c r="O481" s="18">
        <v>2.854166666666667</v>
      </c>
      <c r="P481" s="11">
        <f>IF(HOUR(O481)&gt;12, HOUR(O481)-12,HOUR(O481))</f>
        <v>8</v>
      </c>
      <c r="Q481" s="19">
        <f>MINUTE(O481)</f>
        <v>30</v>
      </c>
      <c r="R481" s="19">
        <f>P481+(Q481/60)</f>
        <v>8.5</v>
      </c>
    </row>
    <row r="482" spans="1:18" ht="16.5">
      <c r="A482" t="s">
        <v>293</v>
      </c>
      <c r="B482" t="str">
        <f>LEFT($E482, 4)</f>
        <v>2018</v>
      </c>
      <c r="C482" t="str">
        <f>MID($E482,FIND("-",$E482)+1,2)</f>
        <v>03</v>
      </c>
      <c r="D482" t="str">
        <f>RIGHT($E482,2)</f>
        <v>하순</v>
      </c>
      <c r="E482" t="s">
        <v>51</v>
      </c>
      <c r="F482" s="17">
        <v>9.1999999999999993</v>
      </c>
      <c r="G482" s="17">
        <v>14.4</v>
      </c>
      <c r="H482" s="17">
        <v>-3.7</v>
      </c>
      <c r="I482" s="17">
        <f>G482-H482</f>
        <v>18.100000000000001</v>
      </c>
      <c r="J482" s="17">
        <v>70.3</v>
      </c>
      <c r="K482" s="17">
        <v>1</v>
      </c>
      <c r="L482" s="17">
        <v>0</v>
      </c>
      <c r="M482" s="17">
        <v>162.80000000000001</v>
      </c>
      <c r="N482" s="17">
        <v>162.80000000000001</v>
      </c>
      <c r="O482" s="18">
        <v>4.5048611111111114</v>
      </c>
      <c r="P482" s="11">
        <f>IF(HOUR(O482)&gt;12, HOUR(O482)-12,HOUR(O482))</f>
        <v>12</v>
      </c>
      <c r="Q482" s="19">
        <f>MINUTE(O482)</f>
        <v>7</v>
      </c>
      <c r="R482" s="19">
        <f>P482+(Q482/60)</f>
        <v>12.116666666666667</v>
      </c>
    </row>
    <row r="483" spans="1:18" ht="16.5">
      <c r="A483" t="s">
        <v>293</v>
      </c>
      <c r="B483" t="str">
        <f>LEFT($E483, 4)</f>
        <v>2018</v>
      </c>
      <c r="C483" t="str">
        <f>MID($E483,FIND("-",$E483)+1,2)</f>
        <v>04</v>
      </c>
      <c r="D483" t="str">
        <f>RIGHT($E483,2)</f>
        <v>상순</v>
      </c>
      <c r="E483" t="s">
        <v>53</v>
      </c>
      <c r="F483" s="17">
        <v>9.3000000000000007</v>
      </c>
      <c r="G483" s="17">
        <v>17.8</v>
      </c>
      <c r="H483" s="17">
        <v>-3.9</v>
      </c>
      <c r="I483" s="17">
        <f>G483-H483</f>
        <v>21.7</v>
      </c>
      <c r="J483" s="17">
        <v>78.7</v>
      </c>
      <c r="K483" s="17">
        <v>1.3</v>
      </c>
      <c r="L483" s="17">
        <v>32.5</v>
      </c>
      <c r="M483" s="17">
        <v>61.7</v>
      </c>
      <c r="N483" s="17">
        <v>61.7</v>
      </c>
      <c r="O483" s="18">
        <v>2.5451388888888888</v>
      </c>
      <c r="P483" s="11">
        <f>IF(HOUR(O483)&gt;12, HOUR(O483)-12,HOUR(O483))</f>
        <v>1</v>
      </c>
      <c r="Q483" s="19">
        <f>MINUTE(O483)</f>
        <v>5</v>
      </c>
      <c r="R483" s="19">
        <f>P483+(Q483/60)</f>
        <v>1.0833333333333333</v>
      </c>
    </row>
    <row r="484" spans="1:18" ht="16.5">
      <c r="A484" t="s">
        <v>293</v>
      </c>
      <c r="B484" t="str">
        <f>LEFT($E484, 4)</f>
        <v>2018</v>
      </c>
      <c r="C484" t="str">
        <f>MID($E484,FIND("-",$E484)+1,2)</f>
        <v>04</v>
      </c>
      <c r="D484" t="str">
        <f>RIGHT($E484,2)</f>
        <v>중순</v>
      </c>
      <c r="E484" t="s">
        <v>55</v>
      </c>
      <c r="F484" s="17">
        <v>11.4</v>
      </c>
      <c r="G484" s="17">
        <v>16.899999999999999</v>
      </c>
      <c r="H484" s="17">
        <v>0.1</v>
      </c>
      <c r="I484" s="17">
        <f>G484-H484</f>
        <v>16.799999999999997</v>
      </c>
      <c r="J484" s="17">
        <v>65</v>
      </c>
      <c r="K484" s="17">
        <v>0.8</v>
      </c>
      <c r="L484" s="17">
        <v>6.5</v>
      </c>
      <c r="M484" s="17">
        <v>186.4</v>
      </c>
      <c r="N484" s="17">
        <v>186.4</v>
      </c>
      <c r="O484" s="18">
        <v>4.4326388888888886</v>
      </c>
      <c r="P484" s="11">
        <f>IF(HOUR(O484)&gt;12, HOUR(O484)-12,HOUR(O484))</f>
        <v>10</v>
      </c>
      <c r="Q484" s="19">
        <f>MINUTE(O484)</f>
        <v>23</v>
      </c>
      <c r="R484" s="19">
        <f>P484+(Q484/60)</f>
        <v>10.383333333333333</v>
      </c>
    </row>
    <row r="485" spans="1:18" ht="16.5">
      <c r="A485" t="s">
        <v>293</v>
      </c>
      <c r="B485" t="str">
        <f>LEFT($E485, 4)</f>
        <v>2018</v>
      </c>
      <c r="C485" t="str">
        <f>MID($E485,FIND("-",$E485)+1,2)</f>
        <v>04</v>
      </c>
      <c r="D485" t="str">
        <f>RIGHT($E485,2)</f>
        <v>하순</v>
      </c>
      <c r="E485" t="s">
        <v>57</v>
      </c>
      <c r="F485" s="17">
        <v>13.7</v>
      </c>
      <c r="G485" s="17">
        <v>17.100000000000001</v>
      </c>
      <c r="H485" s="17">
        <v>1</v>
      </c>
      <c r="I485" s="17">
        <f>G485-H485</f>
        <v>16.100000000000001</v>
      </c>
      <c r="J485" s="17">
        <v>70</v>
      </c>
      <c r="K485" s="17">
        <v>0.8</v>
      </c>
      <c r="L485" s="17">
        <v>58.5</v>
      </c>
      <c r="M485" s="17">
        <v>155</v>
      </c>
      <c r="N485" s="17">
        <v>155</v>
      </c>
      <c r="O485" s="18" t="s">
        <v>299</v>
      </c>
      <c r="P485" s="11">
        <f>IF(HOUR(O485)&gt;12, HOUR(O485)-12,HOUR(O485))</f>
        <v>2</v>
      </c>
      <c r="Q485" s="19">
        <f>MINUTE(O485)</f>
        <v>37</v>
      </c>
      <c r="R485" s="19">
        <f>P485+(Q485/60)</f>
        <v>2.6166666666666667</v>
      </c>
    </row>
    <row r="486" spans="1:18" ht="16.5">
      <c r="A486" t="s">
        <v>293</v>
      </c>
      <c r="B486" t="str">
        <f>LEFT($E486, 4)</f>
        <v>2018</v>
      </c>
      <c r="C486" t="str">
        <f>MID($E486,FIND("-",$E486)+1,2)</f>
        <v>05</v>
      </c>
      <c r="D486" t="str">
        <f>RIGHT($E486,2)</f>
        <v>상순</v>
      </c>
      <c r="E486" t="s">
        <v>59</v>
      </c>
      <c r="F486" s="17">
        <v>14.7</v>
      </c>
      <c r="G486" s="17">
        <v>18.5</v>
      </c>
      <c r="H486" s="17">
        <v>4.7</v>
      </c>
      <c r="I486" s="17">
        <f>G486-H486</f>
        <v>13.8</v>
      </c>
      <c r="J486" s="17">
        <v>77.2</v>
      </c>
      <c r="K486" s="17">
        <v>0.8</v>
      </c>
      <c r="L486" s="17">
        <v>27</v>
      </c>
      <c r="M486" s="17">
        <v>141.1</v>
      </c>
      <c r="N486" s="17">
        <v>141.1</v>
      </c>
      <c r="O486" s="18">
        <v>3.4673611111111109</v>
      </c>
      <c r="P486" s="11">
        <f>IF(HOUR(O486)&gt;12, HOUR(O486)-12,HOUR(O486))</f>
        <v>11</v>
      </c>
      <c r="Q486" s="19">
        <f>MINUTE(O486)</f>
        <v>13</v>
      </c>
      <c r="R486" s="19">
        <f>P486+(Q486/60)</f>
        <v>11.216666666666667</v>
      </c>
    </row>
    <row r="487" spans="1:18" ht="16.5">
      <c r="A487" t="s">
        <v>293</v>
      </c>
      <c r="B487" t="str">
        <f>LEFT($E487, 4)</f>
        <v>2018</v>
      </c>
      <c r="C487" t="str">
        <f>MID($E487,FIND("-",$E487)+1,2)</f>
        <v>05</v>
      </c>
      <c r="D487" t="str">
        <f>RIGHT($E487,2)</f>
        <v>중순</v>
      </c>
      <c r="E487" t="s">
        <v>61</v>
      </c>
      <c r="F487" s="17">
        <v>16.8</v>
      </c>
      <c r="G487" s="17">
        <v>21.4</v>
      </c>
      <c r="H487" s="17">
        <v>6.2</v>
      </c>
      <c r="I487" s="17">
        <f>G487-H487</f>
        <v>15.2</v>
      </c>
      <c r="J487" s="17">
        <v>84.1</v>
      </c>
      <c r="K487" s="17">
        <v>0.5</v>
      </c>
      <c r="L487" s="17">
        <v>175</v>
      </c>
      <c r="M487" s="17">
        <v>89.3</v>
      </c>
      <c r="N487" s="17">
        <v>89.3</v>
      </c>
      <c r="O487" s="18">
        <v>2.7041666666666671</v>
      </c>
      <c r="P487" s="11">
        <f>IF(HOUR(O487)&gt;12, HOUR(O487)-12,HOUR(O487))</f>
        <v>4</v>
      </c>
      <c r="Q487" s="19">
        <f>MINUTE(O487)</f>
        <v>54</v>
      </c>
      <c r="R487" s="19">
        <f>P487+(Q487/60)</f>
        <v>4.9000000000000004</v>
      </c>
    </row>
    <row r="488" spans="1:18" ht="16.5">
      <c r="A488" t="s">
        <v>293</v>
      </c>
      <c r="B488" t="str">
        <f>LEFT($E488, 4)</f>
        <v>2018</v>
      </c>
      <c r="C488" t="str">
        <f>MID($E488,FIND("-",$E488)+1,2)</f>
        <v>05</v>
      </c>
      <c r="D488" t="str">
        <f>RIGHT($E488,2)</f>
        <v>하순</v>
      </c>
      <c r="E488" t="s">
        <v>63</v>
      </c>
      <c r="F488" s="17">
        <v>18.899999999999999</v>
      </c>
      <c r="G488" s="17">
        <v>21.1</v>
      </c>
      <c r="H488" s="17">
        <v>5.9</v>
      </c>
      <c r="I488" s="17">
        <f>G488-H488</f>
        <v>15.200000000000001</v>
      </c>
      <c r="J488" s="17">
        <v>74.400000000000006</v>
      </c>
      <c r="K488" s="17">
        <v>0.6</v>
      </c>
      <c r="L488" s="17">
        <v>17</v>
      </c>
      <c r="M488" s="17">
        <v>223.2</v>
      </c>
      <c r="N488" s="17">
        <v>223.2</v>
      </c>
      <c r="O488" s="18">
        <v>5.3819444444444446</v>
      </c>
      <c r="P488" s="11">
        <f>IF(HOUR(O488)&gt;12, HOUR(O488)-12,HOUR(O488))</f>
        <v>9</v>
      </c>
      <c r="Q488" s="19">
        <f>MINUTE(O488)</f>
        <v>10</v>
      </c>
      <c r="R488" s="19">
        <f>P488+(Q488/60)</f>
        <v>9.1666666666666661</v>
      </c>
    </row>
    <row r="489" spans="1:18" ht="16.5">
      <c r="A489" t="s">
        <v>293</v>
      </c>
      <c r="B489" t="str">
        <f>LEFT($E489, 4)</f>
        <v>2018</v>
      </c>
      <c r="C489" t="str">
        <f>MID($E489,FIND("-",$E489)+1,2)</f>
        <v>06</v>
      </c>
      <c r="D489" t="str">
        <f>RIGHT($E489,2)</f>
        <v>상순</v>
      </c>
      <c r="E489" t="s">
        <v>65</v>
      </c>
      <c r="F489" s="17">
        <v>21.6</v>
      </c>
      <c r="G489" s="17">
        <v>22.7</v>
      </c>
      <c r="H489" s="17">
        <v>12.2</v>
      </c>
      <c r="I489" s="17">
        <f>G489-H489</f>
        <v>10.5</v>
      </c>
      <c r="J489" s="17">
        <v>76.099999999999994</v>
      </c>
      <c r="K489" s="17">
        <v>0.3</v>
      </c>
      <c r="L489" s="17">
        <v>0</v>
      </c>
      <c r="M489" s="17">
        <v>178.6</v>
      </c>
      <c r="N489" s="17">
        <v>178.6</v>
      </c>
      <c r="O489" s="18">
        <v>4.4652777777777777</v>
      </c>
      <c r="P489" s="11">
        <f>IF(HOUR(O489)&gt;12, HOUR(O489)-12,HOUR(O489))</f>
        <v>11</v>
      </c>
      <c r="Q489" s="19">
        <f>MINUTE(O489)</f>
        <v>10</v>
      </c>
      <c r="R489" s="19">
        <f>P489+(Q489/60)</f>
        <v>11.166666666666666</v>
      </c>
    </row>
    <row r="490" spans="1:18" ht="16.5">
      <c r="A490" t="s">
        <v>293</v>
      </c>
      <c r="B490" t="str">
        <f>LEFT($E490, 4)</f>
        <v>2018</v>
      </c>
      <c r="C490" t="str">
        <f>MID($E490,FIND("-",$E490)+1,2)</f>
        <v>06</v>
      </c>
      <c r="D490" t="str">
        <f>RIGHT($E490,2)</f>
        <v>중순</v>
      </c>
      <c r="E490" t="s">
        <v>67</v>
      </c>
      <c r="F490" s="17">
        <v>20.7</v>
      </c>
      <c r="G490" s="17">
        <v>23.3</v>
      </c>
      <c r="H490" s="17">
        <v>12.4</v>
      </c>
      <c r="I490" s="17">
        <f>G490-H490</f>
        <v>10.9</v>
      </c>
      <c r="J490" s="17">
        <v>83</v>
      </c>
      <c r="K490" s="17">
        <v>0.3</v>
      </c>
      <c r="L490" s="17">
        <v>27</v>
      </c>
      <c r="M490" s="17">
        <v>129.69999999999999</v>
      </c>
      <c r="N490" s="17">
        <v>129.69999999999999</v>
      </c>
      <c r="O490" s="18">
        <v>4.1069444444444443</v>
      </c>
      <c r="P490" s="11">
        <f>IF(HOUR(O490)&gt;12, HOUR(O490)-12,HOUR(O490))</f>
        <v>2</v>
      </c>
      <c r="Q490" s="19">
        <f>MINUTE(O490)</f>
        <v>34</v>
      </c>
      <c r="R490" s="19">
        <f>P490+(Q490/60)</f>
        <v>2.5666666666666664</v>
      </c>
    </row>
    <row r="491" spans="1:18" ht="16.5">
      <c r="A491" t="s">
        <v>293</v>
      </c>
      <c r="B491" t="str">
        <f>LEFT($E491, 4)</f>
        <v>2018</v>
      </c>
      <c r="C491" t="str">
        <f>MID($E491,FIND("-",$E491)+1,2)</f>
        <v>06</v>
      </c>
      <c r="D491" t="str">
        <f>RIGHT($E491,2)</f>
        <v>하순</v>
      </c>
      <c r="E491" t="s">
        <v>70</v>
      </c>
      <c r="F491" s="17">
        <v>23.2</v>
      </c>
      <c r="G491" s="17">
        <v>24.9</v>
      </c>
      <c r="H491" s="17">
        <v>14.5</v>
      </c>
      <c r="I491" s="17">
        <f>G491-H491</f>
        <v>10.399999999999999</v>
      </c>
      <c r="J491" s="17">
        <v>83.2</v>
      </c>
      <c r="K491" s="17">
        <v>0.5</v>
      </c>
      <c r="L491" s="17">
        <v>127</v>
      </c>
      <c r="M491" s="17">
        <v>115.3</v>
      </c>
      <c r="N491" s="17">
        <v>115.3</v>
      </c>
      <c r="O491" s="18">
        <v>3.7618055555555561</v>
      </c>
      <c r="P491" s="11">
        <f>IF(HOUR(O491)&gt;12, HOUR(O491)-12,HOUR(O491))</f>
        <v>6</v>
      </c>
      <c r="Q491" s="19">
        <f>MINUTE(O491)</f>
        <v>17</v>
      </c>
      <c r="R491" s="19">
        <f>P491+(Q491/60)</f>
        <v>6.2833333333333332</v>
      </c>
    </row>
    <row r="492" spans="1:18" ht="16.5">
      <c r="A492" t="s">
        <v>293</v>
      </c>
      <c r="B492" t="str">
        <f>LEFT($E492, 4)</f>
        <v>2018</v>
      </c>
      <c r="C492" t="str">
        <f>MID($E492,FIND("-",$E492)+1,2)</f>
        <v>07</v>
      </c>
      <c r="D492" t="str">
        <f>RIGHT($E492,2)</f>
        <v>상순</v>
      </c>
      <c r="E492" t="s">
        <v>72</v>
      </c>
      <c r="F492" s="17">
        <v>22.2</v>
      </c>
      <c r="G492" s="17">
        <v>25.8</v>
      </c>
      <c r="H492" s="17">
        <v>13.8</v>
      </c>
      <c r="I492" s="17">
        <f>G492-H492</f>
        <v>12</v>
      </c>
      <c r="J492" s="17">
        <v>90.5</v>
      </c>
      <c r="K492" s="17">
        <v>0.4</v>
      </c>
      <c r="L492" s="17">
        <v>119.5</v>
      </c>
      <c r="M492" s="17">
        <v>81.900000000000006</v>
      </c>
      <c r="N492" s="17">
        <v>81.900000000000006</v>
      </c>
      <c r="O492" s="18">
        <v>2.6479166666666671</v>
      </c>
      <c r="P492" s="11">
        <f>IF(HOUR(O492)&gt;12, HOUR(O492)-12,HOUR(O492))</f>
        <v>3</v>
      </c>
      <c r="Q492" s="19">
        <f>MINUTE(O492)</f>
        <v>33</v>
      </c>
      <c r="R492" s="19">
        <f>P492+(Q492/60)</f>
        <v>3.55</v>
      </c>
    </row>
    <row r="493" spans="1:18" ht="16.5">
      <c r="A493" t="s">
        <v>293</v>
      </c>
      <c r="B493" t="str">
        <f>LEFT($E493, 4)</f>
        <v>2018</v>
      </c>
      <c r="C493" t="str">
        <f>MID($E493,FIND("-",$E493)+1,2)</f>
        <v>07</v>
      </c>
      <c r="D493" t="str">
        <f>RIGHT($E493,2)</f>
        <v>중순</v>
      </c>
      <c r="E493" t="s">
        <v>74</v>
      </c>
      <c r="F493" s="17">
        <v>26.4</v>
      </c>
      <c r="G493" s="17">
        <v>27.2</v>
      </c>
      <c r="H493" s="17">
        <v>20.100000000000001</v>
      </c>
      <c r="I493" s="17">
        <f>G493-H493</f>
        <v>7.0999999999999979</v>
      </c>
      <c r="J493" s="17">
        <v>88.9</v>
      </c>
      <c r="K493" s="17">
        <v>0.4</v>
      </c>
      <c r="L493" s="17">
        <v>39.5</v>
      </c>
      <c r="M493" s="17">
        <v>168.2</v>
      </c>
      <c r="N493" s="17">
        <v>168.2</v>
      </c>
      <c r="O493" s="18">
        <v>4.2534722222222223</v>
      </c>
      <c r="P493" s="11">
        <f>IF(HOUR(O493)&gt;12, HOUR(O493)-12,HOUR(O493))</f>
        <v>6</v>
      </c>
      <c r="Q493" s="19">
        <f>MINUTE(O493)</f>
        <v>5</v>
      </c>
      <c r="R493" s="19">
        <f>P493+(Q493/60)</f>
        <v>6.083333333333333</v>
      </c>
    </row>
    <row r="494" spans="1:18" ht="16.5">
      <c r="A494" t="s">
        <v>293</v>
      </c>
      <c r="B494" t="str">
        <f>LEFT($E494, 4)</f>
        <v>2018</v>
      </c>
      <c r="C494" t="str">
        <f>MID($E494,FIND("-",$E494)+1,2)</f>
        <v>07</v>
      </c>
      <c r="D494" t="str">
        <f>RIGHT($E494,2)</f>
        <v>하순</v>
      </c>
      <c r="E494" t="s">
        <v>76</v>
      </c>
      <c r="F494" s="17">
        <v>28.9</v>
      </c>
      <c r="G494" s="17">
        <v>29.8</v>
      </c>
      <c r="H494" s="17">
        <v>20.8</v>
      </c>
      <c r="I494" s="17">
        <f>G494-H494</f>
        <v>9</v>
      </c>
      <c r="J494" s="17">
        <v>84.2</v>
      </c>
      <c r="K494" s="17">
        <v>0.3</v>
      </c>
      <c r="L494" s="17">
        <v>10</v>
      </c>
      <c r="M494" s="17">
        <v>195.7</v>
      </c>
      <c r="N494" s="17">
        <v>195.7</v>
      </c>
      <c r="O494" s="18">
        <v>5.0437500000000002</v>
      </c>
      <c r="P494" s="11">
        <f>IF(HOUR(O494)&gt;12, HOUR(O494)-12,HOUR(O494))</f>
        <v>1</v>
      </c>
      <c r="Q494" s="19">
        <f>MINUTE(O494)</f>
        <v>3</v>
      </c>
      <c r="R494" s="19">
        <f>P494+(Q494/60)</f>
        <v>1.05</v>
      </c>
    </row>
    <row r="495" spans="1:18" ht="16.5">
      <c r="A495" t="s">
        <v>293</v>
      </c>
      <c r="B495" t="str">
        <f>LEFT($E495, 4)</f>
        <v>2018</v>
      </c>
      <c r="C495" t="str">
        <f>MID($E495,FIND("-",$E495)+1,2)</f>
        <v>08</v>
      </c>
      <c r="D495" t="str">
        <f>RIGHT($E495,2)</f>
        <v>상순</v>
      </c>
      <c r="E495" t="s">
        <v>78</v>
      </c>
      <c r="F495" s="17">
        <v>29.7</v>
      </c>
      <c r="G495" s="17">
        <v>31.6</v>
      </c>
      <c r="H495" s="17">
        <v>23.5</v>
      </c>
      <c r="I495" s="17">
        <f>G495-H495</f>
        <v>8.1000000000000014</v>
      </c>
      <c r="J495" s="17">
        <v>85.2</v>
      </c>
      <c r="K495" s="17">
        <v>0.4</v>
      </c>
      <c r="L495" s="17">
        <v>10.5</v>
      </c>
      <c r="M495" s="17">
        <v>165.8</v>
      </c>
      <c r="N495" s="17">
        <v>165.8</v>
      </c>
      <c r="O495" s="18">
        <v>4.7583333333333329</v>
      </c>
      <c r="P495" s="11">
        <f>IF(HOUR(O495)&gt;12, HOUR(O495)-12,HOUR(O495))</f>
        <v>6</v>
      </c>
      <c r="Q495" s="19">
        <f>MINUTE(O495)</f>
        <v>12</v>
      </c>
      <c r="R495" s="19">
        <f>P495+(Q495/60)</f>
        <v>6.2</v>
      </c>
    </row>
    <row r="496" spans="1:18" ht="16.5">
      <c r="A496" t="s">
        <v>293</v>
      </c>
      <c r="B496" t="str">
        <f>LEFT($E496, 4)</f>
        <v>2018</v>
      </c>
      <c r="C496" t="str">
        <f>MID($E496,FIND("-",$E496)+1,2)</f>
        <v>08</v>
      </c>
      <c r="D496" t="str">
        <f>RIGHT($E496,2)</f>
        <v>중순</v>
      </c>
      <c r="E496" t="s">
        <v>80</v>
      </c>
      <c r="F496" s="17">
        <v>26.5</v>
      </c>
      <c r="G496" s="17">
        <v>28.4</v>
      </c>
      <c r="H496" s="17">
        <v>15.7</v>
      </c>
      <c r="I496" s="17">
        <f>G496-H496</f>
        <v>12.7</v>
      </c>
      <c r="J496" s="17">
        <v>82.9</v>
      </c>
      <c r="K496" s="17">
        <v>0.3</v>
      </c>
      <c r="L496" s="17">
        <v>30</v>
      </c>
      <c r="M496" s="17">
        <v>169.6</v>
      </c>
      <c r="N496" s="17">
        <v>169.6</v>
      </c>
      <c r="O496" s="18">
        <v>4.5090277777777779</v>
      </c>
      <c r="P496" s="11">
        <f>IF(HOUR(O496)&gt;12, HOUR(O496)-12,HOUR(O496))</f>
        <v>12</v>
      </c>
      <c r="Q496" s="19">
        <f>MINUTE(O496)</f>
        <v>13</v>
      </c>
      <c r="R496" s="19">
        <f>P496+(Q496/60)</f>
        <v>12.216666666666667</v>
      </c>
    </row>
    <row r="497" spans="1:18" ht="16.5">
      <c r="A497" t="s">
        <v>293</v>
      </c>
      <c r="B497" t="str">
        <f>LEFT($E497, 4)</f>
        <v>2018</v>
      </c>
      <c r="C497" t="str">
        <f>MID($E497,FIND("-",$E497)+1,2)</f>
        <v>08</v>
      </c>
      <c r="D497" t="str">
        <f>RIGHT($E497,2)</f>
        <v>하순</v>
      </c>
      <c r="E497" t="s">
        <v>83</v>
      </c>
      <c r="F497" s="17">
        <v>23.9</v>
      </c>
      <c r="G497" s="17">
        <v>26.4</v>
      </c>
      <c r="H497" s="17">
        <v>18.100000000000001</v>
      </c>
      <c r="I497" s="17">
        <f>G497-H497</f>
        <v>8.2999999999999972</v>
      </c>
      <c r="J497" s="17">
        <v>91.9</v>
      </c>
      <c r="K497" s="17">
        <v>0.6</v>
      </c>
      <c r="L497" s="17">
        <v>371</v>
      </c>
      <c r="M497" s="17">
        <v>97.4</v>
      </c>
      <c r="N497" s="17">
        <v>97.4</v>
      </c>
      <c r="O497" s="18">
        <v>3.1097222222222221</v>
      </c>
      <c r="P497" s="11">
        <f>IF(HOUR(O497)&gt;12, HOUR(O497)-12,HOUR(O497))</f>
        <v>2</v>
      </c>
      <c r="Q497" s="19">
        <f>MINUTE(O497)</f>
        <v>38</v>
      </c>
      <c r="R497" s="19">
        <f>P497+(Q497/60)</f>
        <v>2.6333333333333333</v>
      </c>
    </row>
    <row r="498" spans="1:18" ht="16.5">
      <c r="A498" t="s">
        <v>293</v>
      </c>
      <c r="B498" t="str">
        <f>LEFT($E498, 4)</f>
        <v>2018</v>
      </c>
      <c r="C498" t="str">
        <f>MID($E498,FIND("-",$E498)+1,2)</f>
        <v>09</v>
      </c>
      <c r="D498" t="str">
        <f>RIGHT($E498,2)</f>
        <v>상순</v>
      </c>
      <c r="E498" t="s">
        <v>85</v>
      </c>
      <c r="F498" s="17">
        <v>20.8</v>
      </c>
      <c r="G498" s="17">
        <v>23</v>
      </c>
      <c r="H498" s="17">
        <v>10.8</v>
      </c>
      <c r="I498" s="17">
        <f>G498-H498</f>
        <v>12.2</v>
      </c>
      <c r="J498" s="17">
        <v>84.3</v>
      </c>
      <c r="K498" s="17">
        <v>0.3</v>
      </c>
      <c r="L498" s="17">
        <v>38</v>
      </c>
      <c r="M498" s="17">
        <v>183</v>
      </c>
      <c r="N498" s="17">
        <v>183</v>
      </c>
      <c r="O498" s="18">
        <v>3.9854166666666671</v>
      </c>
      <c r="P498" s="11">
        <f>IF(HOUR(O498)&gt;12, HOUR(O498)-12,HOUR(O498))</f>
        <v>11</v>
      </c>
      <c r="Q498" s="19">
        <f>MINUTE(O498)</f>
        <v>39</v>
      </c>
      <c r="R498" s="19">
        <f>P498+(Q498/60)</f>
        <v>11.65</v>
      </c>
    </row>
    <row r="499" spans="1:18" ht="16.5">
      <c r="A499" t="s">
        <v>293</v>
      </c>
      <c r="B499" t="str">
        <f>LEFT($E499, 4)</f>
        <v>2018</v>
      </c>
      <c r="C499" t="str">
        <f>MID($E499,FIND("-",$E499)+1,2)</f>
        <v>09</v>
      </c>
      <c r="D499" t="str">
        <f>RIGHT($E499,2)</f>
        <v>중순</v>
      </c>
      <c r="E499" t="s">
        <v>87</v>
      </c>
      <c r="F499" s="17">
        <v>20</v>
      </c>
      <c r="G499" s="17">
        <v>22.1</v>
      </c>
      <c r="H499" s="17">
        <v>11.6</v>
      </c>
      <c r="I499" s="17">
        <f>G499-H499</f>
        <v>10.500000000000002</v>
      </c>
      <c r="J499" s="17">
        <v>88.3</v>
      </c>
      <c r="K499" s="17">
        <v>0.3</v>
      </c>
      <c r="L499" s="17">
        <v>8</v>
      </c>
      <c r="M499" s="17">
        <v>106.4</v>
      </c>
      <c r="N499" s="17">
        <v>106.4</v>
      </c>
      <c r="O499" s="18">
        <v>2.9701388888888891</v>
      </c>
      <c r="P499" s="11">
        <f>IF(HOUR(O499)&gt;12, HOUR(O499)-12,HOUR(O499))</f>
        <v>11</v>
      </c>
      <c r="Q499" s="19">
        <f>MINUTE(O499)</f>
        <v>17</v>
      </c>
      <c r="R499" s="19">
        <f>P499+(Q499/60)</f>
        <v>11.283333333333333</v>
      </c>
    </row>
    <row r="500" spans="1:18" ht="16.5">
      <c r="A500" t="s">
        <v>293</v>
      </c>
      <c r="B500" t="str">
        <f>LEFT($E500, 4)</f>
        <v>2018</v>
      </c>
      <c r="C500" t="str">
        <f>MID($E500,FIND("-",$E500)+1,2)</f>
        <v>09</v>
      </c>
      <c r="D500" t="str">
        <f>RIGHT($E500,2)</f>
        <v>하순</v>
      </c>
      <c r="E500" t="s">
        <v>89</v>
      </c>
      <c r="F500" s="17">
        <v>16.2</v>
      </c>
      <c r="G500" s="17">
        <v>19.5</v>
      </c>
      <c r="H500" s="17">
        <v>6.6</v>
      </c>
      <c r="I500" s="17">
        <f>G500-H500</f>
        <v>12.9</v>
      </c>
      <c r="J500" s="17">
        <v>82.1</v>
      </c>
      <c r="K500" s="17">
        <v>0.3</v>
      </c>
      <c r="L500" s="17">
        <v>20</v>
      </c>
      <c r="M500" s="17">
        <v>193.6</v>
      </c>
      <c r="N500" s="17">
        <v>193.6</v>
      </c>
      <c r="O500" s="18">
        <v>3.740277777777778</v>
      </c>
      <c r="P500" s="11">
        <f>IF(HOUR(O500)&gt;12, HOUR(O500)-12,HOUR(O500))</f>
        <v>5</v>
      </c>
      <c r="Q500" s="19">
        <f>MINUTE(O500)</f>
        <v>46</v>
      </c>
      <c r="R500" s="19">
        <f>P500+(Q500/60)</f>
        <v>5.7666666666666666</v>
      </c>
    </row>
    <row r="501" spans="1:18" ht="16.5">
      <c r="A501" t="s">
        <v>293</v>
      </c>
      <c r="B501" t="str">
        <f>LEFT($E501, 4)</f>
        <v>2018</v>
      </c>
      <c r="C501" t="str">
        <f>MID($E501,FIND("-",$E501)+1,2)</f>
        <v>10</v>
      </c>
      <c r="D501" t="str">
        <f>RIGHT($E501,2)</f>
        <v>상순</v>
      </c>
      <c r="E501" t="s">
        <v>91</v>
      </c>
      <c r="F501" s="17">
        <v>13.5</v>
      </c>
      <c r="G501" s="17">
        <v>16.399999999999999</v>
      </c>
      <c r="H501" s="17">
        <v>3.6</v>
      </c>
      <c r="I501" s="17">
        <f>G501-H501</f>
        <v>12.799999999999999</v>
      </c>
      <c r="J501" s="17">
        <v>84.6</v>
      </c>
      <c r="K501" s="17">
        <v>0.3</v>
      </c>
      <c r="L501" s="17">
        <v>70</v>
      </c>
      <c r="M501" s="17">
        <v>131.9</v>
      </c>
      <c r="N501" s="17">
        <v>131.9</v>
      </c>
      <c r="O501" s="18">
        <v>3.3666666666666671</v>
      </c>
      <c r="P501" s="11">
        <f>IF(HOUR(O501)&gt;12, HOUR(O501)-12,HOUR(O501))</f>
        <v>8</v>
      </c>
      <c r="Q501" s="19">
        <f>MINUTE(O501)</f>
        <v>48</v>
      </c>
      <c r="R501" s="19">
        <f>P501+(Q501/60)</f>
        <v>8.8000000000000007</v>
      </c>
    </row>
    <row r="502" spans="1:18" ht="16.5">
      <c r="A502" t="s">
        <v>293</v>
      </c>
      <c r="B502" t="str">
        <f>LEFT($E502, 4)</f>
        <v>2018</v>
      </c>
      <c r="C502" t="str">
        <f>MID($E502,FIND("-",$E502)+1,2)</f>
        <v>10</v>
      </c>
      <c r="D502" t="str">
        <f>RIGHT($E502,2)</f>
        <v>중순</v>
      </c>
      <c r="E502" t="s">
        <v>93</v>
      </c>
      <c r="F502" s="17">
        <v>9.5</v>
      </c>
      <c r="G502" s="17">
        <v>12</v>
      </c>
      <c r="H502" s="17">
        <v>0.2</v>
      </c>
      <c r="I502" s="17">
        <f>G502-H502</f>
        <v>11.8</v>
      </c>
      <c r="J502" s="17">
        <v>81.400000000000006</v>
      </c>
      <c r="K502" s="17">
        <v>0.3</v>
      </c>
      <c r="L502" s="17">
        <v>0</v>
      </c>
      <c r="M502" s="17">
        <v>204.5</v>
      </c>
      <c r="N502" s="17">
        <v>204.5</v>
      </c>
      <c r="O502" s="18">
        <v>4.1958333333333337</v>
      </c>
      <c r="P502" s="11">
        <f>IF(HOUR(O502)&gt;12, HOUR(O502)-12,HOUR(O502))</f>
        <v>4</v>
      </c>
      <c r="Q502" s="19">
        <f>MINUTE(O502)</f>
        <v>42</v>
      </c>
      <c r="R502" s="19">
        <f>P502+(Q502/60)</f>
        <v>4.7</v>
      </c>
    </row>
    <row r="503" spans="1:18" ht="16.5">
      <c r="A503" t="s">
        <v>293</v>
      </c>
      <c r="B503" t="str">
        <f>LEFT($E503, 4)</f>
        <v>2018</v>
      </c>
      <c r="C503" t="str">
        <f>MID($E503,FIND("-",$E503)+1,2)</f>
        <v>10</v>
      </c>
      <c r="D503" t="str">
        <f>RIGHT($E503,2)</f>
        <v>하순</v>
      </c>
      <c r="E503" t="s">
        <v>95</v>
      </c>
      <c r="F503" s="17">
        <v>7.6</v>
      </c>
      <c r="G503" s="17">
        <v>10.3</v>
      </c>
      <c r="H503" s="17">
        <v>-3</v>
      </c>
      <c r="I503" s="17">
        <f>G503-H503</f>
        <v>13.3</v>
      </c>
      <c r="J503" s="17">
        <v>82.6</v>
      </c>
      <c r="K503" s="17">
        <v>0.5</v>
      </c>
      <c r="L503" s="17">
        <v>43.5</v>
      </c>
      <c r="M503" s="17">
        <v>151.80000000000001</v>
      </c>
      <c r="N503" s="17">
        <v>151.80000000000001</v>
      </c>
      <c r="O503" s="18">
        <v>3.6069444444444438</v>
      </c>
      <c r="P503" s="11">
        <f>IF(HOUR(O503)&gt;12, HOUR(O503)-12,HOUR(O503))</f>
        <v>2</v>
      </c>
      <c r="Q503" s="19">
        <f>MINUTE(O503)</f>
        <v>34</v>
      </c>
      <c r="R503" s="19">
        <f>P503+(Q503/60)</f>
        <v>2.5666666666666664</v>
      </c>
    </row>
    <row r="504" spans="1:18" ht="16.5">
      <c r="A504" t="s">
        <v>293</v>
      </c>
      <c r="B504" t="str">
        <f>LEFT($E504, 4)</f>
        <v>2018</v>
      </c>
      <c r="C504" t="str">
        <f>MID($E504,FIND("-",$E504)+1,2)</f>
        <v>11</v>
      </c>
      <c r="D504" t="str">
        <f>RIGHT($E504,2)</f>
        <v>상순</v>
      </c>
      <c r="E504" t="s">
        <v>97</v>
      </c>
      <c r="F504" s="17">
        <v>9</v>
      </c>
      <c r="G504" s="17">
        <v>11.9</v>
      </c>
      <c r="H504" s="17">
        <v>-2.5</v>
      </c>
      <c r="I504" s="17">
        <f>G504-H504</f>
        <v>14.4</v>
      </c>
      <c r="J504" s="17">
        <v>84.2</v>
      </c>
      <c r="K504" s="17">
        <v>0.5</v>
      </c>
      <c r="L504" s="17">
        <v>64.5</v>
      </c>
      <c r="M504" s="17">
        <v>137.30000000000001</v>
      </c>
      <c r="N504" s="17">
        <v>137.30000000000001</v>
      </c>
      <c r="O504" s="18">
        <v>3.1430555555555562</v>
      </c>
      <c r="P504" s="11">
        <f>IF(HOUR(O504)&gt;12, HOUR(O504)-12,HOUR(O504))</f>
        <v>3</v>
      </c>
      <c r="Q504" s="19">
        <f>MINUTE(O504)</f>
        <v>26</v>
      </c>
      <c r="R504" s="19">
        <f>P504+(Q504/60)</f>
        <v>3.4333333333333336</v>
      </c>
    </row>
    <row r="505" spans="1:18" ht="16.5">
      <c r="A505" t="s">
        <v>293</v>
      </c>
      <c r="B505" t="str">
        <f>LEFT($E505, 4)</f>
        <v>2018</v>
      </c>
      <c r="C505" t="str">
        <f>MID($E505,FIND("-",$E505)+1,2)</f>
        <v>11</v>
      </c>
      <c r="D505" t="str">
        <f>RIGHT($E505,2)</f>
        <v>중순</v>
      </c>
      <c r="E505" t="s">
        <v>98</v>
      </c>
      <c r="F505" s="17">
        <v>4.5</v>
      </c>
      <c r="G505" s="17">
        <v>6.8</v>
      </c>
      <c r="H505" s="17">
        <v>-5</v>
      </c>
      <c r="I505" s="17">
        <f>G505-H505</f>
        <v>11.8</v>
      </c>
      <c r="J505" s="17">
        <v>81.400000000000006</v>
      </c>
      <c r="K505" s="17">
        <v>0.5</v>
      </c>
      <c r="L505" s="17">
        <v>0.5</v>
      </c>
      <c r="M505" s="17">
        <v>109.5</v>
      </c>
      <c r="N505" s="17">
        <v>109.5</v>
      </c>
      <c r="O505" s="18">
        <v>3.0541666666666671</v>
      </c>
      <c r="P505" s="11">
        <f>IF(HOUR(O505)&gt;12, HOUR(O505)-12,HOUR(O505))</f>
        <v>1</v>
      </c>
      <c r="Q505" s="19">
        <f>MINUTE(O505)</f>
        <v>18</v>
      </c>
      <c r="R505" s="19">
        <f>P505+(Q505/60)</f>
        <v>1.3</v>
      </c>
    </row>
    <row r="506" spans="1:18" ht="16.5">
      <c r="A506" t="s">
        <v>293</v>
      </c>
      <c r="B506" t="str">
        <f>LEFT($E506, 4)</f>
        <v>2018</v>
      </c>
      <c r="C506" t="str">
        <f>MID($E506,FIND("-",$E506)+1,2)</f>
        <v>11</v>
      </c>
      <c r="D506" t="str">
        <f>RIGHT($E506,2)</f>
        <v>하순</v>
      </c>
      <c r="E506" t="s">
        <v>99</v>
      </c>
      <c r="F506" s="17">
        <v>1.6</v>
      </c>
      <c r="G506" s="17">
        <v>5.0999999999999996</v>
      </c>
      <c r="H506" s="17">
        <v>-7.9</v>
      </c>
      <c r="I506" s="17">
        <f>G506-H506</f>
        <v>13</v>
      </c>
      <c r="J506" s="17">
        <v>75.2</v>
      </c>
      <c r="K506" s="17">
        <v>0.4</v>
      </c>
      <c r="L506" s="17">
        <v>5</v>
      </c>
      <c r="M506" s="17">
        <v>90.4</v>
      </c>
      <c r="N506" s="17">
        <v>90.4</v>
      </c>
      <c r="O506" s="18">
        <v>2.245138888888889</v>
      </c>
      <c r="P506" s="11">
        <f>IF(HOUR(O506)&gt;12, HOUR(O506)-12,HOUR(O506))</f>
        <v>5</v>
      </c>
      <c r="Q506" s="19">
        <f>MINUTE(O506)</f>
        <v>53</v>
      </c>
      <c r="R506" s="19">
        <f>P506+(Q506/60)</f>
        <v>5.8833333333333329</v>
      </c>
    </row>
    <row r="507" spans="1:18" ht="16.5">
      <c r="A507" t="s">
        <v>293</v>
      </c>
      <c r="B507" t="str">
        <f>LEFT($E507, 4)</f>
        <v>2018</v>
      </c>
      <c r="C507" t="str">
        <f>MID($E507,FIND("-",$E507)+1,2)</f>
        <v>12</v>
      </c>
      <c r="D507" t="str">
        <f>RIGHT($E507,2)</f>
        <v>상순</v>
      </c>
      <c r="E507" t="s">
        <v>100</v>
      </c>
      <c r="F507" s="17">
        <v>-1.5</v>
      </c>
      <c r="G507" s="17">
        <v>8.8000000000000007</v>
      </c>
      <c r="H507" s="17">
        <v>-16.3</v>
      </c>
      <c r="I507" s="17">
        <f>G507-H507</f>
        <v>25.1</v>
      </c>
      <c r="J507" s="17">
        <v>67.099999999999994</v>
      </c>
      <c r="K507" s="17">
        <v>0.8</v>
      </c>
      <c r="L507" s="17">
        <v>5.5</v>
      </c>
      <c r="M507" s="17">
        <v>129</v>
      </c>
      <c r="N507" s="17">
        <v>129</v>
      </c>
      <c r="O507" s="18">
        <v>2.775694444444444</v>
      </c>
      <c r="P507" s="11">
        <f>IF(HOUR(O507)&gt;12, HOUR(O507)-12,HOUR(O507))</f>
        <v>6</v>
      </c>
      <c r="Q507" s="19">
        <f>MINUTE(O507)</f>
        <v>37</v>
      </c>
      <c r="R507" s="19">
        <f>P507+(Q507/60)</f>
        <v>6.6166666666666671</v>
      </c>
    </row>
    <row r="508" spans="1:18" ht="16.5">
      <c r="A508" t="s">
        <v>293</v>
      </c>
      <c r="B508" t="str">
        <f>LEFT($E508, 4)</f>
        <v>2018</v>
      </c>
      <c r="C508" t="str">
        <f>MID($E508,FIND("-",$E508)+1,2)</f>
        <v>12</v>
      </c>
      <c r="D508" t="str">
        <f>RIGHT($E508,2)</f>
        <v>중순</v>
      </c>
      <c r="E508" t="s">
        <v>101</v>
      </c>
      <c r="F508" s="17">
        <v>-2.9</v>
      </c>
      <c r="G508" s="17">
        <v>1</v>
      </c>
      <c r="H508" s="17">
        <v>-13.5</v>
      </c>
      <c r="I508" s="17">
        <f>G508-H508</f>
        <v>14.5</v>
      </c>
      <c r="J508" s="17">
        <v>72.900000000000006</v>
      </c>
      <c r="K508" s="17">
        <v>0.5</v>
      </c>
      <c r="L508" s="17">
        <v>0</v>
      </c>
      <c r="M508" s="17">
        <v>125.7</v>
      </c>
      <c r="N508" s="17">
        <v>125.7</v>
      </c>
      <c r="O508" s="18">
        <v>2.7826388888888891</v>
      </c>
      <c r="P508" s="11">
        <f>IF(HOUR(O508)&gt;12, HOUR(O508)-12,HOUR(O508))</f>
        <v>6</v>
      </c>
      <c r="Q508" s="19">
        <f>MINUTE(O508)</f>
        <v>47</v>
      </c>
      <c r="R508" s="19">
        <f>P508+(Q508/60)</f>
        <v>6.7833333333333332</v>
      </c>
    </row>
    <row r="509" spans="1:18" ht="16.5">
      <c r="A509" t="s">
        <v>293</v>
      </c>
      <c r="B509" t="str">
        <f>LEFT($E509, 4)</f>
        <v>2018</v>
      </c>
      <c r="C509" t="str">
        <f>MID($E509,FIND("-",$E509)+1,2)</f>
        <v>12</v>
      </c>
      <c r="D509" t="str">
        <f>RIGHT($E509,2)</f>
        <v>하순</v>
      </c>
      <c r="E509" t="s">
        <v>102</v>
      </c>
      <c r="F509" s="17">
        <v>-5.2</v>
      </c>
      <c r="G509" s="17">
        <v>4.0999999999999996</v>
      </c>
      <c r="H509" s="17">
        <v>-17.7</v>
      </c>
      <c r="I509" s="17">
        <f>G509-H509</f>
        <v>21.799999999999997</v>
      </c>
      <c r="J509" s="17">
        <v>58.6</v>
      </c>
      <c r="K509" s="17">
        <v>0.6</v>
      </c>
      <c r="L509" s="17">
        <v>0</v>
      </c>
      <c r="M509" s="17">
        <v>191.5</v>
      </c>
      <c r="N509" s="17">
        <v>191.5</v>
      </c>
      <c r="O509" s="18">
        <v>3.7659722222222221</v>
      </c>
      <c r="P509" s="11">
        <f>IF(HOUR(O509)&gt;12, HOUR(O509)-12,HOUR(O509))</f>
        <v>6</v>
      </c>
      <c r="Q509" s="19">
        <f>MINUTE(O509)</f>
        <v>23</v>
      </c>
      <c r="R509" s="19">
        <f>P509+(Q509/60)</f>
        <v>6.3833333333333337</v>
      </c>
    </row>
    <row r="510" spans="1:18" ht="16.5">
      <c r="A510" t="s">
        <v>293</v>
      </c>
      <c r="B510" t="str">
        <f>LEFT($E510, 4)</f>
        <v>2019</v>
      </c>
      <c r="C510" t="str">
        <f>MID($E510,FIND("-",$E510)+1,2)</f>
        <v>01</v>
      </c>
      <c r="D510" t="str">
        <f>RIGHT($E510,2)</f>
        <v>상순</v>
      </c>
      <c r="E510" t="s">
        <v>112</v>
      </c>
      <c r="F510" s="17">
        <v>-6.6</v>
      </c>
      <c r="G510" s="17">
        <v>-3.3</v>
      </c>
      <c r="H510" s="17">
        <v>-16.100000000000001</v>
      </c>
      <c r="I510" s="17">
        <f>G510-H510</f>
        <v>12.8</v>
      </c>
      <c r="J510" s="17">
        <v>62.2</v>
      </c>
      <c r="K510" s="17">
        <v>0.4</v>
      </c>
      <c r="L510" s="17">
        <v>0</v>
      </c>
      <c r="M510" s="17">
        <v>151.4</v>
      </c>
      <c r="N510" s="17">
        <v>151.4</v>
      </c>
      <c r="O510" s="18">
        <v>3.4263888888888889</v>
      </c>
      <c r="P510" s="11">
        <f>IF(HOUR(O510)&gt;12, HOUR(O510)-12,HOUR(O510))</f>
        <v>10</v>
      </c>
      <c r="Q510" s="19">
        <f>MINUTE(O510)</f>
        <v>14</v>
      </c>
      <c r="R510" s="19">
        <f>P510+(Q510/60)</f>
        <v>10.233333333333333</v>
      </c>
    </row>
    <row r="511" spans="1:18" ht="16.5">
      <c r="A511" t="s">
        <v>293</v>
      </c>
      <c r="B511" t="str">
        <f>LEFT($E511, 4)</f>
        <v>2019</v>
      </c>
      <c r="C511" t="str">
        <f>MID($E511,FIND("-",$E511)+1,2)</f>
        <v>01</v>
      </c>
      <c r="D511" t="str">
        <f>RIGHT($E511,2)</f>
        <v>중순</v>
      </c>
      <c r="E511" t="s">
        <v>113</v>
      </c>
      <c r="F511" s="17">
        <v>-2.7</v>
      </c>
      <c r="G511" s="17">
        <v>0.3</v>
      </c>
      <c r="H511" s="17">
        <v>-14.8</v>
      </c>
      <c r="I511" s="17">
        <f>G511-H511</f>
        <v>15.100000000000001</v>
      </c>
      <c r="J511" s="17">
        <v>69.900000000000006</v>
      </c>
      <c r="K511" s="17">
        <v>0.5</v>
      </c>
      <c r="L511" s="17">
        <v>0</v>
      </c>
      <c r="M511" s="17">
        <v>121</v>
      </c>
      <c r="N511" s="17">
        <v>121</v>
      </c>
      <c r="O511" s="18">
        <v>3.1902777777777782</v>
      </c>
      <c r="P511" s="11">
        <f>IF(HOUR(O511)&gt;12, HOUR(O511)-12,HOUR(O511))</f>
        <v>4</v>
      </c>
      <c r="Q511" s="19">
        <f>MINUTE(O511)</f>
        <v>34</v>
      </c>
      <c r="R511" s="19">
        <f>P511+(Q511/60)</f>
        <v>4.5666666666666664</v>
      </c>
    </row>
    <row r="512" spans="1:18" ht="16.5">
      <c r="A512" t="s">
        <v>293</v>
      </c>
      <c r="B512" t="str">
        <f>LEFT($E512, 4)</f>
        <v>2019</v>
      </c>
      <c r="C512" t="str">
        <f>MID($E512,FIND("-",$E512)+1,2)</f>
        <v>01</v>
      </c>
      <c r="D512" t="str">
        <f>RIGHT($E512,2)</f>
        <v>하순</v>
      </c>
      <c r="E512" t="s">
        <v>114</v>
      </c>
      <c r="F512" s="17">
        <v>-3.1</v>
      </c>
      <c r="G512" s="17">
        <v>0.5</v>
      </c>
      <c r="H512" s="17">
        <v>-13.9</v>
      </c>
      <c r="I512" s="17">
        <f>G512-H512</f>
        <v>14.4</v>
      </c>
      <c r="J512" s="17">
        <v>60.7</v>
      </c>
      <c r="K512" s="17">
        <v>0.7</v>
      </c>
      <c r="L512" s="17">
        <v>0</v>
      </c>
      <c r="M512" s="17">
        <v>166.1</v>
      </c>
      <c r="N512" s="17">
        <v>166.1</v>
      </c>
      <c r="O512" s="18">
        <v>3.8458333333333332</v>
      </c>
      <c r="P512" s="11">
        <f>IF(HOUR(O512)&gt;12, HOUR(O512)-12,HOUR(O512))</f>
        <v>8</v>
      </c>
      <c r="Q512" s="19">
        <f>MINUTE(O512)</f>
        <v>18</v>
      </c>
      <c r="R512" s="19">
        <f>P512+(Q512/60)</f>
        <v>8.3000000000000007</v>
      </c>
    </row>
    <row r="513" spans="1:18" ht="16.5">
      <c r="A513" t="s">
        <v>293</v>
      </c>
      <c r="B513" t="str">
        <f>LEFT($E513, 4)</f>
        <v>2019</v>
      </c>
      <c r="C513" t="str">
        <f>MID($E513,FIND("-",$E513)+1,2)</f>
        <v>02</v>
      </c>
      <c r="D513" t="str">
        <f>RIGHT($E513,2)</f>
        <v>상순</v>
      </c>
      <c r="E513" t="s">
        <v>115</v>
      </c>
      <c r="F513" s="17">
        <v>-2.7</v>
      </c>
      <c r="G513" s="17">
        <v>2.1</v>
      </c>
      <c r="H513" s="17">
        <v>-14.2</v>
      </c>
      <c r="I513" s="17">
        <f>G513-H513</f>
        <v>16.3</v>
      </c>
      <c r="J513" s="17">
        <v>64.599999999999994</v>
      </c>
      <c r="K513" s="17">
        <v>0.7</v>
      </c>
      <c r="L513" s="17">
        <v>11</v>
      </c>
      <c r="M513" s="17">
        <v>114.9</v>
      </c>
      <c r="N513" s="17">
        <v>114.9</v>
      </c>
      <c r="O513" s="18">
        <v>3.151388888888889</v>
      </c>
      <c r="P513" s="11">
        <f>IF(HOUR(O513)&gt;12, HOUR(O513)-12,HOUR(O513))</f>
        <v>3</v>
      </c>
      <c r="Q513" s="19">
        <f>MINUTE(O513)</f>
        <v>38</v>
      </c>
      <c r="R513" s="19">
        <f>P513+(Q513/60)</f>
        <v>3.6333333333333333</v>
      </c>
    </row>
    <row r="514" spans="1:18" ht="16.5">
      <c r="A514" t="s">
        <v>293</v>
      </c>
      <c r="B514" t="str">
        <f>LEFT($E514, 4)</f>
        <v>2019</v>
      </c>
      <c r="C514" t="str">
        <f>MID($E514,FIND("-",$E514)+1,2)</f>
        <v>02</v>
      </c>
      <c r="D514" t="str">
        <f>RIGHT($E514,2)</f>
        <v>중순</v>
      </c>
      <c r="E514" t="s">
        <v>116</v>
      </c>
      <c r="F514" s="17">
        <v>-2.9</v>
      </c>
      <c r="G514" s="17">
        <v>0.6</v>
      </c>
      <c r="H514" s="17">
        <v>-12.7</v>
      </c>
      <c r="I514" s="17">
        <f>G514-H514</f>
        <v>13.299999999999999</v>
      </c>
      <c r="J514" s="17">
        <v>67.900000000000006</v>
      </c>
      <c r="K514" s="17">
        <v>0.5</v>
      </c>
      <c r="L514" s="17">
        <v>1</v>
      </c>
      <c r="M514" s="17">
        <v>133.6</v>
      </c>
      <c r="N514" s="17">
        <v>133.6</v>
      </c>
      <c r="O514" s="18">
        <v>3.2069444444444439</v>
      </c>
      <c r="P514" s="11">
        <f>IF(HOUR(O514)&gt;12, HOUR(O514)-12,HOUR(O514))</f>
        <v>4</v>
      </c>
      <c r="Q514" s="19">
        <f>MINUTE(O514)</f>
        <v>58</v>
      </c>
      <c r="R514" s="19">
        <f>P514+(Q514/60)</f>
        <v>4.9666666666666668</v>
      </c>
    </row>
    <row r="515" spans="1:18" ht="16.5">
      <c r="A515" t="s">
        <v>293</v>
      </c>
      <c r="B515" t="str">
        <f>LEFT($E515, 4)</f>
        <v>2019</v>
      </c>
      <c r="C515" t="str">
        <f>MID($E515,FIND("-",$E515)+1,2)</f>
        <v>02</v>
      </c>
      <c r="D515" t="str">
        <f>RIGHT($E515,2)</f>
        <v>하순</v>
      </c>
      <c r="E515" t="s">
        <v>117</v>
      </c>
      <c r="F515" s="17">
        <v>2.5</v>
      </c>
      <c r="G515" s="17">
        <v>5.9</v>
      </c>
      <c r="H515" s="17">
        <v>-6.9</v>
      </c>
      <c r="I515" s="17">
        <f>G515-H515</f>
        <v>12.8</v>
      </c>
      <c r="J515" s="17">
        <v>67.400000000000006</v>
      </c>
      <c r="K515" s="17">
        <v>0.5</v>
      </c>
      <c r="L515" s="17">
        <v>0</v>
      </c>
      <c r="M515" s="17">
        <v>145.19999999999999</v>
      </c>
      <c r="N515" s="17">
        <v>145.19999999999999</v>
      </c>
      <c r="O515" s="18">
        <v>3.4395833333333332</v>
      </c>
      <c r="P515" s="11">
        <f>IF(HOUR(O515)&gt;12, HOUR(O515)-12,HOUR(O515))</f>
        <v>10</v>
      </c>
      <c r="Q515" s="19">
        <f>MINUTE(O515)</f>
        <v>33</v>
      </c>
      <c r="R515" s="19">
        <f>P515+(Q515/60)</f>
        <v>10.55</v>
      </c>
    </row>
    <row r="516" spans="1:18" ht="16.5">
      <c r="A516" t="s">
        <v>293</v>
      </c>
      <c r="B516" t="str">
        <f>LEFT($E516, 4)</f>
        <v>2019</v>
      </c>
      <c r="C516" t="str">
        <f>MID($E516,FIND("-",$E516)+1,2)</f>
        <v>03</v>
      </c>
      <c r="D516" t="str">
        <f>RIGHT($E516,2)</f>
        <v>상순</v>
      </c>
      <c r="E516" t="s">
        <v>118</v>
      </c>
      <c r="F516" s="17">
        <v>5.2</v>
      </c>
      <c r="G516" s="17">
        <v>7.9</v>
      </c>
      <c r="H516" s="17">
        <v>-6.2</v>
      </c>
      <c r="I516" s="17">
        <f>G516-H516</f>
        <v>14.100000000000001</v>
      </c>
      <c r="J516" s="17">
        <v>63.8</v>
      </c>
      <c r="K516" s="17">
        <v>0.6</v>
      </c>
      <c r="L516" s="17">
        <v>0</v>
      </c>
      <c r="M516" s="17">
        <v>134.69999999999999</v>
      </c>
      <c r="N516" s="17">
        <v>134.69999999999999</v>
      </c>
      <c r="O516" s="18">
        <v>3.8590277777777779</v>
      </c>
      <c r="P516" s="11">
        <f>IF(HOUR(O516)&gt;12, HOUR(O516)-12,HOUR(O516))</f>
        <v>8</v>
      </c>
      <c r="Q516" s="19">
        <f>MINUTE(O516)</f>
        <v>37</v>
      </c>
      <c r="R516" s="19">
        <f>P516+(Q516/60)</f>
        <v>8.6166666666666671</v>
      </c>
    </row>
    <row r="517" spans="1:18" ht="16.5">
      <c r="A517" t="s">
        <v>293</v>
      </c>
      <c r="B517" t="str">
        <f>LEFT($E517, 4)</f>
        <v>2019</v>
      </c>
      <c r="C517" t="str">
        <f>MID($E517,FIND("-",$E517)+1,2)</f>
        <v>03</v>
      </c>
      <c r="D517" t="str">
        <f>RIGHT($E517,2)</f>
        <v>중순</v>
      </c>
      <c r="E517" t="s">
        <v>119</v>
      </c>
      <c r="F517" s="17">
        <v>3.8</v>
      </c>
      <c r="G517" s="17">
        <v>7.8</v>
      </c>
      <c r="H517" s="17">
        <v>-7.7</v>
      </c>
      <c r="I517" s="17">
        <f>G517-H517</f>
        <v>15.5</v>
      </c>
      <c r="J517" s="17">
        <v>73.400000000000006</v>
      </c>
      <c r="K517" s="17">
        <v>0.7</v>
      </c>
      <c r="L517" s="17">
        <v>21.5</v>
      </c>
      <c r="M517" s="17">
        <v>109.3</v>
      </c>
      <c r="N517" s="17">
        <v>109.3</v>
      </c>
      <c r="O517" s="18">
        <v>3.2881944444444451</v>
      </c>
      <c r="P517" s="11">
        <f>IF(HOUR(O517)&gt;12, HOUR(O517)-12,HOUR(O517))</f>
        <v>6</v>
      </c>
      <c r="Q517" s="19">
        <f>MINUTE(O517)</f>
        <v>55</v>
      </c>
      <c r="R517" s="19">
        <f>P517+(Q517/60)</f>
        <v>6.916666666666667</v>
      </c>
    </row>
    <row r="518" spans="1:18" ht="16.5">
      <c r="A518" t="s">
        <v>293</v>
      </c>
      <c r="B518" t="str">
        <f>LEFT($E518, 4)</f>
        <v>2019</v>
      </c>
      <c r="C518" t="str">
        <f>MID($E518,FIND("-",$E518)+1,2)</f>
        <v>03</v>
      </c>
      <c r="D518" t="str">
        <f>RIGHT($E518,2)</f>
        <v>하순</v>
      </c>
      <c r="E518" t="s">
        <v>120</v>
      </c>
      <c r="F518" s="17">
        <v>5.8</v>
      </c>
      <c r="G518" s="17">
        <v>10</v>
      </c>
      <c r="H518" s="17">
        <v>-6.1</v>
      </c>
      <c r="I518" s="17">
        <f>G518-H518</f>
        <v>16.100000000000001</v>
      </c>
      <c r="J518" s="17">
        <v>69.599999999999994</v>
      </c>
      <c r="K518" s="17">
        <v>1</v>
      </c>
      <c r="L518" s="17">
        <v>4.5</v>
      </c>
      <c r="M518" s="17">
        <v>154.30000000000001</v>
      </c>
      <c r="N518" s="17">
        <v>154.30000000000001</v>
      </c>
      <c r="O518" s="18">
        <v>3.7979166666666671</v>
      </c>
      <c r="P518" s="11">
        <f>IF(HOUR(O518)&gt;12, HOUR(O518)-12,HOUR(O518))</f>
        <v>7</v>
      </c>
      <c r="Q518" s="19">
        <f>MINUTE(O518)</f>
        <v>9</v>
      </c>
      <c r="R518" s="19">
        <f>P518+(Q518/60)</f>
        <v>7.15</v>
      </c>
    </row>
    <row r="519" spans="1:18" ht="16.5">
      <c r="A519" t="s">
        <v>293</v>
      </c>
      <c r="B519" t="str">
        <f>LEFT($E519, 4)</f>
        <v>2019</v>
      </c>
      <c r="C519" t="str">
        <f>MID($E519,FIND("-",$E519)+1,2)</f>
        <v>04</v>
      </c>
      <c r="D519" t="str">
        <f>RIGHT($E519,2)</f>
        <v>상순</v>
      </c>
      <c r="E519" t="s">
        <v>121</v>
      </c>
      <c r="F519" s="17">
        <v>7</v>
      </c>
      <c r="G519" s="17">
        <v>11.3</v>
      </c>
      <c r="H519" s="17">
        <v>-5.2</v>
      </c>
      <c r="I519" s="17">
        <f>G519-H519</f>
        <v>16.5</v>
      </c>
      <c r="J519" s="17">
        <v>59.2</v>
      </c>
      <c r="K519" s="17">
        <v>1</v>
      </c>
      <c r="L519" s="17">
        <v>8</v>
      </c>
      <c r="M519" s="17">
        <v>178.2</v>
      </c>
      <c r="N519" s="17">
        <v>178.2</v>
      </c>
      <c r="O519" s="18">
        <v>3.683333333333334</v>
      </c>
      <c r="P519" s="11">
        <f>IF(HOUR(O519)&gt;12, HOUR(O519)-12,HOUR(O519))</f>
        <v>4</v>
      </c>
      <c r="Q519" s="19">
        <f>MINUTE(O519)</f>
        <v>24</v>
      </c>
      <c r="R519" s="19">
        <f>P519+(Q519/60)</f>
        <v>4.4000000000000004</v>
      </c>
    </row>
    <row r="520" spans="1:18" ht="16.5">
      <c r="A520" t="s">
        <v>293</v>
      </c>
      <c r="B520" t="str">
        <f>LEFT($E520, 4)</f>
        <v>2019</v>
      </c>
      <c r="C520" t="str">
        <f>MID($E520,FIND("-",$E520)+1,2)</f>
        <v>04</v>
      </c>
      <c r="D520" t="str">
        <f>RIGHT($E520,2)</f>
        <v>중순</v>
      </c>
      <c r="E520" t="s">
        <v>122</v>
      </c>
      <c r="F520" s="17">
        <v>10.4</v>
      </c>
      <c r="G520" s="17">
        <v>13</v>
      </c>
      <c r="H520" s="17">
        <v>-2.1</v>
      </c>
      <c r="I520" s="17">
        <f>G520-H520</f>
        <v>15.1</v>
      </c>
      <c r="J520" s="17">
        <v>66.2</v>
      </c>
      <c r="K520" s="17">
        <v>0.7</v>
      </c>
      <c r="L520" s="17">
        <v>1.5</v>
      </c>
      <c r="M520" s="17">
        <v>170</v>
      </c>
      <c r="N520" s="17">
        <v>170</v>
      </c>
      <c r="O520" s="18">
        <v>4.0861111111111112</v>
      </c>
      <c r="P520" s="11">
        <f>IF(HOUR(O520)&gt;12, HOUR(O520)-12,HOUR(O520))</f>
        <v>2</v>
      </c>
      <c r="Q520" s="19">
        <f>MINUTE(O520)</f>
        <v>4</v>
      </c>
      <c r="R520" s="19">
        <f>P520+(Q520/60)</f>
        <v>2.0666666666666669</v>
      </c>
    </row>
    <row r="521" spans="1:18" ht="16.5">
      <c r="A521" t="s">
        <v>293</v>
      </c>
      <c r="B521" t="str">
        <f>LEFT($E521, 4)</f>
        <v>2019</v>
      </c>
      <c r="C521" t="str">
        <f>MID($E521,FIND("-",$E521)+1,2)</f>
        <v>04</v>
      </c>
      <c r="D521" t="str">
        <f>RIGHT($E521,2)</f>
        <v>하순</v>
      </c>
      <c r="E521" t="s">
        <v>123</v>
      </c>
      <c r="F521" s="17">
        <v>13.7</v>
      </c>
      <c r="G521" s="17">
        <v>19.5</v>
      </c>
      <c r="H521" s="17">
        <v>0.4</v>
      </c>
      <c r="I521" s="17">
        <f>G521-H521</f>
        <v>19.100000000000001</v>
      </c>
      <c r="J521" s="17">
        <v>77.099999999999994</v>
      </c>
      <c r="K521" s="17">
        <v>0.5</v>
      </c>
      <c r="L521" s="17">
        <v>8</v>
      </c>
      <c r="M521" s="17">
        <v>89.9</v>
      </c>
      <c r="N521" s="17">
        <v>89.9</v>
      </c>
      <c r="O521" s="18">
        <v>2.9298611111111108</v>
      </c>
      <c r="P521" s="11">
        <f>IF(HOUR(O521)&gt;12, HOUR(O521)-12,HOUR(O521))</f>
        <v>10</v>
      </c>
      <c r="Q521" s="19">
        <f>MINUTE(O521)</f>
        <v>19</v>
      </c>
      <c r="R521" s="19">
        <f>P521+(Q521/60)</f>
        <v>10.316666666666666</v>
      </c>
    </row>
    <row r="522" spans="1:18" ht="16.5">
      <c r="A522" t="s">
        <v>293</v>
      </c>
      <c r="B522" t="str">
        <f>LEFT($E522, 4)</f>
        <v>2019</v>
      </c>
      <c r="C522" t="str">
        <f>MID($E522,FIND("-",$E522)+1,2)</f>
        <v>05</v>
      </c>
      <c r="D522" t="str">
        <f>RIGHT($E522,2)</f>
        <v>상순</v>
      </c>
      <c r="E522" t="s">
        <v>124</v>
      </c>
      <c r="F522" s="17">
        <v>15.7</v>
      </c>
      <c r="G522" s="17">
        <v>18.3</v>
      </c>
      <c r="H522" s="17">
        <v>1.9</v>
      </c>
      <c r="I522" s="17">
        <f>G522-H522</f>
        <v>16.400000000000002</v>
      </c>
      <c r="J522" s="17">
        <v>54.6</v>
      </c>
      <c r="K522" s="17">
        <v>0.7</v>
      </c>
      <c r="L522" s="17">
        <v>0</v>
      </c>
      <c r="M522" s="17">
        <v>245.8</v>
      </c>
      <c r="N522" s="17">
        <v>245.8</v>
      </c>
      <c r="O522" s="18">
        <v>5.1965277777777779</v>
      </c>
      <c r="P522" s="11">
        <f>IF(HOUR(O522)&gt;12, HOUR(O522)-12,HOUR(O522))</f>
        <v>4</v>
      </c>
      <c r="Q522" s="19">
        <f>MINUTE(O522)</f>
        <v>43</v>
      </c>
      <c r="R522" s="19">
        <f>P522+(Q522/60)</f>
        <v>4.7166666666666668</v>
      </c>
    </row>
    <row r="523" spans="1:18" ht="16.5">
      <c r="A523" t="s">
        <v>293</v>
      </c>
      <c r="B523" t="str">
        <f>LEFT($E523, 4)</f>
        <v>2019</v>
      </c>
      <c r="C523" t="str">
        <f>MID($E523,FIND("-",$E523)+1,2)</f>
        <v>05</v>
      </c>
      <c r="D523" t="str">
        <f>RIGHT($E523,2)</f>
        <v>중순</v>
      </c>
      <c r="E523" t="s">
        <v>125</v>
      </c>
      <c r="F523" s="17">
        <v>19.100000000000001</v>
      </c>
      <c r="G523" s="17">
        <v>21.7</v>
      </c>
      <c r="H523" s="17">
        <v>8.6999999999999993</v>
      </c>
      <c r="I523" s="17">
        <f>G523-H523</f>
        <v>13</v>
      </c>
      <c r="J523" s="17">
        <v>70.5</v>
      </c>
      <c r="K523" s="17">
        <v>0.4</v>
      </c>
      <c r="L523" s="17">
        <v>18.5</v>
      </c>
      <c r="M523" s="17">
        <v>140.69999999999999</v>
      </c>
      <c r="N523" s="17">
        <v>140.69999999999999</v>
      </c>
      <c r="O523" s="18">
        <v>4.2354166666666666</v>
      </c>
      <c r="P523" s="11">
        <f>IF(HOUR(O523)&gt;12, HOUR(O523)-12,HOUR(O523))</f>
        <v>5</v>
      </c>
      <c r="Q523" s="19">
        <f>MINUTE(O523)</f>
        <v>39</v>
      </c>
      <c r="R523" s="19">
        <f>P523+(Q523/60)</f>
        <v>5.65</v>
      </c>
    </row>
    <row r="524" spans="1:18" ht="16.5">
      <c r="A524" t="s">
        <v>293</v>
      </c>
      <c r="B524" t="str">
        <f>LEFT($E524, 4)</f>
        <v>2019</v>
      </c>
      <c r="C524" t="str">
        <f>MID($E524,FIND("-",$E524)+1,2)</f>
        <v>05</v>
      </c>
      <c r="D524" t="str">
        <f>RIGHT($E524,2)</f>
        <v>하순</v>
      </c>
      <c r="E524" t="s">
        <v>126</v>
      </c>
      <c r="F524" s="17">
        <v>19</v>
      </c>
      <c r="G524" s="17">
        <v>22.2</v>
      </c>
      <c r="H524" s="17">
        <v>7.7</v>
      </c>
      <c r="I524" s="17">
        <f>G524-H524</f>
        <v>14.5</v>
      </c>
      <c r="J524" s="17">
        <v>67.400000000000006</v>
      </c>
      <c r="K524" s="17">
        <v>0.7</v>
      </c>
      <c r="L524" s="17">
        <v>3</v>
      </c>
      <c r="M524" s="17">
        <v>238.3</v>
      </c>
      <c r="N524" s="17">
        <v>238.3</v>
      </c>
      <c r="O524" s="18">
        <v>5.2791666666666668</v>
      </c>
      <c r="P524" s="11">
        <f>IF(HOUR(O524)&gt;12, HOUR(O524)-12,HOUR(O524))</f>
        <v>6</v>
      </c>
      <c r="Q524" s="19">
        <f>MINUTE(O524)</f>
        <v>42</v>
      </c>
      <c r="R524" s="19">
        <f>P524+(Q524/60)</f>
        <v>6.7</v>
      </c>
    </row>
    <row r="525" spans="1:18" ht="16.5">
      <c r="A525" t="s">
        <v>293</v>
      </c>
      <c r="B525" t="str">
        <f>LEFT($E525, 4)</f>
        <v>2019</v>
      </c>
      <c r="C525" t="str">
        <f>MID($E525,FIND("-",$E525)+1,2)</f>
        <v>06</v>
      </c>
      <c r="D525" t="str">
        <f>RIGHT($E525,2)</f>
        <v>상순</v>
      </c>
      <c r="E525" t="s">
        <v>127</v>
      </c>
      <c r="F525" s="17">
        <v>19.899999999999999</v>
      </c>
      <c r="G525" s="17">
        <v>22.9</v>
      </c>
      <c r="H525" s="17">
        <v>9.5</v>
      </c>
      <c r="I525" s="17">
        <f>G525-H525</f>
        <v>13.399999999999999</v>
      </c>
      <c r="J525" s="17">
        <v>79.2</v>
      </c>
      <c r="K525" s="17">
        <v>0.4</v>
      </c>
      <c r="L525" s="17">
        <v>26.5</v>
      </c>
      <c r="M525" s="17">
        <v>131.69999999999999</v>
      </c>
      <c r="N525" s="17">
        <v>131.69999999999999</v>
      </c>
      <c r="O525" s="18">
        <v>4.2298611111111111</v>
      </c>
      <c r="P525" s="11">
        <f>IF(HOUR(O525)&gt;12, HOUR(O525)-12,HOUR(O525))</f>
        <v>5</v>
      </c>
      <c r="Q525" s="19">
        <f>MINUTE(O525)</f>
        <v>31</v>
      </c>
      <c r="R525" s="19">
        <f>P525+(Q525/60)</f>
        <v>5.5166666666666666</v>
      </c>
    </row>
    <row r="526" spans="1:18" ht="16.5">
      <c r="A526" t="s">
        <v>293</v>
      </c>
      <c r="B526" t="str">
        <f>LEFT($E526, 4)</f>
        <v>2019</v>
      </c>
      <c r="C526" t="str">
        <f>MID($E526,FIND("-",$E526)+1,2)</f>
        <v>06</v>
      </c>
      <c r="D526" t="str">
        <f>RIGHT($E526,2)</f>
        <v>중순</v>
      </c>
      <c r="E526" t="s">
        <v>128</v>
      </c>
      <c r="F526" s="17">
        <v>20.3</v>
      </c>
      <c r="G526" s="17">
        <v>22.2</v>
      </c>
      <c r="H526" s="17">
        <v>11.8</v>
      </c>
      <c r="I526" s="17">
        <f>G526-H526</f>
        <v>10.399999999999999</v>
      </c>
      <c r="J526" s="17">
        <v>81.400000000000006</v>
      </c>
      <c r="K526" s="17">
        <v>0.3</v>
      </c>
      <c r="L526" s="17">
        <v>33</v>
      </c>
      <c r="M526" s="17">
        <v>152.6</v>
      </c>
      <c r="N526" s="17">
        <v>152.6</v>
      </c>
      <c r="O526" s="18">
        <v>4.1805555555555554</v>
      </c>
      <c r="P526" s="11">
        <f>IF(HOUR(O526)&gt;12, HOUR(O526)-12,HOUR(O526))</f>
        <v>4</v>
      </c>
      <c r="Q526" s="19">
        <f>MINUTE(O526)</f>
        <v>20</v>
      </c>
      <c r="R526" s="19">
        <f>P526+(Q526/60)</f>
        <v>4.333333333333333</v>
      </c>
    </row>
    <row r="527" spans="1:18" ht="16.5">
      <c r="A527" t="s">
        <v>293</v>
      </c>
      <c r="B527" t="str">
        <f>LEFT($E527, 4)</f>
        <v>2019</v>
      </c>
      <c r="C527" t="str">
        <f>MID($E527,FIND("-",$E527)+1,2)</f>
        <v>06</v>
      </c>
      <c r="D527" t="str">
        <f>RIGHT($E527,2)</f>
        <v>하순</v>
      </c>
      <c r="E527" t="s">
        <v>129</v>
      </c>
      <c r="F527" s="17">
        <v>22.9</v>
      </c>
      <c r="G527" s="17">
        <v>26</v>
      </c>
      <c r="H527" s="17">
        <v>13.3</v>
      </c>
      <c r="I527" s="17">
        <f>G527-H527</f>
        <v>12.7</v>
      </c>
      <c r="J527" s="17">
        <v>82.3</v>
      </c>
      <c r="K527" s="17">
        <v>0.3</v>
      </c>
      <c r="L527" s="17">
        <v>18.5</v>
      </c>
      <c r="M527" s="17">
        <v>141.30000000000001</v>
      </c>
      <c r="N527" s="17">
        <v>141.30000000000001</v>
      </c>
      <c r="O527" s="18">
        <v>4.1652777777777779</v>
      </c>
      <c r="P527" s="11">
        <f>IF(HOUR(O527)&gt;12, HOUR(O527)-12,HOUR(O527))</f>
        <v>3</v>
      </c>
      <c r="Q527" s="19">
        <f>MINUTE(O527)</f>
        <v>58</v>
      </c>
      <c r="R527" s="19">
        <f>P527+(Q527/60)</f>
        <v>3.9666666666666668</v>
      </c>
    </row>
    <row r="528" spans="1:18" ht="16.5">
      <c r="A528" t="s">
        <v>293</v>
      </c>
      <c r="B528" t="str">
        <f>LEFT($E528, 4)</f>
        <v>2019</v>
      </c>
      <c r="C528" t="str">
        <f>MID($E528,FIND("-",$E528)+1,2)</f>
        <v>07</v>
      </c>
      <c r="D528" t="str">
        <f>RIGHT($E528,2)</f>
        <v>상순</v>
      </c>
      <c r="E528" t="s">
        <v>130</v>
      </c>
      <c r="F528" s="17">
        <v>23.8</v>
      </c>
      <c r="G528" s="17">
        <v>27.4</v>
      </c>
      <c r="H528" s="17">
        <v>15.3</v>
      </c>
      <c r="I528" s="17">
        <f>G528-H528</f>
        <v>12.099999999999998</v>
      </c>
      <c r="J528" s="17">
        <v>74</v>
      </c>
      <c r="K528" s="17">
        <v>0.4</v>
      </c>
      <c r="L528" s="17">
        <v>7</v>
      </c>
      <c r="M528" s="17">
        <v>155.9</v>
      </c>
      <c r="N528" s="17">
        <v>155.9</v>
      </c>
      <c r="O528" s="18">
        <v>4.447916666666667</v>
      </c>
      <c r="P528" s="11">
        <f>IF(HOUR(O528)&gt;12, HOUR(O528)-12,HOUR(O528))</f>
        <v>10</v>
      </c>
      <c r="Q528" s="19">
        <f>MINUTE(O528)</f>
        <v>45</v>
      </c>
      <c r="R528" s="19">
        <f>P528+(Q528/60)</f>
        <v>10.75</v>
      </c>
    </row>
    <row r="529" spans="1:18" ht="16.5">
      <c r="A529" t="s">
        <v>293</v>
      </c>
      <c r="B529" t="str">
        <f>LEFT($E529, 4)</f>
        <v>2019</v>
      </c>
      <c r="C529" t="str">
        <f>MID($E529,FIND("-",$E529)+1,2)</f>
        <v>07</v>
      </c>
      <c r="D529" t="str">
        <f>RIGHT($E529,2)</f>
        <v>중순</v>
      </c>
      <c r="E529" t="s">
        <v>131</v>
      </c>
      <c r="F529" s="17">
        <v>24.3</v>
      </c>
      <c r="G529" s="17">
        <v>28.1</v>
      </c>
      <c r="H529" s="17">
        <v>18.2</v>
      </c>
      <c r="I529" s="17">
        <f>G529-H529</f>
        <v>9.9000000000000021</v>
      </c>
      <c r="J529" s="17">
        <v>87.2</v>
      </c>
      <c r="K529" s="17">
        <v>0.4</v>
      </c>
      <c r="L529" s="17">
        <v>19.5</v>
      </c>
      <c r="M529" s="17">
        <v>70.5</v>
      </c>
      <c r="N529" s="17">
        <v>70.5</v>
      </c>
      <c r="O529" s="18">
        <v>3.3055555555555549</v>
      </c>
      <c r="P529" s="11">
        <f>IF(HOUR(O529)&gt;12, HOUR(O529)-12,HOUR(O529))</f>
        <v>7</v>
      </c>
      <c r="Q529" s="19">
        <f>MINUTE(O529)</f>
        <v>20</v>
      </c>
      <c r="R529" s="19">
        <f>P529+(Q529/60)</f>
        <v>7.333333333333333</v>
      </c>
    </row>
    <row r="530" spans="1:18" ht="16.5">
      <c r="A530" t="s">
        <v>293</v>
      </c>
      <c r="B530" t="str">
        <f>LEFT($E530, 4)</f>
        <v>2019</v>
      </c>
      <c r="C530" t="str">
        <f>MID($E530,FIND("-",$E530)+1,2)</f>
        <v>07</v>
      </c>
      <c r="D530" t="str">
        <f>RIGHT($E530,2)</f>
        <v>하순</v>
      </c>
      <c r="E530" t="s">
        <v>132</v>
      </c>
      <c r="F530" s="17">
        <v>25.9</v>
      </c>
      <c r="G530" s="17">
        <v>27.6</v>
      </c>
      <c r="H530" s="17">
        <v>22</v>
      </c>
      <c r="I530" s="17">
        <f>G530-H530</f>
        <v>5.6000000000000014</v>
      </c>
      <c r="J530" s="17">
        <v>96</v>
      </c>
      <c r="K530" s="17">
        <v>0.6</v>
      </c>
      <c r="L530" s="17">
        <v>218.5</v>
      </c>
      <c r="M530" s="17">
        <v>26.5</v>
      </c>
      <c r="N530" s="17">
        <v>26.5</v>
      </c>
      <c r="O530" s="18">
        <v>1.76875</v>
      </c>
      <c r="P530" s="11">
        <f>IF(HOUR(O530)&gt;12, HOUR(O530)-12,HOUR(O530))</f>
        <v>6</v>
      </c>
      <c r="Q530" s="19">
        <f>MINUTE(O530)</f>
        <v>27</v>
      </c>
      <c r="R530" s="19">
        <f>P530+(Q530/60)</f>
        <v>6.45</v>
      </c>
    </row>
    <row r="531" spans="1:18" ht="16.5">
      <c r="A531" t="s">
        <v>293</v>
      </c>
      <c r="B531" t="str">
        <f>LEFT($E531, 4)</f>
        <v>2019</v>
      </c>
      <c r="C531" t="str">
        <f>MID($E531,FIND("-",$E531)+1,2)</f>
        <v>08</v>
      </c>
      <c r="D531" t="str">
        <f>RIGHT($E531,2)</f>
        <v>상순</v>
      </c>
      <c r="E531" t="s">
        <v>133</v>
      </c>
      <c r="F531" s="17">
        <v>27.6</v>
      </c>
      <c r="G531" s="17">
        <v>29.5</v>
      </c>
      <c r="H531" s="17">
        <v>21.9</v>
      </c>
      <c r="I531" s="17">
        <f>G531-H531</f>
        <v>7.6000000000000014</v>
      </c>
      <c r="J531" s="17">
        <v>87</v>
      </c>
      <c r="K531" s="17">
        <v>0.2</v>
      </c>
      <c r="L531" s="17">
        <v>44</v>
      </c>
      <c r="M531" s="17">
        <v>142.1</v>
      </c>
      <c r="N531" s="17">
        <v>142.1</v>
      </c>
      <c r="O531" s="18">
        <v>4.3680555555555554</v>
      </c>
      <c r="P531" s="11">
        <f>IF(HOUR(O531)&gt;12, HOUR(O531)-12,HOUR(O531))</f>
        <v>8</v>
      </c>
      <c r="Q531" s="19">
        <f>MINUTE(O531)</f>
        <v>50</v>
      </c>
      <c r="R531" s="19">
        <f>P531+(Q531/60)</f>
        <v>8.8333333333333339</v>
      </c>
    </row>
    <row r="532" spans="1:18" ht="16.5">
      <c r="A532" t="s">
        <v>293</v>
      </c>
      <c r="B532" t="str">
        <f>LEFT($E532, 4)</f>
        <v>2019</v>
      </c>
      <c r="C532" t="str">
        <f>MID($E532,FIND("-",$E532)+1,2)</f>
        <v>08</v>
      </c>
      <c r="D532" t="str">
        <f>RIGHT($E532,2)</f>
        <v>중순</v>
      </c>
      <c r="E532" t="s">
        <v>134</v>
      </c>
      <c r="F532" s="17">
        <v>26.1</v>
      </c>
      <c r="G532" s="17">
        <v>29.3</v>
      </c>
      <c r="H532" s="17">
        <v>18.7</v>
      </c>
      <c r="I532" s="17">
        <f>G532-H532</f>
        <v>10.600000000000001</v>
      </c>
      <c r="J532" s="17">
        <v>82.6</v>
      </c>
      <c r="K532" s="17">
        <v>0.3</v>
      </c>
      <c r="L532" s="17">
        <v>84</v>
      </c>
      <c r="M532" s="17">
        <v>124.5</v>
      </c>
      <c r="N532" s="17">
        <v>124.5</v>
      </c>
      <c r="O532" s="18">
        <v>3.75</v>
      </c>
      <c r="P532" s="11">
        <f>IF(HOUR(O532)&gt;12, HOUR(O532)-12,HOUR(O532))</f>
        <v>6</v>
      </c>
      <c r="Q532" s="19">
        <f>MINUTE(O532)</f>
        <v>0</v>
      </c>
      <c r="R532" s="19">
        <f>P532+(Q532/60)</f>
        <v>6</v>
      </c>
    </row>
    <row r="533" spans="1:18" ht="16.5">
      <c r="A533" t="s">
        <v>293</v>
      </c>
      <c r="B533" t="str">
        <f>LEFT($E533, 4)</f>
        <v>2019</v>
      </c>
      <c r="C533" t="str">
        <f>MID($E533,FIND("-",$E533)+1,2)</f>
        <v>08</v>
      </c>
      <c r="D533" t="str">
        <f>RIGHT($E533,2)</f>
        <v>하순</v>
      </c>
      <c r="E533" t="s">
        <v>135</v>
      </c>
      <c r="F533" s="17">
        <v>23.3</v>
      </c>
      <c r="G533" s="17">
        <v>24.9</v>
      </c>
      <c r="H533" s="17">
        <v>15.7</v>
      </c>
      <c r="I533" s="17">
        <f>G533-H533</f>
        <v>9.1999999999999993</v>
      </c>
      <c r="J533" s="17">
        <v>82</v>
      </c>
      <c r="K533" s="17">
        <v>0.4</v>
      </c>
      <c r="L533" s="17">
        <v>10.5</v>
      </c>
      <c r="M533" s="17">
        <v>157.69999999999999</v>
      </c>
      <c r="N533" s="17">
        <v>157.69999999999999</v>
      </c>
      <c r="O533" s="18">
        <v>4.604166666666667</v>
      </c>
      <c r="P533" s="11">
        <f>IF(HOUR(O533)&gt;12, HOUR(O533)-12,HOUR(O533))</f>
        <v>2</v>
      </c>
      <c r="Q533" s="19">
        <f>MINUTE(O533)</f>
        <v>30</v>
      </c>
      <c r="R533" s="19">
        <f>P533+(Q533/60)</f>
        <v>2.5</v>
      </c>
    </row>
    <row r="534" spans="1:18" ht="16.5">
      <c r="A534" t="s">
        <v>293</v>
      </c>
      <c r="B534" t="str">
        <f>LEFT($E534, 4)</f>
        <v>2019</v>
      </c>
      <c r="C534" t="str">
        <f>MID($E534,FIND("-",$E534)+1,2)</f>
        <v>09</v>
      </c>
      <c r="D534" t="str">
        <f>RIGHT($E534,2)</f>
        <v>상순</v>
      </c>
      <c r="E534" t="s">
        <v>136</v>
      </c>
      <c r="F534" s="17">
        <v>22.9</v>
      </c>
      <c r="G534" s="17">
        <v>25.4</v>
      </c>
      <c r="H534" s="17">
        <v>15.7</v>
      </c>
      <c r="I534" s="17">
        <f>G534-H534</f>
        <v>9.6999999999999993</v>
      </c>
      <c r="J534" s="17">
        <v>89.3</v>
      </c>
      <c r="K534" s="17">
        <v>0.4</v>
      </c>
      <c r="L534" s="17">
        <v>160</v>
      </c>
      <c r="M534" s="17">
        <v>49.8</v>
      </c>
      <c r="N534" s="17">
        <v>49.8</v>
      </c>
      <c r="O534" s="18">
        <v>2.3868055555555561</v>
      </c>
      <c r="P534" s="11">
        <f>IF(HOUR(O534)&gt;12, HOUR(O534)-12,HOUR(O534))</f>
        <v>9</v>
      </c>
      <c r="Q534" s="19">
        <f>MINUTE(O534)</f>
        <v>17</v>
      </c>
      <c r="R534" s="19">
        <f>P534+(Q534/60)</f>
        <v>9.2833333333333332</v>
      </c>
    </row>
    <row r="535" spans="1:18" ht="16.5">
      <c r="A535" t="s">
        <v>293</v>
      </c>
      <c r="B535" t="str">
        <f>LEFT($E535, 4)</f>
        <v>2019</v>
      </c>
      <c r="C535" t="str">
        <f>MID($E535,FIND("-",$E535)+1,2)</f>
        <v>09</v>
      </c>
      <c r="D535" t="str">
        <f>RIGHT($E535,2)</f>
        <v>중순</v>
      </c>
      <c r="E535" t="s">
        <v>137</v>
      </c>
      <c r="F535" s="17">
        <v>20.3</v>
      </c>
      <c r="G535" s="17">
        <v>23</v>
      </c>
      <c r="H535" s="17">
        <v>8.9</v>
      </c>
      <c r="I535" s="17">
        <f>G535-H535</f>
        <v>14.1</v>
      </c>
      <c r="J535" s="17">
        <v>78.599999999999994</v>
      </c>
      <c r="K535" s="17">
        <v>0.3</v>
      </c>
      <c r="L535" s="17">
        <v>11</v>
      </c>
      <c r="M535" s="17">
        <v>154.19999999999999</v>
      </c>
      <c r="N535" s="17">
        <v>154.19999999999999</v>
      </c>
      <c r="O535" s="18">
        <v>3.557638888888889</v>
      </c>
      <c r="P535" s="11">
        <f>IF(HOUR(O535)&gt;12, HOUR(O535)-12,HOUR(O535))</f>
        <v>1</v>
      </c>
      <c r="Q535" s="19">
        <f>MINUTE(O535)</f>
        <v>23</v>
      </c>
      <c r="R535" s="19">
        <f>P535+(Q535/60)</f>
        <v>1.3833333333333333</v>
      </c>
    </row>
    <row r="536" spans="1:18" ht="16.5">
      <c r="A536" t="s">
        <v>293</v>
      </c>
      <c r="B536" t="str">
        <f>LEFT($E536, 4)</f>
        <v>2019</v>
      </c>
      <c r="C536" t="str">
        <f>MID($E536,FIND("-",$E536)+1,2)</f>
        <v>09</v>
      </c>
      <c r="D536" t="str">
        <f>RIGHT($E536,2)</f>
        <v>하순</v>
      </c>
      <c r="E536" t="s">
        <v>138</v>
      </c>
      <c r="F536" s="17">
        <v>18.899999999999999</v>
      </c>
      <c r="G536" s="17">
        <v>21.3</v>
      </c>
      <c r="H536" s="17">
        <v>9.3000000000000007</v>
      </c>
      <c r="I536" s="17">
        <f>G536-H536</f>
        <v>12</v>
      </c>
      <c r="J536" s="17">
        <v>78.099999999999994</v>
      </c>
      <c r="K536" s="17">
        <v>0.3</v>
      </c>
      <c r="L536" s="17">
        <v>0</v>
      </c>
      <c r="M536" s="17">
        <v>147.5</v>
      </c>
      <c r="N536" s="17">
        <v>147.5</v>
      </c>
      <c r="O536" s="18">
        <v>3.4763888888888892</v>
      </c>
      <c r="P536" s="11">
        <f>IF(HOUR(O536)&gt;12, HOUR(O536)-12,HOUR(O536))</f>
        <v>11</v>
      </c>
      <c r="Q536" s="19">
        <f>MINUTE(O536)</f>
        <v>26</v>
      </c>
      <c r="R536" s="19">
        <f>P536+(Q536/60)</f>
        <v>11.433333333333334</v>
      </c>
    </row>
    <row r="537" spans="1:18" ht="16.5">
      <c r="A537" t="s">
        <v>293</v>
      </c>
      <c r="B537" t="str">
        <f>LEFT($E537, 4)</f>
        <v>2019</v>
      </c>
      <c r="C537" t="str">
        <f>MID($E537,FIND("-",$E537)+1,2)</f>
        <v>10</v>
      </c>
      <c r="D537" t="str">
        <f>RIGHT($E537,2)</f>
        <v>상순</v>
      </c>
      <c r="E537" t="s">
        <v>139</v>
      </c>
      <c r="F537" s="17">
        <v>16.399999999999999</v>
      </c>
      <c r="G537" s="17">
        <v>21</v>
      </c>
      <c r="H537" s="17">
        <v>2.7</v>
      </c>
      <c r="I537" s="17">
        <f>G537-H537</f>
        <v>18.3</v>
      </c>
      <c r="J537" s="17">
        <v>85.2</v>
      </c>
      <c r="K537" s="17">
        <v>0.3</v>
      </c>
      <c r="L537" s="17">
        <v>32.5</v>
      </c>
      <c r="M537" s="17">
        <v>105</v>
      </c>
      <c r="N537" s="17">
        <f>IF(ISODD(ROW($M537))=TRUE, AVERAGE($M537:$M538), "")</f>
        <v>98.9</v>
      </c>
      <c r="O537" s="18">
        <v>2.8770833333333332</v>
      </c>
      <c r="P537" s="11">
        <f>IF(HOUR(O537)&gt;12, HOUR(O537)-12,HOUR(O537))</f>
        <v>9</v>
      </c>
      <c r="Q537" s="19">
        <f>MINUTE(O537)</f>
        <v>3</v>
      </c>
      <c r="R537" s="19">
        <f>P537+(Q537/60)</f>
        <v>9.0500000000000007</v>
      </c>
    </row>
    <row r="538" spans="1:18" ht="16.5">
      <c r="A538" t="s">
        <v>293</v>
      </c>
      <c r="B538" t="str">
        <f>LEFT($E538, 4)</f>
        <v>2019</v>
      </c>
      <c r="C538" t="str">
        <f>MID($E538,FIND("-",$E538)+1,2)</f>
        <v>10</v>
      </c>
      <c r="D538" t="str">
        <f>RIGHT($E538,2)</f>
        <v>상순</v>
      </c>
      <c r="E538" t="s">
        <v>139</v>
      </c>
      <c r="F538" s="17">
        <v>14.9</v>
      </c>
      <c r="G538" s="17">
        <v>20.100000000000001</v>
      </c>
      <c r="H538" s="17">
        <v>0.6</v>
      </c>
      <c r="I538" s="17">
        <f>G538-H538</f>
        <v>19.5</v>
      </c>
      <c r="J538" s="17">
        <v>84.5</v>
      </c>
      <c r="K538" s="17">
        <v>0.8</v>
      </c>
      <c r="L538" s="17">
        <v>32</v>
      </c>
      <c r="M538" s="17">
        <v>92.8</v>
      </c>
      <c r="N538" s="17"/>
      <c r="P538" s="11">
        <f>IF(HOUR(O538)&gt;12, HOUR(O538)-12,HOUR(O538))</f>
        <v>0</v>
      </c>
      <c r="Q538" s="19">
        <f>MINUTE(O538)</f>
        <v>0</v>
      </c>
      <c r="R538" s="19">
        <f>P538+(Q538/60)</f>
        <v>0</v>
      </c>
    </row>
    <row r="539" spans="1:18" ht="16.5">
      <c r="A539" t="s">
        <v>293</v>
      </c>
      <c r="B539" t="str">
        <f>LEFT($E539, 4)</f>
        <v>2019</v>
      </c>
      <c r="C539" t="str">
        <f>MID($E539,FIND("-",$E539)+1,2)</f>
        <v>10</v>
      </c>
      <c r="D539" t="str">
        <f>RIGHT($E539,2)</f>
        <v>중순</v>
      </c>
      <c r="E539" t="s">
        <v>140</v>
      </c>
      <c r="F539" s="17">
        <v>12.7</v>
      </c>
      <c r="G539" s="17">
        <v>15.4</v>
      </c>
      <c r="H539" s="17">
        <v>2.1</v>
      </c>
      <c r="I539" s="17">
        <f>G539-H539</f>
        <v>13.3</v>
      </c>
      <c r="J539" s="17">
        <v>77</v>
      </c>
      <c r="K539" s="17">
        <v>0.6</v>
      </c>
      <c r="L539" s="17">
        <v>0</v>
      </c>
      <c r="M539" s="17">
        <v>150.9</v>
      </c>
      <c r="N539" s="17">
        <f>IF(ISODD(ROW($M539))=TRUE, AVERAGE($M539:$M540), "")</f>
        <v>153.55000000000001</v>
      </c>
      <c r="P539" s="11">
        <f>IF(HOUR(O539)&gt;12, HOUR(O539)-12,HOUR(O539))</f>
        <v>0</v>
      </c>
      <c r="Q539" s="19">
        <f>MINUTE(O539)</f>
        <v>0</v>
      </c>
      <c r="R539" s="19">
        <f>P539+(Q539/60)</f>
        <v>0</v>
      </c>
    </row>
    <row r="540" spans="1:18" ht="16.5">
      <c r="A540" t="s">
        <v>293</v>
      </c>
      <c r="B540" t="str">
        <f>LEFT($E540, 4)</f>
        <v>2019</v>
      </c>
      <c r="C540" t="str">
        <f>MID($E540,FIND("-",$E540)+1,2)</f>
        <v>10</v>
      </c>
      <c r="D540" t="str">
        <f>RIGHT($E540,2)</f>
        <v>중순</v>
      </c>
      <c r="E540" t="s">
        <v>140</v>
      </c>
      <c r="F540" s="17">
        <v>13.6</v>
      </c>
      <c r="G540" s="17">
        <v>16.3</v>
      </c>
      <c r="H540" s="17">
        <v>4.5999999999999996</v>
      </c>
      <c r="I540" s="17">
        <f>G540-H540</f>
        <v>11.700000000000001</v>
      </c>
      <c r="J540" s="17">
        <v>80.400000000000006</v>
      </c>
      <c r="K540" s="17">
        <v>0.2</v>
      </c>
      <c r="L540" s="17">
        <v>0</v>
      </c>
      <c r="M540" s="17">
        <v>156.19999999999999</v>
      </c>
      <c r="N540" s="17"/>
      <c r="O540" s="18">
        <v>3.2430555555555549</v>
      </c>
      <c r="P540" s="11">
        <f>IF(HOUR(O540)&gt;12, HOUR(O540)-12,HOUR(O540))</f>
        <v>5</v>
      </c>
      <c r="Q540" s="19">
        <f>MINUTE(O540)</f>
        <v>50</v>
      </c>
      <c r="R540" s="19">
        <f>P540+(Q540/60)</f>
        <v>5.833333333333333</v>
      </c>
    </row>
    <row r="541" spans="1:18" ht="16.5">
      <c r="A541" t="s">
        <v>293</v>
      </c>
      <c r="B541" t="str">
        <f>LEFT($E541, 4)</f>
        <v>2019</v>
      </c>
      <c r="C541" t="str">
        <f>MID($E541,FIND("-",$E541)+1,2)</f>
        <v>10</v>
      </c>
      <c r="D541" t="str">
        <f>RIGHT($E541,2)</f>
        <v>하순</v>
      </c>
      <c r="E541" t="s">
        <v>141</v>
      </c>
      <c r="F541" s="17">
        <v>11.3</v>
      </c>
      <c r="G541" s="17">
        <v>15.5</v>
      </c>
      <c r="H541" s="17">
        <v>-2.2000000000000002</v>
      </c>
      <c r="I541" s="17">
        <f>G541-H541</f>
        <v>17.7</v>
      </c>
      <c r="J541" s="17">
        <v>76</v>
      </c>
      <c r="K541" s="17">
        <v>0.7</v>
      </c>
      <c r="L541" s="17">
        <v>2</v>
      </c>
      <c r="M541" s="17">
        <v>124.5</v>
      </c>
      <c r="N541" s="17"/>
      <c r="P541" s="11">
        <f>IF(HOUR(O541)&gt;12, HOUR(O541)-12,HOUR(O541))</f>
        <v>0</v>
      </c>
      <c r="Q541" s="19">
        <f>MINUTE(O541)</f>
        <v>0</v>
      </c>
      <c r="R541" s="19">
        <f>P541+(Q541/60)</f>
        <v>0</v>
      </c>
    </row>
    <row r="542" spans="1:18" ht="16.5">
      <c r="A542" t="s">
        <v>293</v>
      </c>
      <c r="B542" t="str">
        <f>LEFT($E542, 4)</f>
        <v>2019</v>
      </c>
      <c r="C542" t="str">
        <f>MID($E542,FIND("-",$E542)+1,2)</f>
        <v>10</v>
      </c>
      <c r="D542" t="str">
        <f>RIGHT($E542,2)</f>
        <v>하순</v>
      </c>
      <c r="E542" t="s">
        <v>141</v>
      </c>
      <c r="F542" s="17">
        <v>12.1</v>
      </c>
      <c r="G542" s="17">
        <v>16.5</v>
      </c>
      <c r="H542" s="17">
        <v>-0.6</v>
      </c>
      <c r="I542" s="17">
        <f>G542-H542</f>
        <v>17.100000000000001</v>
      </c>
      <c r="J542" s="17">
        <v>76.5</v>
      </c>
      <c r="K542" s="17">
        <v>0.4</v>
      </c>
      <c r="L542" s="17">
        <v>6.5</v>
      </c>
      <c r="M542" s="17">
        <v>167.9</v>
      </c>
      <c r="N542" s="17"/>
      <c r="O542" s="18">
        <v>3.9569444444444439</v>
      </c>
      <c r="P542" s="11">
        <f>IF(HOUR(O542)&gt;12, HOUR(O542)-12,HOUR(O542))</f>
        <v>10</v>
      </c>
      <c r="Q542" s="19">
        <f>MINUTE(O542)</f>
        <v>58</v>
      </c>
      <c r="R542" s="19">
        <f>P542+(Q542/60)</f>
        <v>10.966666666666667</v>
      </c>
    </row>
    <row r="543" spans="1:18" ht="16.5">
      <c r="A543" t="s">
        <v>293</v>
      </c>
      <c r="B543" t="str">
        <f>LEFT($E543, 4)</f>
        <v>2019</v>
      </c>
      <c r="C543" t="str">
        <f>MID($E543,FIND("-",$E543)+1,2)</f>
        <v>11</v>
      </c>
      <c r="D543" t="str">
        <f>RIGHT($E543,2)</f>
        <v>상순</v>
      </c>
      <c r="E543" t="s">
        <v>142</v>
      </c>
      <c r="F543" s="17">
        <v>8</v>
      </c>
      <c r="G543" s="17">
        <v>12.3</v>
      </c>
      <c r="H543" s="17">
        <v>-4.0999999999999996</v>
      </c>
      <c r="I543" s="17">
        <f>G543-H543</f>
        <v>16.399999999999999</v>
      </c>
      <c r="J543" s="17">
        <v>73.3</v>
      </c>
      <c r="K543" s="17">
        <v>0.3</v>
      </c>
      <c r="L543" s="17">
        <v>6</v>
      </c>
      <c r="M543" s="17">
        <v>154.4</v>
      </c>
      <c r="N543" s="17">
        <f>IF(ISODD(ROW($M543))=TRUE, AVERAGE($M543:$M544), "")</f>
        <v>132.30000000000001</v>
      </c>
      <c r="O543" s="18">
        <v>3.724305555555556</v>
      </c>
      <c r="P543" s="11">
        <f>IF(HOUR(O543)&gt;12, HOUR(O543)-12,HOUR(O543))</f>
        <v>5</v>
      </c>
      <c r="Q543" s="19">
        <f>MINUTE(O543)</f>
        <v>23</v>
      </c>
      <c r="R543" s="19">
        <f>P543+(Q543/60)</f>
        <v>5.3833333333333337</v>
      </c>
    </row>
    <row r="544" spans="1:18" ht="16.5">
      <c r="A544" t="s">
        <v>293</v>
      </c>
      <c r="B544" t="str">
        <f>LEFT($E544, 4)</f>
        <v>2019</v>
      </c>
      <c r="C544" t="str">
        <f>MID($E544,FIND("-",$E544)+1,2)</f>
        <v>11</v>
      </c>
      <c r="D544" t="str">
        <f>RIGHT($E544,2)</f>
        <v>상순</v>
      </c>
      <c r="E544" t="s">
        <v>142</v>
      </c>
      <c r="F544" s="17">
        <v>7</v>
      </c>
      <c r="G544" s="17">
        <v>11.6</v>
      </c>
      <c r="H544" s="17">
        <v>-5.6</v>
      </c>
      <c r="I544" s="17">
        <f>G544-H544</f>
        <v>17.2</v>
      </c>
      <c r="J544" s="17">
        <v>74.599999999999994</v>
      </c>
      <c r="K544" s="17">
        <v>0.5</v>
      </c>
      <c r="L544" s="17">
        <v>3</v>
      </c>
      <c r="M544" s="17">
        <v>110.2</v>
      </c>
      <c r="N544" s="17" t="str">
        <f>IF(ISODD(ROW($M544))=TRUE, AVERAGE($M544:$M545), "")</f>
        <v/>
      </c>
      <c r="P544" s="11">
        <f>IF(HOUR(O544)&gt;12, HOUR(O544)-12,HOUR(O544))</f>
        <v>0</v>
      </c>
      <c r="Q544" s="19">
        <f>MINUTE(O544)</f>
        <v>0</v>
      </c>
      <c r="R544" s="19">
        <f>P544+(Q544/60)</f>
        <v>0</v>
      </c>
    </row>
    <row r="545" spans="1:18" ht="16.5">
      <c r="A545" t="s">
        <v>293</v>
      </c>
      <c r="B545" t="str">
        <f>LEFT($E545, 4)</f>
        <v>2019</v>
      </c>
      <c r="C545" t="str">
        <f>MID($E545,FIND("-",$E545)+1,2)</f>
        <v>11</v>
      </c>
      <c r="D545" t="str">
        <f>RIGHT($E545,2)</f>
        <v>중순</v>
      </c>
      <c r="E545" t="s">
        <v>143</v>
      </c>
      <c r="F545" s="17">
        <v>3.5</v>
      </c>
      <c r="G545" s="17">
        <v>9.6999999999999993</v>
      </c>
      <c r="H545" s="17">
        <v>-8.4</v>
      </c>
      <c r="I545" s="17">
        <f>G545-H545</f>
        <v>18.100000000000001</v>
      </c>
      <c r="J545" s="17">
        <v>74</v>
      </c>
      <c r="K545" s="17">
        <v>0.6</v>
      </c>
      <c r="L545" s="17">
        <v>52.5</v>
      </c>
      <c r="M545" s="17">
        <v>106.1</v>
      </c>
      <c r="N545" s="17"/>
      <c r="O545" s="18">
        <v>2.5277777777777781</v>
      </c>
      <c r="P545" s="11">
        <f>IF(HOUR(O545)&gt;12, HOUR(O545)-12,HOUR(O545))</f>
        <v>12</v>
      </c>
      <c r="Q545" s="19">
        <f>MINUTE(O545)</f>
        <v>40</v>
      </c>
      <c r="R545" s="19">
        <f>P545+(Q545/60)</f>
        <v>12.666666666666666</v>
      </c>
    </row>
    <row r="546" spans="1:18" ht="16.5">
      <c r="A546" t="s">
        <v>293</v>
      </c>
      <c r="B546" t="str">
        <f>LEFT($E546, 4)</f>
        <v>2019</v>
      </c>
      <c r="C546" t="str">
        <f>MID($E546,FIND("-",$E546)+1,2)</f>
        <v>11</v>
      </c>
      <c r="D546" t="str">
        <f>RIGHT($E546,2)</f>
        <v>중순</v>
      </c>
      <c r="E546" t="s">
        <v>143</v>
      </c>
      <c r="F546" s="17">
        <v>2.8</v>
      </c>
      <c r="G546" s="17">
        <v>9</v>
      </c>
      <c r="H546" s="17">
        <v>-9.6999999999999993</v>
      </c>
      <c r="I546" s="17">
        <f>G546-H546</f>
        <v>18.7</v>
      </c>
      <c r="J546" s="17">
        <v>73.5</v>
      </c>
      <c r="K546" s="17">
        <v>0.8</v>
      </c>
      <c r="L546" s="17">
        <v>53</v>
      </c>
      <c r="M546" s="17">
        <v>77.2</v>
      </c>
      <c r="N546" s="17"/>
      <c r="P546" s="11">
        <f>IF(HOUR(O546)&gt;12, HOUR(O546)-12,HOUR(O546))</f>
        <v>0</v>
      </c>
      <c r="Q546" s="19">
        <f>MINUTE(O546)</f>
        <v>0</v>
      </c>
      <c r="R546" s="19">
        <f>P546+(Q546/60)</f>
        <v>0</v>
      </c>
    </row>
    <row r="547" spans="1:18" ht="16.5">
      <c r="A547" t="s">
        <v>293</v>
      </c>
      <c r="B547" t="str">
        <f>LEFT($E547, 4)</f>
        <v>2019</v>
      </c>
      <c r="C547" t="str">
        <f>MID($E547,FIND("-",$E547)+1,2)</f>
        <v>11</v>
      </c>
      <c r="D547" t="str">
        <f>RIGHT($E547,2)</f>
        <v>하순</v>
      </c>
      <c r="E547" t="s">
        <v>144</v>
      </c>
      <c r="F547" s="17">
        <v>2</v>
      </c>
      <c r="G547" s="17">
        <v>6</v>
      </c>
      <c r="H547" s="17">
        <v>-8.4</v>
      </c>
      <c r="I547" s="17">
        <f>G547-H547</f>
        <v>14.4</v>
      </c>
      <c r="J547" s="17">
        <v>76.7</v>
      </c>
      <c r="K547" s="17">
        <v>0.3</v>
      </c>
      <c r="L547" s="17">
        <v>2.5</v>
      </c>
      <c r="M547" s="17">
        <v>79.7</v>
      </c>
      <c r="N547" s="17">
        <f>IF(ISODD(ROW($M547))=TRUE, AVERAGE($M547:$M548), "")</f>
        <v>99.800000000000011</v>
      </c>
      <c r="P547" s="11">
        <f>IF(HOUR(O547)&gt;12, HOUR(O547)-12,HOUR(O547))</f>
        <v>0</v>
      </c>
      <c r="Q547" s="19">
        <f>MINUTE(O547)</f>
        <v>0</v>
      </c>
      <c r="R547" s="19">
        <f>P547+(Q547/60)</f>
        <v>0</v>
      </c>
    </row>
    <row r="548" spans="1:18" ht="16.5">
      <c r="A548" t="s">
        <v>293</v>
      </c>
      <c r="B548" t="str">
        <f>LEFT($E548, 4)</f>
        <v>2019</v>
      </c>
      <c r="C548" t="str">
        <f>MID($E548,FIND("-",$E548)+1,2)</f>
        <v>11</v>
      </c>
      <c r="D548" t="str">
        <f>RIGHT($E548,2)</f>
        <v>하순</v>
      </c>
      <c r="E548" t="s">
        <v>144</v>
      </c>
      <c r="F548" s="17">
        <v>3.4</v>
      </c>
      <c r="G548" s="17">
        <v>7.6</v>
      </c>
      <c r="H548" s="17">
        <v>-6.5</v>
      </c>
      <c r="I548" s="17">
        <f>G548-H548</f>
        <v>14.1</v>
      </c>
      <c r="J548" s="17">
        <v>66.900000000000006</v>
      </c>
      <c r="K548" s="17">
        <v>0.6</v>
      </c>
      <c r="L548" s="17">
        <v>2</v>
      </c>
      <c r="M548" s="17">
        <v>119.9</v>
      </c>
      <c r="N548" s="17" t="str">
        <f>IF(ISODD(ROW($M548))=TRUE, AVERAGE($M548:$M549), "")</f>
        <v/>
      </c>
      <c r="O548" s="18">
        <v>3.3631944444444439</v>
      </c>
      <c r="P548" s="11">
        <f>IF(HOUR(O548)&gt;12, HOUR(O548)-12,HOUR(O548))</f>
        <v>8</v>
      </c>
      <c r="Q548" s="19">
        <f>MINUTE(O548)</f>
        <v>43</v>
      </c>
      <c r="R548" s="19">
        <f>P548+(Q548/60)</f>
        <v>8.7166666666666668</v>
      </c>
    </row>
    <row r="549" spans="1:18" ht="16.5">
      <c r="A549" t="s">
        <v>293</v>
      </c>
      <c r="B549" t="str">
        <f>LEFT($E549, 4)</f>
        <v>2019</v>
      </c>
      <c r="C549" t="str">
        <f>MID($E549,FIND("-",$E549)+1,2)</f>
        <v>12</v>
      </c>
      <c r="D549" t="str">
        <f>RIGHT($E549,2)</f>
        <v>상순</v>
      </c>
      <c r="E549" t="s">
        <v>145</v>
      </c>
      <c r="F549" s="17">
        <v>-2.4</v>
      </c>
      <c r="G549" s="17">
        <v>4.9000000000000004</v>
      </c>
      <c r="H549" s="17">
        <v>-16.600000000000001</v>
      </c>
      <c r="I549" s="17">
        <f>G549-H549</f>
        <v>21.5</v>
      </c>
      <c r="J549" s="17">
        <v>71.400000000000006</v>
      </c>
      <c r="K549" s="17">
        <v>0.6</v>
      </c>
      <c r="L549" s="17">
        <v>7.5</v>
      </c>
      <c r="M549" s="17">
        <v>73.400000000000006</v>
      </c>
      <c r="N549" s="17"/>
      <c r="P549" s="11">
        <f>IF(HOUR(O549)&gt;12, HOUR(O549)-12,HOUR(O549))</f>
        <v>0</v>
      </c>
      <c r="Q549" s="19">
        <f>MINUTE(O549)</f>
        <v>0</v>
      </c>
      <c r="R549" s="19">
        <f>P549+(Q549/60)</f>
        <v>0</v>
      </c>
    </row>
    <row r="550" spans="1:18" ht="16.5">
      <c r="A550" t="s">
        <v>293</v>
      </c>
      <c r="B550" t="str">
        <f>LEFT($E550, 4)</f>
        <v>2019</v>
      </c>
      <c r="C550" t="str">
        <f>MID($E550,FIND("-",$E550)+1,2)</f>
        <v>12</v>
      </c>
      <c r="D550" t="str">
        <f>RIGHT($E550,2)</f>
        <v>상순</v>
      </c>
      <c r="E550" t="s">
        <v>145</v>
      </c>
      <c r="F550" s="17">
        <v>-1.4</v>
      </c>
      <c r="G550" s="17">
        <v>7.1</v>
      </c>
      <c r="H550" s="17">
        <v>-15</v>
      </c>
      <c r="I550" s="17">
        <f>G550-H550</f>
        <v>22.1</v>
      </c>
      <c r="J550" s="17">
        <v>64.7</v>
      </c>
      <c r="K550" s="17">
        <v>0.5</v>
      </c>
      <c r="L550" s="17">
        <v>0.5</v>
      </c>
      <c r="M550" s="17">
        <v>107.9</v>
      </c>
      <c r="N550" s="17" t="str">
        <f>IF(ISODD(ROW($M550))=TRUE, AVERAGE($M550:$M551), "")</f>
        <v/>
      </c>
      <c r="O550" s="18">
        <v>2.34375</v>
      </c>
      <c r="P550" s="11">
        <f>IF(HOUR(O550)&gt;12, HOUR(O550)-12,HOUR(O550))</f>
        <v>8</v>
      </c>
      <c r="Q550" s="19">
        <f>MINUTE(O550)</f>
        <v>15</v>
      </c>
      <c r="R550" s="19">
        <f>P550+(Q550/60)</f>
        <v>8.25</v>
      </c>
    </row>
    <row r="551" spans="1:18" ht="16.5">
      <c r="A551" t="s">
        <v>293</v>
      </c>
      <c r="B551" t="str">
        <f>LEFT($E551, 4)</f>
        <v>2019</v>
      </c>
      <c r="C551" t="str">
        <f>MID($E551,FIND("-",$E551)+1,2)</f>
        <v>12</v>
      </c>
      <c r="D551" t="str">
        <f>RIGHT($E551,2)</f>
        <v>중순</v>
      </c>
      <c r="E551" t="s">
        <v>146</v>
      </c>
      <c r="F551" s="17">
        <v>1</v>
      </c>
      <c r="G551" s="17">
        <v>7.4</v>
      </c>
      <c r="H551" s="17">
        <v>-8.6</v>
      </c>
      <c r="I551" s="17">
        <f>G551-H551</f>
        <v>16</v>
      </c>
      <c r="J551" s="17">
        <v>70.099999999999994</v>
      </c>
      <c r="K551" s="17">
        <v>0.4</v>
      </c>
      <c r="L551" s="17">
        <v>14.5</v>
      </c>
      <c r="M551" s="17">
        <v>102.7</v>
      </c>
      <c r="N551" s="17"/>
      <c r="O551" s="18">
        <v>2.468055555555555</v>
      </c>
      <c r="P551" s="11">
        <f>IF(HOUR(O551)&gt;12, HOUR(O551)-12,HOUR(O551))</f>
        <v>11</v>
      </c>
      <c r="Q551" s="19">
        <f>MINUTE(O551)</f>
        <v>14</v>
      </c>
      <c r="R551" s="19">
        <f>P551+(Q551/60)</f>
        <v>11.233333333333333</v>
      </c>
    </row>
    <row r="552" spans="1:18" ht="16.5">
      <c r="A552" t="s">
        <v>293</v>
      </c>
      <c r="B552" t="str">
        <f>LEFT($E552, 4)</f>
        <v>2019</v>
      </c>
      <c r="C552" t="str">
        <f>MID($E552,FIND("-",$E552)+1,2)</f>
        <v>12</v>
      </c>
      <c r="D552" t="str">
        <f>RIGHT($E552,2)</f>
        <v>중순</v>
      </c>
      <c r="E552" t="s">
        <v>146</v>
      </c>
      <c r="F552" s="17">
        <v>0.3</v>
      </c>
      <c r="G552" s="17">
        <v>6.6</v>
      </c>
      <c r="H552" s="17">
        <v>-9.3000000000000007</v>
      </c>
      <c r="I552" s="17">
        <f>G552-H552</f>
        <v>15.9</v>
      </c>
      <c r="J552" s="17">
        <v>76.099999999999994</v>
      </c>
      <c r="K552" s="17">
        <v>0.6</v>
      </c>
      <c r="L552" s="17">
        <v>12.5</v>
      </c>
      <c r="M552" s="17">
        <v>64.099999999999994</v>
      </c>
      <c r="N552" s="17"/>
      <c r="P552" s="11">
        <f>IF(HOUR(O552)&gt;12, HOUR(O552)-12,HOUR(O552))</f>
        <v>0</v>
      </c>
      <c r="Q552" s="19">
        <f>MINUTE(O552)</f>
        <v>0</v>
      </c>
      <c r="R552" s="19">
        <f>P552+(Q552/60)</f>
        <v>0</v>
      </c>
    </row>
    <row r="553" spans="1:18" ht="16.5">
      <c r="A553" t="s">
        <v>293</v>
      </c>
      <c r="B553" t="str">
        <f>LEFT($E553, 4)</f>
        <v>2019</v>
      </c>
      <c r="C553" t="str">
        <f>MID($E553,FIND("-",$E553)+1,2)</f>
        <v>12</v>
      </c>
      <c r="D553" t="str">
        <f>RIGHT($E553,2)</f>
        <v>하순</v>
      </c>
      <c r="E553" t="s">
        <v>147</v>
      </c>
      <c r="F553" s="17">
        <v>-1.1000000000000001</v>
      </c>
      <c r="G553" s="17">
        <v>2.1</v>
      </c>
      <c r="H553" s="17">
        <v>-11.6</v>
      </c>
      <c r="I553" s="17">
        <f>G553-H553</f>
        <v>13.7</v>
      </c>
      <c r="J553" s="17">
        <v>71.7</v>
      </c>
      <c r="K553" s="17">
        <v>0.2</v>
      </c>
      <c r="L553" s="17">
        <v>3</v>
      </c>
      <c r="M553" s="17">
        <v>102</v>
      </c>
      <c r="N553" s="17"/>
      <c r="O553" s="18">
        <v>2.495833333333334</v>
      </c>
      <c r="P553" s="11">
        <f>IF(HOUR(O553)&gt;12, HOUR(O553)-12,HOUR(O553))</f>
        <v>11</v>
      </c>
      <c r="Q553" s="19">
        <f>MINUTE(O553)</f>
        <v>54</v>
      </c>
      <c r="R553" s="19">
        <f>P553+(Q553/60)</f>
        <v>11.9</v>
      </c>
    </row>
    <row r="554" spans="1:18" ht="16.5">
      <c r="A554" t="s">
        <v>293</v>
      </c>
      <c r="B554" t="str">
        <f>LEFT($E554, 4)</f>
        <v>2019</v>
      </c>
      <c r="C554" t="str">
        <f>MID($E554,FIND("-",$E554)+1,2)</f>
        <v>12</v>
      </c>
      <c r="D554" t="str">
        <f>RIGHT($E554,2)</f>
        <v>하순</v>
      </c>
      <c r="E554" t="s">
        <v>147</v>
      </c>
      <c r="F554" s="17">
        <v>-1.7</v>
      </c>
      <c r="G554" s="17">
        <v>1.5</v>
      </c>
      <c r="H554" s="17">
        <v>-13.2</v>
      </c>
      <c r="I554" s="17">
        <f>G554-H554</f>
        <v>14.7</v>
      </c>
      <c r="J554" s="17">
        <v>75.7</v>
      </c>
      <c r="K554" s="17">
        <v>0.6</v>
      </c>
      <c r="L554" s="17">
        <v>3</v>
      </c>
      <c r="M554" s="17">
        <v>62</v>
      </c>
      <c r="N554" s="17" t="str">
        <f>IF(ISODD(ROW($M554))=TRUE, AVERAGE($M554:$M555), "")</f>
        <v/>
      </c>
      <c r="P554" s="11">
        <f>IF(HOUR(O554)&gt;12, HOUR(O554)-12,HOUR(O554))</f>
        <v>0</v>
      </c>
      <c r="Q554" s="19">
        <f>MINUTE(O554)</f>
        <v>0</v>
      </c>
      <c r="R554" s="19">
        <f>P554+(Q554/60)</f>
        <v>0</v>
      </c>
    </row>
    <row r="555" spans="1:18" ht="16.5">
      <c r="A555" t="s">
        <v>293</v>
      </c>
      <c r="B555" t="str">
        <f>LEFT($E555, 4)</f>
        <v>2020</v>
      </c>
      <c r="C555" t="str">
        <f>MID($E555,FIND("-",$E555)+1,2)</f>
        <v>01</v>
      </c>
      <c r="D555" t="str">
        <f>RIGHT($E555,2)</f>
        <v>상순</v>
      </c>
      <c r="E555" t="s">
        <v>148</v>
      </c>
      <c r="F555" s="17">
        <v>-1.8</v>
      </c>
      <c r="G555" s="17">
        <v>3.8</v>
      </c>
      <c r="H555" s="17">
        <v>-11.1</v>
      </c>
      <c r="I555" s="17">
        <f>G555-H555</f>
        <v>14.899999999999999</v>
      </c>
      <c r="J555" s="17">
        <v>79.7</v>
      </c>
      <c r="K555" s="17">
        <v>0.6</v>
      </c>
      <c r="L555" s="17">
        <v>76.5</v>
      </c>
      <c r="M555" s="17">
        <v>58.1</v>
      </c>
      <c r="N555" s="17"/>
      <c r="P555" s="11">
        <f>IF(HOUR(O555)&gt;12, HOUR(O555)-12,HOUR(O555))</f>
        <v>0</v>
      </c>
      <c r="Q555" s="19">
        <f>MINUTE(O555)</f>
        <v>0</v>
      </c>
      <c r="R555" s="19">
        <f>P555+(Q555/60)</f>
        <v>0</v>
      </c>
    </row>
    <row r="556" spans="1:18" ht="16.5">
      <c r="A556" t="s">
        <v>293</v>
      </c>
      <c r="B556" t="str">
        <f>LEFT($E556, 4)</f>
        <v>2020</v>
      </c>
      <c r="C556" t="str">
        <f>MID($E556,FIND("-",$E556)+1,2)</f>
        <v>01</v>
      </c>
      <c r="D556" t="str">
        <f>RIGHT($E556,2)</f>
        <v>상순</v>
      </c>
      <c r="E556" t="s">
        <v>148</v>
      </c>
      <c r="F556" s="17">
        <v>-1.1000000000000001</v>
      </c>
      <c r="G556" s="17">
        <v>3</v>
      </c>
      <c r="H556" s="17">
        <v>-8.8000000000000007</v>
      </c>
      <c r="I556" s="17">
        <f>G556-H556</f>
        <v>11.8</v>
      </c>
      <c r="J556" s="17">
        <v>68.2</v>
      </c>
      <c r="K556" s="17">
        <v>0.1</v>
      </c>
      <c r="L556" s="17">
        <v>0</v>
      </c>
      <c r="M556" s="17">
        <v>75.3</v>
      </c>
      <c r="N556" s="17"/>
      <c r="O556" s="18">
        <v>1.843055555555555</v>
      </c>
      <c r="P556" s="11">
        <f>IF(HOUR(O556)&gt;12, HOUR(O556)-12,HOUR(O556))</f>
        <v>8</v>
      </c>
      <c r="Q556" s="19">
        <f>MINUTE(O556)</f>
        <v>14</v>
      </c>
      <c r="R556" s="19">
        <f>P556+(Q556/60)</f>
        <v>8.2333333333333325</v>
      </c>
    </row>
    <row r="557" spans="1:18" ht="16.5">
      <c r="A557" t="s">
        <v>293</v>
      </c>
      <c r="B557" t="str">
        <f>LEFT($E557, 4)</f>
        <v>2020</v>
      </c>
      <c r="C557" t="str">
        <f>MID($E557,FIND("-",$E557)+1,2)</f>
        <v>01</v>
      </c>
      <c r="D557" t="str">
        <f>RIGHT($E557,2)</f>
        <v>중순</v>
      </c>
      <c r="E557" t="s">
        <v>149</v>
      </c>
      <c r="F557" s="17">
        <v>-3.6</v>
      </c>
      <c r="G557" s="17">
        <v>-1.1000000000000001</v>
      </c>
      <c r="H557" s="17">
        <v>-11.9</v>
      </c>
      <c r="I557" s="17">
        <f>G557-H557</f>
        <v>10.8</v>
      </c>
      <c r="J557" s="17">
        <v>67.5</v>
      </c>
      <c r="K557" s="17">
        <v>0.3</v>
      </c>
      <c r="L557" s="17">
        <v>0</v>
      </c>
      <c r="M557" s="17">
        <v>149.6</v>
      </c>
      <c r="N557" s="17"/>
      <c r="O557" s="18">
        <v>3.5472222222222221</v>
      </c>
      <c r="P557" s="11">
        <f>IF(HOUR(O557)&gt;12, HOUR(O557)-12,HOUR(O557))</f>
        <v>1</v>
      </c>
      <c r="Q557" s="19">
        <f>MINUTE(O557)</f>
        <v>8</v>
      </c>
      <c r="R557" s="19">
        <f>P557+(Q557/60)</f>
        <v>1.1333333333333333</v>
      </c>
    </row>
    <row r="558" spans="1:18" ht="16.5">
      <c r="A558" t="s">
        <v>293</v>
      </c>
      <c r="B558" t="str">
        <f>LEFT($E558, 4)</f>
        <v>2020</v>
      </c>
      <c r="C558" t="str">
        <f>MID($E558,FIND("-",$E558)+1,2)</f>
        <v>01</v>
      </c>
      <c r="D558" t="str">
        <f>RIGHT($E558,2)</f>
        <v>중순</v>
      </c>
      <c r="E558" t="s">
        <v>149</v>
      </c>
      <c r="F558" s="17">
        <v>-3.9</v>
      </c>
      <c r="G558" s="17">
        <v>-1</v>
      </c>
      <c r="H558" s="17">
        <v>-12.7</v>
      </c>
      <c r="I558" s="17">
        <f>G558-H558</f>
        <v>11.7</v>
      </c>
      <c r="J558" s="17">
        <v>68.599999999999994</v>
      </c>
      <c r="K558" s="17">
        <v>0.6</v>
      </c>
      <c r="L558" s="17">
        <v>0</v>
      </c>
      <c r="M558" s="17">
        <v>97.7</v>
      </c>
      <c r="N558" s="17" t="str">
        <f>IF(ISODD(ROW($M558))=TRUE, AVERAGE($M558:$M559), "")</f>
        <v/>
      </c>
      <c r="P558" s="11">
        <f>IF(HOUR(O558)&gt;12, HOUR(O558)-12,HOUR(O558))</f>
        <v>0</v>
      </c>
      <c r="Q558" s="19">
        <f>MINUTE(O558)</f>
        <v>0</v>
      </c>
      <c r="R558" s="19">
        <f>P558+(Q558/60)</f>
        <v>0</v>
      </c>
    </row>
    <row r="559" spans="1:18" ht="16.5">
      <c r="A559" t="s">
        <v>293</v>
      </c>
      <c r="B559" t="str">
        <f>LEFT($E559, 4)</f>
        <v>2020</v>
      </c>
      <c r="C559" t="str">
        <f>MID($E559,FIND("-",$E559)+1,2)</f>
        <v>01</v>
      </c>
      <c r="D559" t="str">
        <f>RIGHT($E559,2)</f>
        <v>하순</v>
      </c>
      <c r="E559" t="s">
        <v>150</v>
      </c>
      <c r="F559" s="17">
        <v>1.9</v>
      </c>
      <c r="G559" s="17">
        <v>6.3</v>
      </c>
      <c r="H559" s="17">
        <v>-10.6</v>
      </c>
      <c r="I559" s="17">
        <f>G559-H559</f>
        <v>16.899999999999999</v>
      </c>
      <c r="J559" s="17">
        <v>64.099999999999994</v>
      </c>
      <c r="K559" s="17">
        <v>0.4</v>
      </c>
      <c r="L559" s="17">
        <v>0</v>
      </c>
      <c r="M559" s="17">
        <v>118.3</v>
      </c>
      <c r="N559" s="17">
        <f>IF(ISODD(ROW($M559))=TRUE, AVERAGE($M559:$M560), "")</f>
        <v>106.5</v>
      </c>
      <c r="O559" s="18">
        <v>3.4</v>
      </c>
      <c r="P559" s="11">
        <f>IF(HOUR(O559)&gt;12, HOUR(O559)-12,HOUR(O559))</f>
        <v>9</v>
      </c>
      <c r="Q559" s="19">
        <f>MINUTE(O559)</f>
        <v>36</v>
      </c>
      <c r="R559" s="19">
        <f>P559+(Q559/60)</f>
        <v>9.6</v>
      </c>
    </row>
    <row r="560" spans="1:18" ht="16.5">
      <c r="A560" t="s">
        <v>293</v>
      </c>
      <c r="B560" t="str">
        <f>LEFT($E560, 4)</f>
        <v>2020</v>
      </c>
      <c r="C560" t="str">
        <f>MID($E560,FIND("-",$E560)+1,2)</f>
        <v>01</v>
      </c>
      <c r="D560" t="str">
        <f>RIGHT($E560,2)</f>
        <v>하순</v>
      </c>
      <c r="E560" t="s">
        <v>150</v>
      </c>
      <c r="F560" s="17">
        <v>1</v>
      </c>
      <c r="G560" s="17">
        <v>5.3</v>
      </c>
      <c r="H560" s="17">
        <v>-11.5</v>
      </c>
      <c r="I560" s="17">
        <f>G560-H560</f>
        <v>16.8</v>
      </c>
      <c r="J560" s="17">
        <v>68.599999999999994</v>
      </c>
      <c r="K560" s="17">
        <v>0.8</v>
      </c>
      <c r="L560" s="17">
        <v>0</v>
      </c>
      <c r="M560" s="17">
        <v>94.7</v>
      </c>
      <c r="N560" s="17" t="str">
        <f>IF(ISODD(ROW($M560))=TRUE, AVERAGE($M560:$M561), "")</f>
        <v/>
      </c>
      <c r="P560" s="11">
        <f>IF(HOUR(O560)&gt;12, HOUR(O560)-12,HOUR(O560))</f>
        <v>0</v>
      </c>
      <c r="Q560" s="19">
        <f>MINUTE(O560)</f>
        <v>0</v>
      </c>
      <c r="R560" s="19">
        <f>P560+(Q560/60)</f>
        <v>0</v>
      </c>
    </row>
    <row r="561" spans="1:18" ht="16.5">
      <c r="A561" t="s">
        <v>293</v>
      </c>
      <c r="B561" t="str">
        <f>LEFT($E561, 4)</f>
        <v>2020</v>
      </c>
      <c r="C561" t="str">
        <f>MID($E561,FIND("-",$E561)+1,2)</f>
        <v>02</v>
      </c>
      <c r="D561" t="str">
        <f>RIGHT($E561,2)</f>
        <v>상순</v>
      </c>
      <c r="E561" t="s">
        <v>151</v>
      </c>
      <c r="F561" s="17">
        <v>-3.5</v>
      </c>
      <c r="G561" s="17">
        <v>0.6</v>
      </c>
      <c r="H561" s="17">
        <v>-16.7</v>
      </c>
      <c r="I561" s="17">
        <f>G561-H561</f>
        <v>17.3</v>
      </c>
      <c r="J561" s="17">
        <v>61.3</v>
      </c>
      <c r="K561" s="17">
        <v>0.4</v>
      </c>
      <c r="L561" s="17">
        <v>0.5</v>
      </c>
      <c r="M561" s="17">
        <v>155.19999999999999</v>
      </c>
      <c r="N561" s="17">
        <f>IF(ISODD(ROW($M561))=TRUE, AVERAGE($M561:$M562), "")</f>
        <v>129.89999999999998</v>
      </c>
      <c r="O561" s="18">
        <v>3.5652777777777782</v>
      </c>
      <c r="P561" s="11">
        <f>IF(HOUR(O561)&gt;12, HOUR(O561)-12,HOUR(O561))</f>
        <v>1</v>
      </c>
      <c r="Q561" s="19">
        <f>MINUTE(O561)</f>
        <v>34</v>
      </c>
      <c r="R561" s="19">
        <f>P561+(Q561/60)</f>
        <v>1.5666666666666667</v>
      </c>
    </row>
    <row r="562" spans="1:18" ht="16.5">
      <c r="A562" t="s">
        <v>293</v>
      </c>
      <c r="B562" t="str">
        <f>LEFT($E562, 4)</f>
        <v>2020</v>
      </c>
      <c r="C562" t="str">
        <f>MID($E562,FIND("-",$E562)+1,2)</f>
        <v>02</v>
      </c>
      <c r="D562" t="str">
        <f>RIGHT($E562,2)</f>
        <v>상순</v>
      </c>
      <c r="E562" t="s">
        <v>151</v>
      </c>
      <c r="F562" s="17">
        <v>-4</v>
      </c>
      <c r="G562" s="17">
        <v>0.5</v>
      </c>
      <c r="H562" s="17">
        <v>-18.399999999999999</v>
      </c>
      <c r="I562" s="17">
        <f>G562-H562</f>
        <v>18.899999999999999</v>
      </c>
      <c r="J562" s="17">
        <v>64.7</v>
      </c>
      <c r="K562" s="17">
        <v>0.8</v>
      </c>
      <c r="L562" s="17">
        <v>1.5</v>
      </c>
      <c r="M562" s="17">
        <v>104.6</v>
      </c>
      <c r="N562" s="17"/>
      <c r="P562" s="11">
        <f>IF(HOUR(O562)&gt;12, HOUR(O562)-12,HOUR(O562))</f>
        <v>0</v>
      </c>
      <c r="Q562" s="19">
        <f>MINUTE(O562)</f>
        <v>0</v>
      </c>
      <c r="R562" s="19">
        <f>P562+(Q562/60)</f>
        <v>0</v>
      </c>
    </row>
    <row r="563" spans="1:18" ht="16.5">
      <c r="A563" t="s">
        <v>293</v>
      </c>
      <c r="B563" t="str">
        <f>LEFT($E563, 4)</f>
        <v>2020</v>
      </c>
      <c r="C563" t="str">
        <f>MID($E563,FIND("-",$E563)+1,2)</f>
        <v>02</v>
      </c>
      <c r="D563" t="str">
        <f>RIGHT($E563,2)</f>
        <v>중순</v>
      </c>
      <c r="E563" t="s">
        <v>152</v>
      </c>
      <c r="F563" s="17">
        <v>0.9</v>
      </c>
      <c r="G563" s="17">
        <v>7.4</v>
      </c>
      <c r="H563" s="17">
        <v>-13</v>
      </c>
      <c r="I563" s="17">
        <f>G563-H563</f>
        <v>20.399999999999999</v>
      </c>
      <c r="J563" s="17">
        <v>75.8</v>
      </c>
      <c r="K563" s="17">
        <v>0.7</v>
      </c>
      <c r="L563" s="17">
        <v>17.5</v>
      </c>
      <c r="M563" s="17">
        <v>104.5</v>
      </c>
      <c r="N563" s="17">
        <f>IF(ISODD(ROW($M563))=TRUE, AVERAGE($M563:$M564), "")</f>
        <v>108.35</v>
      </c>
      <c r="P563" s="11">
        <f>IF(HOUR(O563)&gt;12, HOUR(O563)-12,HOUR(O563))</f>
        <v>0</v>
      </c>
      <c r="Q563" s="19">
        <f>MINUTE(O563)</f>
        <v>0</v>
      </c>
      <c r="R563" s="19">
        <f>P563+(Q563/60)</f>
        <v>0</v>
      </c>
    </row>
    <row r="564" spans="1:18" ht="16.5">
      <c r="A564" t="s">
        <v>293</v>
      </c>
      <c r="B564" t="str">
        <f>LEFT($E564, 4)</f>
        <v>2020</v>
      </c>
      <c r="C564" t="str">
        <f>MID($E564,FIND("-",$E564)+1,2)</f>
        <v>02</v>
      </c>
      <c r="D564" t="str">
        <f>RIGHT($E564,2)</f>
        <v>중순</v>
      </c>
      <c r="E564" t="s">
        <v>152</v>
      </c>
      <c r="F564" s="17">
        <v>1.5</v>
      </c>
      <c r="G564" s="17">
        <v>8</v>
      </c>
      <c r="H564" s="17">
        <v>-13.6</v>
      </c>
      <c r="I564" s="17">
        <f>G564-H564</f>
        <v>21.6</v>
      </c>
      <c r="J564" s="17">
        <v>76.7</v>
      </c>
      <c r="K564" s="17">
        <v>0.1</v>
      </c>
      <c r="L564" s="17">
        <v>10.5</v>
      </c>
      <c r="M564" s="17">
        <v>112.2</v>
      </c>
      <c r="N564" s="17"/>
      <c r="O564" s="18">
        <v>2.8243055555555561</v>
      </c>
      <c r="P564" s="11">
        <f>IF(HOUR(O564)&gt;12, HOUR(O564)-12,HOUR(O564))</f>
        <v>7</v>
      </c>
      <c r="Q564" s="19">
        <f>MINUTE(O564)</f>
        <v>47</v>
      </c>
      <c r="R564" s="19">
        <f>P564+(Q564/60)</f>
        <v>7.7833333333333332</v>
      </c>
    </row>
    <row r="565" spans="1:18" ht="16.5">
      <c r="A565" t="s">
        <v>293</v>
      </c>
      <c r="B565" t="str">
        <f>LEFT($E565, 4)</f>
        <v>2020</v>
      </c>
      <c r="C565" t="str">
        <f>MID($E565,FIND("-",$E565)+1,2)</f>
        <v>02</v>
      </c>
      <c r="D565" t="str">
        <f>RIGHT($E565,2)</f>
        <v>하순</v>
      </c>
      <c r="E565" t="s">
        <v>153</v>
      </c>
      <c r="F565" s="17">
        <v>3.7</v>
      </c>
      <c r="G565" s="17">
        <v>5.3</v>
      </c>
      <c r="H565" s="17">
        <v>-6.4</v>
      </c>
      <c r="I565" s="17">
        <f>G565-H565</f>
        <v>11.7</v>
      </c>
      <c r="J565" s="17">
        <v>75.3</v>
      </c>
      <c r="K565" s="17">
        <v>0.2</v>
      </c>
      <c r="L565" s="17">
        <v>27</v>
      </c>
      <c r="M565" s="17">
        <v>88.9</v>
      </c>
      <c r="N565" s="17"/>
      <c r="O565" s="18">
        <v>2.4256944444444439</v>
      </c>
      <c r="P565" s="11">
        <f>IF(HOUR(O565)&gt;12, HOUR(O565)-12,HOUR(O565))</f>
        <v>10</v>
      </c>
      <c r="Q565" s="19">
        <f>MINUTE(O565)</f>
        <v>13</v>
      </c>
      <c r="R565" s="19">
        <f>P565+(Q565/60)</f>
        <v>10.216666666666667</v>
      </c>
    </row>
    <row r="566" spans="1:18" ht="16.5">
      <c r="A566" t="s">
        <v>293</v>
      </c>
      <c r="B566" t="str">
        <f>LEFT($E566, 4)</f>
        <v>2020</v>
      </c>
      <c r="C566" t="str">
        <f>MID($E566,FIND("-",$E566)+1,2)</f>
        <v>02</v>
      </c>
      <c r="D566" t="str">
        <f>RIGHT($E566,2)</f>
        <v>하순</v>
      </c>
      <c r="E566" t="s">
        <v>153</v>
      </c>
      <c r="F566" s="17">
        <v>3.1</v>
      </c>
      <c r="G566" s="17">
        <v>4.7</v>
      </c>
      <c r="H566" s="17">
        <v>-6.1</v>
      </c>
      <c r="I566" s="17">
        <f>G566-H566</f>
        <v>10.8</v>
      </c>
      <c r="J566" s="17">
        <v>75.900000000000006</v>
      </c>
      <c r="K566" s="17">
        <v>1.2</v>
      </c>
      <c r="L566" s="17">
        <v>28</v>
      </c>
      <c r="M566" s="17">
        <v>83.3</v>
      </c>
      <c r="N566" s="17"/>
      <c r="P566" s="11">
        <f>IF(HOUR(O566)&gt;12, HOUR(O566)-12,HOUR(O566))</f>
        <v>0</v>
      </c>
      <c r="Q566" s="19">
        <f>MINUTE(O566)</f>
        <v>0</v>
      </c>
      <c r="R566" s="19">
        <f>P566+(Q566/60)</f>
        <v>0</v>
      </c>
    </row>
    <row r="567" spans="1:18" ht="16.5">
      <c r="A567" t="s">
        <v>293</v>
      </c>
      <c r="B567" t="str">
        <f>LEFT($E567, 4)</f>
        <v>2020</v>
      </c>
      <c r="C567" t="str">
        <f>MID($E567,FIND("-",$E567)+1,2)</f>
        <v>03</v>
      </c>
      <c r="D567" t="str">
        <f>RIGHT($E567,2)</f>
        <v>상순</v>
      </c>
      <c r="E567" t="s">
        <v>154</v>
      </c>
      <c r="F567" s="17">
        <v>3.7</v>
      </c>
      <c r="G567" s="17">
        <v>7.9</v>
      </c>
      <c r="H567" s="17">
        <v>-6.9</v>
      </c>
      <c r="I567" s="17">
        <f>G567-H567</f>
        <v>14.8</v>
      </c>
      <c r="J567" s="17">
        <v>65.7</v>
      </c>
      <c r="K567" s="17">
        <v>0.4</v>
      </c>
      <c r="L567" s="17">
        <v>7</v>
      </c>
      <c r="M567" s="17">
        <v>117.5</v>
      </c>
      <c r="N567" s="17">
        <f>IF(ISODD(ROW($M567))=TRUE, AVERAGE($M567:$M568), "")</f>
        <v>119.95</v>
      </c>
      <c r="O567" s="18">
        <v>3.4347222222222218</v>
      </c>
      <c r="P567" s="11">
        <f>IF(HOUR(O567)&gt;12, HOUR(O567)-12,HOUR(O567))</f>
        <v>10</v>
      </c>
      <c r="Q567" s="19">
        <f>MINUTE(O567)</f>
        <v>26</v>
      </c>
      <c r="R567" s="19">
        <f>P567+(Q567/60)</f>
        <v>10.433333333333334</v>
      </c>
    </row>
    <row r="568" spans="1:18" ht="16.5">
      <c r="A568" t="s">
        <v>293</v>
      </c>
      <c r="B568" t="str">
        <f>LEFT($E568, 4)</f>
        <v>2020</v>
      </c>
      <c r="C568" t="str">
        <f>MID($E568,FIND("-",$E568)+1,2)</f>
        <v>03</v>
      </c>
      <c r="D568" t="str">
        <f>RIGHT($E568,2)</f>
        <v>상순</v>
      </c>
      <c r="E568" t="s">
        <v>154</v>
      </c>
      <c r="F568" s="17">
        <v>3</v>
      </c>
      <c r="G568" s="17">
        <v>7</v>
      </c>
      <c r="H568" s="17">
        <v>-7.2</v>
      </c>
      <c r="I568" s="17">
        <f>G568-H568</f>
        <v>14.2</v>
      </c>
      <c r="J568" s="17">
        <v>67.099999999999994</v>
      </c>
      <c r="K568" s="17">
        <v>1.1000000000000001</v>
      </c>
      <c r="L568" s="17">
        <v>13</v>
      </c>
      <c r="M568" s="17">
        <v>122.4</v>
      </c>
      <c r="N568" s="17"/>
      <c r="P568" s="11">
        <f>IF(HOUR(O568)&gt;12, HOUR(O568)-12,HOUR(O568))</f>
        <v>0</v>
      </c>
      <c r="Q568" s="19">
        <f>MINUTE(O568)</f>
        <v>0</v>
      </c>
      <c r="R568" s="19">
        <f>P568+(Q568/60)</f>
        <v>0</v>
      </c>
    </row>
    <row r="569" spans="1:18" ht="16.5">
      <c r="A569" t="s">
        <v>293</v>
      </c>
      <c r="B569" t="str">
        <f>LEFT($E569, 4)</f>
        <v>2020</v>
      </c>
      <c r="C569" t="str">
        <f>MID($E569,FIND("-",$E569)+1,2)</f>
        <v>03</v>
      </c>
      <c r="D569" t="str">
        <f>RIGHT($E569,2)</f>
        <v>중순</v>
      </c>
      <c r="E569" t="s">
        <v>155</v>
      </c>
      <c r="F569" s="17">
        <v>4.3</v>
      </c>
      <c r="G569" s="17">
        <v>9</v>
      </c>
      <c r="H569" s="17">
        <v>-6.7</v>
      </c>
      <c r="I569" s="17">
        <f>G569-H569</f>
        <v>15.7</v>
      </c>
      <c r="J569" s="17">
        <v>56.4</v>
      </c>
      <c r="K569" s="17">
        <v>0.8</v>
      </c>
      <c r="L569" s="17">
        <v>0</v>
      </c>
      <c r="M569" s="17">
        <v>179.2</v>
      </c>
      <c r="N569" s="17"/>
      <c r="O569" s="18">
        <v>3.990277777777778</v>
      </c>
      <c r="P569" s="11">
        <f>IF(HOUR(O569)&gt;12, HOUR(O569)-12,HOUR(O569))</f>
        <v>11</v>
      </c>
      <c r="Q569" s="19">
        <f>MINUTE(O569)</f>
        <v>46</v>
      </c>
      <c r="R569" s="19">
        <f>P569+(Q569/60)</f>
        <v>11.766666666666667</v>
      </c>
    </row>
    <row r="570" spans="1:18" ht="16.5">
      <c r="A570" t="s">
        <v>293</v>
      </c>
      <c r="B570" t="str">
        <f>LEFT($E570, 4)</f>
        <v>2020</v>
      </c>
      <c r="C570" t="str">
        <f>MID($E570,FIND("-",$E570)+1,2)</f>
        <v>03</v>
      </c>
      <c r="D570" t="str">
        <f>RIGHT($E570,2)</f>
        <v>중순</v>
      </c>
      <c r="E570" t="s">
        <v>155</v>
      </c>
      <c r="F570" s="17">
        <v>3.9</v>
      </c>
      <c r="G570" s="17">
        <v>8.8000000000000007</v>
      </c>
      <c r="H570" s="17">
        <v>-8.4</v>
      </c>
      <c r="I570" s="17">
        <f>G570-H570</f>
        <v>17.200000000000003</v>
      </c>
      <c r="J570" s="17">
        <v>58</v>
      </c>
      <c r="K570" s="17">
        <v>1.9</v>
      </c>
      <c r="L570" s="17">
        <v>1.5</v>
      </c>
      <c r="M570" s="17">
        <v>156.4</v>
      </c>
      <c r="N570" s="17" t="str">
        <f>IF(ISODD(ROW($M570))=TRUE, AVERAGE($M570:$M571), "")</f>
        <v/>
      </c>
      <c r="P570" s="11">
        <f>IF(HOUR(O570)&gt;12, HOUR(O570)-12,HOUR(O570))</f>
        <v>0</v>
      </c>
      <c r="Q570" s="19">
        <f>MINUTE(O570)</f>
        <v>0</v>
      </c>
      <c r="R570" s="19">
        <f>P570+(Q570/60)</f>
        <v>0</v>
      </c>
    </row>
    <row r="571" spans="1:18" ht="16.5">
      <c r="A571" t="s">
        <v>293</v>
      </c>
      <c r="B571" t="str">
        <f>LEFT($E571, 4)</f>
        <v>2020</v>
      </c>
      <c r="C571" t="str">
        <f>MID($E571,FIND("-",$E571)+1,2)</f>
        <v>03</v>
      </c>
      <c r="D571" t="str">
        <f>RIGHT($E571,2)</f>
        <v>하순</v>
      </c>
      <c r="E571" t="s">
        <v>156</v>
      </c>
      <c r="F571" s="17">
        <v>8.6999999999999993</v>
      </c>
      <c r="G571" s="17">
        <v>11.8</v>
      </c>
      <c r="H571" s="17">
        <v>-5.7</v>
      </c>
      <c r="I571" s="17">
        <f>G571-H571</f>
        <v>17.5</v>
      </c>
      <c r="J571" s="17">
        <v>49.7</v>
      </c>
      <c r="K571" s="17">
        <v>0.9</v>
      </c>
      <c r="L571" s="17">
        <v>1</v>
      </c>
      <c r="M571" s="17">
        <v>211</v>
      </c>
      <c r="N571" s="17"/>
      <c r="P571" s="11">
        <f>IF(HOUR(O571)&gt;12, HOUR(O571)-12,HOUR(O571))</f>
        <v>0</v>
      </c>
      <c r="Q571" s="19">
        <f>MINUTE(O571)</f>
        <v>0</v>
      </c>
      <c r="R571" s="19">
        <f>P571+(Q571/60)</f>
        <v>0</v>
      </c>
    </row>
    <row r="572" spans="1:18" ht="16.5">
      <c r="A572" t="s">
        <v>293</v>
      </c>
      <c r="B572" t="str">
        <f>LEFT($E572, 4)</f>
        <v>2020</v>
      </c>
      <c r="C572" t="str">
        <f>MID($E572,FIND("-",$E572)+1,2)</f>
        <v>03</v>
      </c>
      <c r="D572" t="str">
        <f>RIGHT($E572,2)</f>
        <v>하순</v>
      </c>
      <c r="E572" t="s">
        <v>156</v>
      </c>
      <c r="F572" s="17">
        <v>9.5</v>
      </c>
      <c r="G572" s="17">
        <v>12.8</v>
      </c>
      <c r="H572" s="17">
        <v>-4.0999999999999996</v>
      </c>
      <c r="I572" s="17">
        <f>G572-H572</f>
        <v>16.899999999999999</v>
      </c>
      <c r="J572" s="17">
        <v>47.1</v>
      </c>
      <c r="K572" s="17">
        <v>0.7</v>
      </c>
      <c r="L572" s="17">
        <v>1</v>
      </c>
      <c r="M572" s="17">
        <v>242.8</v>
      </c>
      <c r="N572" s="17"/>
      <c r="O572" s="18">
        <v>4.8159722222222223</v>
      </c>
      <c r="P572" s="11">
        <f>IF(HOUR(O572)&gt;12, HOUR(O572)-12,HOUR(O572))</f>
        <v>7</v>
      </c>
      <c r="Q572" s="19">
        <f>MINUTE(O572)</f>
        <v>35</v>
      </c>
      <c r="R572" s="19">
        <f>P572+(Q572/60)</f>
        <v>7.583333333333333</v>
      </c>
    </row>
    <row r="573" spans="1:18" ht="16.5">
      <c r="A573" t="s">
        <v>293</v>
      </c>
      <c r="B573" t="str">
        <f>LEFT($E573, 4)</f>
        <v>2020</v>
      </c>
      <c r="C573" t="str">
        <f>MID($E573,FIND("-",$E573)+1,2)</f>
        <v>04</v>
      </c>
      <c r="D573" t="str">
        <f>RIGHT($E573,2)</f>
        <v>상순</v>
      </c>
      <c r="E573" t="s">
        <v>157</v>
      </c>
      <c r="F573" s="17">
        <v>8</v>
      </c>
      <c r="G573" s="17">
        <v>10.5</v>
      </c>
      <c r="H573" s="17">
        <v>-3.6</v>
      </c>
      <c r="I573" s="17">
        <f>G573-H573</f>
        <v>14.1</v>
      </c>
      <c r="J573" s="17">
        <v>46.1</v>
      </c>
      <c r="K573" s="17">
        <v>0.8</v>
      </c>
      <c r="L573" s="17">
        <v>0</v>
      </c>
      <c r="M573" s="17">
        <v>257.89999999999998</v>
      </c>
      <c r="N573" s="17"/>
      <c r="O573" s="18">
        <v>4.9069444444444441</v>
      </c>
      <c r="P573" s="11">
        <f>IF(HOUR(O573)&gt;12, HOUR(O573)-12,HOUR(O573))</f>
        <v>9</v>
      </c>
      <c r="Q573" s="19">
        <f>MINUTE(O573)</f>
        <v>46</v>
      </c>
      <c r="R573" s="19">
        <f>P573+(Q573/60)</f>
        <v>9.7666666666666675</v>
      </c>
    </row>
    <row r="574" spans="1:18" ht="16.5">
      <c r="A574" t="s">
        <v>293</v>
      </c>
      <c r="B574" t="str">
        <f>LEFT($E574, 4)</f>
        <v>2020</v>
      </c>
      <c r="C574" t="str">
        <f>MID($E574,FIND("-",$E574)+1,2)</f>
        <v>04</v>
      </c>
      <c r="D574" t="str">
        <f>RIGHT($E574,2)</f>
        <v>상순</v>
      </c>
      <c r="E574" t="s">
        <v>157</v>
      </c>
      <c r="F574" s="17">
        <v>7.3</v>
      </c>
      <c r="G574" s="17">
        <v>8.6999999999999993</v>
      </c>
      <c r="H574" s="17">
        <v>-5.7</v>
      </c>
      <c r="I574" s="17">
        <f>G574-H574</f>
        <v>14.399999999999999</v>
      </c>
      <c r="J574" s="17">
        <v>48</v>
      </c>
      <c r="K574" s="17">
        <v>1.3</v>
      </c>
      <c r="L574" s="17">
        <v>0</v>
      </c>
      <c r="M574" s="17">
        <v>217.6</v>
      </c>
      <c r="N574" s="17" t="str">
        <f>IF(ISODD(ROW($M574))=TRUE, AVERAGE($M574:$M575), "")</f>
        <v/>
      </c>
      <c r="P574" s="11">
        <f>IF(HOUR(O574)&gt;12, HOUR(O574)-12,HOUR(O574))</f>
        <v>0</v>
      </c>
      <c r="Q574" s="19">
        <f>MINUTE(O574)</f>
        <v>0</v>
      </c>
      <c r="R574" s="19">
        <f>P574+(Q574/60)</f>
        <v>0</v>
      </c>
    </row>
    <row r="575" spans="1:18" ht="16.5">
      <c r="A575" t="s">
        <v>293</v>
      </c>
      <c r="B575" t="str">
        <f>LEFT($E575, 4)</f>
        <v>2020</v>
      </c>
      <c r="C575" t="str">
        <f>MID($E575,FIND("-",$E575)+1,2)</f>
        <v>04</v>
      </c>
      <c r="D575" t="str">
        <f>RIGHT($E575,2)</f>
        <v>중순</v>
      </c>
      <c r="E575" t="s">
        <v>158</v>
      </c>
      <c r="F575" s="17">
        <v>10.6</v>
      </c>
      <c r="G575" s="17">
        <v>14.8</v>
      </c>
      <c r="H575" s="17">
        <v>-0.4</v>
      </c>
      <c r="I575" s="17">
        <f>G575-H575</f>
        <v>15.200000000000001</v>
      </c>
      <c r="J575" s="17">
        <v>61.6</v>
      </c>
      <c r="K575" s="17">
        <v>0.5</v>
      </c>
      <c r="L575" s="17">
        <v>9</v>
      </c>
      <c r="M575" s="17">
        <v>140.69999999999999</v>
      </c>
      <c r="N575" s="17"/>
      <c r="O575" s="18">
        <v>3.7319444444444438</v>
      </c>
      <c r="P575" s="11">
        <f>IF(HOUR(O575)&gt;12, HOUR(O575)-12,HOUR(O575))</f>
        <v>5</v>
      </c>
      <c r="Q575" s="19">
        <f>MINUTE(O575)</f>
        <v>34</v>
      </c>
      <c r="R575" s="19">
        <f>P575+(Q575/60)</f>
        <v>5.5666666666666664</v>
      </c>
    </row>
    <row r="576" spans="1:18" ht="16.5">
      <c r="A576" t="s">
        <v>293</v>
      </c>
      <c r="B576" t="str">
        <f>LEFT($E576, 4)</f>
        <v>2020</v>
      </c>
      <c r="C576" t="str">
        <f>MID($E576,FIND("-",$E576)+1,2)</f>
        <v>04</v>
      </c>
      <c r="D576" t="str">
        <f>RIGHT($E576,2)</f>
        <v>중순</v>
      </c>
      <c r="E576" t="s">
        <v>158</v>
      </c>
      <c r="F576" s="17">
        <v>10.1</v>
      </c>
      <c r="G576" s="17">
        <v>14.1</v>
      </c>
      <c r="H576" s="17">
        <v>-1.9</v>
      </c>
      <c r="I576" s="17">
        <f>G576-H576</f>
        <v>16</v>
      </c>
      <c r="J576" s="17">
        <v>61.2</v>
      </c>
      <c r="K576" s="17">
        <v>1.3</v>
      </c>
      <c r="L576" s="17">
        <v>19</v>
      </c>
      <c r="M576" s="17">
        <v>160.80000000000001</v>
      </c>
      <c r="N576" s="17" t="str">
        <f>IF(ISODD(ROW($M576))=TRUE, AVERAGE($M576:$M577), "")</f>
        <v/>
      </c>
      <c r="P576" s="11">
        <f>IF(HOUR(O576)&gt;12, HOUR(O576)-12,HOUR(O576))</f>
        <v>0</v>
      </c>
      <c r="Q576" s="19">
        <f>MINUTE(O576)</f>
        <v>0</v>
      </c>
      <c r="R576" s="19">
        <f>P576+(Q576/60)</f>
        <v>0</v>
      </c>
    </row>
    <row r="577" spans="1:18" ht="16.5">
      <c r="A577" t="s">
        <v>293</v>
      </c>
      <c r="B577" t="str">
        <f>LEFT($E577, 4)</f>
        <v>2020</v>
      </c>
      <c r="C577" t="str">
        <f>MID($E577,FIND("-",$E577)+1,2)</f>
        <v>04</v>
      </c>
      <c r="D577" t="str">
        <f>RIGHT($E577,2)</f>
        <v>하순</v>
      </c>
      <c r="E577" t="s">
        <v>159</v>
      </c>
      <c r="F577" s="17">
        <v>9.6</v>
      </c>
      <c r="G577" s="17">
        <v>13.6</v>
      </c>
      <c r="H577" s="17">
        <v>-1.4</v>
      </c>
      <c r="I577" s="17">
        <f>G577-H577</f>
        <v>15</v>
      </c>
      <c r="J577" s="17">
        <v>51.5</v>
      </c>
      <c r="K577" s="17">
        <v>2</v>
      </c>
      <c r="L577" s="17">
        <v>1</v>
      </c>
      <c r="M577" s="17">
        <v>194.9</v>
      </c>
      <c r="N577" s="17">
        <f>IF(ISODD(ROW($M577))=TRUE, AVERAGE($M577:$M578), "")</f>
        <v>198.85000000000002</v>
      </c>
      <c r="P577" s="11">
        <f>IF(HOUR(O577)&gt;12, HOUR(O577)-12,HOUR(O577))</f>
        <v>0</v>
      </c>
      <c r="Q577" s="19">
        <f>MINUTE(O577)</f>
        <v>0</v>
      </c>
      <c r="R577" s="19">
        <f>P577+(Q577/60)</f>
        <v>0</v>
      </c>
    </row>
    <row r="578" spans="1:18" ht="16.5">
      <c r="A578" t="s">
        <v>293</v>
      </c>
      <c r="B578" t="str">
        <f>LEFT($E578, 4)</f>
        <v>2020</v>
      </c>
      <c r="C578" t="str">
        <f>MID($E578,FIND("-",$E578)+1,2)</f>
        <v>04</v>
      </c>
      <c r="D578" t="str">
        <f>RIGHT($E578,2)</f>
        <v>하순</v>
      </c>
      <c r="E578" t="s">
        <v>159</v>
      </c>
      <c r="F578" s="17">
        <v>10.1</v>
      </c>
      <c r="G578" s="17">
        <v>14.4</v>
      </c>
      <c r="H578" s="17">
        <v>-1.8</v>
      </c>
      <c r="I578" s="17">
        <f>G578-H578</f>
        <v>16.2</v>
      </c>
      <c r="J578" s="17">
        <v>50.7</v>
      </c>
      <c r="K578" s="17">
        <v>1</v>
      </c>
      <c r="L578" s="17">
        <v>0</v>
      </c>
      <c r="M578" s="17">
        <v>202.8</v>
      </c>
      <c r="N578" s="17"/>
      <c r="O578" s="18">
        <v>5.0965277777777782</v>
      </c>
      <c r="P578" s="11">
        <f>IF(HOUR(O578)&gt;12, HOUR(O578)-12,HOUR(O578))</f>
        <v>2</v>
      </c>
      <c r="Q578" s="19">
        <f>MINUTE(O578)</f>
        <v>19</v>
      </c>
      <c r="R578" s="19">
        <f>P578+(Q578/60)</f>
        <v>2.3166666666666664</v>
      </c>
    </row>
    <row r="579" spans="1:18" ht="16.5">
      <c r="A579" t="s">
        <v>293</v>
      </c>
      <c r="B579" t="str">
        <f>LEFT($E579, 4)</f>
        <v>2020</v>
      </c>
      <c r="C579" t="str">
        <f>MID($E579,FIND("-",$E579)+1,2)</f>
        <v>05</v>
      </c>
      <c r="D579" t="str">
        <f>RIGHT($E579,2)</f>
        <v>상순</v>
      </c>
      <c r="E579" t="s">
        <v>160</v>
      </c>
      <c r="F579" s="17">
        <v>17.7</v>
      </c>
      <c r="G579" s="17">
        <v>21</v>
      </c>
      <c r="H579" s="17">
        <v>7.4</v>
      </c>
      <c r="I579" s="17">
        <f>G579-H579</f>
        <v>13.6</v>
      </c>
      <c r="J579" s="17">
        <v>69.8</v>
      </c>
      <c r="K579" s="17">
        <v>1</v>
      </c>
      <c r="L579" s="17">
        <v>55.5</v>
      </c>
      <c r="M579" s="17">
        <v>140.9</v>
      </c>
      <c r="N579" s="17"/>
      <c r="P579" s="11">
        <f>IF(HOUR(O579)&gt;12, HOUR(O579)-12,HOUR(O579))</f>
        <v>0</v>
      </c>
      <c r="Q579" s="19">
        <f>MINUTE(O579)</f>
        <v>0</v>
      </c>
      <c r="R579" s="19">
        <f>P579+(Q579/60)</f>
        <v>0</v>
      </c>
    </row>
    <row r="580" spans="1:18" ht="16.5">
      <c r="A580" t="s">
        <v>293</v>
      </c>
      <c r="B580" t="str">
        <f>LEFT($E580, 4)</f>
        <v>2020</v>
      </c>
      <c r="C580" t="str">
        <f>MID($E580,FIND("-",$E580)+1,2)</f>
        <v>05</v>
      </c>
      <c r="D580" t="str">
        <f>RIGHT($E580,2)</f>
        <v>상순</v>
      </c>
      <c r="E580" t="s">
        <v>160</v>
      </c>
      <c r="F580" s="17">
        <v>18.2</v>
      </c>
      <c r="G580" s="17">
        <v>21.6</v>
      </c>
      <c r="H580" s="17">
        <v>7.6</v>
      </c>
      <c r="I580" s="17">
        <f>G580-H580</f>
        <v>14.000000000000002</v>
      </c>
      <c r="J580" s="17">
        <v>72.8</v>
      </c>
      <c r="K580" s="17">
        <v>0.2</v>
      </c>
      <c r="L580" s="17">
        <v>41</v>
      </c>
      <c r="M580" s="17">
        <v>141.1</v>
      </c>
      <c r="N580" s="17"/>
      <c r="O580" s="18">
        <v>3.7361111111111112</v>
      </c>
      <c r="P580" s="11">
        <f>IF(HOUR(O580)&gt;12, HOUR(O580)-12,HOUR(O580))</f>
        <v>5</v>
      </c>
      <c r="Q580" s="19">
        <f>MINUTE(O580)</f>
        <v>40</v>
      </c>
      <c r="R580" s="19">
        <f>P580+(Q580/60)</f>
        <v>5.666666666666667</v>
      </c>
    </row>
    <row r="581" spans="1:18" ht="16.5">
      <c r="A581" t="s">
        <v>293</v>
      </c>
      <c r="B581" t="str">
        <f>LEFT($E581, 4)</f>
        <v>2020</v>
      </c>
      <c r="C581" t="str">
        <f>MID($E581,FIND("-",$E581)+1,2)</f>
        <v>05</v>
      </c>
      <c r="D581" t="str">
        <f>RIGHT($E581,2)</f>
        <v>중순</v>
      </c>
      <c r="E581" t="s">
        <v>161</v>
      </c>
      <c r="F581" s="17">
        <v>15.5</v>
      </c>
      <c r="G581" s="17">
        <v>19.399999999999999</v>
      </c>
      <c r="H581" s="17">
        <v>5.0999999999999996</v>
      </c>
      <c r="I581" s="17">
        <f>G581-H581</f>
        <v>14.299999999999999</v>
      </c>
      <c r="J581" s="17">
        <v>76.5</v>
      </c>
      <c r="K581" s="17">
        <v>0.2</v>
      </c>
      <c r="L581" s="17">
        <v>62.5</v>
      </c>
      <c r="M581" s="17">
        <v>128.30000000000001</v>
      </c>
      <c r="N581" s="17">
        <f>IF(ISODD(ROW($M581))=TRUE, AVERAGE($M581:$M582), "")</f>
        <v>138.30000000000001</v>
      </c>
      <c r="O581" s="18">
        <v>3.864583333333333</v>
      </c>
      <c r="P581" s="11">
        <f>IF(HOUR(O581)&gt;12, HOUR(O581)-12,HOUR(O581))</f>
        <v>8</v>
      </c>
      <c r="Q581" s="19">
        <f>MINUTE(O581)</f>
        <v>45</v>
      </c>
      <c r="R581" s="19">
        <f>P581+(Q581/60)</f>
        <v>8.75</v>
      </c>
    </row>
    <row r="582" spans="1:18" ht="16.5">
      <c r="A582" t="s">
        <v>293</v>
      </c>
      <c r="B582" t="str">
        <f>LEFT($E582, 4)</f>
        <v>2020</v>
      </c>
      <c r="C582" t="str">
        <f>MID($E582,FIND("-",$E582)+1,2)</f>
        <v>05</v>
      </c>
      <c r="D582" t="str">
        <f>RIGHT($E582,2)</f>
        <v>중순</v>
      </c>
      <c r="E582" t="s">
        <v>161</v>
      </c>
      <c r="F582" s="17">
        <v>14.8</v>
      </c>
      <c r="G582" s="17">
        <v>18.3</v>
      </c>
      <c r="H582" s="17">
        <v>4.8</v>
      </c>
      <c r="I582" s="17">
        <f>G582-H582</f>
        <v>13.5</v>
      </c>
      <c r="J582" s="17">
        <v>74.2</v>
      </c>
      <c r="K582" s="17">
        <v>1.3</v>
      </c>
      <c r="L582" s="17">
        <v>93.5</v>
      </c>
      <c r="M582" s="17">
        <v>148.30000000000001</v>
      </c>
      <c r="N582" s="17"/>
      <c r="P582" s="11">
        <f>IF(HOUR(O582)&gt;12, HOUR(O582)-12,HOUR(O582))</f>
        <v>0</v>
      </c>
      <c r="Q582" s="19">
        <f>MINUTE(O582)</f>
        <v>0</v>
      </c>
      <c r="R582" s="19">
        <f>P582+(Q582/60)</f>
        <v>0</v>
      </c>
    </row>
    <row r="583" spans="1:18" ht="16.5">
      <c r="A583" t="s">
        <v>293</v>
      </c>
      <c r="B583" t="str">
        <f>LEFT($E583, 4)</f>
        <v>2020</v>
      </c>
      <c r="C583" t="str">
        <f>MID($E583,FIND("-",$E583)+1,2)</f>
        <v>05</v>
      </c>
      <c r="D583" t="str">
        <f>RIGHT($E583,2)</f>
        <v>하순</v>
      </c>
      <c r="E583" t="s">
        <v>162</v>
      </c>
      <c r="F583" s="17">
        <v>18.100000000000001</v>
      </c>
      <c r="G583" s="17">
        <v>21.6</v>
      </c>
      <c r="H583" s="17">
        <v>7.6</v>
      </c>
      <c r="I583" s="17">
        <f>G583-H583</f>
        <v>14.000000000000002</v>
      </c>
      <c r="J583" s="17">
        <v>76.2</v>
      </c>
      <c r="K583" s="17">
        <v>0.2</v>
      </c>
      <c r="L583" s="17">
        <v>28</v>
      </c>
      <c r="M583" s="17">
        <v>211.4</v>
      </c>
      <c r="N583" s="17"/>
      <c r="O583" s="18">
        <v>5.2388888888888889</v>
      </c>
      <c r="P583" s="11">
        <f>IF(HOUR(O583)&gt;12, HOUR(O583)-12,HOUR(O583))</f>
        <v>5</v>
      </c>
      <c r="Q583" s="19">
        <f>MINUTE(O583)</f>
        <v>44</v>
      </c>
      <c r="R583" s="19">
        <f>P583+(Q583/60)</f>
        <v>5.7333333333333334</v>
      </c>
    </row>
    <row r="584" spans="1:18" ht="16.5">
      <c r="A584" t="s">
        <v>293</v>
      </c>
      <c r="B584" t="str">
        <f>LEFT($E584, 4)</f>
        <v>2020</v>
      </c>
      <c r="C584" t="str">
        <f>MID($E584,FIND("-",$E584)+1,2)</f>
        <v>05</v>
      </c>
      <c r="D584" t="str">
        <f>RIGHT($E584,2)</f>
        <v>하순</v>
      </c>
      <c r="E584" t="s">
        <v>162</v>
      </c>
      <c r="F584" s="17">
        <v>17.2</v>
      </c>
      <c r="G584" s="17">
        <v>20.5</v>
      </c>
      <c r="H584" s="17">
        <v>6.3</v>
      </c>
      <c r="I584" s="17">
        <f>G584-H584</f>
        <v>14.2</v>
      </c>
      <c r="J584" s="17">
        <v>75.5</v>
      </c>
      <c r="K584" s="17">
        <v>0.8</v>
      </c>
      <c r="L584" s="17">
        <v>23.5</v>
      </c>
      <c r="M584" s="17">
        <v>196.9</v>
      </c>
      <c r="N584" s="17"/>
      <c r="P584" s="11">
        <f>IF(HOUR(O584)&gt;12, HOUR(O584)-12,HOUR(O584))</f>
        <v>0</v>
      </c>
      <c r="Q584" s="19">
        <f>MINUTE(O584)</f>
        <v>0</v>
      </c>
      <c r="R584" s="19">
        <f>P584+(Q584/60)</f>
        <v>0</v>
      </c>
    </row>
    <row r="585" spans="1:18" ht="16.5">
      <c r="A585" t="s">
        <v>293</v>
      </c>
      <c r="B585" t="str">
        <f>LEFT($E585, 4)</f>
        <v>2020</v>
      </c>
      <c r="C585" t="str">
        <f>MID($E585,FIND("-",$E585)+1,2)</f>
        <v>06</v>
      </c>
      <c r="D585" t="str">
        <f>RIGHT($E585,2)</f>
        <v>상순</v>
      </c>
      <c r="E585" t="s">
        <v>163</v>
      </c>
      <c r="F585" s="17">
        <v>22.6</v>
      </c>
      <c r="G585" s="17">
        <v>25.2</v>
      </c>
      <c r="H585" s="17">
        <v>12.7</v>
      </c>
      <c r="I585" s="17">
        <f>G585-H585</f>
        <v>12.5</v>
      </c>
      <c r="J585" s="17">
        <v>72</v>
      </c>
      <c r="K585" s="17">
        <v>0.2</v>
      </c>
      <c r="L585" s="17">
        <v>3</v>
      </c>
      <c r="M585" s="17">
        <v>225.5</v>
      </c>
      <c r="N585" s="17">
        <f>IF(ISODD(ROW($M585))=TRUE, AVERAGE($M585:$M586), "")</f>
        <v>214.35</v>
      </c>
      <c r="O585" s="18">
        <v>5.4916666666666663</v>
      </c>
      <c r="P585" s="11">
        <f>IF(HOUR(O585)&gt;12, HOUR(O585)-12,HOUR(O585))</f>
        <v>11</v>
      </c>
      <c r="Q585" s="19">
        <f>MINUTE(O585)</f>
        <v>48</v>
      </c>
      <c r="R585" s="19">
        <f>P585+(Q585/60)</f>
        <v>11.8</v>
      </c>
    </row>
    <row r="586" spans="1:18" ht="16.5">
      <c r="A586" t="s">
        <v>293</v>
      </c>
      <c r="B586" t="str">
        <f>LEFT($E586, 4)</f>
        <v>2020</v>
      </c>
      <c r="C586" t="str">
        <f>MID($E586,FIND("-",$E586)+1,2)</f>
        <v>06</v>
      </c>
      <c r="D586" t="str">
        <f>RIGHT($E586,2)</f>
        <v>상순</v>
      </c>
      <c r="E586" t="s">
        <v>163</v>
      </c>
      <c r="F586" s="17">
        <v>21.6</v>
      </c>
      <c r="G586" s="17">
        <v>24.5</v>
      </c>
      <c r="H586" s="17">
        <v>12.4</v>
      </c>
      <c r="I586" s="17">
        <f>G586-H586</f>
        <v>12.1</v>
      </c>
      <c r="J586" s="17">
        <v>71.099999999999994</v>
      </c>
      <c r="K586" s="17">
        <v>1</v>
      </c>
      <c r="L586" s="17">
        <v>3.5</v>
      </c>
      <c r="M586" s="17">
        <v>203.2</v>
      </c>
      <c r="N586" s="17"/>
      <c r="P586" s="11">
        <f>IF(HOUR(O586)&gt;12, HOUR(O586)-12,HOUR(O586))</f>
        <v>0</v>
      </c>
      <c r="Q586" s="19">
        <f>MINUTE(O586)</f>
        <v>0</v>
      </c>
      <c r="R586" s="19">
        <f>P586+(Q586/60)</f>
        <v>0</v>
      </c>
    </row>
    <row r="587" spans="1:18" ht="16.5">
      <c r="A587" t="s">
        <v>293</v>
      </c>
      <c r="B587" t="str">
        <f>LEFT($E587, 4)</f>
        <v>2020</v>
      </c>
      <c r="C587" t="str">
        <f>MID($E587,FIND("-",$E587)+1,2)</f>
        <v>06</v>
      </c>
      <c r="D587" t="str">
        <f>RIGHT($E587,2)</f>
        <v>중순</v>
      </c>
      <c r="E587" t="s">
        <v>164</v>
      </c>
      <c r="F587" s="17">
        <v>24</v>
      </c>
      <c r="G587" s="17">
        <v>25.8</v>
      </c>
      <c r="H587" s="17">
        <v>16.3</v>
      </c>
      <c r="I587" s="17">
        <f>G587-H587</f>
        <v>9.5</v>
      </c>
      <c r="J587" s="17">
        <v>67.7</v>
      </c>
      <c r="K587" s="17">
        <v>0.3</v>
      </c>
      <c r="L587" s="17">
        <v>6.5</v>
      </c>
      <c r="M587" s="17">
        <v>217.1</v>
      </c>
      <c r="N587" s="17"/>
      <c r="O587" s="18">
        <v>5.1270833333333332</v>
      </c>
      <c r="P587" s="11">
        <f>IF(HOUR(O587)&gt;12, HOUR(O587)-12,HOUR(O587))</f>
        <v>3</v>
      </c>
      <c r="Q587" s="19">
        <f>MINUTE(O587)</f>
        <v>3</v>
      </c>
      <c r="R587" s="19">
        <f>P587+(Q587/60)</f>
        <v>3.05</v>
      </c>
    </row>
    <row r="588" spans="1:18" ht="16.5">
      <c r="A588" t="s">
        <v>293</v>
      </c>
      <c r="B588" t="str">
        <f>LEFT($E588, 4)</f>
        <v>2020</v>
      </c>
      <c r="C588" t="str">
        <f>MID($E588,FIND("-",$E588)+1,2)</f>
        <v>06</v>
      </c>
      <c r="D588" t="str">
        <f>RIGHT($E588,2)</f>
        <v>중순</v>
      </c>
      <c r="E588" t="s">
        <v>164</v>
      </c>
      <c r="F588" s="17">
        <v>23.2</v>
      </c>
      <c r="G588" s="17">
        <v>25</v>
      </c>
      <c r="H588" s="17">
        <v>15.5</v>
      </c>
      <c r="I588" s="17">
        <f>G588-H588</f>
        <v>9.5</v>
      </c>
      <c r="J588" s="17">
        <v>66.099999999999994</v>
      </c>
      <c r="K588" s="17">
        <v>1</v>
      </c>
      <c r="L588" s="17">
        <v>0</v>
      </c>
      <c r="M588" s="17">
        <v>206.3</v>
      </c>
      <c r="N588" s="17" t="str">
        <f>IF(ISODD(ROW($M588))=TRUE, AVERAGE($M588:$M589), "")</f>
        <v/>
      </c>
      <c r="P588" s="11">
        <f>IF(HOUR(O588)&gt;12, HOUR(O588)-12,HOUR(O588))</f>
        <v>0</v>
      </c>
      <c r="Q588" s="19">
        <f>MINUTE(O588)</f>
        <v>0</v>
      </c>
      <c r="R588" s="19">
        <f>P588+(Q588/60)</f>
        <v>0</v>
      </c>
    </row>
    <row r="589" spans="1:18" ht="16.5">
      <c r="A589" t="s">
        <v>293</v>
      </c>
      <c r="B589" t="str">
        <f>LEFT($E589, 4)</f>
        <v>2020</v>
      </c>
      <c r="C589" t="str">
        <f>MID($E589,FIND("-",$E589)+1,2)</f>
        <v>06</v>
      </c>
      <c r="D589" t="str">
        <f>RIGHT($E589,2)</f>
        <v>하순</v>
      </c>
      <c r="E589" t="s">
        <v>165</v>
      </c>
      <c r="F589" s="17">
        <v>22.3</v>
      </c>
      <c r="G589" s="17">
        <v>26.1</v>
      </c>
      <c r="H589" s="17">
        <v>15.8</v>
      </c>
      <c r="I589" s="17">
        <f>G589-H589</f>
        <v>10.3</v>
      </c>
      <c r="J589" s="17">
        <v>78.8</v>
      </c>
      <c r="K589" s="17">
        <v>0.8</v>
      </c>
      <c r="L589" s="17">
        <v>100.5</v>
      </c>
      <c r="M589" s="17">
        <v>139.69999999999999</v>
      </c>
      <c r="N589" s="17"/>
      <c r="P589" s="11">
        <f>IF(HOUR(O589)&gt;12, HOUR(O589)-12,HOUR(O589))</f>
        <v>0</v>
      </c>
      <c r="Q589" s="19">
        <f>MINUTE(O589)</f>
        <v>0</v>
      </c>
      <c r="R589" s="19">
        <f>P589+(Q589/60)</f>
        <v>0</v>
      </c>
    </row>
    <row r="590" spans="1:18" ht="16.5">
      <c r="A590" t="s">
        <v>293</v>
      </c>
      <c r="B590" t="str">
        <f>LEFT($E590, 4)</f>
        <v>2020</v>
      </c>
      <c r="C590" t="str">
        <f>MID($E590,FIND("-",$E590)+1,2)</f>
        <v>06</v>
      </c>
      <c r="D590" t="str">
        <f>RIGHT($E590,2)</f>
        <v>하순</v>
      </c>
      <c r="E590" t="s">
        <v>165</v>
      </c>
      <c r="F590" s="17">
        <v>23.2</v>
      </c>
      <c r="G590" s="17">
        <v>26.9</v>
      </c>
      <c r="H590" s="17">
        <v>16.899999999999999</v>
      </c>
      <c r="I590" s="17">
        <f>G590-H590</f>
        <v>10</v>
      </c>
      <c r="J590" s="17">
        <v>80.2</v>
      </c>
      <c r="K590" s="17">
        <v>0.1</v>
      </c>
      <c r="L590" s="17">
        <v>78</v>
      </c>
      <c r="M590" s="17">
        <v>156.6</v>
      </c>
      <c r="N590" s="17"/>
      <c r="O590" s="18">
        <v>4.0374999999999996</v>
      </c>
      <c r="P590" s="11">
        <f>IF(HOUR(O590)&gt;12, HOUR(O590)-12,HOUR(O590))</f>
        <v>0</v>
      </c>
      <c r="Q590" s="19">
        <f>MINUTE(O590)</f>
        <v>54</v>
      </c>
      <c r="R590" s="19">
        <f>P590+(Q590/60)</f>
        <v>0.9</v>
      </c>
    </row>
    <row r="591" spans="1:18" ht="16.5">
      <c r="A591" t="s">
        <v>293</v>
      </c>
      <c r="B591" t="str">
        <f>LEFT($E591, 4)</f>
        <v>2020</v>
      </c>
      <c r="C591" t="str">
        <f>MID($E591,FIND("-",$E591)+1,2)</f>
        <v>07</v>
      </c>
      <c r="D591" t="str">
        <f>RIGHT($E591,2)</f>
        <v>상순</v>
      </c>
      <c r="E591" t="s">
        <v>166</v>
      </c>
      <c r="F591" s="17">
        <v>23.7</v>
      </c>
      <c r="G591" s="17">
        <v>26</v>
      </c>
      <c r="H591" s="17">
        <v>16.5</v>
      </c>
      <c r="I591" s="17">
        <f>G591-H591</f>
        <v>9.5</v>
      </c>
      <c r="J591" s="17">
        <v>78.8</v>
      </c>
      <c r="K591" s="17">
        <v>0.1</v>
      </c>
      <c r="L591" s="17">
        <v>17.5</v>
      </c>
      <c r="M591" s="17">
        <v>181.6</v>
      </c>
      <c r="N591" s="17">
        <f>IF(ISODD(ROW($M591))=TRUE, AVERAGE($M591:$M592), "")</f>
        <v>181.95</v>
      </c>
      <c r="O591" s="18">
        <v>4.8347222222222221</v>
      </c>
      <c r="P591" s="11">
        <f>IF(HOUR(O591)&gt;12, HOUR(O591)-12,HOUR(O591))</f>
        <v>8</v>
      </c>
      <c r="Q591" s="19">
        <f>MINUTE(O591)</f>
        <v>2</v>
      </c>
      <c r="R591" s="19">
        <f>P591+(Q591/60)</f>
        <v>8.0333333333333332</v>
      </c>
    </row>
    <row r="592" spans="1:18" ht="16.5">
      <c r="A592" t="s">
        <v>293</v>
      </c>
      <c r="B592" t="str">
        <f>LEFT($E592, 4)</f>
        <v>2020</v>
      </c>
      <c r="C592" t="str">
        <f>MID($E592,FIND("-",$E592)+1,2)</f>
        <v>07</v>
      </c>
      <c r="D592" t="str">
        <f>RIGHT($E592,2)</f>
        <v>상순</v>
      </c>
      <c r="E592" t="s">
        <v>166</v>
      </c>
      <c r="F592" s="17">
        <v>22.8</v>
      </c>
      <c r="G592" s="17">
        <v>24.8</v>
      </c>
      <c r="H592" s="17">
        <v>16</v>
      </c>
      <c r="I592" s="17">
        <f>G592-H592</f>
        <v>8.8000000000000007</v>
      </c>
      <c r="J592" s="17">
        <v>76.7</v>
      </c>
      <c r="K592" s="17">
        <v>0.7</v>
      </c>
      <c r="L592" s="17">
        <v>34</v>
      </c>
      <c r="M592" s="17">
        <v>182.3</v>
      </c>
      <c r="N592" s="17" t="str">
        <f>IF(ISODD(ROW($M592))=TRUE, AVERAGE($M592:$M593), "")</f>
        <v/>
      </c>
      <c r="P592" s="11">
        <f>IF(HOUR(O592)&gt;12, HOUR(O592)-12,HOUR(O592))</f>
        <v>0</v>
      </c>
      <c r="Q592" s="19">
        <f>MINUTE(O592)</f>
        <v>0</v>
      </c>
      <c r="R592" s="19">
        <f>P592+(Q592/60)</f>
        <v>0</v>
      </c>
    </row>
    <row r="593" spans="1:18" ht="16.5">
      <c r="A593" t="s">
        <v>293</v>
      </c>
      <c r="B593" t="str">
        <f>LEFT($E593, 4)</f>
        <v>2020</v>
      </c>
      <c r="C593" t="str">
        <f>MID($E593,FIND("-",$E593)+1,2)</f>
        <v>07</v>
      </c>
      <c r="D593" t="str">
        <f>RIGHT($E593,2)</f>
        <v>중순</v>
      </c>
      <c r="E593" t="s">
        <v>167</v>
      </c>
      <c r="F593" s="17">
        <v>22.8</v>
      </c>
      <c r="G593" s="17">
        <v>25</v>
      </c>
      <c r="H593" s="17">
        <v>16.399999999999999</v>
      </c>
      <c r="I593" s="17">
        <f>G593-H593</f>
        <v>8.6000000000000014</v>
      </c>
      <c r="J593" s="17">
        <v>84.4</v>
      </c>
      <c r="K593" s="17">
        <v>0</v>
      </c>
      <c r="L593" s="17">
        <v>60</v>
      </c>
      <c r="M593" s="17">
        <v>93.3</v>
      </c>
      <c r="N593" s="17">
        <f>IF(ISODD(ROW($M593))=TRUE, AVERAGE($M593:$M594), "")</f>
        <v>110.5</v>
      </c>
      <c r="O593" s="18">
        <v>3.1937500000000001</v>
      </c>
      <c r="P593" s="11">
        <f>IF(HOUR(O593)&gt;12, HOUR(O593)-12,HOUR(O593))</f>
        <v>4</v>
      </c>
      <c r="Q593" s="19">
        <f>MINUTE(O593)</f>
        <v>39</v>
      </c>
      <c r="R593" s="19">
        <f>P593+(Q593/60)</f>
        <v>4.6500000000000004</v>
      </c>
    </row>
    <row r="594" spans="1:18" ht="16.5">
      <c r="A594" t="s">
        <v>293</v>
      </c>
      <c r="B594" t="str">
        <f>LEFT($E594, 4)</f>
        <v>2020</v>
      </c>
      <c r="C594" t="str">
        <f>MID($E594,FIND("-",$E594)+1,2)</f>
        <v>07</v>
      </c>
      <c r="D594" t="str">
        <f>RIGHT($E594,2)</f>
        <v>중순</v>
      </c>
      <c r="E594" t="s">
        <v>167</v>
      </c>
      <c r="F594" s="17">
        <v>21.9</v>
      </c>
      <c r="G594" s="17">
        <v>24.4</v>
      </c>
      <c r="H594" s="17">
        <v>16.2</v>
      </c>
      <c r="I594" s="17">
        <f>G594-H594</f>
        <v>8.1999999999999993</v>
      </c>
      <c r="J594" s="17">
        <v>80.2</v>
      </c>
      <c r="K594" s="17">
        <v>1</v>
      </c>
      <c r="L594" s="17">
        <v>79</v>
      </c>
      <c r="M594" s="17">
        <v>127.7</v>
      </c>
      <c r="N594" s="17"/>
      <c r="P594" s="11">
        <f>IF(HOUR(O594)&gt;12, HOUR(O594)-12,HOUR(O594))</f>
        <v>0</v>
      </c>
      <c r="Q594" s="19">
        <f>MINUTE(O594)</f>
        <v>0</v>
      </c>
      <c r="R594" s="19">
        <f>P594+(Q594/60)</f>
        <v>0</v>
      </c>
    </row>
    <row r="595" spans="1:18" ht="16.5">
      <c r="A595" t="s">
        <v>293</v>
      </c>
      <c r="B595" t="str">
        <f>LEFT($E595, 4)</f>
        <v>2020</v>
      </c>
      <c r="C595" t="str">
        <f>MID($E595,FIND("-",$E595)+1,2)</f>
        <v>07</v>
      </c>
      <c r="D595" t="str">
        <f>RIGHT($E595,2)</f>
        <v>하순</v>
      </c>
      <c r="E595" t="s">
        <v>168</v>
      </c>
      <c r="F595" s="17">
        <v>22.9</v>
      </c>
      <c r="G595" s="17">
        <v>25.3</v>
      </c>
      <c r="H595" s="17">
        <v>17.899999999999999</v>
      </c>
      <c r="I595" s="17">
        <f>G595-H595</f>
        <v>7.4000000000000021</v>
      </c>
      <c r="J595" s="17">
        <v>82.9</v>
      </c>
      <c r="K595" s="17">
        <v>1.1000000000000001</v>
      </c>
      <c r="L595" s="17">
        <v>90.5</v>
      </c>
      <c r="M595" s="17">
        <v>131</v>
      </c>
      <c r="N595" s="17">
        <f>IF(ISODD(ROW($M595))=TRUE, AVERAGE($M595:$M596), "")</f>
        <v>105.05</v>
      </c>
      <c r="P595" s="11">
        <f>IF(HOUR(O595)&gt;12, HOUR(O595)-12,HOUR(O595))</f>
        <v>0</v>
      </c>
      <c r="Q595" s="19">
        <f>MINUTE(O595)</f>
        <v>0</v>
      </c>
      <c r="R595" s="19">
        <f>P595+(Q595/60)</f>
        <v>0</v>
      </c>
    </row>
    <row r="596" spans="1:18" ht="16.5">
      <c r="A596" t="s">
        <v>293</v>
      </c>
      <c r="B596" t="str">
        <f>LEFT($E596, 4)</f>
        <v>2020</v>
      </c>
      <c r="C596" t="str">
        <f>MID($E596,FIND("-",$E596)+1,2)</f>
        <v>07</v>
      </c>
      <c r="D596" t="str">
        <f>RIGHT($E596,2)</f>
        <v>하순</v>
      </c>
      <c r="E596" t="s">
        <v>168</v>
      </c>
      <c r="F596" s="17">
        <v>23.6</v>
      </c>
      <c r="G596" s="17">
        <v>25.5</v>
      </c>
      <c r="H596" s="17">
        <v>17.7</v>
      </c>
      <c r="I596" s="17">
        <f>G596-H596</f>
        <v>7.8000000000000007</v>
      </c>
      <c r="J596" s="17">
        <v>86.9</v>
      </c>
      <c r="K596" s="17">
        <v>0</v>
      </c>
      <c r="L596" s="17">
        <v>103</v>
      </c>
      <c r="M596" s="17">
        <v>79.099999999999994</v>
      </c>
      <c r="N596" s="17" t="str">
        <f>IF(ISODD(ROW($M596))=TRUE, AVERAGE($M596:$M597), "")</f>
        <v/>
      </c>
      <c r="O596" s="18">
        <v>3.8784722222222219</v>
      </c>
      <c r="P596" s="11">
        <f>IF(HOUR(O596)&gt;12, HOUR(O596)-12,HOUR(O596))</f>
        <v>9</v>
      </c>
      <c r="Q596" s="19">
        <f>MINUTE(O596)</f>
        <v>5</v>
      </c>
      <c r="R596" s="19">
        <f>P596+(Q596/60)</f>
        <v>9.0833333333333339</v>
      </c>
    </row>
    <row r="597" spans="1:18" ht="16.5">
      <c r="A597" t="s">
        <v>293</v>
      </c>
      <c r="B597" t="str">
        <f>LEFT($E597, 4)</f>
        <v>2020</v>
      </c>
      <c r="C597" t="str">
        <f>MID($E597,FIND("-",$E597)+1,2)</f>
        <v>08</v>
      </c>
      <c r="D597" t="str">
        <f>RIGHT($E597,2)</f>
        <v>상순</v>
      </c>
      <c r="E597" t="s">
        <v>169</v>
      </c>
      <c r="F597" s="17">
        <v>24.7</v>
      </c>
      <c r="G597" s="17">
        <v>26</v>
      </c>
      <c r="H597" s="17">
        <v>20.8</v>
      </c>
      <c r="I597" s="17">
        <f>G597-H597</f>
        <v>5.1999999999999993</v>
      </c>
      <c r="J597" s="17">
        <v>97.2</v>
      </c>
      <c r="K597" s="17">
        <v>0</v>
      </c>
      <c r="L597" s="17">
        <v>591</v>
      </c>
      <c r="M597" s="17">
        <v>35.4</v>
      </c>
      <c r="N597" s="17"/>
      <c r="O597" s="18">
        <v>1.8159722222222221</v>
      </c>
      <c r="P597" s="11">
        <f>IF(HOUR(O597)&gt;12, HOUR(O597)-12,HOUR(O597))</f>
        <v>7</v>
      </c>
      <c r="Q597" s="19">
        <f>MINUTE(O597)</f>
        <v>35</v>
      </c>
      <c r="R597" s="19">
        <f>P597+(Q597/60)</f>
        <v>7.583333333333333</v>
      </c>
    </row>
    <row r="598" spans="1:18" ht="16.5">
      <c r="A598" t="s">
        <v>293</v>
      </c>
      <c r="B598" t="str">
        <f>LEFT($E598, 4)</f>
        <v>2020</v>
      </c>
      <c r="C598" t="str">
        <f>MID($E598,FIND("-",$E598)+1,2)</f>
        <v>08</v>
      </c>
      <c r="D598" t="str">
        <f>RIGHT($E598,2)</f>
        <v>상순</v>
      </c>
      <c r="E598" t="s">
        <v>169</v>
      </c>
      <c r="F598" s="17">
        <v>23.9</v>
      </c>
      <c r="G598" s="17">
        <v>24.8</v>
      </c>
      <c r="H598" s="17">
        <v>20</v>
      </c>
      <c r="I598" s="17">
        <f>G598-H598</f>
        <v>4.8000000000000007</v>
      </c>
      <c r="J598" s="17">
        <v>93.7</v>
      </c>
      <c r="K598" s="17">
        <v>1.1000000000000001</v>
      </c>
      <c r="L598" s="17">
        <v>685</v>
      </c>
      <c r="M598" s="17">
        <v>58.3</v>
      </c>
      <c r="N598" s="17"/>
      <c r="P598" s="11">
        <f>IF(HOUR(O598)&gt;12, HOUR(O598)-12,HOUR(O598))</f>
        <v>0</v>
      </c>
      <c r="Q598" s="19">
        <f>MINUTE(O598)</f>
        <v>0</v>
      </c>
      <c r="R598" s="19">
        <f>P598+(Q598/60)</f>
        <v>0</v>
      </c>
    </row>
    <row r="599" spans="1:18" ht="16.5">
      <c r="A599" t="s">
        <v>293</v>
      </c>
      <c r="B599" t="str">
        <f>LEFT($E599, 4)</f>
        <v>2020</v>
      </c>
      <c r="C599" t="str">
        <f>MID($E599,FIND("-",$E599)+1,2)</f>
        <v>08</v>
      </c>
      <c r="D599" t="str">
        <f>RIGHT($E599,2)</f>
        <v>중순</v>
      </c>
      <c r="E599" t="s">
        <v>170</v>
      </c>
      <c r="F599" s="17">
        <v>26.7</v>
      </c>
      <c r="G599" s="17">
        <v>27.6</v>
      </c>
      <c r="H599" s="17">
        <v>21.5</v>
      </c>
      <c r="I599" s="17">
        <f>G599-H599</f>
        <v>6.1000000000000014</v>
      </c>
      <c r="J599" s="17">
        <v>91.2</v>
      </c>
      <c r="K599" s="17">
        <v>0</v>
      </c>
      <c r="L599" s="17">
        <v>65.5</v>
      </c>
      <c r="M599" s="17">
        <v>70.400000000000006</v>
      </c>
      <c r="N599" s="17"/>
      <c r="O599" s="18">
        <v>3.2381944444444439</v>
      </c>
      <c r="P599" s="11">
        <f>IF(HOUR(O599)&gt;12, HOUR(O599)-12,HOUR(O599))</f>
        <v>5</v>
      </c>
      <c r="Q599" s="19">
        <f>MINUTE(O599)</f>
        <v>43</v>
      </c>
      <c r="R599" s="19">
        <f>P599+(Q599/60)</f>
        <v>5.7166666666666668</v>
      </c>
    </row>
    <row r="600" spans="1:18" ht="16.5">
      <c r="A600" t="s">
        <v>293</v>
      </c>
      <c r="B600" t="str">
        <f>LEFT($E600, 4)</f>
        <v>2020</v>
      </c>
      <c r="C600" t="str">
        <f>MID($E600,FIND("-",$E600)+1,2)</f>
        <v>08</v>
      </c>
      <c r="D600" t="str">
        <f>RIGHT($E600,2)</f>
        <v>중순</v>
      </c>
      <c r="E600" t="s">
        <v>170</v>
      </c>
      <c r="F600" s="17">
        <v>25.7</v>
      </c>
      <c r="G600" s="17">
        <v>26.6</v>
      </c>
      <c r="H600" s="17">
        <v>20.7</v>
      </c>
      <c r="I600" s="17">
        <f>G600-H600</f>
        <v>5.9000000000000021</v>
      </c>
      <c r="J600" s="17">
        <v>87.7</v>
      </c>
      <c r="K600" s="17">
        <v>0.8</v>
      </c>
      <c r="L600" s="17">
        <v>141.5</v>
      </c>
      <c r="M600" s="17">
        <v>116.9</v>
      </c>
      <c r="N600" s="17"/>
      <c r="P600" s="11">
        <f>IF(HOUR(O600)&gt;12, HOUR(O600)-12,HOUR(O600))</f>
        <v>0</v>
      </c>
      <c r="Q600" s="19">
        <f>MINUTE(O600)</f>
        <v>0</v>
      </c>
      <c r="R600" s="19">
        <f>P600+(Q600/60)</f>
        <v>0</v>
      </c>
    </row>
    <row r="601" spans="1:18" ht="16.5">
      <c r="A601" t="s">
        <v>293</v>
      </c>
      <c r="B601" t="str">
        <f>LEFT($E601, 4)</f>
        <v>2020</v>
      </c>
      <c r="C601" t="str">
        <f>MID($E601,FIND("-",$E601)+1,2)</f>
        <v>08</v>
      </c>
      <c r="D601" t="str">
        <f>RIGHT($E601,2)</f>
        <v>하순</v>
      </c>
      <c r="E601" t="s">
        <v>171</v>
      </c>
      <c r="F601" s="17">
        <v>26</v>
      </c>
      <c r="G601" s="17">
        <v>29.3</v>
      </c>
      <c r="H601" s="17">
        <v>20.2</v>
      </c>
      <c r="I601" s="17">
        <f>G601-H601</f>
        <v>9.1000000000000014</v>
      </c>
      <c r="J601" s="17">
        <v>89.1</v>
      </c>
      <c r="K601" s="17">
        <v>0</v>
      </c>
      <c r="L601" s="17">
        <v>65.5</v>
      </c>
      <c r="M601" s="17">
        <v>97.3</v>
      </c>
      <c r="N601" s="17">
        <f>IF(ISODD(ROW($M601))=TRUE, AVERAGE($M601:$M602), "")</f>
        <v>115.1</v>
      </c>
      <c r="O601" s="18">
        <v>4.1166666666666663</v>
      </c>
      <c r="P601" s="11">
        <f>IF(HOUR(O601)&gt;12, HOUR(O601)-12,HOUR(O601))</f>
        <v>2</v>
      </c>
      <c r="Q601" s="19">
        <f>MINUTE(O601)</f>
        <v>48</v>
      </c>
      <c r="R601" s="19">
        <f>P601+(Q601/60)</f>
        <v>2.8</v>
      </c>
    </row>
    <row r="602" spans="1:18" ht="16.5">
      <c r="A602" t="s">
        <v>293</v>
      </c>
      <c r="B602" t="str">
        <f>LEFT($E602, 4)</f>
        <v>2020</v>
      </c>
      <c r="C602" t="str">
        <f>MID($E602,FIND("-",$E602)+1,2)</f>
        <v>08</v>
      </c>
      <c r="D602" t="str">
        <f>RIGHT($E602,2)</f>
        <v>하순</v>
      </c>
      <c r="E602" t="s">
        <v>171</v>
      </c>
      <c r="F602" s="17">
        <v>25</v>
      </c>
      <c r="G602" s="17">
        <v>28.4</v>
      </c>
      <c r="H602" s="17">
        <v>19.2</v>
      </c>
      <c r="I602" s="17">
        <f>G602-H602</f>
        <v>9.1999999999999993</v>
      </c>
      <c r="J602" s="17">
        <v>86.5</v>
      </c>
      <c r="K602" s="17">
        <v>0.5</v>
      </c>
      <c r="L602" s="17">
        <v>93.5</v>
      </c>
      <c r="M602" s="17">
        <v>132.9</v>
      </c>
      <c r="N602" s="17"/>
      <c r="P602" s="11">
        <f>IF(HOUR(O602)&gt;12, HOUR(O602)-12,HOUR(O602))</f>
        <v>0</v>
      </c>
      <c r="Q602" s="19">
        <f>MINUTE(O602)</f>
        <v>0</v>
      </c>
      <c r="R602" s="19">
        <f>P602+(Q602/60)</f>
        <v>0</v>
      </c>
    </row>
    <row r="603" spans="1:18" ht="16.5">
      <c r="A603" t="s">
        <v>293</v>
      </c>
      <c r="B603" t="str">
        <f>LEFT($E603, 4)</f>
        <v>2020</v>
      </c>
      <c r="C603" t="str">
        <f>MID($E603,FIND("-",$E603)+1,2)</f>
        <v>09</v>
      </c>
      <c r="D603" t="str">
        <f>RIGHT($E603,2)</f>
        <v>상순</v>
      </c>
      <c r="E603" t="s">
        <v>172</v>
      </c>
      <c r="F603" s="17">
        <v>20.7</v>
      </c>
      <c r="G603" s="17">
        <v>24.9</v>
      </c>
      <c r="H603" s="17">
        <v>13.8</v>
      </c>
      <c r="I603" s="17">
        <f>G603-H603</f>
        <v>11.099999999999998</v>
      </c>
      <c r="J603" s="17">
        <v>87.6</v>
      </c>
      <c r="K603" s="17">
        <v>1.2</v>
      </c>
      <c r="L603" s="17">
        <v>147</v>
      </c>
      <c r="M603" s="17">
        <v>110.4</v>
      </c>
      <c r="N603" s="17">
        <f>IF(ISODD(ROW($M603))=TRUE, AVERAGE($M603:$M604), "")</f>
        <v>114.30000000000001</v>
      </c>
      <c r="P603" s="11">
        <f>IF(HOUR(O603)&gt;12, HOUR(O603)-12,HOUR(O603))</f>
        <v>0</v>
      </c>
      <c r="Q603" s="19">
        <f>MINUTE(O603)</f>
        <v>0</v>
      </c>
      <c r="R603" s="19">
        <f>P603+(Q603/60)</f>
        <v>0</v>
      </c>
    </row>
    <row r="604" spans="1:18" ht="16.5">
      <c r="A604" t="s">
        <v>293</v>
      </c>
      <c r="B604" t="str">
        <f>LEFT($E604, 4)</f>
        <v>2020</v>
      </c>
      <c r="C604" t="str">
        <f>MID($E604,FIND("-",$E604)+1,2)</f>
        <v>09</v>
      </c>
      <c r="D604" t="str">
        <f>RIGHT($E604,2)</f>
        <v>상순</v>
      </c>
      <c r="E604" t="s">
        <v>172</v>
      </c>
      <c r="F604" s="17">
        <v>21.6</v>
      </c>
      <c r="G604" s="17">
        <v>25.8</v>
      </c>
      <c r="H604" s="17">
        <v>15.4</v>
      </c>
      <c r="I604" s="17">
        <f>G604-H604</f>
        <v>10.4</v>
      </c>
      <c r="J604" s="17">
        <v>86.5</v>
      </c>
      <c r="K604" s="17">
        <v>0.1</v>
      </c>
      <c r="L604" s="17">
        <v>120.5</v>
      </c>
      <c r="M604" s="17">
        <v>118.2</v>
      </c>
      <c r="N604" s="17"/>
      <c r="O604" s="18">
        <v>3.583333333333333</v>
      </c>
      <c r="P604" s="11">
        <f>IF(HOUR(O604)&gt;12, HOUR(O604)-12,HOUR(O604))</f>
        <v>2</v>
      </c>
      <c r="Q604" s="19">
        <f>MINUTE(O604)</f>
        <v>0</v>
      </c>
      <c r="R604" s="19">
        <f>P604+(Q604/60)</f>
        <v>2</v>
      </c>
    </row>
    <row r="605" spans="1:18" ht="16.5">
      <c r="A605" t="s">
        <v>293</v>
      </c>
      <c r="B605" t="str">
        <f>LEFT($E605, 4)</f>
        <v>2020</v>
      </c>
      <c r="C605" t="str">
        <f>MID($E605,FIND("-",$E605)+1,2)</f>
        <v>09</v>
      </c>
      <c r="D605" t="str">
        <f>RIGHT($E605,2)</f>
        <v>중순</v>
      </c>
      <c r="E605" t="s">
        <v>173</v>
      </c>
      <c r="F605" s="17">
        <v>19.5</v>
      </c>
      <c r="G605" s="17">
        <v>21.7</v>
      </c>
      <c r="H605" s="17">
        <v>9.5</v>
      </c>
      <c r="I605" s="17">
        <f>G605-H605</f>
        <v>12.2</v>
      </c>
      <c r="J605" s="17">
        <v>82</v>
      </c>
      <c r="K605" s="17">
        <v>0.1</v>
      </c>
      <c r="L605" s="17">
        <v>9</v>
      </c>
      <c r="M605" s="17">
        <v>183.2</v>
      </c>
      <c r="N605" s="17">
        <f>IF(ISODD(ROW($M605))=TRUE, AVERAGE($M605:$M606), "")</f>
        <v>165.64999999999998</v>
      </c>
      <c r="O605" s="18">
        <v>4.2263888888888888</v>
      </c>
      <c r="P605" s="11">
        <f>IF(HOUR(O605)&gt;12, HOUR(O605)-12,HOUR(O605))</f>
        <v>5</v>
      </c>
      <c r="Q605" s="19">
        <f>MINUTE(O605)</f>
        <v>26</v>
      </c>
      <c r="R605" s="19">
        <f>P605+(Q605/60)</f>
        <v>5.4333333333333336</v>
      </c>
    </row>
    <row r="606" spans="1:18" ht="16.5">
      <c r="A606" t="s">
        <v>293</v>
      </c>
      <c r="B606" t="str">
        <f>LEFT($E606, 4)</f>
        <v>2020</v>
      </c>
      <c r="C606" t="str">
        <f>MID($E606,FIND("-",$E606)+1,2)</f>
        <v>09</v>
      </c>
      <c r="D606" t="str">
        <f>RIGHT($E606,2)</f>
        <v>중순</v>
      </c>
      <c r="E606" t="s">
        <v>173</v>
      </c>
      <c r="F606" s="17">
        <v>18.7</v>
      </c>
      <c r="G606" s="17">
        <v>20.9</v>
      </c>
      <c r="H606" s="17">
        <v>8.9</v>
      </c>
      <c r="I606" s="17">
        <f>G606-H606</f>
        <v>11.999999999999998</v>
      </c>
      <c r="J606" s="17">
        <v>81.099999999999994</v>
      </c>
      <c r="K606" s="17">
        <v>0.5</v>
      </c>
      <c r="L606" s="17">
        <v>24</v>
      </c>
      <c r="M606" s="17">
        <v>148.1</v>
      </c>
      <c r="N606" s="17" t="str">
        <f>IF(ISODD(ROW($M606))=TRUE, AVERAGE($M606:$M607), "")</f>
        <v/>
      </c>
      <c r="P606" s="11">
        <f>IF(HOUR(O606)&gt;12, HOUR(O606)-12,HOUR(O606))</f>
        <v>0</v>
      </c>
      <c r="Q606" s="19">
        <f>MINUTE(O606)</f>
        <v>0</v>
      </c>
      <c r="R606" s="19">
        <f>P606+(Q606/60)</f>
        <v>0</v>
      </c>
    </row>
    <row r="607" spans="1:18" ht="16.5">
      <c r="A607" t="s">
        <v>293</v>
      </c>
      <c r="B607" t="str">
        <f>LEFT($E607, 4)</f>
        <v>2020</v>
      </c>
      <c r="C607" t="str">
        <f>MID($E607,FIND("-",$E607)+1,2)</f>
        <v>09</v>
      </c>
      <c r="D607" t="str">
        <f>RIGHT($E607,2)</f>
        <v>하순</v>
      </c>
      <c r="E607" t="s">
        <v>174</v>
      </c>
      <c r="F607" s="17">
        <v>17.2</v>
      </c>
      <c r="G607" s="17">
        <v>18.5</v>
      </c>
      <c r="H607" s="17">
        <v>8.9</v>
      </c>
      <c r="I607" s="17">
        <f>G607-H607</f>
        <v>9.6</v>
      </c>
      <c r="J607" s="17">
        <v>77.400000000000006</v>
      </c>
      <c r="K607" s="17">
        <v>0.2</v>
      </c>
      <c r="L607" s="17">
        <v>0</v>
      </c>
      <c r="M607" s="17">
        <v>189.3</v>
      </c>
      <c r="N607" s="17">
        <f>IF(ISODD(ROW($M607))=TRUE, AVERAGE($M607:$M608), "")</f>
        <v>173.60000000000002</v>
      </c>
      <c r="O607" s="18">
        <v>4.6520833333333336</v>
      </c>
      <c r="P607" s="11">
        <f>IF(HOUR(O607)&gt;12, HOUR(O607)-12,HOUR(O607))</f>
        <v>3</v>
      </c>
      <c r="Q607" s="19">
        <f>MINUTE(O607)</f>
        <v>39</v>
      </c>
      <c r="R607" s="19">
        <f>P607+(Q607/60)</f>
        <v>3.65</v>
      </c>
    </row>
    <row r="608" spans="1:18" ht="16.5">
      <c r="A608" t="s">
        <v>293</v>
      </c>
      <c r="B608" t="str">
        <f>LEFT($E608, 4)</f>
        <v>2020</v>
      </c>
      <c r="C608" t="str">
        <f>MID($E608,FIND("-",$E608)+1,2)</f>
        <v>09</v>
      </c>
      <c r="D608" t="str">
        <f>RIGHT($E608,2)</f>
        <v>하순</v>
      </c>
      <c r="E608" t="s">
        <v>174</v>
      </c>
      <c r="F608" s="17">
        <v>16.2</v>
      </c>
      <c r="G608" s="17">
        <v>17.8</v>
      </c>
      <c r="H608" s="17">
        <v>6.6</v>
      </c>
      <c r="I608" s="17">
        <f>G608-H608</f>
        <v>11.200000000000001</v>
      </c>
      <c r="J608" s="17">
        <v>77.8</v>
      </c>
      <c r="K608" s="17">
        <v>0.7</v>
      </c>
      <c r="L608" s="17">
        <v>0</v>
      </c>
      <c r="M608" s="17">
        <v>157.9</v>
      </c>
      <c r="N608" s="17" t="str">
        <f>IF(ISODD(ROW($M608))=TRUE, AVERAGE($M608:$M609), "")</f>
        <v/>
      </c>
      <c r="P608" s="11">
        <f>IF(HOUR(O608)&gt;12, HOUR(O608)-12,HOUR(O608))</f>
        <v>0</v>
      </c>
      <c r="Q608" s="19">
        <f>MINUTE(O608)</f>
        <v>0</v>
      </c>
      <c r="R608" s="19">
        <f>P608+(Q608/60)</f>
        <v>0</v>
      </c>
    </row>
    <row r="609" spans="1:18" ht="16.5">
      <c r="A609" t="s">
        <v>293</v>
      </c>
      <c r="B609" t="str">
        <f>LEFT($E609, 4)</f>
        <v>2020</v>
      </c>
      <c r="C609" t="str">
        <f>MID($E609,FIND("-",$E609)+1,2)</f>
        <v>10</v>
      </c>
      <c r="D609" t="str">
        <f>RIGHT($E609,2)</f>
        <v>상순</v>
      </c>
      <c r="E609" t="s">
        <v>175</v>
      </c>
      <c r="F609" s="17">
        <v>13.6</v>
      </c>
      <c r="G609" s="17">
        <v>17.600000000000001</v>
      </c>
      <c r="H609" s="17">
        <v>2</v>
      </c>
      <c r="I609" s="17">
        <f>G609-H609</f>
        <v>15.600000000000001</v>
      </c>
      <c r="J609" s="17">
        <v>75.400000000000006</v>
      </c>
      <c r="K609" s="17">
        <v>0.6</v>
      </c>
      <c r="L609" s="17">
        <v>3.5</v>
      </c>
      <c r="M609" s="17">
        <v>150.1</v>
      </c>
      <c r="N609" s="17">
        <f>IF(ISODD(ROW($M609))=TRUE, AVERAGE($M609:$M610), "")</f>
        <v>171.3</v>
      </c>
      <c r="P609" s="11">
        <f>IF(HOUR(O609)&gt;12, HOUR(O609)-12,HOUR(O609))</f>
        <v>0</v>
      </c>
      <c r="Q609" s="19">
        <f>MINUTE(O609)</f>
        <v>0</v>
      </c>
      <c r="R609" s="19">
        <f>P609+(Q609/60)</f>
        <v>0</v>
      </c>
    </row>
    <row r="610" spans="1:18" ht="16.5">
      <c r="A610" t="s">
        <v>293</v>
      </c>
      <c r="B610" t="str">
        <f>LEFT($E610, 4)</f>
        <v>2020</v>
      </c>
      <c r="C610" t="str">
        <f>MID($E610,FIND("-",$E610)+1,2)</f>
        <v>10</v>
      </c>
      <c r="D610" t="str">
        <f>RIGHT($E610,2)</f>
        <v>상순</v>
      </c>
      <c r="E610" t="s">
        <v>175</v>
      </c>
      <c r="F610" s="17">
        <v>14.5</v>
      </c>
      <c r="G610" s="17">
        <v>18.5</v>
      </c>
      <c r="H610" s="17">
        <v>3.1</v>
      </c>
      <c r="I610" s="17">
        <f>G610-H610</f>
        <v>15.4</v>
      </c>
      <c r="J610" s="17">
        <v>74.5</v>
      </c>
      <c r="K610" s="17">
        <v>0.2</v>
      </c>
      <c r="L610" s="17">
        <v>0</v>
      </c>
      <c r="M610" s="17">
        <v>192.5</v>
      </c>
      <c r="N610" s="17" t="str">
        <f>IF(ISODD(ROW($M610))=TRUE, AVERAGE($M610:$M611), "")</f>
        <v/>
      </c>
      <c r="O610" s="18">
        <v>4.2354166666666666</v>
      </c>
      <c r="P610" s="11">
        <f>IF(HOUR(O610)&gt;12, HOUR(O610)-12,HOUR(O610))</f>
        <v>5</v>
      </c>
      <c r="Q610" s="19">
        <f>MINUTE(O610)</f>
        <v>39</v>
      </c>
      <c r="R610" s="19">
        <f>P610+(Q610/60)</f>
        <v>5.65</v>
      </c>
    </row>
    <row r="611" spans="1:18" ht="16.5">
      <c r="A611" t="s">
        <v>293</v>
      </c>
      <c r="B611" t="str">
        <f>LEFT($E611, 4)</f>
        <v>2020</v>
      </c>
      <c r="C611" t="str">
        <f>MID($E611,FIND("-",$E611)+1,2)</f>
        <v>10</v>
      </c>
      <c r="D611" t="str">
        <f>RIGHT($E611,2)</f>
        <v>중순</v>
      </c>
      <c r="E611" t="s">
        <v>176</v>
      </c>
      <c r="F611" s="17">
        <v>9.6</v>
      </c>
      <c r="G611" s="17">
        <v>13.1</v>
      </c>
      <c r="H611" s="17">
        <v>-0.6</v>
      </c>
      <c r="I611" s="17">
        <f>G611-H611</f>
        <v>13.7</v>
      </c>
      <c r="J611" s="17">
        <v>79</v>
      </c>
      <c r="K611" s="17">
        <v>0.2</v>
      </c>
      <c r="L611" s="17">
        <v>0</v>
      </c>
      <c r="M611" s="17">
        <v>125.5</v>
      </c>
      <c r="N611" s="17">
        <f>IF(ISODD(ROW($M611))=TRUE, AVERAGE($M611:$M612), "")</f>
        <v>148.75</v>
      </c>
      <c r="P611" s="11">
        <f>IF(HOUR(O611)&gt;12, HOUR(O611)-12,HOUR(O611))</f>
        <v>0</v>
      </c>
      <c r="Q611" s="19">
        <f>MINUTE(O611)</f>
        <v>0</v>
      </c>
      <c r="R611" s="19">
        <f>P611+(Q611/60)</f>
        <v>0</v>
      </c>
    </row>
    <row r="612" spans="1:18" ht="16.5">
      <c r="A612" t="s">
        <v>293</v>
      </c>
      <c r="B612" t="str">
        <f>LEFT($E612, 4)</f>
        <v>2020</v>
      </c>
      <c r="C612" t="str">
        <f>MID($E612,FIND("-",$E612)+1,2)</f>
        <v>10</v>
      </c>
      <c r="D612" t="str">
        <f>RIGHT($E612,2)</f>
        <v>중순</v>
      </c>
      <c r="E612" t="s">
        <v>176</v>
      </c>
      <c r="F612" s="17">
        <v>10.6</v>
      </c>
      <c r="G612" s="17">
        <v>14.3</v>
      </c>
      <c r="H612" s="17">
        <v>0.8</v>
      </c>
      <c r="I612" s="17">
        <f>G612-H612</f>
        <v>13.5</v>
      </c>
      <c r="J612" s="17">
        <v>75.7</v>
      </c>
      <c r="K612" s="17">
        <v>0.2</v>
      </c>
      <c r="L612" s="17">
        <v>0</v>
      </c>
      <c r="M612" s="17">
        <v>172</v>
      </c>
      <c r="N612" s="17"/>
      <c r="O612" s="18">
        <v>4.1201388888888886</v>
      </c>
      <c r="P612" s="11">
        <f>IF(HOUR(O612)&gt;12, HOUR(O612)-12,HOUR(O612))</f>
        <v>2</v>
      </c>
      <c r="Q612" s="19">
        <f>MINUTE(O612)</f>
        <v>53</v>
      </c>
      <c r="R612" s="19">
        <f>P612+(Q612/60)</f>
        <v>2.8833333333333333</v>
      </c>
    </row>
    <row r="613" spans="1:18" ht="16.5">
      <c r="A613" t="s">
        <v>293</v>
      </c>
      <c r="B613" t="str">
        <f>LEFT($E613, 4)</f>
        <v>2020</v>
      </c>
      <c r="C613" t="str">
        <f>MID($E613,FIND("-",$E613)+1,2)</f>
        <v>10</v>
      </c>
      <c r="D613" t="str">
        <f>RIGHT($E613,2)</f>
        <v>하순</v>
      </c>
      <c r="E613" t="s">
        <v>177</v>
      </c>
      <c r="F613" s="17">
        <v>8.8000000000000007</v>
      </c>
      <c r="G613" s="17">
        <v>12.6</v>
      </c>
      <c r="H613" s="17">
        <v>-2.8</v>
      </c>
      <c r="I613" s="17">
        <f>G613-H613</f>
        <v>15.399999999999999</v>
      </c>
      <c r="J613" s="17">
        <v>67.900000000000006</v>
      </c>
      <c r="K613" s="17">
        <v>0.3</v>
      </c>
      <c r="L613" s="17">
        <v>0</v>
      </c>
      <c r="M613" s="17">
        <v>234.7</v>
      </c>
      <c r="N613" s="17"/>
      <c r="O613" s="18">
        <v>4.5604166666666668</v>
      </c>
      <c r="P613" s="11">
        <f>IF(HOUR(O613)&gt;12, HOUR(O613)-12,HOUR(O613))</f>
        <v>1</v>
      </c>
      <c r="Q613" s="19">
        <f>MINUTE(O613)</f>
        <v>27</v>
      </c>
      <c r="R613" s="19">
        <f>P613+(Q613/60)</f>
        <v>1.45</v>
      </c>
    </row>
    <row r="614" spans="1:18" ht="16.5">
      <c r="A614" t="s">
        <v>293</v>
      </c>
      <c r="B614" t="str">
        <f>LEFT($E614, 4)</f>
        <v>2020</v>
      </c>
      <c r="C614" t="str">
        <f>MID($E614,FIND("-",$E614)+1,2)</f>
        <v>10</v>
      </c>
      <c r="D614" t="str">
        <f>RIGHT($E614,2)</f>
        <v>하순</v>
      </c>
      <c r="E614" t="s">
        <v>177</v>
      </c>
      <c r="F614" s="17">
        <v>7.9</v>
      </c>
      <c r="G614" s="17">
        <v>11.7</v>
      </c>
      <c r="H614" s="17">
        <v>-3.1</v>
      </c>
      <c r="I614" s="17">
        <f>G614-H614</f>
        <v>14.799999999999999</v>
      </c>
      <c r="J614" s="17">
        <v>70.400000000000006</v>
      </c>
      <c r="K614" s="17">
        <v>0.5</v>
      </c>
      <c r="L614" s="17">
        <v>0</v>
      </c>
      <c r="M614" s="17">
        <v>134.1</v>
      </c>
      <c r="N614" s="17" t="str">
        <f>IF(ISODD(ROW($M614))=TRUE, AVERAGE($M614:$M615), "")</f>
        <v/>
      </c>
      <c r="P614" s="11">
        <f>IF(HOUR(O614)&gt;12, HOUR(O614)-12,HOUR(O614))</f>
        <v>0</v>
      </c>
      <c r="Q614" s="19">
        <f>MINUTE(O614)</f>
        <v>0</v>
      </c>
      <c r="R614" s="19">
        <f>P614+(Q614/60)</f>
        <v>0</v>
      </c>
    </row>
    <row r="615" spans="1:18" ht="16.5">
      <c r="A615" t="s">
        <v>293</v>
      </c>
      <c r="B615" t="str">
        <f>LEFT($E615, 4)</f>
        <v>2020</v>
      </c>
      <c r="C615" t="str">
        <f>MID($E615,FIND("-",$E615)+1,2)</f>
        <v>11</v>
      </c>
      <c r="D615" t="str">
        <f>RIGHT($E615,2)</f>
        <v>상순</v>
      </c>
      <c r="E615" t="s">
        <v>178</v>
      </c>
      <c r="F615" s="17">
        <v>7</v>
      </c>
      <c r="G615" s="17">
        <v>14</v>
      </c>
      <c r="H615" s="17">
        <v>-5.8</v>
      </c>
      <c r="I615" s="17">
        <f>G615-H615</f>
        <v>19.8</v>
      </c>
      <c r="J615" s="17">
        <v>59.3</v>
      </c>
      <c r="K615" s="17">
        <v>0.5</v>
      </c>
      <c r="L615" s="17">
        <v>2</v>
      </c>
      <c r="M615" s="17">
        <v>201.9</v>
      </c>
      <c r="N615" s="17">
        <f>IF(ISODD(ROW($M615))=TRUE, AVERAGE($M615:$M616), "")</f>
        <v>156.4</v>
      </c>
      <c r="O615" s="18">
        <v>4.0263888888888886</v>
      </c>
      <c r="P615" s="11">
        <f>IF(HOUR(O615)&gt;12, HOUR(O615)-12,HOUR(O615))</f>
        <v>0</v>
      </c>
      <c r="Q615" s="19">
        <f>MINUTE(O615)</f>
        <v>38</v>
      </c>
      <c r="R615" s="19">
        <f>P615+(Q615/60)</f>
        <v>0.6333333333333333</v>
      </c>
    </row>
    <row r="616" spans="1:18" ht="16.5">
      <c r="A616" t="s">
        <v>293</v>
      </c>
      <c r="B616" t="str">
        <f>LEFT($E616, 4)</f>
        <v>2020</v>
      </c>
      <c r="C616" t="str">
        <f>MID($E616,FIND("-",$E616)+1,2)</f>
        <v>11</v>
      </c>
      <c r="D616" t="str">
        <f>RIGHT($E616,2)</f>
        <v>상순</v>
      </c>
      <c r="E616" t="s">
        <v>178</v>
      </c>
      <c r="F616" s="17">
        <v>6.5</v>
      </c>
      <c r="G616" s="17">
        <v>13.4</v>
      </c>
      <c r="H616" s="17">
        <v>-6.1</v>
      </c>
      <c r="I616" s="17">
        <f>G616-H616</f>
        <v>19.5</v>
      </c>
      <c r="J616" s="17">
        <v>62.1</v>
      </c>
      <c r="K616" s="17">
        <v>0.7</v>
      </c>
      <c r="L616" s="17">
        <v>9.5</v>
      </c>
      <c r="M616" s="17">
        <v>110.9</v>
      </c>
      <c r="N616" s="17"/>
      <c r="P616" s="11">
        <f>IF(HOUR(O616)&gt;12, HOUR(O616)-12,HOUR(O616))</f>
        <v>0</v>
      </c>
      <c r="Q616" s="19">
        <f>MINUTE(O616)</f>
        <v>0</v>
      </c>
      <c r="R616" s="19">
        <f>P616+(Q616/60)</f>
        <v>0</v>
      </c>
    </row>
    <row r="617" spans="1:18" ht="16.5">
      <c r="A617" t="s">
        <v>293</v>
      </c>
      <c r="B617" t="str">
        <f>LEFT($E617, 4)</f>
        <v>2020</v>
      </c>
      <c r="C617" t="str">
        <f>MID($E617,FIND("-",$E617)+1,2)</f>
        <v>11</v>
      </c>
      <c r="D617" t="str">
        <f>RIGHT($E617,2)</f>
        <v>중순</v>
      </c>
      <c r="E617" t="s">
        <v>179</v>
      </c>
      <c r="F617" s="17">
        <v>8</v>
      </c>
      <c r="G617" s="17">
        <v>15.4</v>
      </c>
      <c r="H617" s="17">
        <v>-4.2</v>
      </c>
      <c r="I617" s="17">
        <f>G617-H617</f>
        <v>19.600000000000001</v>
      </c>
      <c r="J617" s="17">
        <v>77.2</v>
      </c>
      <c r="K617" s="17">
        <v>0.7</v>
      </c>
      <c r="L617" s="17">
        <v>79.5</v>
      </c>
      <c r="M617" s="17">
        <v>77</v>
      </c>
      <c r="N617" s="17">
        <f>IF(ISODD(ROW($M617))=TRUE, AVERAGE($M617:$M618), "")</f>
        <v>105.4</v>
      </c>
      <c r="P617" s="11">
        <f>IF(HOUR(O617)&gt;12, HOUR(O617)-12,HOUR(O617))</f>
        <v>0</v>
      </c>
      <c r="Q617" s="19">
        <f>MINUTE(O617)</f>
        <v>0</v>
      </c>
      <c r="R617" s="19">
        <f>P617+(Q617/60)</f>
        <v>0</v>
      </c>
    </row>
    <row r="618" spans="1:18" ht="16.5">
      <c r="A618" t="s">
        <v>293</v>
      </c>
      <c r="B618" t="str">
        <f>LEFT($E618, 4)</f>
        <v>2020</v>
      </c>
      <c r="C618" t="str">
        <f>MID($E618,FIND("-",$E618)+1,2)</f>
        <v>11</v>
      </c>
      <c r="D618" t="str">
        <f>RIGHT($E618,2)</f>
        <v>중순</v>
      </c>
      <c r="E618" t="s">
        <v>179</v>
      </c>
      <c r="F618" s="17">
        <v>8.9</v>
      </c>
      <c r="G618" s="17">
        <v>16.2</v>
      </c>
      <c r="H618" s="17">
        <v>-3</v>
      </c>
      <c r="I618" s="17">
        <f>G618-H618</f>
        <v>19.2</v>
      </c>
      <c r="J618" s="17">
        <v>75.099999999999994</v>
      </c>
      <c r="K618" s="17">
        <v>0.1</v>
      </c>
      <c r="L618" s="17">
        <v>87.5</v>
      </c>
      <c r="M618" s="17">
        <v>133.80000000000001</v>
      </c>
      <c r="N618" s="17" t="str">
        <f>IF(ISODD(ROW($M618))=TRUE, AVERAGE($M618:$M619), "")</f>
        <v/>
      </c>
      <c r="O618" s="18">
        <v>3.134722222222222</v>
      </c>
      <c r="P618" s="11">
        <f>IF(HOUR(O618)&gt;12, HOUR(O618)-12,HOUR(O618))</f>
        <v>3</v>
      </c>
      <c r="Q618" s="19">
        <f>MINUTE(O618)</f>
        <v>14</v>
      </c>
      <c r="R618" s="19">
        <f>P618+(Q618/60)</f>
        <v>3.2333333333333334</v>
      </c>
    </row>
    <row r="619" spans="1:18" ht="16.5">
      <c r="A619" t="s">
        <v>293</v>
      </c>
      <c r="B619" t="str">
        <f>LEFT($E619, 4)</f>
        <v>2020</v>
      </c>
      <c r="C619" t="str">
        <f>MID($E619,FIND("-",$E619)+1,2)</f>
        <v>11</v>
      </c>
      <c r="D619" t="str">
        <f>RIGHT($E619,2)</f>
        <v>하순</v>
      </c>
      <c r="E619" t="s">
        <v>180</v>
      </c>
      <c r="F619" s="17">
        <v>-0.2</v>
      </c>
      <c r="G619" s="17">
        <v>4.7</v>
      </c>
      <c r="H619" s="17">
        <v>-9.5</v>
      </c>
      <c r="I619" s="17">
        <f>G619-H619</f>
        <v>14.2</v>
      </c>
      <c r="J619" s="17">
        <v>74</v>
      </c>
      <c r="K619" s="17">
        <v>0.4</v>
      </c>
      <c r="L619" s="17">
        <v>4</v>
      </c>
      <c r="M619" s="17">
        <v>80.3</v>
      </c>
      <c r="N619" s="17">
        <f>IF(ISODD(ROW($M619))=TRUE, AVERAGE($M619:$M620), "")</f>
        <v>124</v>
      </c>
      <c r="P619" s="11">
        <f>IF(HOUR(O619)&gt;12, HOUR(O619)-12,HOUR(O619))</f>
        <v>0</v>
      </c>
      <c r="Q619" s="19">
        <f>MINUTE(O619)</f>
        <v>0</v>
      </c>
      <c r="R619" s="19">
        <f>P619+(Q619/60)</f>
        <v>0</v>
      </c>
    </row>
    <row r="620" spans="1:18" ht="16.5">
      <c r="A620" t="s">
        <v>293</v>
      </c>
      <c r="B620" t="str">
        <f>LEFT($E620, 4)</f>
        <v>2020</v>
      </c>
      <c r="C620" t="str">
        <f>MID($E620,FIND("-",$E620)+1,2)</f>
        <v>11</v>
      </c>
      <c r="D620" t="str">
        <f>RIGHT($E620,2)</f>
        <v>하순</v>
      </c>
      <c r="E620" t="s">
        <v>180</v>
      </c>
      <c r="F620" s="17">
        <v>0.2</v>
      </c>
      <c r="G620" s="17">
        <v>5.2</v>
      </c>
      <c r="H620" s="17">
        <v>-9.1999999999999993</v>
      </c>
      <c r="I620" s="17">
        <f>G620-H620</f>
        <v>14.399999999999999</v>
      </c>
      <c r="J620" s="17">
        <v>72.3</v>
      </c>
      <c r="K620" s="17">
        <v>0.3</v>
      </c>
      <c r="L620" s="17">
        <v>0.5</v>
      </c>
      <c r="M620" s="17">
        <v>167.7</v>
      </c>
      <c r="N620" s="17"/>
      <c r="O620" s="18">
        <v>3.4506944444444438</v>
      </c>
      <c r="P620" s="11">
        <f>IF(HOUR(O620)&gt;12, HOUR(O620)-12,HOUR(O620))</f>
        <v>10</v>
      </c>
      <c r="Q620" s="19">
        <f>MINUTE(O620)</f>
        <v>49</v>
      </c>
      <c r="R620" s="19">
        <f>P620+(Q620/60)</f>
        <v>10.816666666666666</v>
      </c>
    </row>
    <row r="621" spans="1:18" ht="16.5">
      <c r="A621" t="s">
        <v>293</v>
      </c>
      <c r="B621" t="str">
        <f>LEFT($E621, 4)</f>
        <v>2020</v>
      </c>
      <c r="C621" t="str">
        <f>MID($E621,FIND("-",$E621)+1,2)</f>
        <v>12</v>
      </c>
      <c r="D621" t="str">
        <f>RIGHT($E621,2)</f>
        <v>상순</v>
      </c>
      <c r="E621" t="s">
        <v>181</v>
      </c>
      <c r="F621" s="17">
        <v>-1.8</v>
      </c>
      <c r="G621" s="17">
        <v>1.6</v>
      </c>
      <c r="H621" s="17">
        <v>-10.8</v>
      </c>
      <c r="I621" s="17">
        <f>G621-H621</f>
        <v>12.4</v>
      </c>
      <c r="J621" s="17">
        <v>67.2</v>
      </c>
      <c r="K621" s="17">
        <v>0.5</v>
      </c>
      <c r="L621" s="17">
        <v>0</v>
      </c>
      <c r="M621" s="17">
        <v>77.400000000000006</v>
      </c>
      <c r="N621" s="17"/>
      <c r="P621" s="11">
        <f>IF(HOUR(O621)&gt;12, HOUR(O621)-12,HOUR(O621))</f>
        <v>0</v>
      </c>
      <c r="Q621" s="19">
        <f>MINUTE(O621)</f>
        <v>0</v>
      </c>
      <c r="R621" s="19">
        <f>P621+(Q621/60)</f>
        <v>0</v>
      </c>
    </row>
    <row r="622" spans="1:18" ht="16.5">
      <c r="A622" t="s">
        <v>293</v>
      </c>
      <c r="B622" t="str">
        <f>LEFT($E622, 4)</f>
        <v>2020</v>
      </c>
      <c r="C622" t="str">
        <f>MID($E622,FIND("-",$E622)+1,2)</f>
        <v>12</v>
      </c>
      <c r="D622" t="str">
        <f>RIGHT($E622,2)</f>
        <v>상순</v>
      </c>
      <c r="E622" t="s">
        <v>181</v>
      </c>
      <c r="F622" s="17">
        <v>-1.2</v>
      </c>
      <c r="G622" s="17">
        <v>2.6</v>
      </c>
      <c r="H622" s="17">
        <v>-10.199999999999999</v>
      </c>
      <c r="I622" s="17">
        <f>G622-H622</f>
        <v>12.799999999999999</v>
      </c>
      <c r="J622" s="17">
        <v>61.2</v>
      </c>
      <c r="K622" s="17">
        <v>0.4</v>
      </c>
      <c r="L622" s="17">
        <v>0</v>
      </c>
      <c r="M622" s="17">
        <v>176</v>
      </c>
      <c r="N622" s="17" t="str">
        <f>IF(ISODD(ROW($M622))=TRUE, AVERAGE($M622:$M623), "")</f>
        <v/>
      </c>
      <c r="O622" s="18">
        <v>3.5493055555555562</v>
      </c>
      <c r="P622" s="11">
        <f>IF(HOUR(O622)&gt;12, HOUR(O622)-12,HOUR(O622))</f>
        <v>1</v>
      </c>
      <c r="Q622" s="19">
        <f>MINUTE(O622)</f>
        <v>11</v>
      </c>
      <c r="R622" s="19">
        <f>P622+(Q622/60)</f>
        <v>1.1833333333333333</v>
      </c>
    </row>
    <row r="623" spans="1:18" ht="16.5">
      <c r="A623" t="s">
        <v>293</v>
      </c>
      <c r="B623" t="str">
        <f>LEFT($E623, 4)</f>
        <v>2020</v>
      </c>
      <c r="C623" t="str">
        <f>MID($E623,FIND("-",$E623)+1,2)</f>
        <v>12</v>
      </c>
      <c r="D623" t="str">
        <f>RIGHT($E623,2)</f>
        <v>중순</v>
      </c>
      <c r="E623" t="s">
        <v>182</v>
      </c>
      <c r="F623" s="17">
        <v>-6.3</v>
      </c>
      <c r="G623" s="17">
        <v>1</v>
      </c>
      <c r="H623" s="17">
        <v>-18.600000000000001</v>
      </c>
      <c r="I623" s="17">
        <f>G623-H623</f>
        <v>19.600000000000001</v>
      </c>
      <c r="J623" s="17">
        <v>59.2</v>
      </c>
      <c r="K623" s="17">
        <v>0.4</v>
      </c>
      <c r="L623" s="17">
        <v>1.5</v>
      </c>
      <c r="M623" s="17">
        <v>193.9</v>
      </c>
      <c r="N623" s="17"/>
      <c r="O623" s="18">
        <v>3.3777777777777782</v>
      </c>
      <c r="P623" s="11">
        <f>IF(HOUR(O623)&gt;12, HOUR(O623)-12,HOUR(O623))</f>
        <v>9</v>
      </c>
      <c r="Q623" s="19">
        <f>MINUTE(O623)</f>
        <v>4</v>
      </c>
      <c r="R623" s="19">
        <f>P623+(Q623/60)</f>
        <v>9.0666666666666664</v>
      </c>
    </row>
    <row r="624" spans="1:18" ht="16.5">
      <c r="A624" t="s">
        <v>293</v>
      </c>
      <c r="B624" t="str">
        <f>LEFT($E624, 4)</f>
        <v>2020</v>
      </c>
      <c r="C624" t="str">
        <f>MID($E624,FIND("-",$E624)+1,2)</f>
        <v>12</v>
      </c>
      <c r="D624" t="str">
        <f>RIGHT($E624,2)</f>
        <v>중순</v>
      </c>
      <c r="E624" t="s">
        <v>182</v>
      </c>
      <c r="F624" s="17">
        <v>-7.2</v>
      </c>
      <c r="G624" s="17">
        <v>-0.2</v>
      </c>
      <c r="H624" s="17">
        <v>-19.2</v>
      </c>
      <c r="I624" s="17">
        <f>G624-H624</f>
        <v>19</v>
      </c>
      <c r="J624" s="17">
        <v>63.8</v>
      </c>
      <c r="K624" s="17">
        <v>0.7</v>
      </c>
      <c r="L624" s="17">
        <v>1</v>
      </c>
      <c r="M624" s="17">
        <v>85</v>
      </c>
      <c r="N624" s="17" t="str">
        <f>IF(ISODD(ROW($M624))=TRUE, AVERAGE($M624:$M625), "")</f>
        <v/>
      </c>
      <c r="P624" s="11">
        <f>IF(HOUR(O624)&gt;12, HOUR(O624)-12,HOUR(O624))</f>
        <v>0</v>
      </c>
      <c r="Q624" s="19">
        <f>MINUTE(O624)</f>
        <v>0</v>
      </c>
      <c r="R624" s="19">
        <f>P624+(Q624/60)</f>
        <v>0</v>
      </c>
    </row>
    <row r="625" spans="1:18" ht="16.5">
      <c r="A625" t="s">
        <v>293</v>
      </c>
      <c r="B625" t="str">
        <f>LEFT($E625, 4)</f>
        <v>2020</v>
      </c>
      <c r="C625" t="str">
        <f>MID($E625,FIND("-",$E625)+1,2)</f>
        <v>12</v>
      </c>
      <c r="D625" t="str">
        <f>RIGHT($E625,2)</f>
        <v>하순</v>
      </c>
      <c r="E625" t="s">
        <v>183</v>
      </c>
      <c r="F625" s="17">
        <v>-2.8</v>
      </c>
      <c r="G625" s="17">
        <v>3.3</v>
      </c>
      <c r="H625" s="17">
        <v>-16.899999999999999</v>
      </c>
      <c r="I625" s="17">
        <f>G625-H625</f>
        <v>20.2</v>
      </c>
      <c r="J625" s="17">
        <v>65.7</v>
      </c>
      <c r="K625" s="17">
        <v>1</v>
      </c>
      <c r="L625" s="17">
        <v>0.5</v>
      </c>
      <c r="M625" s="17">
        <v>83.8</v>
      </c>
      <c r="N625" s="17">
        <f>IF(ISODD(ROW($M625))=TRUE, AVERAGE($M625:$M626), "")</f>
        <v>136.30000000000001</v>
      </c>
      <c r="P625" s="11">
        <f>IF(HOUR(O625)&gt;12, HOUR(O625)-12,HOUR(O625))</f>
        <v>0</v>
      </c>
      <c r="Q625" s="19">
        <f>MINUTE(O625)</f>
        <v>0</v>
      </c>
      <c r="R625" s="19">
        <f>P625+(Q625/60)</f>
        <v>0</v>
      </c>
    </row>
    <row r="626" spans="1:18" ht="16.5">
      <c r="A626" t="s">
        <v>293</v>
      </c>
      <c r="B626" t="str">
        <f>LEFT($E626, 4)</f>
        <v>2020</v>
      </c>
      <c r="C626" t="str">
        <f>MID($E626,FIND("-",$E626)+1,2)</f>
        <v>12</v>
      </c>
      <c r="D626" t="str">
        <f>RIGHT($E626,2)</f>
        <v>하순</v>
      </c>
      <c r="E626" t="s">
        <v>183</v>
      </c>
      <c r="F626" s="17">
        <v>-2.4</v>
      </c>
      <c r="G626" s="17">
        <v>4</v>
      </c>
      <c r="H626" s="17">
        <v>-17.600000000000001</v>
      </c>
      <c r="I626" s="17">
        <f>G626-H626</f>
        <v>21.6</v>
      </c>
      <c r="J626" s="17">
        <v>65.7</v>
      </c>
      <c r="K626" s="17">
        <v>0.4</v>
      </c>
      <c r="L626" s="17">
        <v>0</v>
      </c>
      <c r="M626" s="17">
        <v>188.8</v>
      </c>
      <c r="N626" s="17"/>
      <c r="O626" s="18">
        <v>3.8583333333333329</v>
      </c>
      <c r="P626" s="11">
        <f>IF(HOUR(O626)&gt;12, HOUR(O626)-12,HOUR(O626))</f>
        <v>8</v>
      </c>
      <c r="Q626" s="19">
        <f>MINUTE(O626)</f>
        <v>36</v>
      </c>
      <c r="R626" s="19">
        <f>P626+(Q626/60)</f>
        <v>8.6</v>
      </c>
    </row>
    <row r="627" spans="1:18" ht="16.5">
      <c r="A627" t="s">
        <v>293</v>
      </c>
      <c r="B627" t="str">
        <f>LEFT($E627, 4)</f>
        <v>2021</v>
      </c>
      <c r="C627" t="str">
        <f>MID($E627,FIND("-",$E627)+1,2)</f>
        <v>01</v>
      </c>
      <c r="D627" t="str">
        <f>RIGHT($E627,2)</f>
        <v>상순</v>
      </c>
      <c r="E627" t="s">
        <v>184</v>
      </c>
      <c r="F627" s="17">
        <v>-11.4</v>
      </c>
      <c r="G627" s="17">
        <v>-7.9</v>
      </c>
      <c r="H627" s="17">
        <v>-22</v>
      </c>
      <c r="I627" s="17">
        <f>G627-H627</f>
        <v>14.1</v>
      </c>
      <c r="J627" s="17">
        <v>54.8</v>
      </c>
      <c r="K627" s="17">
        <v>0.9</v>
      </c>
      <c r="L627" s="17">
        <v>0</v>
      </c>
      <c r="M627" s="17">
        <v>96.4</v>
      </c>
      <c r="N627" s="17"/>
      <c r="P627" s="11">
        <f>IF(HOUR(O627)&gt;12, HOUR(O627)-12,HOUR(O627))</f>
        <v>0</v>
      </c>
      <c r="Q627" s="19">
        <f>MINUTE(O627)</f>
        <v>0</v>
      </c>
      <c r="R627" s="19">
        <f>P627+(Q627/60)</f>
        <v>0</v>
      </c>
    </row>
    <row r="628" spans="1:18" ht="16.5">
      <c r="A628" t="s">
        <v>293</v>
      </c>
      <c r="B628" t="str">
        <f>LEFT($E628, 4)</f>
        <v>2021</v>
      </c>
      <c r="C628" t="str">
        <f>MID($E628,FIND("-",$E628)+1,2)</f>
        <v>01</v>
      </c>
      <c r="D628" t="str">
        <f>RIGHT($E628,2)</f>
        <v>상순</v>
      </c>
      <c r="E628" t="s">
        <v>184</v>
      </c>
      <c r="F628" s="17">
        <v>-11</v>
      </c>
      <c r="G628" s="17">
        <v>-7</v>
      </c>
      <c r="H628" s="17">
        <v>-22.2</v>
      </c>
      <c r="I628" s="17">
        <f>G628-H628</f>
        <v>15.2</v>
      </c>
      <c r="J628" s="17">
        <v>53</v>
      </c>
      <c r="K628" s="17">
        <v>0.5</v>
      </c>
      <c r="L628" s="17">
        <v>0.5</v>
      </c>
      <c r="M628" s="17">
        <v>211.8</v>
      </c>
      <c r="N628" s="17" t="str">
        <f>IF(ISODD(ROW($M628))=TRUE, AVERAGE($M628:$M629), "")</f>
        <v/>
      </c>
      <c r="O628" s="18">
        <v>3.71875</v>
      </c>
      <c r="P628" s="11">
        <f>IF(HOUR(O628)&gt;12, HOUR(O628)-12,HOUR(O628))</f>
        <v>5</v>
      </c>
      <c r="Q628" s="19">
        <f>MINUTE(O628)</f>
        <v>15</v>
      </c>
      <c r="R628" s="19">
        <f>P628+(Q628/60)</f>
        <v>5.25</v>
      </c>
    </row>
    <row r="629" spans="1:18" ht="16.5">
      <c r="A629" t="s">
        <v>293</v>
      </c>
      <c r="B629" t="str">
        <f>LEFT($E629, 4)</f>
        <v>2021</v>
      </c>
      <c r="C629" t="str">
        <f>MID($E629,FIND("-",$E629)+1,2)</f>
        <v>01</v>
      </c>
      <c r="D629" t="str">
        <f>RIGHT($E629,2)</f>
        <v>중순</v>
      </c>
      <c r="E629" t="s">
        <v>185</v>
      </c>
      <c r="F629" s="17">
        <v>-5.5</v>
      </c>
      <c r="G629" s="17">
        <v>1.6</v>
      </c>
      <c r="H629" s="17">
        <v>-17.899999999999999</v>
      </c>
      <c r="I629" s="17">
        <f>G629-H629</f>
        <v>19.5</v>
      </c>
      <c r="J629" s="17">
        <v>66</v>
      </c>
      <c r="K629" s="17">
        <v>0.3</v>
      </c>
      <c r="L629" s="17">
        <v>1</v>
      </c>
      <c r="M629" s="17">
        <v>144.5</v>
      </c>
      <c r="N629" s="17">
        <f>IF(ISODD(ROW($M629))=TRUE, AVERAGE($M629:$M630), "")</f>
        <v>109.25</v>
      </c>
      <c r="O629" s="18">
        <v>3.504861111111111</v>
      </c>
      <c r="P629" s="11">
        <f>IF(HOUR(O629)&gt;12, HOUR(O629)-12,HOUR(O629))</f>
        <v>12</v>
      </c>
      <c r="Q629" s="19">
        <f>MINUTE(O629)</f>
        <v>7</v>
      </c>
      <c r="R629" s="19">
        <f>P629+(Q629/60)</f>
        <v>12.116666666666667</v>
      </c>
    </row>
    <row r="630" spans="1:18" ht="16.5">
      <c r="A630" t="s">
        <v>293</v>
      </c>
      <c r="B630" t="str">
        <f>LEFT($E630, 4)</f>
        <v>2021</v>
      </c>
      <c r="C630" t="str">
        <f>MID($E630,FIND("-",$E630)+1,2)</f>
        <v>01</v>
      </c>
      <c r="D630" t="str">
        <f>RIGHT($E630,2)</f>
        <v>중순</v>
      </c>
      <c r="E630" t="s">
        <v>185</v>
      </c>
      <c r="F630" s="17">
        <v>-6.2</v>
      </c>
      <c r="G630" s="17">
        <v>0.6</v>
      </c>
      <c r="H630" s="17">
        <v>-18.600000000000001</v>
      </c>
      <c r="I630" s="17">
        <f>G630-H630</f>
        <v>19.200000000000003</v>
      </c>
      <c r="J630" s="17">
        <v>67.8</v>
      </c>
      <c r="K630" s="17">
        <v>0.9</v>
      </c>
      <c r="L630" s="17">
        <v>3</v>
      </c>
      <c r="M630" s="17">
        <v>74</v>
      </c>
      <c r="N630" s="17" t="str">
        <f>IF(ISODD(ROW($M630))=TRUE, AVERAGE($M630:$M631), "")</f>
        <v/>
      </c>
      <c r="P630" s="11">
        <f>IF(HOUR(O630)&gt;12, HOUR(O630)-12,HOUR(O630))</f>
        <v>0</v>
      </c>
      <c r="Q630" s="19">
        <f>MINUTE(O630)</f>
        <v>0</v>
      </c>
      <c r="R630" s="19">
        <f>P630+(Q630/60)</f>
        <v>0</v>
      </c>
    </row>
    <row r="631" spans="1:18" ht="16.5">
      <c r="A631" t="s">
        <v>293</v>
      </c>
      <c r="B631" t="str">
        <f>LEFT($E631, 4)</f>
        <v>2021</v>
      </c>
      <c r="C631" t="str">
        <f>MID($E631,FIND("-",$E631)+1,2)</f>
        <v>01</v>
      </c>
      <c r="D631" t="str">
        <f>RIGHT($E631,2)</f>
        <v>하순</v>
      </c>
      <c r="E631" t="s">
        <v>186</v>
      </c>
      <c r="F631" s="17">
        <v>0.1</v>
      </c>
      <c r="G631" s="17">
        <v>4.9000000000000004</v>
      </c>
      <c r="H631" s="17">
        <v>-13.8</v>
      </c>
      <c r="I631" s="17">
        <f>G631-H631</f>
        <v>18.700000000000003</v>
      </c>
      <c r="J631" s="17">
        <v>68.900000000000006</v>
      </c>
      <c r="K631" s="17">
        <v>0.4</v>
      </c>
      <c r="L631" s="17">
        <v>2.5</v>
      </c>
      <c r="M631" s="17">
        <v>177.3</v>
      </c>
      <c r="N631" s="17">
        <f>IF(ISODD(ROW($M631))=TRUE, AVERAGE($M631:$M632), "")</f>
        <v>131.69999999999999</v>
      </c>
      <c r="O631" s="18">
        <v>3.8722222222222218</v>
      </c>
      <c r="P631" s="11">
        <f>IF(HOUR(O631)&gt;12, HOUR(O631)-12,HOUR(O631))</f>
        <v>8</v>
      </c>
      <c r="Q631" s="19">
        <f>MINUTE(O631)</f>
        <v>56</v>
      </c>
      <c r="R631" s="19">
        <f>P631+(Q631/60)</f>
        <v>8.9333333333333336</v>
      </c>
    </row>
    <row r="632" spans="1:18" ht="16.5">
      <c r="A632" t="s">
        <v>293</v>
      </c>
      <c r="B632" t="str">
        <f>LEFT($E632, 4)</f>
        <v>2021</v>
      </c>
      <c r="C632" t="str">
        <f>MID($E632,FIND("-",$E632)+1,2)</f>
        <v>01</v>
      </c>
      <c r="D632" t="str">
        <f>RIGHT($E632,2)</f>
        <v>하순</v>
      </c>
      <c r="E632" t="s">
        <v>186</v>
      </c>
      <c r="F632" s="17">
        <v>-0.8</v>
      </c>
      <c r="G632" s="17">
        <v>4</v>
      </c>
      <c r="H632" s="17">
        <v>-14.4</v>
      </c>
      <c r="I632" s="17">
        <f>G632-H632</f>
        <v>18.399999999999999</v>
      </c>
      <c r="J632" s="17">
        <v>70.5</v>
      </c>
      <c r="K632" s="17">
        <v>0.9</v>
      </c>
      <c r="L632" s="17">
        <v>6.5</v>
      </c>
      <c r="M632" s="17">
        <v>86.1</v>
      </c>
      <c r="N632" s="17"/>
      <c r="P632" s="11">
        <f>IF(HOUR(O632)&gt;12, HOUR(O632)-12,HOUR(O632))</f>
        <v>0</v>
      </c>
      <c r="Q632" s="19">
        <f>MINUTE(O632)</f>
        <v>0</v>
      </c>
      <c r="R632" s="19">
        <f>P632+(Q632/60)</f>
        <v>0</v>
      </c>
    </row>
    <row r="633" spans="1:18" ht="16.5">
      <c r="A633" t="s">
        <v>293</v>
      </c>
      <c r="B633" t="str">
        <f>LEFT($E633, 4)</f>
        <v>2021</v>
      </c>
      <c r="C633" t="str">
        <f>MID($E633,FIND("-",$E633)+1,2)</f>
        <v>02</v>
      </c>
      <c r="D633" t="str">
        <f>RIGHT($E633,2)</f>
        <v>상순</v>
      </c>
      <c r="E633" t="s">
        <v>187</v>
      </c>
      <c r="F633" s="17">
        <v>-1.1000000000000001</v>
      </c>
      <c r="G633" s="17">
        <v>5.6</v>
      </c>
      <c r="H633" s="17">
        <v>-13.5</v>
      </c>
      <c r="I633" s="17">
        <f>G633-H633</f>
        <v>19.100000000000001</v>
      </c>
      <c r="J633" s="17">
        <v>62.9</v>
      </c>
      <c r="K633" s="17">
        <v>1.7</v>
      </c>
      <c r="L633" s="17">
        <v>4.5</v>
      </c>
      <c r="M633" s="17">
        <v>105.9</v>
      </c>
      <c r="N633" s="17"/>
      <c r="P633" s="11">
        <f>IF(HOUR(O633)&gt;12, HOUR(O633)-12,HOUR(O633))</f>
        <v>0</v>
      </c>
      <c r="Q633" s="19">
        <f>MINUTE(O633)</f>
        <v>0</v>
      </c>
      <c r="R633" s="19">
        <f>P633+(Q633/60)</f>
        <v>0</v>
      </c>
    </row>
    <row r="634" spans="1:18" ht="16.5">
      <c r="A634" t="s">
        <v>293</v>
      </c>
      <c r="B634" t="str">
        <f>LEFT($E634, 4)</f>
        <v>2021</v>
      </c>
      <c r="C634" t="str">
        <f>MID($E634,FIND("-",$E634)+1,2)</f>
        <v>02</v>
      </c>
      <c r="D634" t="str">
        <f>RIGHT($E634,2)</f>
        <v>상순</v>
      </c>
      <c r="E634" t="s">
        <v>187</v>
      </c>
      <c r="F634" s="17">
        <v>-1.1000000000000001</v>
      </c>
      <c r="G634" s="17">
        <v>5.9</v>
      </c>
      <c r="H634" s="17">
        <v>-14.2</v>
      </c>
      <c r="I634" s="17">
        <f>G634-H634</f>
        <v>20.100000000000001</v>
      </c>
      <c r="J634" s="17">
        <v>61.4</v>
      </c>
      <c r="K634" s="17">
        <v>0.5</v>
      </c>
      <c r="L634" s="17">
        <v>4</v>
      </c>
      <c r="M634" s="17">
        <v>196.7</v>
      </c>
      <c r="N634" s="17"/>
      <c r="O634" s="18">
        <v>3.7631944444444438</v>
      </c>
      <c r="P634" s="11">
        <f>IF(HOUR(O634)&gt;12, HOUR(O634)-12,HOUR(O634))</f>
        <v>6</v>
      </c>
      <c r="Q634" s="19">
        <f>MINUTE(O634)</f>
        <v>19</v>
      </c>
      <c r="R634" s="19">
        <f>P634+(Q634/60)</f>
        <v>6.3166666666666664</v>
      </c>
    </row>
    <row r="635" spans="1:18" ht="16.5">
      <c r="A635" t="s">
        <v>293</v>
      </c>
      <c r="B635" t="str">
        <f>LEFT($E635, 4)</f>
        <v>2021</v>
      </c>
      <c r="C635" t="str">
        <f>MID($E635,FIND("-",$E635)+1,2)</f>
        <v>02</v>
      </c>
      <c r="D635" t="str">
        <f>RIGHT($E635,2)</f>
        <v>중순</v>
      </c>
      <c r="E635" t="s">
        <v>188</v>
      </c>
      <c r="F635" s="17">
        <v>-0.6</v>
      </c>
      <c r="G635" s="17">
        <v>7.5</v>
      </c>
      <c r="H635" s="17">
        <v>-13.4</v>
      </c>
      <c r="I635" s="17">
        <f>G635-H635</f>
        <v>20.9</v>
      </c>
      <c r="J635" s="17">
        <v>59.4</v>
      </c>
      <c r="K635" s="17">
        <v>1.2</v>
      </c>
      <c r="L635" s="17">
        <v>1</v>
      </c>
      <c r="M635" s="17">
        <v>115.1</v>
      </c>
      <c r="N635" s="17"/>
      <c r="P635" s="11">
        <f>IF(HOUR(O635)&gt;12, HOUR(O635)-12,HOUR(O635))</f>
        <v>0</v>
      </c>
      <c r="Q635" s="19">
        <f>MINUTE(O635)</f>
        <v>0</v>
      </c>
      <c r="R635" s="19">
        <f>P635+(Q635/60)</f>
        <v>0</v>
      </c>
    </row>
    <row r="636" spans="1:18" ht="16.5">
      <c r="A636" t="s">
        <v>293</v>
      </c>
      <c r="B636" t="str">
        <f>LEFT($E636, 4)</f>
        <v>2021</v>
      </c>
      <c r="C636" t="str">
        <f>MID($E636,FIND("-",$E636)+1,2)</f>
        <v>02</v>
      </c>
      <c r="D636" t="str">
        <f>RIGHT($E636,2)</f>
        <v>중순</v>
      </c>
      <c r="E636" t="s">
        <v>188</v>
      </c>
      <c r="F636" s="17">
        <v>-0.1</v>
      </c>
      <c r="G636" s="17">
        <v>7.9</v>
      </c>
      <c r="H636" s="17">
        <v>-12.4</v>
      </c>
      <c r="I636" s="17">
        <f>G636-H636</f>
        <v>20.3</v>
      </c>
      <c r="J636" s="17">
        <v>56.7</v>
      </c>
      <c r="K636" s="17">
        <v>0.7</v>
      </c>
      <c r="L636" s="17">
        <v>0.5</v>
      </c>
      <c r="M636" s="17">
        <v>187.6</v>
      </c>
      <c r="N636" s="17" t="str">
        <f>IF(ISODD(ROW($M636))=TRUE, AVERAGE($M636:$M637), "")</f>
        <v/>
      </c>
      <c r="O636" s="18">
        <v>3.9756944444444451</v>
      </c>
      <c r="P636" s="11">
        <f>IF(HOUR(O636)&gt;12, HOUR(O636)-12,HOUR(O636))</f>
        <v>11</v>
      </c>
      <c r="Q636" s="19">
        <f>MINUTE(O636)</f>
        <v>25</v>
      </c>
      <c r="R636" s="19">
        <f>P636+(Q636/60)</f>
        <v>11.416666666666666</v>
      </c>
    </row>
    <row r="637" spans="1:18" ht="16.5">
      <c r="A637" t="s">
        <v>293</v>
      </c>
      <c r="B637" t="str">
        <f>LEFT($E637, 4)</f>
        <v>2021</v>
      </c>
      <c r="C637" t="str">
        <f>MID($E637,FIND("-",$E637)+1,2)</f>
        <v>02</v>
      </c>
      <c r="D637" t="str">
        <f>RIGHT($E637,2)</f>
        <v>하순</v>
      </c>
      <c r="E637" t="s">
        <v>189</v>
      </c>
      <c r="F637" s="17">
        <v>2.6</v>
      </c>
      <c r="G637" s="17">
        <v>8.1</v>
      </c>
      <c r="H637" s="17">
        <v>-9.6999999999999993</v>
      </c>
      <c r="I637" s="17">
        <f>G637-H637</f>
        <v>17.799999999999997</v>
      </c>
      <c r="J637" s="17">
        <v>54.6</v>
      </c>
      <c r="K637" s="17">
        <v>0.9</v>
      </c>
      <c r="L637" s="17">
        <v>0</v>
      </c>
      <c r="M637" s="17">
        <v>108.9</v>
      </c>
      <c r="N637" s="17"/>
      <c r="P637" s="11">
        <f>IF(HOUR(O637)&gt;12, HOUR(O637)-12,HOUR(O637))</f>
        <v>0</v>
      </c>
      <c r="Q637" s="19">
        <f>MINUTE(O637)</f>
        <v>0</v>
      </c>
      <c r="R637" s="19">
        <f>P637+(Q637/60)</f>
        <v>0</v>
      </c>
    </row>
    <row r="638" spans="1:18" ht="16.5">
      <c r="A638" t="s">
        <v>293</v>
      </c>
      <c r="B638" t="str">
        <f>LEFT($E638, 4)</f>
        <v>2021</v>
      </c>
      <c r="C638" t="str">
        <f>MID($E638,FIND("-",$E638)+1,2)</f>
        <v>02</v>
      </c>
      <c r="D638" t="str">
        <f>RIGHT($E638,2)</f>
        <v>하순</v>
      </c>
      <c r="E638" t="s">
        <v>189</v>
      </c>
      <c r="F638" s="17">
        <v>3.5</v>
      </c>
      <c r="G638" s="17">
        <v>8.3000000000000007</v>
      </c>
      <c r="H638" s="17">
        <v>-8.1</v>
      </c>
      <c r="I638" s="17">
        <f>G638-H638</f>
        <v>16.399999999999999</v>
      </c>
      <c r="J638" s="17">
        <v>49.1</v>
      </c>
      <c r="K638" s="17">
        <v>0.7</v>
      </c>
      <c r="L638" s="17">
        <v>0</v>
      </c>
      <c r="M638" s="17">
        <v>180.5</v>
      </c>
      <c r="N638" s="17" t="str">
        <f>IF(ISODD(ROW($M638))=TRUE, AVERAGE($M638:$M639), "")</f>
        <v/>
      </c>
      <c r="O638" s="18">
        <v>3.5194444444444439</v>
      </c>
      <c r="P638" s="11">
        <f>IF(HOUR(O638)&gt;12, HOUR(O638)-12,HOUR(O638))</f>
        <v>12</v>
      </c>
      <c r="Q638" s="19">
        <f>MINUTE(O638)</f>
        <v>28</v>
      </c>
      <c r="R638" s="19">
        <f>P638+(Q638/60)</f>
        <v>12.466666666666667</v>
      </c>
    </row>
    <row r="639" spans="1:18" ht="16.5">
      <c r="A639" t="s">
        <v>293</v>
      </c>
      <c r="B639" t="str">
        <f>LEFT($E639, 4)</f>
        <v>2021</v>
      </c>
      <c r="C639" t="str">
        <f>MID($E639,FIND("-",$E639)+1,2)</f>
        <v>03</v>
      </c>
      <c r="D639" t="str">
        <f>RIGHT($E639,2)</f>
        <v>상순</v>
      </c>
      <c r="E639" t="s">
        <v>190</v>
      </c>
      <c r="F639" s="17">
        <v>3.5</v>
      </c>
      <c r="G639" s="17">
        <v>6.3</v>
      </c>
      <c r="H639" s="17">
        <v>-6.1</v>
      </c>
      <c r="I639" s="17">
        <f>G639-H639</f>
        <v>12.399999999999999</v>
      </c>
      <c r="J639" s="17">
        <v>72.599999999999994</v>
      </c>
      <c r="K639" s="17">
        <v>0.4</v>
      </c>
      <c r="L639" s="17">
        <v>51</v>
      </c>
      <c r="M639" s="17">
        <v>194.1</v>
      </c>
      <c r="N639" s="17"/>
      <c r="O639" s="18">
        <v>4.1986111111111111</v>
      </c>
      <c r="P639" s="11">
        <f>IF(HOUR(O639)&gt;12, HOUR(O639)-12,HOUR(O639))</f>
        <v>4</v>
      </c>
      <c r="Q639" s="19">
        <f>MINUTE(O639)</f>
        <v>46</v>
      </c>
      <c r="R639" s="19">
        <f>P639+(Q639/60)</f>
        <v>4.7666666666666666</v>
      </c>
    </row>
    <row r="640" spans="1:18" ht="16.5">
      <c r="A640" t="s">
        <v>293</v>
      </c>
      <c r="B640" t="str">
        <f>LEFT($E640, 4)</f>
        <v>2021</v>
      </c>
      <c r="C640" t="str">
        <f>MID($E640,FIND("-",$E640)+1,2)</f>
        <v>03</v>
      </c>
      <c r="D640" t="str">
        <f>RIGHT($E640,2)</f>
        <v>상순</v>
      </c>
      <c r="E640" t="s">
        <v>190</v>
      </c>
      <c r="F640" s="17">
        <v>2.6</v>
      </c>
      <c r="G640" s="17">
        <v>5.3</v>
      </c>
      <c r="H640" s="17">
        <v>-7.8</v>
      </c>
      <c r="I640" s="17">
        <f>G640-H640</f>
        <v>13.1</v>
      </c>
      <c r="J640" s="17">
        <v>73.8</v>
      </c>
      <c r="K640" s="17">
        <v>1.1000000000000001</v>
      </c>
      <c r="L640" s="17">
        <v>60</v>
      </c>
      <c r="M640" s="17">
        <v>137.69999999999999</v>
      </c>
      <c r="N640" s="17" t="str">
        <f>IF(ISODD(ROW($M640))=TRUE, AVERAGE($M640:$M641), "")</f>
        <v/>
      </c>
      <c r="P640" s="11">
        <f>IF(HOUR(O640)&gt;12, HOUR(O640)-12,HOUR(O640))</f>
        <v>0</v>
      </c>
      <c r="Q640" s="19">
        <f>MINUTE(O640)</f>
        <v>0</v>
      </c>
      <c r="R640" s="19">
        <f>P640+(Q640/60)</f>
        <v>0</v>
      </c>
    </row>
    <row r="641" spans="1:18" ht="16.5">
      <c r="A641" t="s">
        <v>293</v>
      </c>
      <c r="B641" t="str">
        <f>LEFT($E641, 4)</f>
        <v>2021</v>
      </c>
      <c r="C641" t="str">
        <f>MID($E641,FIND("-",$E641)+1,2)</f>
        <v>03</v>
      </c>
      <c r="D641" t="str">
        <f>RIGHT($E641,2)</f>
        <v>중순</v>
      </c>
      <c r="E641" t="s">
        <v>191</v>
      </c>
      <c r="F641" s="17">
        <v>7.7</v>
      </c>
      <c r="G641" s="17">
        <v>12</v>
      </c>
      <c r="H641" s="17">
        <v>-3.6</v>
      </c>
      <c r="I641" s="17">
        <f>G641-H641</f>
        <v>15.6</v>
      </c>
      <c r="J641" s="17">
        <v>66.5</v>
      </c>
      <c r="K641" s="17">
        <v>0.9</v>
      </c>
      <c r="L641" s="17">
        <v>5.5</v>
      </c>
      <c r="M641" s="17">
        <v>143.4</v>
      </c>
      <c r="N641" s="17"/>
      <c r="P641" s="11">
        <f>IF(HOUR(O641)&gt;12, HOUR(O641)-12,HOUR(O641))</f>
        <v>0</v>
      </c>
      <c r="Q641" s="19">
        <f>MINUTE(O641)</f>
        <v>0</v>
      </c>
      <c r="R641" s="19">
        <f>P641+(Q641/60)</f>
        <v>0</v>
      </c>
    </row>
    <row r="642" spans="1:18" ht="16.5">
      <c r="A642" t="s">
        <v>293</v>
      </c>
      <c r="B642" t="str">
        <f>LEFT($E642, 4)</f>
        <v>2021</v>
      </c>
      <c r="C642" t="str">
        <f>MID($E642,FIND("-",$E642)+1,2)</f>
        <v>03</v>
      </c>
      <c r="D642" t="str">
        <f>RIGHT($E642,2)</f>
        <v>중순</v>
      </c>
      <c r="E642" t="s">
        <v>191</v>
      </c>
      <c r="F642" s="17">
        <v>8.6</v>
      </c>
      <c r="G642" s="17">
        <v>13.4</v>
      </c>
      <c r="H642" s="17">
        <v>-2.8</v>
      </c>
      <c r="I642" s="17">
        <f>G642-H642</f>
        <v>16.2</v>
      </c>
      <c r="J642" s="17">
        <v>62.7</v>
      </c>
      <c r="K642" s="17">
        <v>0.5</v>
      </c>
      <c r="L642" s="17">
        <v>1.5</v>
      </c>
      <c r="M642" s="17">
        <v>177.1</v>
      </c>
      <c r="N642" s="17"/>
      <c r="O642" s="18">
        <v>4.5354166666666664</v>
      </c>
      <c r="P642" s="11">
        <f>IF(HOUR(O642)&gt;12, HOUR(O642)-12,HOUR(O642))</f>
        <v>12</v>
      </c>
      <c r="Q642" s="19">
        <f>MINUTE(O642)</f>
        <v>51</v>
      </c>
      <c r="R642" s="19">
        <f>P642+(Q642/60)</f>
        <v>12.85</v>
      </c>
    </row>
    <row r="643" spans="1:18" ht="16.5">
      <c r="A643" t="s">
        <v>293</v>
      </c>
      <c r="B643" t="str">
        <f>LEFT($E643, 4)</f>
        <v>2021</v>
      </c>
      <c r="C643" t="str">
        <f>MID($E643,FIND("-",$E643)+1,2)</f>
        <v>03</v>
      </c>
      <c r="D643" t="str">
        <f>RIGHT($E643,2)</f>
        <v>하순</v>
      </c>
      <c r="E643" t="s">
        <v>192</v>
      </c>
      <c r="F643" s="17">
        <v>8.8000000000000007</v>
      </c>
      <c r="G643" s="17">
        <v>11.6</v>
      </c>
      <c r="H643" s="17">
        <v>-2.5</v>
      </c>
      <c r="I643" s="17">
        <f>G643-H643</f>
        <v>14.1</v>
      </c>
      <c r="J643" s="17">
        <v>63.8</v>
      </c>
      <c r="K643" s="17">
        <v>0.6</v>
      </c>
      <c r="L643" s="17">
        <v>32</v>
      </c>
      <c r="M643" s="17">
        <v>211</v>
      </c>
      <c r="N643" s="17">
        <f>IF(ISODD(ROW($M643))=TRUE, AVERAGE($M643:$M644), "")</f>
        <v>195.9</v>
      </c>
      <c r="O643" s="18">
        <v>4.7444444444444436</v>
      </c>
      <c r="P643" s="11">
        <f>IF(HOUR(O643)&gt;12, HOUR(O643)-12,HOUR(O643))</f>
        <v>5</v>
      </c>
      <c r="Q643" s="19">
        <f>MINUTE(O643)</f>
        <v>52</v>
      </c>
      <c r="R643" s="19">
        <f>P643+(Q643/60)</f>
        <v>5.8666666666666671</v>
      </c>
    </row>
    <row r="644" spans="1:18" ht="16.5">
      <c r="A644" t="s">
        <v>293</v>
      </c>
      <c r="B644" t="str">
        <f>LEFT($E644, 4)</f>
        <v>2021</v>
      </c>
      <c r="C644" t="str">
        <f>MID($E644,FIND("-",$E644)+1,2)</f>
        <v>03</v>
      </c>
      <c r="D644" t="str">
        <f>RIGHT($E644,2)</f>
        <v>하순</v>
      </c>
      <c r="E644" t="s">
        <v>192</v>
      </c>
      <c r="F644" s="17">
        <v>8.3000000000000007</v>
      </c>
      <c r="G644" s="17">
        <v>10.6</v>
      </c>
      <c r="H644" s="17">
        <v>-1.7</v>
      </c>
      <c r="I644" s="17">
        <f>G644-H644</f>
        <v>12.299999999999999</v>
      </c>
      <c r="J644" s="17">
        <v>65</v>
      </c>
      <c r="K644" s="17">
        <v>1.4</v>
      </c>
      <c r="L644" s="17">
        <v>39</v>
      </c>
      <c r="M644" s="17">
        <v>180.8</v>
      </c>
      <c r="N644" s="17" t="str">
        <f>IF(ISODD(ROW($M644))=TRUE, AVERAGE($M644:$M645), "")</f>
        <v/>
      </c>
      <c r="P644" s="11">
        <f>IF(HOUR(O644)&gt;12, HOUR(O644)-12,HOUR(O644))</f>
        <v>0</v>
      </c>
      <c r="Q644" s="19">
        <f>MINUTE(O644)</f>
        <v>0</v>
      </c>
      <c r="R644" s="19">
        <f>P644+(Q644/60)</f>
        <v>0</v>
      </c>
    </row>
    <row r="645" spans="1:18" ht="16.5">
      <c r="A645" t="s">
        <v>293</v>
      </c>
      <c r="B645" t="str">
        <f>LEFT($E645, 4)</f>
        <v>2021</v>
      </c>
      <c r="C645" t="str">
        <f>MID($E645,FIND("-",$E645)+1,2)</f>
        <v>04</v>
      </c>
      <c r="D645" t="str">
        <f>RIGHT($E645,2)</f>
        <v>상순</v>
      </c>
      <c r="E645" t="s">
        <v>193</v>
      </c>
      <c r="F645" s="17">
        <v>11.4</v>
      </c>
      <c r="G645" s="17">
        <v>15.5</v>
      </c>
      <c r="H645" s="17">
        <v>0</v>
      </c>
      <c r="I645" s="17">
        <f>G645-H645</f>
        <v>15.5</v>
      </c>
      <c r="J645" s="17">
        <v>54.2</v>
      </c>
      <c r="K645" s="17">
        <v>1.3</v>
      </c>
      <c r="L645" s="17">
        <v>45</v>
      </c>
      <c r="M645" s="17">
        <v>203.1</v>
      </c>
      <c r="N645" s="17">
        <f>IF(ISODD(ROW($M645))=TRUE, AVERAGE($M645:$M646), "")</f>
        <v>222.6</v>
      </c>
      <c r="P645" s="11">
        <f>IF(HOUR(O645)&gt;12, HOUR(O645)-12,HOUR(O645))</f>
        <v>0</v>
      </c>
      <c r="Q645" s="19">
        <f>MINUTE(O645)</f>
        <v>0</v>
      </c>
      <c r="R645" s="19">
        <f>P645+(Q645/60)</f>
        <v>0</v>
      </c>
    </row>
    <row r="646" spans="1:18" ht="16.5">
      <c r="A646" t="s">
        <v>293</v>
      </c>
      <c r="B646" t="str">
        <f>LEFT($E646, 4)</f>
        <v>2021</v>
      </c>
      <c r="C646" t="str">
        <f>MID($E646,FIND("-",$E646)+1,2)</f>
        <v>04</v>
      </c>
      <c r="D646" t="str">
        <f>RIGHT($E646,2)</f>
        <v>상순</v>
      </c>
      <c r="E646" t="s">
        <v>193</v>
      </c>
      <c r="F646" s="17">
        <v>12.3</v>
      </c>
      <c r="G646" s="17">
        <v>16.600000000000001</v>
      </c>
      <c r="H646" s="17">
        <v>1.3</v>
      </c>
      <c r="I646" s="17">
        <f>G646-H646</f>
        <v>15.3</v>
      </c>
      <c r="J646" s="17">
        <v>50.5</v>
      </c>
      <c r="K646" s="17">
        <v>0.6</v>
      </c>
      <c r="L646" s="17">
        <v>85</v>
      </c>
      <c r="M646" s="17">
        <v>242.1</v>
      </c>
      <c r="N646" s="17" t="str">
        <f>IF(ISODD(ROW($M646))=TRUE, AVERAGE($M646:$M647), "")</f>
        <v/>
      </c>
      <c r="O646" s="18">
        <v>4.8861111111111111</v>
      </c>
      <c r="P646" s="11">
        <f>IF(HOUR(O646)&gt;12, HOUR(O646)-12,HOUR(O646))</f>
        <v>9</v>
      </c>
      <c r="Q646" s="19">
        <f>MINUTE(O646)</f>
        <v>16</v>
      </c>
      <c r="R646" s="19">
        <f>P646+(Q646/60)</f>
        <v>9.2666666666666675</v>
      </c>
    </row>
    <row r="647" spans="1:18" ht="16.5">
      <c r="A647" t="s">
        <v>293</v>
      </c>
      <c r="B647" t="str">
        <f>LEFT($E647, 4)</f>
        <v>2021</v>
      </c>
      <c r="C647" t="str">
        <f>MID($E647,FIND("-",$E647)+1,2)</f>
        <v>04</v>
      </c>
      <c r="D647" t="str">
        <f>RIGHT($E647,2)</f>
        <v>중순</v>
      </c>
      <c r="E647" t="s">
        <v>194</v>
      </c>
      <c r="F647" s="17">
        <v>10.3</v>
      </c>
      <c r="G647" s="17">
        <v>13.9</v>
      </c>
      <c r="H647" s="17">
        <v>-0.9</v>
      </c>
      <c r="I647" s="17">
        <f>G647-H647</f>
        <v>14.8</v>
      </c>
      <c r="J647" s="17">
        <v>64.400000000000006</v>
      </c>
      <c r="K647" s="17">
        <v>0.5</v>
      </c>
      <c r="L647" s="17">
        <v>42.5</v>
      </c>
      <c r="M647" s="17">
        <v>224.5</v>
      </c>
      <c r="N647" s="17"/>
      <c r="O647" s="18">
        <v>4.7972222222222216</v>
      </c>
      <c r="P647" s="11">
        <f>IF(HOUR(O647)&gt;12, HOUR(O647)-12,HOUR(O647))</f>
        <v>7</v>
      </c>
      <c r="Q647" s="19">
        <f>MINUTE(O647)</f>
        <v>8</v>
      </c>
      <c r="R647" s="19">
        <f>P647+(Q647/60)</f>
        <v>7.1333333333333337</v>
      </c>
    </row>
    <row r="648" spans="1:18" ht="16.5">
      <c r="A648" t="s">
        <v>293</v>
      </c>
      <c r="B648" t="str">
        <f>LEFT($E648, 4)</f>
        <v>2021</v>
      </c>
      <c r="C648" t="str">
        <f>MID($E648,FIND("-",$E648)+1,2)</f>
        <v>04</v>
      </c>
      <c r="D648" t="str">
        <f>RIGHT($E648,2)</f>
        <v>중순</v>
      </c>
      <c r="E648" t="s">
        <v>194</v>
      </c>
      <c r="F648" s="17">
        <v>9.8000000000000007</v>
      </c>
      <c r="G648" s="17">
        <v>13.2</v>
      </c>
      <c r="H648" s="17">
        <v>-0.7</v>
      </c>
      <c r="I648" s="17">
        <f>G648-H648</f>
        <v>13.899999999999999</v>
      </c>
      <c r="J648" s="17">
        <v>64.900000000000006</v>
      </c>
      <c r="K648" s="17">
        <v>1.3</v>
      </c>
      <c r="L648" s="17">
        <v>39</v>
      </c>
      <c r="M648" s="17">
        <v>182.7</v>
      </c>
      <c r="N648" s="17"/>
      <c r="P648" s="11">
        <f>IF(HOUR(O648)&gt;12, HOUR(O648)-12,HOUR(O648))</f>
        <v>0</v>
      </c>
      <c r="Q648" s="19">
        <f>MINUTE(O648)</f>
        <v>0</v>
      </c>
      <c r="R648" s="19">
        <f>P648+(Q648/60)</f>
        <v>0</v>
      </c>
    </row>
    <row r="649" spans="1:18" ht="16.5">
      <c r="A649" t="s">
        <v>293</v>
      </c>
      <c r="B649" t="str">
        <f>LEFT($E649, 4)</f>
        <v>2021</v>
      </c>
      <c r="C649" t="str">
        <f>MID($E649,FIND("-",$E649)+1,2)</f>
        <v>04</v>
      </c>
      <c r="D649" t="str">
        <f>RIGHT($E649,2)</f>
        <v>하순</v>
      </c>
      <c r="E649" t="s">
        <v>195</v>
      </c>
      <c r="F649" s="17">
        <v>15.1</v>
      </c>
      <c r="G649" s="17">
        <v>20.2</v>
      </c>
      <c r="H649" s="17">
        <v>5.6</v>
      </c>
      <c r="I649" s="17">
        <f>G649-H649</f>
        <v>14.6</v>
      </c>
      <c r="J649" s="17">
        <v>59.9</v>
      </c>
      <c r="K649" s="17">
        <v>0.4</v>
      </c>
      <c r="L649" s="17">
        <v>20.5</v>
      </c>
      <c r="M649" s="17">
        <v>150.9</v>
      </c>
      <c r="N649" s="17">
        <f>IF(ISODD(ROW($M649))=TRUE, AVERAGE($M649:$M650), "")</f>
        <v>152.5</v>
      </c>
      <c r="O649" s="18">
        <v>4.3791666666666664</v>
      </c>
      <c r="P649" s="11">
        <f>IF(HOUR(O649)&gt;12, HOUR(O649)-12,HOUR(O649))</f>
        <v>9</v>
      </c>
      <c r="Q649" s="19">
        <f>MINUTE(O649)</f>
        <v>6</v>
      </c>
      <c r="R649" s="19">
        <f>P649+(Q649/60)</f>
        <v>9.1</v>
      </c>
    </row>
    <row r="650" spans="1:18" ht="16.5">
      <c r="A650" t="s">
        <v>293</v>
      </c>
      <c r="B650" t="str">
        <f>LEFT($E650, 4)</f>
        <v>2021</v>
      </c>
      <c r="C650" t="str">
        <f>MID($E650,FIND("-",$E650)+1,2)</f>
        <v>04</v>
      </c>
      <c r="D650" t="str">
        <f>RIGHT($E650,2)</f>
        <v>하순</v>
      </c>
      <c r="E650" t="s">
        <v>195</v>
      </c>
      <c r="F650" s="17">
        <v>14.3</v>
      </c>
      <c r="G650" s="17">
        <v>19.399999999999999</v>
      </c>
      <c r="H650" s="17">
        <v>4.4000000000000004</v>
      </c>
      <c r="I650" s="17">
        <f>G650-H650</f>
        <v>14.999999999999998</v>
      </c>
      <c r="J650" s="17">
        <v>62.3</v>
      </c>
      <c r="K650" s="17">
        <v>1.1000000000000001</v>
      </c>
      <c r="L650" s="17">
        <v>18</v>
      </c>
      <c r="M650" s="17">
        <v>154.1</v>
      </c>
      <c r="N650" s="17"/>
      <c r="P650" s="11">
        <f>IF(HOUR(O650)&gt;12, HOUR(O650)-12,HOUR(O650))</f>
        <v>0</v>
      </c>
      <c r="Q650" s="19">
        <f>MINUTE(O650)</f>
        <v>0</v>
      </c>
      <c r="R650" s="19">
        <f>P650+(Q650/60)</f>
        <v>0</v>
      </c>
    </row>
    <row r="651" spans="1:18" ht="16.5">
      <c r="A651" t="s">
        <v>293</v>
      </c>
      <c r="B651" t="str">
        <f>LEFT($E651, 4)</f>
        <v>2021</v>
      </c>
      <c r="C651" t="str">
        <f>MID($E651,FIND("-",$E651)+1,2)</f>
        <v>05</v>
      </c>
      <c r="D651" t="str">
        <f>RIGHT($E651,2)</f>
        <v>상순</v>
      </c>
      <c r="E651" t="s">
        <v>196</v>
      </c>
      <c r="F651" s="17">
        <v>12.6</v>
      </c>
      <c r="G651" s="17">
        <v>14.6</v>
      </c>
      <c r="H651" s="17">
        <v>3</v>
      </c>
      <c r="I651" s="17">
        <f>G651-H651</f>
        <v>11.6</v>
      </c>
      <c r="J651" s="17">
        <v>70.2</v>
      </c>
      <c r="K651" s="17">
        <v>0.5</v>
      </c>
      <c r="L651" s="17">
        <v>75.5</v>
      </c>
      <c r="M651" s="17">
        <v>229</v>
      </c>
      <c r="N651" s="17"/>
      <c r="O651" s="18">
        <v>4.8055555555555554</v>
      </c>
      <c r="P651" s="11">
        <f>IF(HOUR(O651)&gt;12, HOUR(O651)-12,HOUR(O651))</f>
        <v>7</v>
      </c>
      <c r="Q651" s="19">
        <f>MINUTE(O651)</f>
        <v>20</v>
      </c>
      <c r="R651" s="19">
        <f>P651+(Q651/60)</f>
        <v>7.333333333333333</v>
      </c>
    </row>
    <row r="652" spans="1:18" ht="16.5">
      <c r="A652" t="s">
        <v>293</v>
      </c>
      <c r="B652" t="str">
        <f>LEFT($E652, 4)</f>
        <v>2021</v>
      </c>
      <c r="C652" t="str">
        <f>MID($E652,FIND("-",$E652)+1,2)</f>
        <v>05</v>
      </c>
      <c r="D652" t="str">
        <f>RIGHT($E652,2)</f>
        <v>상순</v>
      </c>
      <c r="E652" t="s">
        <v>196</v>
      </c>
      <c r="F652" s="17">
        <v>12.1</v>
      </c>
      <c r="G652" s="17">
        <v>14</v>
      </c>
      <c r="H652" s="17">
        <v>2.2999999999999998</v>
      </c>
      <c r="I652" s="17">
        <f>G652-H652</f>
        <v>11.7</v>
      </c>
      <c r="J652" s="17">
        <v>69</v>
      </c>
      <c r="K652" s="17">
        <v>1.3</v>
      </c>
      <c r="L652" s="17">
        <v>42.5</v>
      </c>
      <c r="M652" s="17">
        <v>168.9</v>
      </c>
      <c r="N652" s="17" t="str">
        <f>IF(ISODD(ROW($M652))=TRUE, AVERAGE($M652:$M653), "")</f>
        <v/>
      </c>
      <c r="P652" s="11">
        <f>IF(HOUR(O652)&gt;12, HOUR(O652)-12,HOUR(O652))</f>
        <v>0</v>
      </c>
      <c r="Q652" s="19">
        <f>MINUTE(O652)</f>
        <v>0</v>
      </c>
      <c r="R652" s="19">
        <f>P652+(Q652/60)</f>
        <v>0</v>
      </c>
    </row>
    <row r="653" spans="1:18" ht="16.5">
      <c r="A653" t="s">
        <v>293</v>
      </c>
      <c r="B653" t="str">
        <f>LEFT($E653, 4)</f>
        <v>2021</v>
      </c>
      <c r="C653" t="str">
        <f>MID($E653,FIND("-",$E653)+1,2)</f>
        <v>05</v>
      </c>
      <c r="D653" t="str">
        <f>RIGHT($E653,2)</f>
        <v>중순</v>
      </c>
      <c r="E653" t="s">
        <v>197</v>
      </c>
      <c r="F653" s="17">
        <v>18.2</v>
      </c>
      <c r="G653" s="17">
        <v>22.2</v>
      </c>
      <c r="H653" s="17">
        <v>6.2</v>
      </c>
      <c r="I653" s="17">
        <f>G653-H653</f>
        <v>16</v>
      </c>
      <c r="J653" s="17">
        <v>72.7</v>
      </c>
      <c r="K653" s="17">
        <v>0.2</v>
      </c>
      <c r="L653" s="17">
        <v>152</v>
      </c>
      <c r="M653" s="17">
        <v>200.5</v>
      </c>
      <c r="N653" s="17">
        <f>IF(ISODD(ROW($M653))=TRUE, AVERAGE($M653:$M654), "")</f>
        <v>183.75</v>
      </c>
      <c r="O653" s="18">
        <v>4.4152777777777779</v>
      </c>
      <c r="P653" s="11">
        <f>IF(HOUR(O653)&gt;12, HOUR(O653)-12,HOUR(O653))</f>
        <v>9</v>
      </c>
      <c r="Q653" s="19">
        <f>MINUTE(O653)</f>
        <v>58</v>
      </c>
      <c r="R653" s="19">
        <f>P653+(Q653/60)</f>
        <v>9.9666666666666668</v>
      </c>
    </row>
    <row r="654" spans="1:18" ht="16.5">
      <c r="A654" t="s">
        <v>293</v>
      </c>
      <c r="B654" t="str">
        <f>LEFT($E654, 4)</f>
        <v>2021</v>
      </c>
      <c r="C654" t="str">
        <f>MID($E654,FIND("-",$E654)+1,2)</f>
        <v>05</v>
      </c>
      <c r="D654" t="str">
        <f>RIGHT($E654,2)</f>
        <v>중순</v>
      </c>
      <c r="E654" t="s">
        <v>197</v>
      </c>
      <c r="F654" s="17">
        <v>17.3</v>
      </c>
      <c r="G654" s="17">
        <v>21.2</v>
      </c>
      <c r="H654" s="17">
        <v>4.3</v>
      </c>
      <c r="I654" s="17">
        <f>G654-H654</f>
        <v>16.899999999999999</v>
      </c>
      <c r="J654" s="17">
        <v>75.099999999999994</v>
      </c>
      <c r="K654" s="17">
        <v>0.8</v>
      </c>
      <c r="L654" s="17">
        <v>101</v>
      </c>
      <c r="M654" s="17">
        <v>167</v>
      </c>
      <c r="N654" s="17" t="str">
        <f>IF(ISODD(ROW($M654))=TRUE, AVERAGE($M654:$M655), "")</f>
        <v/>
      </c>
      <c r="P654" s="11">
        <f>IF(HOUR(O654)&gt;12, HOUR(O654)-12,HOUR(O654))</f>
        <v>0</v>
      </c>
      <c r="Q654" s="19">
        <f>MINUTE(O654)</f>
        <v>0</v>
      </c>
      <c r="R654" s="19">
        <f>P654+(Q654/60)</f>
        <v>0</v>
      </c>
    </row>
    <row r="655" spans="1:18" ht="16.5">
      <c r="A655" t="s">
        <v>293</v>
      </c>
      <c r="B655" t="str">
        <f>LEFT($E655, 4)</f>
        <v>2021</v>
      </c>
      <c r="C655" t="str">
        <f>MID($E655,FIND("-",$E655)+1,2)</f>
        <v>05</v>
      </c>
      <c r="D655" t="str">
        <f>RIGHT($E655,2)</f>
        <v>하순</v>
      </c>
      <c r="E655" t="s">
        <v>198</v>
      </c>
      <c r="F655" s="17">
        <v>16.399999999999999</v>
      </c>
      <c r="G655" s="17">
        <v>19.2</v>
      </c>
      <c r="H655" s="17">
        <v>7</v>
      </c>
      <c r="I655" s="17">
        <f>G655-H655</f>
        <v>12.2</v>
      </c>
      <c r="J655" s="17">
        <v>79</v>
      </c>
      <c r="K655" s="17">
        <v>0.2</v>
      </c>
      <c r="L655" s="17">
        <v>121</v>
      </c>
      <c r="M655" s="17">
        <v>170.9</v>
      </c>
      <c r="N655" s="17"/>
      <c r="O655" s="18">
        <v>4.2055555555555557</v>
      </c>
      <c r="P655" s="11">
        <f>IF(HOUR(O655)&gt;12, HOUR(O655)-12,HOUR(O655))</f>
        <v>4</v>
      </c>
      <c r="Q655" s="19">
        <f>MINUTE(O655)</f>
        <v>56</v>
      </c>
      <c r="R655" s="19">
        <f>P655+(Q655/60)</f>
        <v>4.9333333333333336</v>
      </c>
    </row>
    <row r="656" spans="1:18" ht="16.5">
      <c r="A656" t="s">
        <v>293</v>
      </c>
      <c r="B656" t="str">
        <f>LEFT($E656, 4)</f>
        <v>2021</v>
      </c>
      <c r="C656" t="str">
        <f>MID($E656,FIND("-",$E656)+1,2)</f>
        <v>05</v>
      </c>
      <c r="D656" t="str">
        <f>RIGHT($E656,2)</f>
        <v>하순</v>
      </c>
      <c r="E656" t="s">
        <v>198</v>
      </c>
      <c r="F656" s="17">
        <v>15.7</v>
      </c>
      <c r="G656" s="17">
        <v>17.899999999999999</v>
      </c>
      <c r="H656" s="17">
        <v>6.6</v>
      </c>
      <c r="I656" s="17">
        <f>G656-H656</f>
        <v>11.299999999999999</v>
      </c>
      <c r="J656" s="17">
        <v>78.2</v>
      </c>
      <c r="K656" s="17">
        <v>0.9</v>
      </c>
      <c r="L656" s="17">
        <v>93.5</v>
      </c>
      <c r="M656" s="17">
        <v>167.4</v>
      </c>
      <c r="N656" s="17" t="str">
        <f>IF(ISODD(ROW($M656))=TRUE, AVERAGE($M656:$M657), "")</f>
        <v/>
      </c>
      <c r="P656" s="11">
        <f>IF(HOUR(O656)&gt;12, HOUR(O656)-12,HOUR(O656))</f>
        <v>0</v>
      </c>
      <c r="Q656" s="19">
        <f>MINUTE(O656)</f>
        <v>0</v>
      </c>
      <c r="R656" s="19">
        <f>P656+(Q656/60)</f>
        <v>0</v>
      </c>
    </row>
    <row r="657" spans="1:18" ht="16.5">
      <c r="A657" t="s">
        <v>293</v>
      </c>
      <c r="B657" t="str">
        <f>LEFT($E657, 4)</f>
        <v>2021</v>
      </c>
      <c r="C657" t="str">
        <f>MID($E657,FIND("-",$E657)+1,2)</f>
        <v>06</v>
      </c>
      <c r="D657" t="str">
        <f>RIGHT($E657,2)</f>
        <v>상순</v>
      </c>
      <c r="E657" t="s">
        <v>199</v>
      </c>
      <c r="F657" s="17">
        <v>20.3</v>
      </c>
      <c r="G657" s="17">
        <v>25.4</v>
      </c>
      <c r="H657" s="17">
        <v>-40.9</v>
      </c>
      <c r="I657" s="17">
        <f>G657-H657</f>
        <v>66.3</v>
      </c>
      <c r="J657" s="17">
        <v>78.900000000000006</v>
      </c>
      <c r="K657" s="17">
        <v>0.3</v>
      </c>
      <c r="L657" s="17">
        <v>18.5</v>
      </c>
      <c r="M657" s="17">
        <v>62</v>
      </c>
      <c r="N657" s="17">
        <f>IF(ISODD(ROW($M657))=TRUE, AVERAGE($M657:$M658), "")</f>
        <v>111.9</v>
      </c>
      <c r="O657" s="18">
        <v>2.9222222222222221</v>
      </c>
      <c r="P657" s="11">
        <f>IF(HOUR(O657)&gt;12, HOUR(O657)-12,HOUR(O657))</f>
        <v>10</v>
      </c>
      <c r="Q657" s="19">
        <f>MINUTE(O657)</f>
        <v>8</v>
      </c>
      <c r="R657" s="19">
        <f>P657+(Q657/60)</f>
        <v>10.133333333333333</v>
      </c>
    </row>
    <row r="658" spans="1:18" ht="16.5">
      <c r="A658" t="s">
        <v>293</v>
      </c>
      <c r="B658" t="str">
        <f>LEFT($E658, 4)</f>
        <v>2021</v>
      </c>
      <c r="C658" t="str">
        <f>MID($E658,FIND("-",$E658)+1,2)</f>
        <v>06</v>
      </c>
      <c r="D658" t="str">
        <f>RIGHT($E658,2)</f>
        <v>상순</v>
      </c>
      <c r="E658" t="s">
        <v>199</v>
      </c>
      <c r="F658" s="17">
        <v>19.5</v>
      </c>
      <c r="G658" s="17">
        <v>22.4</v>
      </c>
      <c r="H658" s="17">
        <v>11.6</v>
      </c>
      <c r="I658" s="17">
        <f>G658-H658</f>
        <v>10.799999999999999</v>
      </c>
      <c r="J658" s="17">
        <v>77.8</v>
      </c>
      <c r="K658" s="17">
        <v>0.8</v>
      </c>
      <c r="L658" s="17">
        <v>27</v>
      </c>
      <c r="M658" s="17">
        <v>161.80000000000001</v>
      </c>
      <c r="N658" s="17" t="str">
        <f>IF(ISODD(ROW($M658))=TRUE, AVERAGE($M658:$M659), "")</f>
        <v/>
      </c>
      <c r="P658" s="11">
        <f>IF(HOUR(O658)&gt;12, HOUR(O658)-12,HOUR(O658))</f>
        <v>0</v>
      </c>
      <c r="Q658" s="19">
        <f>MINUTE(O658)</f>
        <v>0</v>
      </c>
      <c r="R658" s="19">
        <f>P658+(Q658/60)</f>
        <v>0</v>
      </c>
    </row>
    <row r="659" spans="1:18">
      <c r="A659" t="s">
        <v>293</v>
      </c>
      <c r="B659" t="str">
        <f>LEFT($E659, 4)</f>
        <v>2021</v>
      </c>
      <c r="C659" t="str">
        <f>MID($E659,FIND("-",$E659)+1,2)</f>
        <v>06</v>
      </c>
      <c r="D659" t="str">
        <f>RIGHT($E659,2)</f>
        <v>중순</v>
      </c>
      <c r="E659" t="s">
        <v>200</v>
      </c>
      <c r="F659" s="17">
        <v>22.2</v>
      </c>
      <c r="G659" s="17">
        <v>24.6</v>
      </c>
      <c r="H659" s="17">
        <v>14.2</v>
      </c>
      <c r="I659" s="17">
        <f>G659-H659</f>
        <v>10.400000000000002</v>
      </c>
      <c r="J659" s="17">
        <v>81</v>
      </c>
      <c r="K659" s="17">
        <v>0.4</v>
      </c>
      <c r="L659" s="17">
        <v>15</v>
      </c>
      <c r="M659" s="17"/>
      <c r="N659" s="17"/>
      <c r="O659" s="18">
        <v>2.7798611111111109</v>
      </c>
      <c r="P659" s="11">
        <f>IF(HOUR(O659)&gt;12, HOUR(O659)-12,HOUR(O659))</f>
        <v>6</v>
      </c>
      <c r="Q659" s="19">
        <f>MINUTE(O659)</f>
        <v>43</v>
      </c>
      <c r="R659" s="19">
        <f>P659+(Q659/60)</f>
        <v>6.7166666666666668</v>
      </c>
    </row>
    <row r="660" spans="1:18">
      <c r="A660" t="s">
        <v>293</v>
      </c>
      <c r="B660" t="str">
        <f>LEFT($E660, 4)</f>
        <v>2021</v>
      </c>
      <c r="C660" t="str">
        <f>MID($E660,FIND("-",$E660)+1,2)</f>
        <v>06</v>
      </c>
      <c r="D660" t="str">
        <f>RIGHT($E660,2)</f>
        <v>중순</v>
      </c>
      <c r="E660" t="s">
        <v>200</v>
      </c>
      <c r="F660" s="17">
        <v>21.3</v>
      </c>
      <c r="G660" s="17">
        <v>23.6</v>
      </c>
      <c r="H660" s="17">
        <v>13.2</v>
      </c>
      <c r="I660" s="17">
        <f>G660-H660</f>
        <v>10.400000000000002</v>
      </c>
      <c r="J660" s="17">
        <v>79.5</v>
      </c>
      <c r="K660" s="17">
        <v>0.8</v>
      </c>
      <c r="L660" s="17">
        <v>31</v>
      </c>
      <c r="M660" s="17">
        <v>175.6</v>
      </c>
      <c r="N660" s="17">
        <v>175.6</v>
      </c>
      <c r="P660" s="11">
        <f>IF(HOUR(O660)&gt;12, HOUR(O660)-12,HOUR(O660))</f>
        <v>0</v>
      </c>
      <c r="Q660" s="19">
        <f>MINUTE(O660)</f>
        <v>0</v>
      </c>
      <c r="R660" s="19">
        <f>P660+(Q660/60)</f>
        <v>0</v>
      </c>
    </row>
    <row r="661" spans="1:18">
      <c r="A661" t="s">
        <v>293</v>
      </c>
      <c r="B661" t="str">
        <f>LEFT($E661, 4)</f>
        <v>2021</v>
      </c>
      <c r="C661" t="str">
        <f>MID($E661,FIND("-",$E661)+1,2)</f>
        <v>06</v>
      </c>
      <c r="D661" t="str">
        <f>RIGHT($E661,2)</f>
        <v>하순</v>
      </c>
      <c r="E661" t="s">
        <v>201</v>
      </c>
      <c r="F661" s="17">
        <v>22.1</v>
      </c>
      <c r="G661" s="17">
        <v>22.9</v>
      </c>
      <c r="H661" s="17">
        <v>-39.4</v>
      </c>
      <c r="I661" s="17">
        <f>G661-H661</f>
        <v>62.3</v>
      </c>
      <c r="J661" s="17">
        <v>83.6</v>
      </c>
      <c r="K661" s="17">
        <v>0.3</v>
      </c>
      <c r="L661" s="17">
        <v>21</v>
      </c>
      <c r="M661" s="17"/>
      <c r="N661" s="17"/>
      <c r="O661" s="18">
        <v>2.713194444444444</v>
      </c>
      <c r="P661" s="11">
        <f>IF(HOUR(O661)&gt;12, HOUR(O661)-12,HOUR(O661))</f>
        <v>5</v>
      </c>
      <c r="Q661" s="19">
        <f>MINUTE(O661)</f>
        <v>7</v>
      </c>
      <c r="R661" s="19">
        <f>P661+(Q661/60)</f>
        <v>5.1166666666666663</v>
      </c>
    </row>
    <row r="662" spans="1:18">
      <c r="A662" t="s">
        <v>293</v>
      </c>
      <c r="B662" t="str">
        <f>LEFT($E662, 4)</f>
        <v>2021</v>
      </c>
      <c r="C662" t="str">
        <f>MID($E662,FIND("-",$E662)+1,2)</f>
        <v>06</v>
      </c>
      <c r="D662" t="str">
        <f>RIGHT($E662,2)</f>
        <v>하순</v>
      </c>
      <c r="E662" t="s">
        <v>201</v>
      </c>
      <c r="F662" s="17">
        <v>21.6</v>
      </c>
      <c r="G662" s="17">
        <v>22.8</v>
      </c>
      <c r="H662" s="17">
        <v>14.7</v>
      </c>
      <c r="I662" s="17">
        <f>G662-H662</f>
        <v>8.1000000000000014</v>
      </c>
      <c r="J662" s="17">
        <v>80.3</v>
      </c>
      <c r="K662" s="17">
        <v>0.5</v>
      </c>
      <c r="L662" s="17">
        <v>16</v>
      </c>
      <c r="M662" s="17">
        <v>185.1</v>
      </c>
      <c r="N662" s="17">
        <v>185.1</v>
      </c>
      <c r="P662" s="11">
        <f>IF(HOUR(O662)&gt;12, HOUR(O662)-12,HOUR(O662))</f>
        <v>0</v>
      </c>
      <c r="Q662" s="19">
        <f>MINUTE(O662)</f>
        <v>0</v>
      </c>
      <c r="R662" s="19">
        <f>P662+(Q662/60)</f>
        <v>0</v>
      </c>
    </row>
    <row r="663" spans="1:18">
      <c r="A663" t="s">
        <v>293</v>
      </c>
      <c r="B663" t="str">
        <f>LEFT($E663, 4)</f>
        <v>2021</v>
      </c>
      <c r="C663" t="str">
        <f>MID($E663,FIND("-",$E663)+1,2)</f>
        <v>07</v>
      </c>
      <c r="D663" t="str">
        <f>RIGHT($E663,2)</f>
        <v>상순</v>
      </c>
      <c r="E663" t="s">
        <v>202</v>
      </c>
      <c r="F663" s="17">
        <v>23.9</v>
      </c>
      <c r="G663" s="17">
        <v>25.8</v>
      </c>
      <c r="H663" s="17">
        <v>18.7</v>
      </c>
      <c r="I663" s="17">
        <f>G663-H663</f>
        <v>7.1000000000000014</v>
      </c>
      <c r="J663" s="17">
        <v>86.5</v>
      </c>
      <c r="K663" s="17">
        <v>0.3</v>
      </c>
      <c r="L663" s="17">
        <v>67</v>
      </c>
      <c r="M663" s="17"/>
      <c r="N663" s="17"/>
      <c r="O663" s="18">
        <v>1.6833333333333329</v>
      </c>
      <c r="P663" s="11">
        <f>IF(HOUR(O663)&gt;12, HOUR(O663)-12,HOUR(O663))</f>
        <v>4</v>
      </c>
      <c r="Q663" s="19">
        <f>MINUTE(O663)</f>
        <v>24</v>
      </c>
      <c r="R663" s="19">
        <f>P663+(Q663/60)</f>
        <v>4.4000000000000004</v>
      </c>
    </row>
    <row r="664" spans="1:18">
      <c r="A664" t="s">
        <v>293</v>
      </c>
      <c r="B664" t="str">
        <f>LEFT($E664, 4)</f>
        <v>2021</v>
      </c>
      <c r="C664" t="str">
        <f>MID($E664,FIND("-",$E664)+1,2)</f>
        <v>07</v>
      </c>
      <c r="D664" t="str">
        <f>RIGHT($E664,2)</f>
        <v>상순</v>
      </c>
      <c r="E664" t="s">
        <v>202</v>
      </c>
      <c r="F664" s="17">
        <v>23</v>
      </c>
      <c r="G664" s="17">
        <v>24.8</v>
      </c>
      <c r="H664" s="17">
        <v>17.8</v>
      </c>
      <c r="I664" s="17">
        <f>G664-H664</f>
        <v>7</v>
      </c>
      <c r="J664" s="17">
        <v>85.5</v>
      </c>
      <c r="K664" s="17">
        <v>0.7</v>
      </c>
      <c r="L664" s="17">
        <v>102</v>
      </c>
      <c r="M664" s="17">
        <v>147.30000000000001</v>
      </c>
      <c r="N664" s="17">
        <v>147.30000000000001</v>
      </c>
      <c r="P664" s="11">
        <f>IF(HOUR(O664)&gt;12, HOUR(O664)-12,HOUR(O664))</f>
        <v>0</v>
      </c>
      <c r="Q664" s="19">
        <f>MINUTE(O664)</f>
        <v>0</v>
      </c>
      <c r="R664" s="19">
        <f>P664+(Q664/60)</f>
        <v>0</v>
      </c>
    </row>
    <row r="665" spans="1:18">
      <c r="A665" t="s">
        <v>293</v>
      </c>
      <c r="B665" t="str">
        <f>LEFT($E665, 4)</f>
        <v>2021</v>
      </c>
      <c r="C665" t="str">
        <f>MID($E665,FIND("-",$E665)+1,2)</f>
        <v>07</v>
      </c>
      <c r="D665" t="str">
        <f>RIGHT($E665,2)</f>
        <v>중순</v>
      </c>
      <c r="E665" t="s">
        <v>203</v>
      </c>
      <c r="F665" s="17">
        <v>26.5</v>
      </c>
      <c r="G665" s="17">
        <v>28.3</v>
      </c>
      <c r="H665" s="17">
        <v>20.6</v>
      </c>
      <c r="I665" s="17">
        <f>G665-H665</f>
        <v>7.6999999999999993</v>
      </c>
      <c r="J665" s="17">
        <v>85.2</v>
      </c>
      <c r="K665" s="17">
        <v>0.3</v>
      </c>
      <c r="L665" s="17">
        <v>61</v>
      </c>
      <c r="M665" s="17"/>
      <c r="N665" s="17"/>
      <c r="O665" s="18">
        <v>2.869444444444444</v>
      </c>
      <c r="P665" s="11">
        <f>IF(HOUR(O665)&gt;12, HOUR(O665)-12,HOUR(O665))</f>
        <v>8</v>
      </c>
      <c r="Q665" s="19">
        <f>MINUTE(O665)</f>
        <v>52</v>
      </c>
      <c r="R665" s="19">
        <f>P665+(Q665/60)</f>
        <v>8.8666666666666671</v>
      </c>
    </row>
    <row r="666" spans="1:18">
      <c r="A666" t="s">
        <v>293</v>
      </c>
      <c r="B666" t="str">
        <f>LEFT($E666, 4)</f>
        <v>2021</v>
      </c>
      <c r="C666" t="str">
        <f>MID($E666,FIND("-",$E666)+1,2)</f>
        <v>07</v>
      </c>
      <c r="D666" t="str">
        <f>RIGHT($E666,2)</f>
        <v>중순</v>
      </c>
      <c r="E666" t="s">
        <v>203</v>
      </c>
      <c r="F666" s="17">
        <v>26</v>
      </c>
      <c r="G666" s="17">
        <v>27.4</v>
      </c>
      <c r="H666" s="17">
        <v>20.100000000000001</v>
      </c>
      <c r="I666" s="17">
        <f>G666-H666</f>
        <v>7.2999999999999972</v>
      </c>
      <c r="J666" s="17">
        <v>83.6</v>
      </c>
      <c r="K666" s="17">
        <v>0.4</v>
      </c>
      <c r="L666" s="17">
        <v>27.5</v>
      </c>
      <c r="M666" s="17">
        <v>186.2</v>
      </c>
      <c r="N666" s="17">
        <v>186.2</v>
      </c>
      <c r="P666" s="11">
        <f>IF(HOUR(O666)&gt;12, HOUR(O666)-12,HOUR(O666))</f>
        <v>0</v>
      </c>
      <c r="Q666" s="19">
        <f>MINUTE(O666)</f>
        <v>0</v>
      </c>
      <c r="R666" s="19">
        <f>P666+(Q666/60)</f>
        <v>0</v>
      </c>
    </row>
    <row r="667" spans="1:18">
      <c r="A667" t="s">
        <v>293</v>
      </c>
      <c r="B667" t="str">
        <f>LEFT($E667, 4)</f>
        <v>2021</v>
      </c>
      <c r="C667" t="str">
        <f>MID($E667,FIND("-",$E667)+1,2)</f>
        <v>07</v>
      </c>
      <c r="D667" t="str">
        <f>RIGHT($E667,2)</f>
        <v>하순</v>
      </c>
      <c r="E667" t="s">
        <v>204</v>
      </c>
      <c r="F667" s="17">
        <v>28.8</v>
      </c>
      <c r="G667" s="17">
        <v>29.7</v>
      </c>
      <c r="H667" s="17">
        <v>22</v>
      </c>
      <c r="I667" s="17">
        <f>G667-H667</f>
        <v>7.6999999999999993</v>
      </c>
      <c r="J667" s="17">
        <v>74.900000000000006</v>
      </c>
      <c r="K667" s="17">
        <v>0.3</v>
      </c>
      <c r="L667" s="17">
        <v>6.5</v>
      </c>
      <c r="M667" s="17"/>
      <c r="N667" s="17"/>
      <c r="O667" s="18">
        <v>4.46875</v>
      </c>
      <c r="P667" s="11">
        <f>IF(HOUR(O667)&gt;12, HOUR(O667)-12,HOUR(O667))</f>
        <v>11</v>
      </c>
      <c r="Q667" s="19">
        <f>MINUTE(O667)</f>
        <v>15</v>
      </c>
      <c r="R667" s="19">
        <f>P667+(Q667/60)</f>
        <v>11.25</v>
      </c>
    </row>
    <row r="668" spans="1:18">
      <c r="A668" t="s">
        <v>293</v>
      </c>
      <c r="B668" t="str">
        <f>LEFT($E668, 4)</f>
        <v>2021</v>
      </c>
      <c r="C668" t="str">
        <f>MID($E668,FIND("-",$E668)+1,2)</f>
        <v>07</v>
      </c>
      <c r="D668" t="str">
        <f>RIGHT($E668,2)</f>
        <v>하순</v>
      </c>
      <c r="E668" t="s">
        <v>204</v>
      </c>
      <c r="F668" s="17">
        <v>28.3</v>
      </c>
      <c r="G668" s="17">
        <v>29.3</v>
      </c>
      <c r="H668" s="17">
        <v>21.2</v>
      </c>
      <c r="I668" s="17">
        <f>G668-H668</f>
        <v>8.1000000000000014</v>
      </c>
      <c r="J668" s="17">
        <v>74</v>
      </c>
      <c r="K668" s="17">
        <v>0.4</v>
      </c>
      <c r="L668" s="17">
        <v>1</v>
      </c>
      <c r="M668" s="17">
        <v>239.2</v>
      </c>
      <c r="N668" s="17">
        <v>239.2</v>
      </c>
      <c r="P668" s="11">
        <f>IF(HOUR(O668)&gt;12, HOUR(O668)-12,HOUR(O668))</f>
        <v>0</v>
      </c>
      <c r="Q668" s="19">
        <f>MINUTE(O668)</f>
        <v>0</v>
      </c>
      <c r="R668" s="19">
        <f>P668+(Q668/60)</f>
        <v>0</v>
      </c>
    </row>
    <row r="669" spans="1:18">
      <c r="A669" t="s">
        <v>293</v>
      </c>
      <c r="B669" t="str">
        <f>LEFT($E669, 4)</f>
        <v>2021</v>
      </c>
      <c r="C669" t="str">
        <f>MID($E669,FIND("-",$E669)+1,2)</f>
        <v>08</v>
      </c>
      <c r="D669" t="str">
        <f>RIGHT($E669,2)</f>
        <v>상순</v>
      </c>
      <c r="E669" t="s">
        <v>205</v>
      </c>
      <c r="F669" s="17">
        <v>25.8</v>
      </c>
      <c r="G669" s="17">
        <v>27.3</v>
      </c>
      <c r="H669" s="17">
        <v>-39.4</v>
      </c>
      <c r="I669" s="17">
        <f>G669-H669</f>
        <v>66.7</v>
      </c>
      <c r="J669" s="17">
        <v>85.2</v>
      </c>
      <c r="K669" s="17">
        <v>0.3</v>
      </c>
      <c r="L669" s="17">
        <v>52.5</v>
      </c>
      <c r="M669" s="17"/>
      <c r="N669" s="17"/>
      <c r="O669" s="18">
        <v>2.0375000000000001</v>
      </c>
      <c r="P669" s="11">
        <f>IF(HOUR(O669)&gt;12, HOUR(O669)-12,HOUR(O669))</f>
        <v>0</v>
      </c>
      <c r="Q669" s="19">
        <f>MINUTE(O669)</f>
        <v>54</v>
      </c>
      <c r="R669" s="19">
        <f>P669+(Q669/60)</f>
        <v>0.9</v>
      </c>
    </row>
    <row r="670" spans="1:18">
      <c r="A670" t="s">
        <v>293</v>
      </c>
      <c r="B670" t="str">
        <f>LEFT($E670, 4)</f>
        <v>2021</v>
      </c>
      <c r="C670" t="str">
        <f>MID($E670,FIND("-",$E670)+1,2)</f>
        <v>08</v>
      </c>
      <c r="D670" t="str">
        <f>RIGHT($E670,2)</f>
        <v>상순</v>
      </c>
      <c r="E670" t="s">
        <v>205</v>
      </c>
      <c r="F670" s="17">
        <v>25.3</v>
      </c>
      <c r="G670" s="17">
        <v>26.5</v>
      </c>
      <c r="H670" s="17">
        <v>19.600000000000001</v>
      </c>
      <c r="I670" s="17">
        <f>G670-H670</f>
        <v>6.8999999999999986</v>
      </c>
      <c r="J670" s="17">
        <v>83.5</v>
      </c>
      <c r="K670" s="17">
        <v>0.5</v>
      </c>
      <c r="L670" s="17">
        <v>72.5</v>
      </c>
      <c r="M670" s="17">
        <v>158.19999999999999</v>
      </c>
      <c r="N670" s="17">
        <v>158.19999999999999</v>
      </c>
      <c r="P670" s="11">
        <f>IF(HOUR(O670)&gt;12, HOUR(O670)-12,HOUR(O670))</f>
        <v>0</v>
      </c>
      <c r="Q670" s="19">
        <f>MINUTE(O670)</f>
        <v>0</v>
      </c>
      <c r="R670" s="19">
        <f>P670+(Q670/60)</f>
        <v>0</v>
      </c>
    </row>
    <row r="671" spans="1:18">
      <c r="A671" t="s">
        <v>293</v>
      </c>
      <c r="B671" t="str">
        <f>LEFT($E671, 4)</f>
        <v>2021</v>
      </c>
      <c r="C671" t="str">
        <f>MID($E671,FIND("-",$E671)+1,2)</f>
        <v>08</v>
      </c>
      <c r="D671" t="str">
        <f>RIGHT($E671,2)</f>
        <v>중순</v>
      </c>
      <c r="E671" t="s">
        <v>206</v>
      </c>
      <c r="F671" s="17">
        <v>24.2</v>
      </c>
      <c r="G671" s="17">
        <v>25.1</v>
      </c>
      <c r="H671" s="17">
        <v>17.100000000000001</v>
      </c>
      <c r="I671" s="17">
        <f>G671-H671</f>
        <v>8</v>
      </c>
      <c r="J671" s="17">
        <v>61.8</v>
      </c>
      <c r="K671" s="17">
        <v>0.3</v>
      </c>
      <c r="L671" s="17">
        <v>8.5</v>
      </c>
      <c r="M671" s="17"/>
      <c r="N671" s="17"/>
      <c r="O671" s="18">
        <v>2.4888888888888889</v>
      </c>
      <c r="P671" s="11">
        <f>IF(HOUR(O671)&gt;12, HOUR(O671)-12,HOUR(O671))</f>
        <v>11</v>
      </c>
      <c r="Q671" s="19">
        <f>MINUTE(O671)</f>
        <v>44</v>
      </c>
      <c r="R671" s="19">
        <f>P671+(Q671/60)</f>
        <v>11.733333333333333</v>
      </c>
    </row>
    <row r="672" spans="1:18">
      <c r="A672" t="s">
        <v>293</v>
      </c>
      <c r="B672" t="str">
        <f>LEFT($E672, 4)</f>
        <v>2021</v>
      </c>
      <c r="C672" t="str">
        <f>MID($E672,FIND("-",$E672)+1,2)</f>
        <v>08</v>
      </c>
      <c r="D672" t="str">
        <f>RIGHT($E672,2)</f>
        <v>중순</v>
      </c>
      <c r="E672" t="s">
        <v>206</v>
      </c>
      <c r="F672" s="17">
        <v>23.3</v>
      </c>
      <c r="G672" s="17">
        <v>24.7</v>
      </c>
      <c r="H672" s="17">
        <v>15.8</v>
      </c>
      <c r="I672" s="17">
        <f>G672-H672</f>
        <v>8.8999999999999986</v>
      </c>
      <c r="J672" s="17">
        <v>76</v>
      </c>
      <c r="K672" s="17">
        <v>0.8</v>
      </c>
      <c r="L672" s="17">
        <v>10</v>
      </c>
      <c r="M672" s="17">
        <v>173.8</v>
      </c>
      <c r="N672" s="17">
        <v>173.8</v>
      </c>
      <c r="P672" s="11">
        <f>IF(HOUR(O672)&gt;12, HOUR(O672)-12,HOUR(O672))</f>
        <v>0</v>
      </c>
      <c r="Q672" s="19">
        <f>MINUTE(O672)</f>
        <v>0</v>
      </c>
      <c r="R672" s="19">
        <f>P672+(Q672/60)</f>
        <v>0</v>
      </c>
    </row>
    <row r="673" spans="1:18">
      <c r="A673" t="s">
        <v>293</v>
      </c>
      <c r="B673" t="str">
        <f>LEFT($E673, 4)</f>
        <v>2021</v>
      </c>
      <c r="C673" t="str">
        <f>MID($E673,FIND("-",$E673)+1,2)</f>
        <v>08</v>
      </c>
      <c r="D673" t="str">
        <f>RIGHT($E673,2)</f>
        <v>하순</v>
      </c>
      <c r="E673" t="s">
        <v>207</v>
      </c>
      <c r="F673" s="17">
        <v>22.6</v>
      </c>
      <c r="G673" s="17">
        <v>24.5</v>
      </c>
      <c r="H673" s="17">
        <v>17.7</v>
      </c>
      <c r="I673" s="17">
        <f>G673-H673</f>
        <v>6.8000000000000007</v>
      </c>
      <c r="J673" s="17">
        <v>57.7</v>
      </c>
      <c r="K673" s="17">
        <v>0.4</v>
      </c>
      <c r="L673" s="17">
        <v>110</v>
      </c>
      <c r="M673" s="17"/>
      <c r="N673" s="17"/>
      <c r="O673" s="18" t="s">
        <v>300</v>
      </c>
      <c r="P673" s="11">
        <f>IF(HOUR(O673)&gt;12, HOUR(O673)-12,HOUR(O673))</f>
        <v>6</v>
      </c>
      <c r="Q673" s="19">
        <f>MINUTE(O673)</f>
        <v>10</v>
      </c>
      <c r="R673" s="19">
        <f>P673+(Q673/60)</f>
        <v>6.166666666666667</v>
      </c>
    </row>
    <row r="674" spans="1:18">
      <c r="A674" t="s">
        <v>293</v>
      </c>
      <c r="B674" t="str">
        <f>LEFT($E674, 4)</f>
        <v>2021</v>
      </c>
      <c r="C674" t="str">
        <f>MID($E674,FIND("-",$E674)+1,2)</f>
        <v>08</v>
      </c>
      <c r="D674" t="str">
        <f>RIGHT($E674,2)</f>
        <v>하순</v>
      </c>
      <c r="E674" t="s">
        <v>207</v>
      </c>
      <c r="F674" s="17">
        <v>21.6</v>
      </c>
      <c r="G674" s="17">
        <v>23.7</v>
      </c>
      <c r="H674" s="17">
        <v>16.899999999999999</v>
      </c>
      <c r="I674" s="17">
        <f>G674-H674</f>
        <v>6.8000000000000007</v>
      </c>
      <c r="J674" s="17">
        <v>91.2</v>
      </c>
      <c r="K674" s="17">
        <v>0.5</v>
      </c>
      <c r="L674" s="17">
        <v>160</v>
      </c>
      <c r="M674" s="17">
        <v>99.7</v>
      </c>
      <c r="N674" s="17">
        <v>99.7</v>
      </c>
      <c r="P674" s="11">
        <f>IF(HOUR(O674)&gt;12, HOUR(O674)-12,HOUR(O674))</f>
        <v>0</v>
      </c>
      <c r="Q674" s="19">
        <f>MINUTE(O674)</f>
        <v>0</v>
      </c>
      <c r="R674" s="19">
        <f>P674+(Q674/60)</f>
        <v>0</v>
      </c>
    </row>
    <row r="675" spans="1:18">
      <c r="A675" t="s">
        <v>293</v>
      </c>
      <c r="B675" t="str">
        <f>LEFT($E675, 4)</f>
        <v>2021</v>
      </c>
      <c r="C675" t="str">
        <f>MID($E675,FIND("-",$E675)+1,2)</f>
        <v>09</v>
      </c>
      <c r="D675" t="str">
        <f>RIGHT($E675,2)</f>
        <v>상순</v>
      </c>
      <c r="E675" t="s">
        <v>208</v>
      </c>
      <c r="F675" s="17">
        <v>21.1</v>
      </c>
      <c r="G675" s="17">
        <v>22.9</v>
      </c>
      <c r="H675" s="17">
        <v>14</v>
      </c>
      <c r="I675" s="17">
        <f>G675-H675</f>
        <v>8.8999999999999986</v>
      </c>
      <c r="J675" s="17">
        <v>57.7</v>
      </c>
      <c r="K675" s="17">
        <v>0.3</v>
      </c>
      <c r="L675" s="17">
        <v>43</v>
      </c>
      <c r="M675" s="17"/>
      <c r="N675" s="17"/>
      <c r="O675" s="18">
        <v>2.1993055555555561</v>
      </c>
      <c r="P675" s="11">
        <f>IF(HOUR(O675)&gt;12, HOUR(O675)-12,HOUR(O675))</f>
        <v>4</v>
      </c>
      <c r="Q675" s="19">
        <f>MINUTE(O675)</f>
        <v>47</v>
      </c>
      <c r="R675" s="19">
        <f>P675+(Q675/60)</f>
        <v>4.7833333333333332</v>
      </c>
    </row>
    <row r="676" spans="1:18">
      <c r="A676" t="s">
        <v>293</v>
      </c>
      <c r="B676" t="str">
        <f>LEFT($E676, 4)</f>
        <v>2021</v>
      </c>
      <c r="C676" t="str">
        <f>MID($E676,FIND("-",$E676)+1,2)</f>
        <v>09</v>
      </c>
      <c r="D676" t="str">
        <f>RIGHT($E676,2)</f>
        <v>상순</v>
      </c>
      <c r="E676" t="s">
        <v>208</v>
      </c>
      <c r="F676" s="17">
        <v>20.3</v>
      </c>
      <c r="G676" s="17">
        <v>21.7</v>
      </c>
      <c r="H676" s="17">
        <v>12.6</v>
      </c>
      <c r="I676" s="17">
        <f>G676-H676</f>
        <v>9.1</v>
      </c>
      <c r="J676" s="17">
        <v>80.2</v>
      </c>
      <c r="K676" s="17">
        <v>0.5</v>
      </c>
      <c r="L676" s="17">
        <v>47</v>
      </c>
      <c r="M676" s="17">
        <v>147.19999999999999</v>
      </c>
      <c r="N676" s="17">
        <v>147.19999999999999</v>
      </c>
      <c r="P676" s="11">
        <f>IF(HOUR(O676)&gt;12, HOUR(O676)-12,HOUR(O676))</f>
        <v>0</v>
      </c>
      <c r="Q676" s="19">
        <f>MINUTE(O676)</f>
        <v>0</v>
      </c>
      <c r="R676" s="19">
        <f>P676+(Q676/60)</f>
        <v>0</v>
      </c>
    </row>
    <row r="677" spans="1:18">
      <c r="A677" t="s">
        <v>293</v>
      </c>
      <c r="B677" t="str">
        <f>LEFT($E677, 4)</f>
        <v>2021</v>
      </c>
      <c r="C677" t="str">
        <f>MID($E677,FIND("-",$E677)+1,2)</f>
        <v>09</v>
      </c>
      <c r="D677" t="str">
        <f>RIGHT($E677,2)</f>
        <v>중순</v>
      </c>
      <c r="E677" t="s">
        <v>209</v>
      </c>
      <c r="F677" s="17">
        <v>21.6</v>
      </c>
      <c r="G677" s="17">
        <v>22.9</v>
      </c>
      <c r="H677" s="17">
        <v>13.8</v>
      </c>
      <c r="I677" s="17">
        <f>G677-H677</f>
        <v>9.0999999999999979</v>
      </c>
      <c r="J677" s="17">
        <v>57.7</v>
      </c>
      <c r="K677" s="17">
        <v>0.3</v>
      </c>
      <c r="L677" s="17">
        <v>0</v>
      </c>
      <c r="M677" s="17"/>
      <c r="N677" s="17"/>
      <c r="O677" s="18">
        <v>3.2097222222222221</v>
      </c>
      <c r="P677" s="11">
        <f>IF(HOUR(O677)&gt;12, HOUR(O677)-12,HOUR(O677))</f>
        <v>5</v>
      </c>
      <c r="Q677" s="19">
        <f>MINUTE(O677)</f>
        <v>2</v>
      </c>
      <c r="R677" s="19">
        <f>P677+(Q677/60)</f>
        <v>5.0333333333333332</v>
      </c>
    </row>
    <row r="678" spans="1:18">
      <c r="A678" t="s">
        <v>293</v>
      </c>
      <c r="B678" t="str">
        <f>LEFT($E678, 4)</f>
        <v>2021</v>
      </c>
      <c r="C678" t="str">
        <f>MID($E678,FIND("-",$E678)+1,2)</f>
        <v>09</v>
      </c>
      <c r="D678" t="str">
        <f>RIGHT($E678,2)</f>
        <v>중순</v>
      </c>
      <c r="E678" t="s">
        <v>209</v>
      </c>
      <c r="F678" s="17">
        <v>20.5</v>
      </c>
      <c r="G678" s="17">
        <v>21.6</v>
      </c>
      <c r="H678" s="17">
        <v>11.7</v>
      </c>
      <c r="I678" s="17">
        <f>G678-H678</f>
        <v>9.9000000000000021</v>
      </c>
      <c r="J678" s="17">
        <v>77.5</v>
      </c>
      <c r="K678" s="17">
        <v>0.4</v>
      </c>
      <c r="L678" s="17">
        <v>0</v>
      </c>
      <c r="M678" s="17">
        <v>175.7</v>
      </c>
      <c r="N678" s="17">
        <v>175.7</v>
      </c>
      <c r="P678" s="11">
        <f>IF(HOUR(O678)&gt;12, HOUR(O678)-12,HOUR(O678))</f>
        <v>0</v>
      </c>
      <c r="Q678" s="19">
        <f>MINUTE(O678)</f>
        <v>0</v>
      </c>
      <c r="R678" s="19">
        <f>P678+(Q678/60)</f>
        <v>0</v>
      </c>
    </row>
    <row r="679" spans="1:18">
      <c r="A679" t="s">
        <v>293</v>
      </c>
      <c r="B679" t="str">
        <f>LEFT($E679, 4)</f>
        <v>2021</v>
      </c>
      <c r="C679" t="str">
        <f>MID($E679,FIND("-",$E679)+1,2)</f>
        <v>09</v>
      </c>
      <c r="D679" t="str">
        <f>RIGHT($E679,2)</f>
        <v>하순</v>
      </c>
      <c r="E679" t="s">
        <v>210</v>
      </c>
      <c r="F679" s="17">
        <v>19.600000000000001</v>
      </c>
      <c r="G679" s="17">
        <v>21.2</v>
      </c>
      <c r="H679" s="17">
        <v>14.2</v>
      </c>
      <c r="I679" s="17">
        <f>G679-H679</f>
        <v>7</v>
      </c>
      <c r="J679" s="17">
        <v>57.7</v>
      </c>
      <c r="K679" s="17">
        <v>0.4</v>
      </c>
      <c r="L679" s="17">
        <v>74.5</v>
      </c>
      <c r="M679" s="17"/>
      <c r="N679" s="17"/>
      <c r="O679" s="18">
        <v>1.661111111111111</v>
      </c>
      <c r="P679" s="11">
        <f>IF(HOUR(O679)&gt;12, HOUR(O679)-12,HOUR(O679))</f>
        <v>3</v>
      </c>
      <c r="Q679" s="19">
        <f>MINUTE(O679)</f>
        <v>52</v>
      </c>
      <c r="R679" s="19">
        <f>P679+(Q679/60)</f>
        <v>3.8666666666666667</v>
      </c>
    </row>
    <row r="680" spans="1:18">
      <c r="A680" t="s">
        <v>293</v>
      </c>
      <c r="B680" t="str">
        <f>LEFT($E680, 4)</f>
        <v>2021</v>
      </c>
      <c r="C680" t="str">
        <f>MID($E680,FIND("-",$E680)+1,2)</f>
        <v>09</v>
      </c>
      <c r="D680" t="str">
        <f>RIGHT($E680,2)</f>
        <v>하순</v>
      </c>
      <c r="E680" t="s">
        <v>210</v>
      </c>
      <c r="F680" s="17">
        <v>18.600000000000001</v>
      </c>
      <c r="G680" s="17">
        <v>20.6</v>
      </c>
      <c r="H680" s="17">
        <v>12.6</v>
      </c>
      <c r="I680" s="17">
        <f>G680-H680</f>
        <v>8.0000000000000018</v>
      </c>
      <c r="J680" s="17">
        <v>84.8</v>
      </c>
      <c r="K680" s="17">
        <v>0.5</v>
      </c>
      <c r="L680" s="17">
        <v>64</v>
      </c>
      <c r="M680" s="17">
        <v>105.3</v>
      </c>
      <c r="N680" s="17">
        <v>105.3</v>
      </c>
      <c r="P680" s="11">
        <f>IF(HOUR(O680)&gt;12, HOUR(O680)-12,HOUR(O680))</f>
        <v>0</v>
      </c>
      <c r="Q680" s="19">
        <f>MINUTE(O680)</f>
        <v>0</v>
      </c>
      <c r="R680" s="19">
        <f>P680+(Q680/60)</f>
        <v>0</v>
      </c>
    </row>
    <row r="681" spans="1:18">
      <c r="A681" t="s">
        <v>293</v>
      </c>
      <c r="B681" t="str">
        <f>LEFT($E681, 4)</f>
        <v>2021</v>
      </c>
      <c r="C681" t="str">
        <f>MID($E681,FIND("-",$E681)+1,2)</f>
        <v>10</v>
      </c>
      <c r="D681" t="str">
        <f>RIGHT($E681,2)</f>
        <v>상순</v>
      </c>
      <c r="E681" t="s">
        <v>211</v>
      </c>
      <c r="F681" s="17">
        <v>19.3</v>
      </c>
      <c r="G681" s="17">
        <v>21.2</v>
      </c>
      <c r="H681" s="17">
        <v>13.9</v>
      </c>
      <c r="I681" s="17">
        <f>G681-H681</f>
        <v>7.2999999999999989</v>
      </c>
      <c r="J681" s="17">
        <v>57.7</v>
      </c>
      <c r="K681" s="17">
        <v>0.4</v>
      </c>
      <c r="L681" s="17">
        <v>83.5</v>
      </c>
      <c r="M681" s="17"/>
      <c r="N681" s="17"/>
      <c r="O681" s="18">
        <v>1.406944444444445</v>
      </c>
      <c r="P681" s="11">
        <f>IF(HOUR(O681)&gt;12, HOUR(O681)-12,HOUR(O681))</f>
        <v>9</v>
      </c>
      <c r="Q681" s="19">
        <f>MINUTE(O681)</f>
        <v>46</v>
      </c>
      <c r="R681" s="19">
        <f>P681+(Q681/60)</f>
        <v>9.7666666666666675</v>
      </c>
    </row>
    <row r="682" spans="1:18">
      <c r="A682" t="s">
        <v>293</v>
      </c>
      <c r="B682" t="str">
        <f>LEFT($E682, 4)</f>
        <v>2021</v>
      </c>
      <c r="C682" t="str">
        <f>MID($E682,FIND("-",$E682)+1,2)</f>
        <v>10</v>
      </c>
      <c r="D682" t="str">
        <f>RIGHT($E682,2)</f>
        <v>상순</v>
      </c>
      <c r="E682" t="s">
        <v>211</v>
      </c>
      <c r="F682" s="17">
        <v>18.2</v>
      </c>
      <c r="G682" s="17">
        <v>19.8</v>
      </c>
      <c r="H682" s="17">
        <v>12</v>
      </c>
      <c r="I682" s="17">
        <f>G682-H682</f>
        <v>7.8000000000000007</v>
      </c>
      <c r="J682" s="17">
        <v>90.1</v>
      </c>
      <c r="K682" s="17">
        <v>0.7</v>
      </c>
      <c r="L682" s="17">
        <v>120</v>
      </c>
      <c r="M682" s="17">
        <v>75.8</v>
      </c>
      <c r="N682" s="17">
        <v>75.8</v>
      </c>
      <c r="P682" s="11">
        <f>IF(HOUR(O682)&gt;12, HOUR(O682)-12,HOUR(O682))</f>
        <v>0</v>
      </c>
      <c r="Q682" s="19">
        <f>MINUTE(O682)</f>
        <v>0</v>
      </c>
      <c r="R682" s="19">
        <f>P682+(Q682/60)</f>
        <v>0</v>
      </c>
    </row>
    <row r="683" spans="1:18">
      <c r="A683" t="s">
        <v>293</v>
      </c>
      <c r="B683" t="str">
        <f>LEFT($E683, 4)</f>
        <v>2021</v>
      </c>
      <c r="C683" t="str">
        <f>MID($E683,FIND("-",$E683)+1,2)</f>
        <v>10</v>
      </c>
      <c r="D683" t="str">
        <f>RIGHT($E683,2)</f>
        <v>중순</v>
      </c>
      <c r="E683" t="s">
        <v>212</v>
      </c>
      <c r="F683" s="17">
        <v>12</v>
      </c>
      <c r="G683" s="17">
        <v>18</v>
      </c>
      <c r="H683" s="17">
        <v>-1.3</v>
      </c>
      <c r="I683" s="17">
        <f>G683-H683</f>
        <v>19.3</v>
      </c>
      <c r="J683" s="17">
        <v>57.7</v>
      </c>
      <c r="K683" s="17">
        <v>0.3</v>
      </c>
      <c r="L683" s="17">
        <v>6</v>
      </c>
      <c r="M683" s="17"/>
      <c r="N683" s="17"/>
      <c r="O683" s="18">
        <v>2.0277777777777781</v>
      </c>
      <c r="P683" s="11">
        <f>IF(HOUR(O683)&gt;12, HOUR(O683)-12,HOUR(O683))</f>
        <v>0</v>
      </c>
      <c r="Q683" s="19">
        <f>MINUTE(O683)</f>
        <v>40</v>
      </c>
      <c r="R683" s="19">
        <f>P683+(Q683/60)</f>
        <v>0.66666666666666663</v>
      </c>
    </row>
    <row r="684" spans="1:18">
      <c r="A684" t="s">
        <v>293</v>
      </c>
      <c r="B684" t="str">
        <f>LEFT($E684, 4)</f>
        <v>2021</v>
      </c>
      <c r="C684" t="str">
        <f>MID($E684,FIND("-",$E684)+1,2)</f>
        <v>10</v>
      </c>
      <c r="D684" t="str">
        <f>RIGHT($E684,2)</f>
        <v>중순</v>
      </c>
      <c r="E684" t="s">
        <v>212</v>
      </c>
      <c r="F684" s="17">
        <v>11</v>
      </c>
      <c r="G684" s="17">
        <v>17.600000000000001</v>
      </c>
      <c r="H684" s="17">
        <v>-3.8</v>
      </c>
      <c r="I684" s="17">
        <f>G684-H684</f>
        <v>21.400000000000002</v>
      </c>
      <c r="J684" s="17">
        <v>78.2</v>
      </c>
      <c r="K684" s="17">
        <v>0.5</v>
      </c>
      <c r="L684" s="17">
        <v>7.5</v>
      </c>
      <c r="M684" s="17">
        <v>119.2</v>
      </c>
      <c r="N684" s="17">
        <v>119.2</v>
      </c>
      <c r="P684" s="11">
        <f>IF(HOUR(O684)&gt;12, HOUR(O684)-12,HOUR(O684))</f>
        <v>0</v>
      </c>
      <c r="Q684" s="19">
        <f>MINUTE(O684)</f>
        <v>0</v>
      </c>
      <c r="R684" s="19">
        <f>P684+(Q684/60)</f>
        <v>0</v>
      </c>
    </row>
    <row r="685" spans="1:18">
      <c r="A685" t="s">
        <v>293</v>
      </c>
      <c r="B685" t="str">
        <f>LEFT($E685, 4)</f>
        <v>2021</v>
      </c>
      <c r="C685" t="str">
        <f>MID($E685,FIND("-",$E685)+1,2)</f>
        <v>10</v>
      </c>
      <c r="D685" t="str">
        <f>RIGHT($E685,2)</f>
        <v>하순</v>
      </c>
      <c r="E685" t="s">
        <v>213</v>
      </c>
      <c r="F685" s="17">
        <v>9.5</v>
      </c>
      <c r="G685" s="17">
        <v>11.5</v>
      </c>
      <c r="H685" s="17">
        <v>0.5</v>
      </c>
      <c r="I685" s="17">
        <f>G685-H685</f>
        <v>11</v>
      </c>
      <c r="J685" s="17">
        <v>57.7</v>
      </c>
      <c r="K685" s="17">
        <v>0.2</v>
      </c>
      <c r="L685" s="17">
        <v>3.5</v>
      </c>
      <c r="M685" s="17"/>
      <c r="N685" s="17"/>
      <c r="O685" s="18">
        <v>3.3861111111111111</v>
      </c>
      <c r="P685" s="11">
        <f>IF(HOUR(O685)&gt;12, HOUR(O685)-12,HOUR(O685))</f>
        <v>9</v>
      </c>
      <c r="Q685" s="19">
        <f>MINUTE(O685)</f>
        <v>16</v>
      </c>
      <c r="R685" s="19">
        <f>P685+(Q685/60)</f>
        <v>9.2666666666666675</v>
      </c>
    </row>
    <row r="686" spans="1:18">
      <c r="A686" t="s">
        <v>293</v>
      </c>
      <c r="B686" t="str">
        <f>LEFT($E686, 4)</f>
        <v>2021</v>
      </c>
      <c r="C686" t="str">
        <f>MID($E686,FIND("-",$E686)+1,2)</f>
        <v>10</v>
      </c>
      <c r="D686" t="str">
        <f>RIGHT($E686,2)</f>
        <v>하순</v>
      </c>
      <c r="E686" t="s">
        <v>213</v>
      </c>
      <c r="F686" s="17">
        <v>7.7</v>
      </c>
      <c r="G686" s="17">
        <v>10.1</v>
      </c>
      <c r="H686" s="17">
        <v>-1.9</v>
      </c>
      <c r="I686" s="17">
        <f>G686-H686</f>
        <v>12</v>
      </c>
      <c r="J686" s="17">
        <v>78.8</v>
      </c>
      <c r="K686" s="17">
        <v>0.3</v>
      </c>
      <c r="L686" s="17">
        <v>4.5</v>
      </c>
      <c r="M686" s="17">
        <v>140.9</v>
      </c>
      <c r="N686" s="17">
        <v>140.9</v>
      </c>
      <c r="P686" s="11">
        <f>IF(HOUR(O686)&gt;12, HOUR(O686)-12,HOUR(O686))</f>
        <v>0</v>
      </c>
      <c r="Q686" s="19">
        <f>MINUTE(O686)</f>
        <v>0</v>
      </c>
      <c r="R686" s="19">
        <f>P686+(Q686/60)</f>
        <v>0</v>
      </c>
    </row>
    <row r="687" spans="1:18">
      <c r="A687" t="s">
        <v>293</v>
      </c>
      <c r="B687" t="str">
        <f>LEFT($E687, 4)</f>
        <v>2021</v>
      </c>
      <c r="C687" t="str">
        <f>MID($E687,FIND("-",$E687)+1,2)</f>
        <v>11</v>
      </c>
      <c r="D687" t="str">
        <f>RIGHT($E687,2)</f>
        <v>상순</v>
      </c>
      <c r="E687" t="s">
        <v>214</v>
      </c>
      <c r="F687" s="17">
        <v>9.1</v>
      </c>
      <c r="G687" s="17">
        <v>12.4</v>
      </c>
      <c r="H687" s="17">
        <v>0</v>
      </c>
      <c r="I687" s="17">
        <f>G687-H687</f>
        <v>12.4</v>
      </c>
      <c r="J687" s="17">
        <v>74</v>
      </c>
      <c r="K687" s="17">
        <v>0.4</v>
      </c>
      <c r="L687" s="17">
        <v>22</v>
      </c>
      <c r="M687" s="17"/>
      <c r="N687" s="17"/>
      <c r="O687" s="18">
        <v>1.591666666666667</v>
      </c>
      <c r="P687" s="11">
        <f>IF(HOUR(O687)&gt;12, HOUR(O687)-12,HOUR(O687))</f>
        <v>2</v>
      </c>
      <c r="Q687" s="19">
        <f>MINUTE(O687)</f>
        <v>12</v>
      </c>
      <c r="R687" s="19">
        <f>P687+(Q687/60)</f>
        <v>2.2000000000000002</v>
      </c>
    </row>
    <row r="688" spans="1:18">
      <c r="A688" t="s">
        <v>293</v>
      </c>
      <c r="B688" t="str">
        <f>LEFT($E688, 4)</f>
        <v>2021</v>
      </c>
      <c r="C688" t="str">
        <f>MID($E688,FIND("-",$E688)+1,2)</f>
        <v>11</v>
      </c>
      <c r="D688" t="str">
        <f>RIGHT($E688,2)</f>
        <v>상순</v>
      </c>
      <c r="E688" t="s">
        <v>214</v>
      </c>
      <c r="F688" s="17">
        <v>7.6</v>
      </c>
      <c r="G688" s="17">
        <v>9.8000000000000007</v>
      </c>
      <c r="H688" s="17">
        <v>-0.3</v>
      </c>
      <c r="I688" s="17">
        <f>G688-H688</f>
        <v>10.100000000000001</v>
      </c>
      <c r="J688" s="17">
        <v>79.900000000000006</v>
      </c>
      <c r="K688" s="17">
        <v>0.6</v>
      </c>
      <c r="L688" s="17">
        <v>21.5</v>
      </c>
      <c r="M688" s="17">
        <v>77.900000000000006</v>
      </c>
      <c r="N688" s="17">
        <v>77.900000000000006</v>
      </c>
      <c r="P688" s="11">
        <f>IF(HOUR(O688)&gt;12, HOUR(O688)-12,HOUR(O688))</f>
        <v>0</v>
      </c>
      <c r="Q688" s="19">
        <f>MINUTE(O688)</f>
        <v>0</v>
      </c>
      <c r="R688" s="19">
        <f>P688+(Q688/60)</f>
        <v>0</v>
      </c>
    </row>
    <row r="689" spans="1:18">
      <c r="A689" t="s">
        <v>293</v>
      </c>
      <c r="B689" t="str">
        <f>LEFT($E689, 4)</f>
        <v>2021</v>
      </c>
      <c r="C689" t="str">
        <f>MID($E689,FIND("-",$E689)+1,2)</f>
        <v>11</v>
      </c>
      <c r="D689" t="str">
        <f>RIGHT($E689,2)</f>
        <v>중순</v>
      </c>
      <c r="E689" t="s">
        <v>215</v>
      </c>
      <c r="F689" s="17">
        <v>6.9</v>
      </c>
      <c r="G689" s="17">
        <v>12.8</v>
      </c>
      <c r="H689" s="17">
        <v>-4.0999999999999996</v>
      </c>
      <c r="I689" s="17">
        <f>G689-H689</f>
        <v>16.899999999999999</v>
      </c>
      <c r="J689" s="17">
        <v>72.400000000000006</v>
      </c>
      <c r="K689" s="17">
        <v>0.6</v>
      </c>
      <c r="L689" s="17">
        <v>0</v>
      </c>
      <c r="M689" s="17"/>
      <c r="N689" s="17"/>
      <c r="O689" s="18">
        <v>2.2486111111111109</v>
      </c>
      <c r="P689" s="11">
        <f>IF(HOUR(O689)&gt;12, HOUR(O689)-12,HOUR(O689))</f>
        <v>5</v>
      </c>
      <c r="Q689" s="19">
        <f>MINUTE(O689)</f>
        <v>58</v>
      </c>
      <c r="R689" s="19">
        <f>P689+(Q689/60)</f>
        <v>5.9666666666666668</v>
      </c>
    </row>
    <row r="690" spans="1:18">
      <c r="A690" t="s">
        <v>293</v>
      </c>
      <c r="B690" t="str">
        <f>LEFT($E690, 4)</f>
        <v>2021</v>
      </c>
      <c r="C690" t="str">
        <f>MID($E690,FIND("-",$E690)+1,2)</f>
        <v>11</v>
      </c>
      <c r="D690" t="str">
        <f>RIGHT($E690,2)</f>
        <v>중순</v>
      </c>
      <c r="E690" t="s">
        <v>215</v>
      </c>
      <c r="F690" s="17">
        <v>5.7</v>
      </c>
      <c r="G690" s="17">
        <v>11.8</v>
      </c>
      <c r="H690" s="17">
        <v>-4.0999999999999996</v>
      </c>
      <c r="I690" s="17">
        <f>G690-H690</f>
        <v>15.9</v>
      </c>
      <c r="J690" s="17">
        <v>73</v>
      </c>
      <c r="K690" s="17">
        <v>0.7</v>
      </c>
      <c r="L690" s="17">
        <v>1</v>
      </c>
      <c r="M690" s="17">
        <v>90.4</v>
      </c>
      <c r="N690" s="17">
        <v>90.4</v>
      </c>
      <c r="P690" s="11">
        <f>IF(HOUR(O690)&gt;12, HOUR(O690)-12,HOUR(O690))</f>
        <v>0</v>
      </c>
      <c r="Q690" s="19">
        <f>MINUTE(O690)</f>
        <v>0</v>
      </c>
      <c r="R690" s="19">
        <f>P690+(Q690/60)</f>
        <v>0</v>
      </c>
    </row>
    <row r="691" spans="1:18">
      <c r="A691" t="s">
        <v>293</v>
      </c>
      <c r="B691" t="str">
        <f>LEFT($E691, 4)</f>
        <v>2021</v>
      </c>
      <c r="C691" t="str">
        <f>MID($E691,FIND("-",$E691)+1,2)</f>
        <v>11</v>
      </c>
      <c r="D691" t="str">
        <f>RIGHT($E691,2)</f>
        <v>하순</v>
      </c>
      <c r="E691" t="s">
        <v>216</v>
      </c>
      <c r="F691" s="17">
        <v>2.9</v>
      </c>
      <c r="G691" s="17">
        <v>9.3000000000000007</v>
      </c>
      <c r="H691" s="17">
        <v>-6.1</v>
      </c>
      <c r="I691" s="17">
        <f>G691-H691</f>
        <v>15.4</v>
      </c>
      <c r="J691" s="17">
        <v>67.400000000000006</v>
      </c>
      <c r="K691" s="17">
        <v>0.6</v>
      </c>
      <c r="L691" s="17">
        <v>35.5</v>
      </c>
      <c r="M691" s="17"/>
      <c r="N691" s="17"/>
      <c r="O691" s="18">
        <v>1.8736111111111109</v>
      </c>
      <c r="P691" s="11">
        <f>IF(HOUR(O691)&gt;12, HOUR(O691)-12,HOUR(O691))</f>
        <v>8</v>
      </c>
      <c r="Q691" s="19">
        <f>MINUTE(O691)</f>
        <v>58</v>
      </c>
      <c r="R691" s="19">
        <f>P691+(Q691/60)</f>
        <v>8.9666666666666668</v>
      </c>
    </row>
    <row r="692" spans="1:18">
      <c r="A692" t="s">
        <v>293</v>
      </c>
      <c r="B692" t="str">
        <f>LEFT($E692, 4)</f>
        <v>2021</v>
      </c>
      <c r="C692" t="str">
        <f>MID($E692,FIND("-",$E692)+1,2)</f>
        <v>11</v>
      </c>
      <c r="D692" t="str">
        <f>RIGHT($E692,2)</f>
        <v>하순</v>
      </c>
      <c r="E692" t="s">
        <v>216</v>
      </c>
      <c r="F692" s="17">
        <v>1.8</v>
      </c>
      <c r="G692" s="17">
        <v>8</v>
      </c>
      <c r="H692" s="17">
        <v>-8</v>
      </c>
      <c r="I692" s="17">
        <f>G692-H692</f>
        <v>16</v>
      </c>
      <c r="J692" s="17">
        <v>68.400000000000006</v>
      </c>
      <c r="K692" s="17">
        <v>0.7</v>
      </c>
      <c r="L692" s="17">
        <v>36</v>
      </c>
      <c r="M692" s="17">
        <v>75.3</v>
      </c>
      <c r="N692" s="17">
        <v>75.3</v>
      </c>
      <c r="P692" s="11">
        <f>IF(HOUR(O692)&gt;12, HOUR(O692)-12,HOUR(O692))</f>
        <v>0</v>
      </c>
      <c r="Q692" s="19">
        <f>MINUTE(O692)</f>
        <v>0</v>
      </c>
      <c r="R692" s="19">
        <f>P692+(Q692/60)</f>
        <v>0</v>
      </c>
    </row>
    <row r="693" spans="1:18">
      <c r="A693" t="s">
        <v>293</v>
      </c>
      <c r="B693" t="str">
        <f>LEFT($E693, 4)</f>
        <v>2021</v>
      </c>
      <c r="C693" t="str">
        <f>MID($E693,FIND("-",$E693)+1,2)</f>
        <v>12</v>
      </c>
      <c r="D693" t="str">
        <f>RIGHT($E693,2)</f>
        <v>상순</v>
      </c>
      <c r="E693" t="s">
        <v>217</v>
      </c>
      <c r="F693" s="17">
        <v>1.6</v>
      </c>
      <c r="G693" s="17">
        <v>4.9000000000000004</v>
      </c>
      <c r="H693" s="17">
        <v>-8.1999999999999993</v>
      </c>
      <c r="I693" s="17">
        <f>G693-H693</f>
        <v>13.1</v>
      </c>
      <c r="J693" s="17">
        <v>70.3</v>
      </c>
      <c r="K693" s="17">
        <v>0.6</v>
      </c>
      <c r="L693" s="17">
        <v>1</v>
      </c>
      <c r="M693" s="17"/>
      <c r="N693" s="17"/>
      <c r="O693" s="18">
        <v>2.2222222222222219</v>
      </c>
      <c r="P693" s="11">
        <f>IF(HOUR(O693)&gt;12, HOUR(O693)-12,HOUR(O693))</f>
        <v>5</v>
      </c>
      <c r="Q693" s="19">
        <f>MINUTE(O693)</f>
        <v>20</v>
      </c>
      <c r="R693" s="19">
        <f>P693+(Q693/60)</f>
        <v>5.333333333333333</v>
      </c>
    </row>
    <row r="694" spans="1:18">
      <c r="A694" t="s">
        <v>293</v>
      </c>
      <c r="B694" t="str">
        <f>LEFT($E694, 4)</f>
        <v>2021</v>
      </c>
      <c r="C694" t="str">
        <f>MID($E694,FIND("-",$E694)+1,2)</f>
        <v>12</v>
      </c>
      <c r="D694" t="str">
        <f>RIGHT($E694,2)</f>
        <v>상순</v>
      </c>
      <c r="E694" t="s">
        <v>217</v>
      </c>
      <c r="F694" s="17">
        <v>0</v>
      </c>
      <c r="G694" s="17">
        <v>2.9</v>
      </c>
      <c r="H694" s="17">
        <v>-8.1999999999999993</v>
      </c>
      <c r="I694" s="17">
        <f>G694-H694</f>
        <v>11.1</v>
      </c>
      <c r="J694" s="17">
        <v>73.2</v>
      </c>
      <c r="K694" s="17">
        <v>0.5</v>
      </c>
      <c r="L694" s="17">
        <v>1.5</v>
      </c>
      <c r="M694" s="17">
        <v>76.2</v>
      </c>
      <c r="N694" s="17">
        <v>76.2</v>
      </c>
      <c r="P694" s="11">
        <f>IF(HOUR(O694)&gt;12, HOUR(O694)-12,HOUR(O694))</f>
        <v>0</v>
      </c>
      <c r="Q694" s="19">
        <f>MINUTE(O694)</f>
        <v>0</v>
      </c>
      <c r="R694" s="19">
        <f>P694+(Q694/60)</f>
        <v>0</v>
      </c>
    </row>
    <row r="695" spans="1:18">
      <c r="A695" t="s">
        <v>293</v>
      </c>
      <c r="B695" t="str">
        <f>LEFT($E695, 4)</f>
        <v>2021</v>
      </c>
      <c r="C695" t="str">
        <f>MID($E695,FIND("-",$E695)+1,2)</f>
        <v>12</v>
      </c>
      <c r="D695" t="str">
        <f>RIGHT($E695,2)</f>
        <v>중순</v>
      </c>
      <c r="E695" t="s">
        <v>218</v>
      </c>
      <c r="F695" s="17">
        <v>0.2</v>
      </c>
      <c r="G695" s="17">
        <v>6.1</v>
      </c>
      <c r="H695" s="17">
        <v>-13.9</v>
      </c>
      <c r="I695" s="17">
        <f>G695-H695</f>
        <v>20</v>
      </c>
      <c r="J695" s="17">
        <v>70.2</v>
      </c>
      <c r="K695" s="17">
        <v>0.8</v>
      </c>
      <c r="L695" s="17">
        <v>6</v>
      </c>
      <c r="M695" s="17"/>
      <c r="N695" s="17"/>
      <c r="O695" s="18">
        <v>1.7486111111111109</v>
      </c>
      <c r="P695" s="11">
        <f>IF(HOUR(O695)&gt;12, HOUR(O695)-12,HOUR(O695))</f>
        <v>5</v>
      </c>
      <c r="Q695" s="19">
        <f>MINUTE(O695)</f>
        <v>58</v>
      </c>
      <c r="R695" s="19">
        <f>P695+(Q695/60)</f>
        <v>5.9666666666666668</v>
      </c>
    </row>
    <row r="696" spans="1:18">
      <c r="A696" t="s">
        <v>293</v>
      </c>
      <c r="B696" t="str">
        <f>LEFT($E696, 4)</f>
        <v>2021</v>
      </c>
      <c r="C696" t="str">
        <f>MID($E696,FIND("-",$E696)+1,2)</f>
        <v>12</v>
      </c>
      <c r="D696" t="str">
        <f>RIGHT($E696,2)</f>
        <v>중순</v>
      </c>
      <c r="E696" t="s">
        <v>218</v>
      </c>
      <c r="F696" s="17">
        <v>-0.6</v>
      </c>
      <c r="G696" s="17">
        <v>5.6</v>
      </c>
      <c r="H696" s="17">
        <v>-15.1</v>
      </c>
      <c r="I696" s="17">
        <f>G696-H696</f>
        <v>20.7</v>
      </c>
      <c r="J696" s="17">
        <v>71.2</v>
      </c>
      <c r="K696" s="17">
        <v>0.8</v>
      </c>
      <c r="L696" s="17">
        <v>6</v>
      </c>
      <c r="M696" s="17">
        <v>67.3</v>
      </c>
      <c r="N696" s="17">
        <v>67.3</v>
      </c>
      <c r="P696" s="11">
        <f>IF(HOUR(O696)&gt;12, HOUR(O696)-12,HOUR(O696))</f>
        <v>0</v>
      </c>
      <c r="Q696" s="19">
        <f>MINUTE(O696)</f>
        <v>0</v>
      </c>
      <c r="R696" s="19">
        <f>P696+(Q696/60)</f>
        <v>0</v>
      </c>
    </row>
    <row r="697" spans="1:18">
      <c r="A697" t="s">
        <v>293</v>
      </c>
      <c r="B697" t="str">
        <f>LEFT($E697, 4)</f>
        <v>2021</v>
      </c>
      <c r="C697" t="str">
        <f>MID($E697,FIND("-",$E697)+1,2)</f>
        <v>12</v>
      </c>
      <c r="D697" t="str">
        <f>RIGHT($E697,2)</f>
        <v>하순</v>
      </c>
      <c r="E697" t="s">
        <v>219</v>
      </c>
      <c r="F697" s="17">
        <v>-4.5999999999999996</v>
      </c>
      <c r="G697" s="17">
        <v>3.6</v>
      </c>
      <c r="H697" s="17">
        <v>-18</v>
      </c>
      <c r="I697" s="17">
        <f>G697-H697</f>
        <v>21.6</v>
      </c>
      <c r="J697" s="17">
        <v>60.6</v>
      </c>
      <c r="K697" s="17">
        <v>0.7</v>
      </c>
      <c r="L697" s="17">
        <v>0</v>
      </c>
      <c r="M697" s="17"/>
      <c r="N697" s="17"/>
      <c r="O697" s="18">
        <v>2.145833333333333</v>
      </c>
      <c r="P697" s="11">
        <f>IF(HOUR(O697)&gt;12, HOUR(O697)-12,HOUR(O697))</f>
        <v>3</v>
      </c>
      <c r="Q697" s="19">
        <f>MINUTE(O697)</f>
        <v>30</v>
      </c>
      <c r="R697" s="19">
        <f>P697+(Q697/60)</f>
        <v>3.5</v>
      </c>
    </row>
    <row r="698" spans="1:18">
      <c r="A698" t="s">
        <v>293</v>
      </c>
      <c r="B698" t="str">
        <f>LEFT($E698, 4)</f>
        <v>2021</v>
      </c>
      <c r="C698" t="str">
        <f>MID($E698,FIND("-",$E698)+1,2)</f>
        <v>12</v>
      </c>
      <c r="D698" t="str">
        <f>RIGHT($E698,2)</f>
        <v>하순</v>
      </c>
      <c r="E698" t="s">
        <v>219</v>
      </c>
      <c r="F698" s="17">
        <v>-5.7</v>
      </c>
      <c r="G698" s="17">
        <v>3.9</v>
      </c>
      <c r="H698" s="17">
        <v>-19</v>
      </c>
      <c r="I698" s="17">
        <f>G698-H698</f>
        <v>22.9</v>
      </c>
      <c r="J698" s="17">
        <v>64.8</v>
      </c>
      <c r="K698" s="17">
        <v>0.8</v>
      </c>
      <c r="L698" s="17">
        <v>0.5</v>
      </c>
      <c r="M698" s="17">
        <v>78.400000000000006</v>
      </c>
      <c r="N698" s="17">
        <v>78.400000000000006</v>
      </c>
      <c r="P698" s="11">
        <f>IF(HOUR(O698)&gt;12, HOUR(O698)-12,HOUR(O698))</f>
        <v>0</v>
      </c>
      <c r="Q698" s="19">
        <f>MINUTE(O698)</f>
        <v>0</v>
      </c>
      <c r="R698" s="19">
        <f>P698+(Q698/60)</f>
        <v>0</v>
      </c>
    </row>
    <row r="699" spans="1:18">
      <c r="A699" t="s">
        <v>293</v>
      </c>
      <c r="B699" t="str">
        <f>LEFT($E699, 4)</f>
        <v>2022</v>
      </c>
      <c r="C699" t="str">
        <f>MID($E699,FIND("-",$E699)+1,2)</f>
        <v>01</v>
      </c>
      <c r="D699" t="str">
        <f>RIGHT($E699,2)</f>
        <v>상순</v>
      </c>
      <c r="E699" t="s">
        <v>220</v>
      </c>
      <c r="F699" s="17">
        <v>-3.6</v>
      </c>
      <c r="G699" s="17">
        <v>0.5</v>
      </c>
      <c r="H699" s="17">
        <v>-15.1</v>
      </c>
      <c r="I699" s="17">
        <f>G699-H699</f>
        <v>15.6</v>
      </c>
      <c r="J699" s="17">
        <v>62.1</v>
      </c>
      <c r="K699" s="17">
        <v>0.5</v>
      </c>
      <c r="L699" s="17">
        <v>0</v>
      </c>
      <c r="M699" s="17"/>
      <c r="N699" s="17"/>
      <c r="O699" s="18">
        <v>2.2638888888888888</v>
      </c>
      <c r="P699" s="11">
        <f>IF(HOUR(O699)&gt;12, HOUR(O699)-12,HOUR(O699))</f>
        <v>6</v>
      </c>
      <c r="Q699" s="19">
        <f>MINUTE(O699)</f>
        <v>20</v>
      </c>
      <c r="R699" s="19">
        <f>P699+(Q699/60)</f>
        <v>6.333333333333333</v>
      </c>
    </row>
    <row r="700" spans="1:18">
      <c r="A700" t="s">
        <v>293</v>
      </c>
      <c r="B700" t="str">
        <f>LEFT($E700, 4)</f>
        <v>2022</v>
      </c>
      <c r="C700" t="str">
        <f>MID($E700,FIND("-",$E700)+1,2)</f>
        <v>01</v>
      </c>
      <c r="D700" t="str">
        <f>RIGHT($E700,2)</f>
        <v>상순</v>
      </c>
      <c r="E700" t="s">
        <v>220</v>
      </c>
      <c r="F700" s="17">
        <v>-5.4</v>
      </c>
      <c r="G700" s="17">
        <v>-1.4</v>
      </c>
      <c r="H700" s="17">
        <v>-17.100000000000001</v>
      </c>
      <c r="I700" s="17">
        <f>G700-H700</f>
        <v>15.700000000000001</v>
      </c>
      <c r="J700" s="17">
        <v>68.900000000000006</v>
      </c>
      <c r="K700" s="17">
        <v>0.4</v>
      </c>
      <c r="L700" s="17">
        <v>0</v>
      </c>
      <c r="M700" s="17">
        <v>76.8</v>
      </c>
      <c r="N700" s="17">
        <v>76.8</v>
      </c>
      <c r="P700" s="11">
        <f>IF(HOUR(O700)&gt;12, HOUR(O700)-12,HOUR(O700))</f>
        <v>0</v>
      </c>
      <c r="Q700" s="19">
        <f>MINUTE(O700)</f>
        <v>0</v>
      </c>
      <c r="R700" s="19">
        <f>P700+(Q700/60)</f>
        <v>0</v>
      </c>
    </row>
    <row r="701" spans="1:18">
      <c r="A701" t="s">
        <v>293</v>
      </c>
      <c r="B701" t="str">
        <f>LEFT($E701, 4)</f>
        <v>2022</v>
      </c>
      <c r="C701" t="str">
        <f>MID($E701,FIND("-",$E701)+1,2)</f>
        <v>01</v>
      </c>
      <c r="D701" t="str">
        <f>RIGHT($E701,2)</f>
        <v>중순</v>
      </c>
      <c r="E701" t="s">
        <v>221</v>
      </c>
      <c r="F701" s="17">
        <v>-5.9</v>
      </c>
      <c r="G701" s="17">
        <v>-0.6</v>
      </c>
      <c r="H701" s="17">
        <v>-16</v>
      </c>
      <c r="I701" s="17">
        <f>G701-H701</f>
        <v>15.4</v>
      </c>
      <c r="J701" s="17">
        <v>51.7</v>
      </c>
      <c r="K701" s="17">
        <v>0.7</v>
      </c>
      <c r="L701" s="17">
        <v>2</v>
      </c>
      <c r="M701" s="17"/>
      <c r="N701" s="17"/>
      <c r="O701" s="18">
        <v>2.0916666666666668</v>
      </c>
      <c r="P701" s="11">
        <f>IF(HOUR(O701)&gt;12, HOUR(O701)-12,HOUR(O701))</f>
        <v>2</v>
      </c>
      <c r="Q701" s="19">
        <f>MINUTE(O701)</f>
        <v>12</v>
      </c>
      <c r="R701" s="19">
        <f>P701+(Q701/60)</f>
        <v>2.2000000000000002</v>
      </c>
    </row>
    <row r="702" spans="1:18">
      <c r="A702" t="s">
        <v>293</v>
      </c>
      <c r="B702" t="str">
        <f>LEFT($E702, 4)</f>
        <v>2022</v>
      </c>
      <c r="C702" t="str">
        <f>MID($E702,FIND("-",$E702)+1,2)</f>
        <v>01</v>
      </c>
      <c r="D702" t="str">
        <f>RIGHT($E702,2)</f>
        <v>중순</v>
      </c>
      <c r="E702" t="s">
        <v>221</v>
      </c>
      <c r="F702" s="17">
        <v>-8.5</v>
      </c>
      <c r="G702" s="17">
        <v>-2.9</v>
      </c>
      <c r="H702" s="17">
        <v>-20.100000000000001</v>
      </c>
      <c r="I702" s="17">
        <f>G702-H702</f>
        <v>17.200000000000003</v>
      </c>
      <c r="J702" s="17">
        <v>63.2</v>
      </c>
      <c r="K702" s="17">
        <v>0.9</v>
      </c>
      <c r="L702" s="17">
        <v>3</v>
      </c>
      <c r="M702" s="17">
        <v>86.7</v>
      </c>
      <c r="N702" s="17">
        <v>86.7</v>
      </c>
      <c r="P702" s="11">
        <f>IF(HOUR(O702)&gt;12, HOUR(O702)-12,HOUR(O702))</f>
        <v>0</v>
      </c>
      <c r="Q702" s="19">
        <f>MINUTE(O702)</f>
        <v>0</v>
      </c>
      <c r="R702" s="19">
        <f>P702+(Q702/60)</f>
        <v>0</v>
      </c>
    </row>
    <row r="703" spans="1:18">
      <c r="A703" t="s">
        <v>293</v>
      </c>
      <c r="B703" t="str">
        <f>LEFT($E703, 4)</f>
        <v>2022</v>
      </c>
      <c r="C703" t="str">
        <f>MID($E703,FIND("-",$E703)+1,2)</f>
        <v>01</v>
      </c>
      <c r="D703" t="str">
        <f>RIGHT($E703,2)</f>
        <v>하순</v>
      </c>
      <c r="E703" t="s">
        <v>222</v>
      </c>
      <c r="F703" s="17">
        <v>-0.9</v>
      </c>
      <c r="G703" s="17">
        <v>5.5</v>
      </c>
      <c r="H703" s="17">
        <v>-13.1</v>
      </c>
      <c r="I703" s="17">
        <f>G703-H703</f>
        <v>18.600000000000001</v>
      </c>
      <c r="J703" s="17">
        <v>57.9</v>
      </c>
      <c r="K703" s="17">
        <v>0.6</v>
      </c>
      <c r="L703" s="17">
        <v>0</v>
      </c>
      <c r="M703" s="17"/>
      <c r="N703" s="17"/>
      <c r="O703" s="18">
        <v>2.7569444444444451</v>
      </c>
      <c r="P703" s="11">
        <f>IF(HOUR(O703)&gt;12, HOUR(O703)-12,HOUR(O703))</f>
        <v>6</v>
      </c>
      <c r="Q703" s="19">
        <f>MINUTE(O703)</f>
        <v>10</v>
      </c>
      <c r="R703" s="19">
        <f>P703+(Q703/60)</f>
        <v>6.166666666666667</v>
      </c>
    </row>
    <row r="704" spans="1:18">
      <c r="A704" t="s">
        <v>293</v>
      </c>
      <c r="B704" t="str">
        <f>LEFT($E704, 4)</f>
        <v>2022</v>
      </c>
      <c r="C704" t="str">
        <f>MID($E704,FIND("-",$E704)+1,2)</f>
        <v>01</v>
      </c>
      <c r="D704" t="str">
        <f>RIGHT($E704,2)</f>
        <v>하순</v>
      </c>
      <c r="E704" t="s">
        <v>222</v>
      </c>
      <c r="F704" s="17">
        <v>-4</v>
      </c>
      <c r="G704" s="17">
        <v>1.6</v>
      </c>
      <c r="H704" s="17">
        <v>-19.100000000000001</v>
      </c>
      <c r="I704" s="17">
        <f>G704-H704</f>
        <v>20.700000000000003</v>
      </c>
      <c r="J704" s="17">
        <v>68.599999999999994</v>
      </c>
      <c r="K704" s="17">
        <v>0.6</v>
      </c>
      <c r="L704" s="17">
        <v>0.5</v>
      </c>
      <c r="M704" s="17">
        <v>110.9</v>
      </c>
      <c r="N704" s="17">
        <v>110.9</v>
      </c>
      <c r="P704" s="11">
        <f>IF(HOUR(O704)&gt;12, HOUR(O704)-12,HOUR(O704))</f>
        <v>0</v>
      </c>
      <c r="Q704" s="19">
        <f>MINUTE(O704)</f>
        <v>0</v>
      </c>
      <c r="R704" s="19">
        <f>P704+(Q704/60)</f>
        <v>0</v>
      </c>
    </row>
    <row r="705" spans="1:18">
      <c r="A705" t="s">
        <v>293</v>
      </c>
      <c r="B705" t="str">
        <f>LEFT($E705, 4)</f>
        <v>2022</v>
      </c>
      <c r="C705" t="str">
        <f>MID($E705,FIND("-",$E705)+1,2)</f>
        <v>02</v>
      </c>
      <c r="D705" t="str">
        <f>RIGHT($E705,2)</f>
        <v>상순</v>
      </c>
      <c r="E705" t="s">
        <v>223</v>
      </c>
      <c r="F705" s="17">
        <v>-4.7</v>
      </c>
      <c r="G705" s="17">
        <v>-1</v>
      </c>
      <c r="H705" s="17">
        <v>-15.3</v>
      </c>
      <c r="I705" s="17">
        <f>G705-H705</f>
        <v>14.3</v>
      </c>
      <c r="J705" s="17">
        <v>58.8</v>
      </c>
      <c r="K705" s="17">
        <v>0.6</v>
      </c>
      <c r="L705" s="17">
        <v>2</v>
      </c>
      <c r="M705" s="17"/>
      <c r="N705" s="17"/>
      <c r="O705" s="18">
        <v>2.7652777777777779</v>
      </c>
      <c r="P705" s="11">
        <f>IF(HOUR(O705)&gt;12, HOUR(O705)-12,HOUR(O705))</f>
        <v>6</v>
      </c>
      <c r="Q705" s="19">
        <f>MINUTE(O705)</f>
        <v>22</v>
      </c>
      <c r="R705" s="19">
        <f>P705+(Q705/60)</f>
        <v>6.3666666666666663</v>
      </c>
    </row>
    <row r="706" spans="1:18">
      <c r="A706" t="s">
        <v>293</v>
      </c>
      <c r="B706" t="str">
        <f>LEFT($E706, 4)</f>
        <v>2022</v>
      </c>
      <c r="C706" t="str">
        <f>MID($E706,FIND("-",$E706)+1,2)</f>
        <v>02</v>
      </c>
      <c r="D706" t="str">
        <f>RIGHT($E706,2)</f>
        <v>상순</v>
      </c>
      <c r="E706" t="s">
        <v>223</v>
      </c>
      <c r="F706" s="17">
        <v>-5.6</v>
      </c>
      <c r="G706" s="17">
        <v>-2.2999999999999998</v>
      </c>
      <c r="H706" s="17">
        <v>-15.7</v>
      </c>
      <c r="I706" s="17">
        <f>G706-H706</f>
        <v>13.399999999999999</v>
      </c>
      <c r="J706" s="17">
        <v>60.2</v>
      </c>
      <c r="K706" s="17">
        <v>0.9</v>
      </c>
      <c r="L706" s="17">
        <v>1.5</v>
      </c>
      <c r="M706" s="17">
        <v>120.8</v>
      </c>
      <c r="N706" s="17">
        <v>120.8</v>
      </c>
      <c r="P706" s="11">
        <f>IF(HOUR(O706)&gt;12, HOUR(O706)-12,HOUR(O706))</f>
        <v>0</v>
      </c>
      <c r="Q706" s="19">
        <f>MINUTE(O706)</f>
        <v>0</v>
      </c>
      <c r="R706" s="19">
        <f>P706+(Q706/60)</f>
        <v>0</v>
      </c>
    </row>
    <row r="707" spans="1:18">
      <c r="A707" t="s">
        <v>293</v>
      </c>
      <c r="B707" t="str">
        <f>LEFT($E707, 4)</f>
        <v>2022</v>
      </c>
      <c r="C707" t="str">
        <f>MID($E707,FIND("-",$E707)+1,2)</f>
        <v>02</v>
      </c>
      <c r="D707" t="str">
        <f>RIGHT($E707,2)</f>
        <v>중순</v>
      </c>
      <c r="E707" t="s">
        <v>224</v>
      </c>
      <c r="F707" s="17">
        <v>-2.7</v>
      </c>
      <c r="G707" s="17">
        <v>2.2000000000000002</v>
      </c>
      <c r="H707" s="17">
        <v>-13.1</v>
      </c>
      <c r="I707" s="17">
        <f>G707-H707</f>
        <v>15.3</v>
      </c>
      <c r="J707" s="17">
        <v>52.5</v>
      </c>
      <c r="K707" s="17">
        <v>0.8</v>
      </c>
      <c r="L707" s="17">
        <v>1.5</v>
      </c>
      <c r="M707" s="17"/>
      <c r="N707" s="17"/>
      <c r="O707" s="18">
        <v>2.5034722222222219</v>
      </c>
      <c r="P707" s="11">
        <f>IF(HOUR(O707)&gt;12, HOUR(O707)-12,HOUR(O707))</f>
        <v>12</v>
      </c>
      <c r="Q707" s="19">
        <f>MINUTE(O707)</f>
        <v>5</v>
      </c>
      <c r="R707" s="19">
        <f>P707+(Q707/60)</f>
        <v>12.083333333333334</v>
      </c>
    </row>
    <row r="708" spans="1:18">
      <c r="A708" t="s">
        <v>293</v>
      </c>
      <c r="B708" t="str">
        <f>LEFT($E708, 4)</f>
        <v>2022</v>
      </c>
      <c r="C708" t="str">
        <f>MID($E708,FIND("-",$E708)+1,2)</f>
        <v>02</v>
      </c>
      <c r="D708" t="str">
        <f>RIGHT($E708,2)</f>
        <v>중순</v>
      </c>
      <c r="E708" t="s">
        <v>224</v>
      </c>
      <c r="F708" s="17">
        <v>-4</v>
      </c>
      <c r="G708" s="17">
        <v>0.9</v>
      </c>
      <c r="H708" s="17">
        <v>-16.100000000000001</v>
      </c>
      <c r="I708" s="17">
        <f>G708-H708</f>
        <v>17</v>
      </c>
      <c r="J708" s="17">
        <v>58.1</v>
      </c>
      <c r="K708" s="17">
        <v>1.2</v>
      </c>
      <c r="L708" s="17">
        <v>1.5</v>
      </c>
      <c r="M708" s="17">
        <v>123.2</v>
      </c>
      <c r="N708" s="17">
        <v>123.2</v>
      </c>
      <c r="P708" s="11">
        <f>IF(HOUR(O708)&gt;12, HOUR(O708)-12,HOUR(O708))</f>
        <v>0</v>
      </c>
      <c r="Q708" s="19">
        <f>MINUTE(O708)</f>
        <v>0</v>
      </c>
      <c r="R708" s="19">
        <f>P708+(Q708/60)</f>
        <v>0</v>
      </c>
    </row>
    <row r="709" spans="1:18">
      <c r="A709" t="s">
        <v>293</v>
      </c>
      <c r="B709" t="str">
        <f>LEFT($E709, 4)</f>
        <v>2022</v>
      </c>
      <c r="C709" t="str">
        <f>MID($E709,FIND("-",$E709)+1,2)</f>
        <v>02</v>
      </c>
      <c r="D709" t="str">
        <f>RIGHT($E709,2)</f>
        <v>하순</v>
      </c>
      <c r="E709" t="s">
        <v>225</v>
      </c>
      <c r="F709" s="17">
        <v>-1.4</v>
      </c>
      <c r="G709" s="17">
        <v>5</v>
      </c>
      <c r="H709" s="17">
        <v>-14.9</v>
      </c>
      <c r="I709" s="17">
        <f>G709-H709</f>
        <v>19.899999999999999</v>
      </c>
      <c r="J709" s="17">
        <v>59.4</v>
      </c>
      <c r="K709" s="17">
        <v>0.9</v>
      </c>
      <c r="L709" s="17">
        <v>5.5</v>
      </c>
      <c r="M709" s="17"/>
      <c r="N709" s="17"/>
      <c r="O709" s="18">
        <v>2.0916666666666668</v>
      </c>
      <c r="P709" s="11">
        <f>IF(HOUR(O709)&gt;12, HOUR(O709)-12,HOUR(O709))</f>
        <v>2</v>
      </c>
      <c r="Q709" s="19">
        <f>MINUTE(O709)</f>
        <v>12</v>
      </c>
      <c r="R709" s="19">
        <f>P709+(Q709/60)</f>
        <v>2.2000000000000002</v>
      </c>
    </row>
    <row r="710" spans="1:18">
      <c r="A710" t="s">
        <v>293</v>
      </c>
      <c r="B710" t="str">
        <f>LEFT($E710, 4)</f>
        <v>2022</v>
      </c>
      <c r="C710" t="str">
        <f>MID($E710,FIND("-",$E710)+1,2)</f>
        <v>02</v>
      </c>
      <c r="D710" t="str">
        <f>RIGHT($E710,2)</f>
        <v>하순</v>
      </c>
      <c r="E710" t="s">
        <v>225</v>
      </c>
      <c r="F710" s="17">
        <v>-2.2000000000000002</v>
      </c>
      <c r="G710" s="17">
        <v>4.3</v>
      </c>
      <c r="H710" s="17">
        <v>-16.8</v>
      </c>
      <c r="I710" s="17">
        <f>G710-H710</f>
        <v>21.1</v>
      </c>
      <c r="J710" s="17">
        <v>60.9</v>
      </c>
      <c r="K710" s="17">
        <v>1.4</v>
      </c>
      <c r="L710" s="17">
        <v>7.5</v>
      </c>
      <c r="M710" s="17">
        <v>101.1</v>
      </c>
      <c r="N710" s="17">
        <v>101.1</v>
      </c>
      <c r="P710" s="11">
        <f>IF(HOUR(O710)&gt;12, HOUR(O710)-12,HOUR(O710))</f>
        <v>0</v>
      </c>
      <c r="Q710" s="19">
        <f>MINUTE(O710)</f>
        <v>0</v>
      </c>
      <c r="R710" s="19">
        <f>P710+(Q710/60)</f>
        <v>0</v>
      </c>
    </row>
    <row r="711" spans="1:18">
      <c r="A711" t="s">
        <v>293</v>
      </c>
      <c r="B711" t="str">
        <f>LEFT($E711, 4)</f>
        <v>2022</v>
      </c>
      <c r="C711" t="str">
        <f>MID($E711,FIND("-",$E711)+1,2)</f>
        <v>03</v>
      </c>
      <c r="D711" t="str">
        <f>RIGHT($E711,2)</f>
        <v>상순</v>
      </c>
      <c r="E711" t="s">
        <v>226</v>
      </c>
      <c r="F711" s="17">
        <v>3.5</v>
      </c>
      <c r="G711" s="17">
        <v>6.9</v>
      </c>
      <c r="H711" s="17">
        <v>-7.1</v>
      </c>
      <c r="I711" s="17">
        <f>G711-H711</f>
        <v>14</v>
      </c>
      <c r="J711" s="17">
        <v>55.8</v>
      </c>
      <c r="K711" s="17">
        <v>0.9</v>
      </c>
      <c r="L711" s="17">
        <v>1.5</v>
      </c>
      <c r="M711" s="17"/>
      <c r="N711" s="17"/>
      <c r="O711" s="18">
        <v>3.1375000000000002</v>
      </c>
      <c r="P711" s="11">
        <f>IF(HOUR(O711)&gt;12, HOUR(O711)-12,HOUR(O711))</f>
        <v>3</v>
      </c>
      <c r="Q711" s="19">
        <f>MINUTE(O711)</f>
        <v>18</v>
      </c>
      <c r="R711" s="19">
        <f>P711+(Q711/60)</f>
        <v>3.3</v>
      </c>
    </row>
    <row r="712" spans="1:18">
      <c r="A712" t="s">
        <v>293</v>
      </c>
      <c r="B712" t="str">
        <f>LEFT($E712, 4)</f>
        <v>2022</v>
      </c>
      <c r="C712" t="str">
        <f>MID($E712,FIND("-",$E712)+1,2)</f>
        <v>03</v>
      </c>
      <c r="D712" t="str">
        <f>RIGHT($E712,2)</f>
        <v>상순</v>
      </c>
      <c r="E712" t="s">
        <v>226</v>
      </c>
      <c r="F712" s="17">
        <v>2.7</v>
      </c>
      <c r="G712" s="17">
        <v>5.9</v>
      </c>
      <c r="H712" s="17">
        <v>-8.6999999999999993</v>
      </c>
      <c r="I712" s="17">
        <f>G712-H712</f>
        <v>14.6</v>
      </c>
      <c r="J712" s="17">
        <v>56.9</v>
      </c>
      <c r="K712" s="17">
        <v>1.4</v>
      </c>
      <c r="L712" s="17">
        <v>2</v>
      </c>
      <c r="M712" s="17">
        <v>153.4</v>
      </c>
      <c r="N712" s="17">
        <v>153.4</v>
      </c>
      <c r="P712" s="11">
        <f>IF(HOUR(O712)&gt;12, HOUR(O712)-12,HOUR(O712))</f>
        <v>0</v>
      </c>
      <c r="Q712" s="19">
        <f>MINUTE(O712)</f>
        <v>0</v>
      </c>
      <c r="R712" s="19">
        <f>P712+(Q712/60)</f>
        <v>0</v>
      </c>
    </row>
    <row r="713" spans="1:18">
      <c r="A713" t="s">
        <v>293</v>
      </c>
      <c r="B713" t="str">
        <f>LEFT($E713, 4)</f>
        <v>2022</v>
      </c>
      <c r="C713" t="str">
        <f>MID($E713,FIND("-",$E713)+1,2)</f>
        <v>03</v>
      </c>
      <c r="D713" t="str">
        <f>RIGHT($E713,2)</f>
        <v>중순</v>
      </c>
      <c r="E713" t="s">
        <v>227</v>
      </c>
      <c r="F713" s="17">
        <v>7.5</v>
      </c>
      <c r="G713" s="17">
        <v>10.6</v>
      </c>
      <c r="H713" s="17">
        <v>-1.6</v>
      </c>
      <c r="I713" s="17">
        <f>G713-H713</f>
        <v>12.2</v>
      </c>
      <c r="J713" s="17">
        <v>74.7</v>
      </c>
      <c r="K713" s="17">
        <v>0.9</v>
      </c>
      <c r="L713" s="17">
        <v>61</v>
      </c>
      <c r="M713" s="17"/>
      <c r="N713" s="17"/>
      <c r="O713" s="18">
        <v>1.524305555555556</v>
      </c>
      <c r="P713" s="11">
        <f>IF(HOUR(O713)&gt;12, HOUR(O713)-12,HOUR(O713))</f>
        <v>12</v>
      </c>
      <c r="Q713" s="19">
        <f>MINUTE(O713)</f>
        <v>35</v>
      </c>
      <c r="R713" s="19">
        <f>P713+(Q713/60)</f>
        <v>12.583333333333334</v>
      </c>
    </row>
    <row r="714" spans="1:18">
      <c r="A714" t="s">
        <v>293</v>
      </c>
      <c r="B714" t="str">
        <f>LEFT($E714, 4)</f>
        <v>2022</v>
      </c>
      <c r="C714" t="str">
        <f>MID($E714,FIND("-",$E714)+1,2)</f>
        <v>03</v>
      </c>
      <c r="D714" t="str">
        <f>RIGHT($E714,2)</f>
        <v>중순</v>
      </c>
      <c r="E714" t="s">
        <v>227</v>
      </c>
      <c r="F714" s="17">
        <v>6.2</v>
      </c>
      <c r="G714" s="17">
        <v>9.4</v>
      </c>
      <c r="H714" s="17">
        <v>-3.5</v>
      </c>
      <c r="I714" s="17">
        <f>G714-H714</f>
        <v>12.9</v>
      </c>
      <c r="J714" s="17">
        <v>74.8</v>
      </c>
      <c r="K714" s="17">
        <v>1.3</v>
      </c>
      <c r="L714" s="17">
        <v>47</v>
      </c>
      <c r="M714" s="17">
        <v>108.3</v>
      </c>
      <c r="N714" s="17">
        <v>108.3</v>
      </c>
      <c r="P714" s="11">
        <f>IF(HOUR(O714)&gt;12, HOUR(O714)-12,HOUR(O714))</f>
        <v>0</v>
      </c>
      <c r="Q714" s="19">
        <f>MINUTE(O714)</f>
        <v>0</v>
      </c>
      <c r="R714" s="19">
        <f>P714+(Q714/60)</f>
        <v>0</v>
      </c>
    </row>
    <row r="715" spans="1:18">
      <c r="A715" t="s">
        <v>293</v>
      </c>
      <c r="B715" t="str">
        <f>LEFT($E715, 4)</f>
        <v>2022</v>
      </c>
      <c r="C715" t="str">
        <f>MID($E715,FIND("-",$E715)+1,2)</f>
        <v>03</v>
      </c>
      <c r="D715" t="str">
        <f>RIGHT($E715,2)</f>
        <v>하순</v>
      </c>
      <c r="E715" t="s">
        <v>228</v>
      </c>
      <c r="F715" s="17">
        <v>7.4</v>
      </c>
      <c r="G715" s="17">
        <v>11.9</v>
      </c>
      <c r="H715" s="17">
        <v>-4</v>
      </c>
      <c r="I715" s="17">
        <f>G715-H715</f>
        <v>15.9</v>
      </c>
      <c r="J715" s="17">
        <v>63.8</v>
      </c>
      <c r="K715" s="17">
        <v>0.8</v>
      </c>
      <c r="L715" s="17">
        <v>36</v>
      </c>
      <c r="M715" s="17"/>
      <c r="N715" s="17"/>
      <c r="O715" s="18">
        <v>2.088194444444444</v>
      </c>
      <c r="P715" s="11">
        <f>IF(HOUR(O715)&gt;12, HOUR(O715)-12,HOUR(O715))</f>
        <v>2</v>
      </c>
      <c r="Q715" s="19">
        <f>MINUTE(O715)</f>
        <v>7</v>
      </c>
      <c r="R715" s="19">
        <f>P715+(Q715/60)</f>
        <v>2.1166666666666667</v>
      </c>
    </row>
    <row r="716" spans="1:18">
      <c r="A716" t="s">
        <v>293</v>
      </c>
      <c r="B716" t="str">
        <f>LEFT($E716, 4)</f>
        <v>2022</v>
      </c>
      <c r="C716" t="str">
        <f>MID($E716,FIND("-",$E716)+1,2)</f>
        <v>03</v>
      </c>
      <c r="D716" t="str">
        <f>RIGHT($E716,2)</f>
        <v>하순</v>
      </c>
      <c r="E716" t="s">
        <v>228</v>
      </c>
      <c r="F716" s="17">
        <v>6.3</v>
      </c>
      <c r="G716" s="17">
        <v>10.6</v>
      </c>
      <c r="H716" s="17">
        <v>-5.2</v>
      </c>
      <c r="I716" s="17">
        <f>G716-H716</f>
        <v>15.8</v>
      </c>
      <c r="J716" s="17">
        <v>67</v>
      </c>
      <c r="K716" s="17">
        <v>1.2</v>
      </c>
      <c r="L716" s="17">
        <v>49.5</v>
      </c>
      <c r="M716" s="17">
        <v>149</v>
      </c>
      <c r="N716" s="17">
        <v>149</v>
      </c>
      <c r="P716" s="11">
        <f>IF(HOUR(O716)&gt;12, HOUR(O716)-12,HOUR(O716))</f>
        <v>0</v>
      </c>
      <c r="Q716" s="19">
        <f>MINUTE(O716)</f>
        <v>0</v>
      </c>
      <c r="R716" s="19">
        <f>P716+(Q716/60)</f>
        <v>0</v>
      </c>
    </row>
    <row r="717" spans="1:18">
      <c r="A717" t="s">
        <v>293</v>
      </c>
      <c r="B717" t="str">
        <f>LEFT($E717, 4)</f>
        <v>2022</v>
      </c>
      <c r="C717" t="str">
        <f>MID($E717,FIND("-",$E717)+1,2)</f>
        <v>04</v>
      </c>
      <c r="D717" t="str">
        <f>RIGHT($E717,2)</f>
        <v>상순</v>
      </c>
      <c r="E717" t="s">
        <v>229</v>
      </c>
      <c r="F717" s="17">
        <v>10.3</v>
      </c>
      <c r="G717" s="17">
        <v>16.100000000000001</v>
      </c>
      <c r="H717" s="17">
        <v>-2</v>
      </c>
      <c r="I717" s="17">
        <f>G717-H717</f>
        <v>18.100000000000001</v>
      </c>
      <c r="J717" s="17">
        <v>50.3</v>
      </c>
      <c r="K717" s="17">
        <v>0.8</v>
      </c>
      <c r="L717" s="17">
        <v>0</v>
      </c>
      <c r="M717" s="17"/>
      <c r="N717" s="17"/>
      <c r="O717" s="18">
        <v>4.0347222222222223</v>
      </c>
      <c r="P717" s="11">
        <f>IF(HOUR(O717)&gt;12, HOUR(O717)-12,HOUR(O717))</f>
        <v>0</v>
      </c>
      <c r="Q717" s="19">
        <f>MINUTE(O717)</f>
        <v>50</v>
      </c>
      <c r="R717" s="19">
        <f>P717+(Q717/60)</f>
        <v>0.83333333333333337</v>
      </c>
    </row>
    <row r="718" spans="1:18">
      <c r="A718" t="s">
        <v>293</v>
      </c>
      <c r="B718" t="str">
        <f>LEFT($E718, 4)</f>
        <v>2022</v>
      </c>
      <c r="C718" t="str">
        <f>MID($E718,FIND("-",$E718)+1,2)</f>
        <v>04</v>
      </c>
      <c r="D718" t="str">
        <f>RIGHT($E718,2)</f>
        <v>상순</v>
      </c>
      <c r="E718" t="s">
        <v>229</v>
      </c>
      <c r="F718" s="17">
        <v>9.8000000000000007</v>
      </c>
      <c r="G718" s="17">
        <v>15.8</v>
      </c>
      <c r="H718" s="17">
        <v>-3.1</v>
      </c>
      <c r="I718" s="17">
        <f>G718-H718</f>
        <v>18.900000000000002</v>
      </c>
      <c r="J718" s="17">
        <v>51</v>
      </c>
      <c r="K718" s="17">
        <v>1.4</v>
      </c>
      <c r="L718" s="17">
        <v>0</v>
      </c>
      <c r="M718" s="17">
        <v>224.1</v>
      </c>
      <c r="N718" s="17">
        <v>224.1</v>
      </c>
      <c r="P718" s="11">
        <f>IF(HOUR(O718)&gt;12, HOUR(O718)-12,HOUR(O718))</f>
        <v>0</v>
      </c>
      <c r="Q718" s="19">
        <f>MINUTE(O718)</f>
        <v>0</v>
      </c>
      <c r="R718" s="19">
        <f>P718+(Q718/60)</f>
        <v>0</v>
      </c>
    </row>
    <row r="719" spans="1:18">
      <c r="A719" t="s">
        <v>293</v>
      </c>
      <c r="B719" t="str">
        <f>LEFT($E719, 4)</f>
        <v>2022</v>
      </c>
      <c r="C719" t="str">
        <f>MID($E719,FIND("-",$E719)+1,2)</f>
        <v>04</v>
      </c>
      <c r="D719" t="str">
        <f>RIGHT($E719,2)</f>
        <v>중순</v>
      </c>
      <c r="E719" t="s">
        <v>230</v>
      </c>
      <c r="F719" s="17">
        <v>13.7</v>
      </c>
      <c r="G719" s="17">
        <v>18.3</v>
      </c>
      <c r="H719" s="17">
        <v>1.9</v>
      </c>
      <c r="I719" s="17">
        <f>G719-H719</f>
        <v>16.400000000000002</v>
      </c>
      <c r="J719" s="17">
        <v>53.7</v>
      </c>
      <c r="K719" s="17">
        <v>0.9</v>
      </c>
      <c r="L719" s="17">
        <v>2.5</v>
      </c>
      <c r="M719" s="17"/>
      <c r="N719" s="17"/>
      <c r="O719" s="18">
        <v>3.1986111111111111</v>
      </c>
      <c r="P719" s="11">
        <f>IF(HOUR(O719)&gt;12, HOUR(O719)-12,HOUR(O719))</f>
        <v>4</v>
      </c>
      <c r="Q719" s="19">
        <f>MINUTE(O719)</f>
        <v>46</v>
      </c>
      <c r="R719" s="19">
        <f>P719+(Q719/60)</f>
        <v>4.7666666666666666</v>
      </c>
    </row>
    <row r="720" spans="1:18">
      <c r="A720" t="s">
        <v>293</v>
      </c>
      <c r="B720" t="str">
        <f>LEFT($E720, 4)</f>
        <v>2022</v>
      </c>
      <c r="C720" t="str">
        <f>MID($E720,FIND("-",$E720)+1,2)</f>
        <v>04</v>
      </c>
      <c r="D720" t="str">
        <f>RIGHT($E720,2)</f>
        <v>중순</v>
      </c>
      <c r="E720" t="s">
        <v>230</v>
      </c>
      <c r="F720" s="17">
        <v>12.9</v>
      </c>
      <c r="G720" s="17">
        <v>17.8</v>
      </c>
      <c r="H720" s="17">
        <v>0.4</v>
      </c>
      <c r="I720" s="17">
        <f>G720-H720</f>
        <v>17.400000000000002</v>
      </c>
      <c r="J720" s="17">
        <v>54</v>
      </c>
      <c r="K720" s="17">
        <v>1.7</v>
      </c>
      <c r="L720" s="17">
        <v>3.5</v>
      </c>
      <c r="M720" s="17">
        <v>198.4</v>
      </c>
      <c r="N720" s="17">
        <v>198.4</v>
      </c>
      <c r="P720" s="11">
        <f>IF(HOUR(O720)&gt;12, HOUR(O720)-12,HOUR(O720))</f>
        <v>0</v>
      </c>
      <c r="Q720" s="19">
        <f>MINUTE(O720)</f>
        <v>0</v>
      </c>
      <c r="R720" s="19">
        <f>P720+(Q720/60)</f>
        <v>0</v>
      </c>
    </row>
    <row r="721" spans="1:18">
      <c r="A721" t="s">
        <v>293</v>
      </c>
      <c r="B721" t="str">
        <f>LEFT($E721, 4)</f>
        <v>2022</v>
      </c>
      <c r="C721" t="str">
        <f>MID($E721,FIND("-",$E721)+1,2)</f>
        <v>04</v>
      </c>
      <c r="D721" t="str">
        <f>RIGHT($E721,2)</f>
        <v>하순</v>
      </c>
      <c r="E721" t="s">
        <v>231</v>
      </c>
      <c r="F721" s="17">
        <v>15.6</v>
      </c>
      <c r="G721" s="17">
        <v>21.6</v>
      </c>
      <c r="H721" s="17">
        <v>3.8</v>
      </c>
      <c r="I721" s="17">
        <f>G721-H721</f>
        <v>17.8</v>
      </c>
      <c r="J721" s="17">
        <v>62.9</v>
      </c>
      <c r="K721" s="17">
        <v>0.8</v>
      </c>
      <c r="L721" s="17">
        <v>16</v>
      </c>
      <c r="M721" s="17"/>
      <c r="N721" s="17"/>
      <c r="O721" s="18">
        <v>2.2263888888888892</v>
      </c>
      <c r="P721" s="11">
        <f>IF(HOUR(O721)&gt;12, HOUR(O721)-12,HOUR(O721))</f>
        <v>5</v>
      </c>
      <c r="Q721" s="19">
        <f>MINUTE(O721)</f>
        <v>26</v>
      </c>
      <c r="R721" s="19">
        <f>P721+(Q721/60)</f>
        <v>5.4333333333333336</v>
      </c>
    </row>
    <row r="722" spans="1:18">
      <c r="A722" t="s">
        <v>293</v>
      </c>
      <c r="B722" t="str">
        <f>LEFT($E722, 4)</f>
        <v>2022</v>
      </c>
      <c r="C722" t="str">
        <f>MID($E722,FIND("-",$E722)+1,2)</f>
        <v>04</v>
      </c>
      <c r="D722" t="str">
        <f>RIGHT($E722,2)</f>
        <v>하순</v>
      </c>
      <c r="E722" t="s">
        <v>231</v>
      </c>
      <c r="F722" s="17">
        <v>14.6</v>
      </c>
      <c r="G722" s="17">
        <v>21.1</v>
      </c>
      <c r="H722" s="17">
        <v>3</v>
      </c>
      <c r="I722" s="17">
        <f>G722-H722</f>
        <v>18.100000000000001</v>
      </c>
      <c r="J722" s="17">
        <v>65.2</v>
      </c>
      <c r="K722" s="17">
        <v>1.2</v>
      </c>
      <c r="L722" s="17">
        <v>16.5</v>
      </c>
      <c r="M722" s="17">
        <v>153.69999999999999</v>
      </c>
      <c r="N722" s="17">
        <v>153.69999999999999</v>
      </c>
      <c r="P722" s="11">
        <f>IF(HOUR(O722)&gt;12, HOUR(O722)-12,HOUR(O722))</f>
        <v>0</v>
      </c>
      <c r="Q722" s="19">
        <f>MINUTE(O722)</f>
        <v>0</v>
      </c>
      <c r="R722" s="19">
        <f>P722+(Q722/60)</f>
        <v>0</v>
      </c>
    </row>
    <row r="723" spans="1:18">
      <c r="A723" t="s">
        <v>293</v>
      </c>
      <c r="B723" t="str">
        <f>LEFT($E723, 4)</f>
        <v>2022</v>
      </c>
      <c r="C723" t="str">
        <f>MID($E723,FIND("-",$E723)+1,2)</f>
        <v>05</v>
      </c>
      <c r="D723" t="str">
        <f>RIGHT($E723,2)</f>
        <v>상순</v>
      </c>
      <c r="E723" t="s">
        <v>232</v>
      </c>
      <c r="F723" s="17">
        <v>14.6</v>
      </c>
      <c r="G723" s="17">
        <v>17.5</v>
      </c>
      <c r="H723" s="17">
        <v>2.7</v>
      </c>
      <c r="I723" s="17">
        <f>G723-H723</f>
        <v>14.8</v>
      </c>
      <c r="J723" s="17">
        <v>59.3</v>
      </c>
      <c r="K723" s="17">
        <v>0.6</v>
      </c>
      <c r="L723" s="17">
        <v>3.5</v>
      </c>
      <c r="M723" s="17"/>
      <c r="N723" s="17"/>
      <c r="O723" s="18">
        <v>3.5291666666666668</v>
      </c>
      <c r="P723" s="11">
        <f>IF(HOUR(O723)&gt;12, HOUR(O723)-12,HOUR(O723))</f>
        <v>12</v>
      </c>
      <c r="Q723" s="19">
        <f>MINUTE(O723)</f>
        <v>42</v>
      </c>
      <c r="R723" s="19">
        <f>P723+(Q723/60)</f>
        <v>12.7</v>
      </c>
    </row>
    <row r="724" spans="1:18">
      <c r="A724" t="s">
        <v>293</v>
      </c>
      <c r="B724" t="str">
        <f>LEFT($E724, 4)</f>
        <v>2022</v>
      </c>
      <c r="C724" t="str">
        <f>MID($E724,FIND("-",$E724)+1,2)</f>
        <v>05</v>
      </c>
      <c r="D724" t="str">
        <f>RIGHT($E724,2)</f>
        <v>상순</v>
      </c>
      <c r="E724" t="s">
        <v>232</v>
      </c>
      <c r="F724" s="17">
        <v>13.8</v>
      </c>
      <c r="G724" s="17">
        <v>17.100000000000001</v>
      </c>
      <c r="H724" s="17">
        <v>1.2</v>
      </c>
      <c r="I724" s="17">
        <f>G724-H724</f>
        <v>15.900000000000002</v>
      </c>
      <c r="J724" s="17">
        <v>60.1</v>
      </c>
      <c r="K724" s="17">
        <v>1</v>
      </c>
      <c r="L724" s="17">
        <v>3</v>
      </c>
      <c r="M724" s="17">
        <v>203.2</v>
      </c>
      <c r="N724" s="17">
        <v>203.2</v>
      </c>
      <c r="P724" s="11">
        <f>IF(HOUR(O724)&gt;12, HOUR(O724)-12,HOUR(O724))</f>
        <v>0</v>
      </c>
      <c r="Q724" s="19">
        <f>MINUTE(O724)</f>
        <v>0</v>
      </c>
      <c r="R724" s="19">
        <f>P724+(Q724/60)</f>
        <v>0</v>
      </c>
    </row>
    <row r="725" spans="1:18">
      <c r="A725" t="s">
        <v>293</v>
      </c>
      <c r="B725" t="str">
        <f>LEFT($E725, 4)</f>
        <v>2022</v>
      </c>
      <c r="C725" t="str">
        <f>MID($E725,FIND("-",$E725)+1,2)</f>
        <v>05</v>
      </c>
      <c r="D725" t="str">
        <f>RIGHT($E725,2)</f>
        <v>중순</v>
      </c>
      <c r="E725" t="s">
        <v>233</v>
      </c>
      <c r="F725" s="17">
        <v>17</v>
      </c>
      <c r="G725" s="17">
        <v>18.600000000000001</v>
      </c>
      <c r="H725" s="17">
        <v>4</v>
      </c>
      <c r="I725" s="17">
        <f>G725-H725</f>
        <v>14.600000000000001</v>
      </c>
      <c r="J725" s="17">
        <v>56</v>
      </c>
      <c r="K725" s="17">
        <v>0.7</v>
      </c>
      <c r="L725" s="17">
        <v>0</v>
      </c>
      <c r="M725" s="17"/>
      <c r="N725" s="17"/>
      <c r="O725" s="18">
        <v>3.7951388888888888</v>
      </c>
      <c r="P725" s="11">
        <f>IF(HOUR(O725)&gt;12, HOUR(O725)-12,HOUR(O725))</f>
        <v>7</v>
      </c>
      <c r="Q725" s="19">
        <f>MINUTE(O725)</f>
        <v>5</v>
      </c>
      <c r="R725" s="19">
        <f>P725+(Q725/60)</f>
        <v>7.083333333333333</v>
      </c>
    </row>
    <row r="726" spans="1:18">
      <c r="A726" t="s">
        <v>293</v>
      </c>
      <c r="B726" t="str">
        <f>LEFT($E726, 4)</f>
        <v>2022</v>
      </c>
      <c r="C726" t="str">
        <f>MID($E726,FIND("-",$E726)+1,2)</f>
        <v>05</v>
      </c>
      <c r="D726" t="str">
        <f>RIGHT($E726,2)</f>
        <v>중순</v>
      </c>
      <c r="E726" t="s">
        <v>233</v>
      </c>
      <c r="F726" s="17">
        <v>16.2</v>
      </c>
      <c r="G726" s="17">
        <v>18</v>
      </c>
      <c r="H726" s="17">
        <v>2.6</v>
      </c>
      <c r="I726" s="17">
        <f>G726-H726</f>
        <v>15.4</v>
      </c>
      <c r="J726" s="17">
        <v>56.3</v>
      </c>
      <c r="K726" s="17">
        <v>1.3</v>
      </c>
      <c r="L726" s="17">
        <v>0</v>
      </c>
      <c r="M726" s="17">
        <v>205.7</v>
      </c>
      <c r="N726" s="17">
        <v>205.7</v>
      </c>
      <c r="P726" s="11">
        <f>IF(HOUR(O726)&gt;12, HOUR(O726)-12,HOUR(O726))</f>
        <v>0</v>
      </c>
      <c r="Q726" s="19">
        <f>MINUTE(O726)</f>
        <v>0</v>
      </c>
      <c r="R726" s="19">
        <f>P726+(Q726/60)</f>
        <v>0</v>
      </c>
    </row>
    <row r="727" spans="1:18">
      <c r="A727" t="s">
        <v>293</v>
      </c>
      <c r="B727" t="str">
        <f>LEFT($E727, 4)</f>
        <v>2022</v>
      </c>
      <c r="C727" t="str">
        <f>MID($E727,FIND("-",$E727)+1,2)</f>
        <v>05</v>
      </c>
      <c r="D727" t="str">
        <f>RIGHT($E727,2)</f>
        <v>하순</v>
      </c>
      <c r="E727" t="s">
        <v>234</v>
      </c>
      <c r="F727" s="17">
        <v>19.3</v>
      </c>
      <c r="G727" s="17">
        <v>21.7</v>
      </c>
      <c r="H727" s="17">
        <v>9.1999999999999993</v>
      </c>
      <c r="I727" s="17">
        <f>G727-H727</f>
        <v>12.5</v>
      </c>
      <c r="J727" s="17">
        <v>67.599999999999994</v>
      </c>
      <c r="K727" s="17">
        <v>0.7</v>
      </c>
      <c r="L727" s="17">
        <v>9</v>
      </c>
      <c r="M727" s="17"/>
      <c r="N727" s="17"/>
      <c r="O727" s="18">
        <v>3.7743055555555549</v>
      </c>
      <c r="P727" s="11">
        <f>IF(HOUR(O727)&gt;12, HOUR(O727)-12,HOUR(O727))</f>
        <v>6</v>
      </c>
      <c r="Q727" s="19">
        <f>MINUTE(O727)</f>
        <v>35</v>
      </c>
      <c r="R727" s="19">
        <f>P727+(Q727/60)</f>
        <v>6.583333333333333</v>
      </c>
    </row>
    <row r="728" spans="1:18">
      <c r="A728" t="s">
        <v>293</v>
      </c>
      <c r="B728" t="str">
        <f>LEFT($E728, 4)</f>
        <v>2022</v>
      </c>
      <c r="C728" t="str">
        <f>MID($E728,FIND("-",$E728)+1,2)</f>
        <v>05</v>
      </c>
      <c r="D728" t="str">
        <f>RIGHT($E728,2)</f>
        <v>하순</v>
      </c>
      <c r="E728" t="s">
        <v>234</v>
      </c>
      <c r="F728" s="17">
        <v>18.600000000000001</v>
      </c>
      <c r="G728" s="17">
        <v>20.9</v>
      </c>
      <c r="H728" s="17">
        <v>8.1</v>
      </c>
      <c r="I728" s="17">
        <f>G728-H728</f>
        <v>12.799999999999999</v>
      </c>
      <c r="J728" s="17">
        <v>68.400000000000006</v>
      </c>
      <c r="K728" s="17">
        <v>1.1000000000000001</v>
      </c>
      <c r="L728" s="17">
        <v>16</v>
      </c>
      <c r="M728" s="17">
        <v>215.4</v>
      </c>
      <c r="N728" s="17">
        <v>215.4</v>
      </c>
      <c r="P728" s="11">
        <f>IF(HOUR(O728)&gt;12, HOUR(O728)-12,HOUR(O728))</f>
        <v>0</v>
      </c>
      <c r="Q728" s="19">
        <f>MINUTE(O728)</f>
        <v>0</v>
      </c>
      <c r="R728" s="19">
        <f>P728+(Q728/60)</f>
        <v>0</v>
      </c>
    </row>
    <row r="729" spans="1:18">
      <c r="A729" t="s">
        <v>293</v>
      </c>
      <c r="B729" t="str">
        <f>LEFT($E729, 4)</f>
        <v>2022</v>
      </c>
      <c r="C729" t="str">
        <f>MID($E729,FIND("-",$E729)+1,2)</f>
        <v>06</v>
      </c>
      <c r="D729" t="str">
        <f>RIGHT($E729,2)</f>
        <v>상순</v>
      </c>
      <c r="E729" t="s">
        <v>235</v>
      </c>
      <c r="F729" s="17">
        <v>19.399999999999999</v>
      </c>
      <c r="G729" s="17">
        <v>22.9</v>
      </c>
      <c r="H729" s="17">
        <v>10</v>
      </c>
      <c r="I729" s="17">
        <f>G729-H729</f>
        <v>12.899999999999999</v>
      </c>
      <c r="J729" s="17">
        <v>71.2</v>
      </c>
      <c r="K729" s="17">
        <v>0.4</v>
      </c>
      <c r="L729" s="17">
        <v>26</v>
      </c>
      <c r="M729" s="17"/>
      <c r="N729" s="17"/>
      <c r="O729" s="18">
        <v>2.5652777777777782</v>
      </c>
      <c r="P729" s="11">
        <f>IF(HOUR(O729)&gt;12, HOUR(O729)-12,HOUR(O729))</f>
        <v>1</v>
      </c>
      <c r="Q729" s="19">
        <f>MINUTE(O729)</f>
        <v>34</v>
      </c>
      <c r="R729" s="19">
        <f>P729+(Q729/60)</f>
        <v>1.5666666666666667</v>
      </c>
    </row>
    <row r="730" spans="1:18">
      <c r="A730" t="s">
        <v>293</v>
      </c>
      <c r="B730" t="str">
        <f>LEFT($E730, 4)</f>
        <v>2022</v>
      </c>
      <c r="C730" t="str">
        <f>MID($E730,FIND("-",$E730)+1,2)</f>
        <v>06</v>
      </c>
      <c r="D730" t="str">
        <f>RIGHT($E730,2)</f>
        <v>상순</v>
      </c>
      <c r="E730" t="s">
        <v>235</v>
      </c>
      <c r="F730" s="17">
        <v>18.8</v>
      </c>
      <c r="G730" s="17">
        <v>22.1</v>
      </c>
      <c r="H730" s="17">
        <v>9.3000000000000007</v>
      </c>
      <c r="I730" s="17">
        <f>G730-H730</f>
        <v>12.8</v>
      </c>
      <c r="J730" s="17">
        <v>70.900000000000006</v>
      </c>
      <c r="K730" s="17">
        <v>0.9</v>
      </c>
      <c r="L730" s="17">
        <v>2</v>
      </c>
      <c r="M730" s="17">
        <v>169.8</v>
      </c>
      <c r="N730" s="17">
        <v>169.8</v>
      </c>
      <c r="P730" s="11">
        <f>IF(HOUR(O730)&gt;12, HOUR(O730)-12,HOUR(O730))</f>
        <v>0</v>
      </c>
      <c r="Q730" s="19">
        <f>MINUTE(O730)</f>
        <v>0</v>
      </c>
      <c r="R730" s="19">
        <f>P730+(Q730/60)</f>
        <v>0</v>
      </c>
    </row>
    <row r="731" spans="1:18">
      <c r="A731" t="s">
        <v>293</v>
      </c>
      <c r="B731" t="str">
        <f>LEFT($E731, 4)</f>
        <v>2022</v>
      </c>
      <c r="C731" t="str">
        <f>MID($E731,FIND("-",$E731)+1,2)</f>
        <v>06</v>
      </c>
      <c r="D731" t="str">
        <f>RIGHT($E731,2)</f>
        <v>중순</v>
      </c>
      <c r="E731" t="s">
        <v>236</v>
      </c>
      <c r="F731" s="17">
        <v>20.8</v>
      </c>
      <c r="G731" s="17">
        <v>24.2</v>
      </c>
      <c r="H731" s="17">
        <v>13</v>
      </c>
      <c r="I731" s="17">
        <f>G731-H731</f>
        <v>11.2</v>
      </c>
      <c r="J731" s="17">
        <v>83</v>
      </c>
      <c r="K731" s="17">
        <v>0.4</v>
      </c>
      <c r="L731" s="17">
        <v>58</v>
      </c>
      <c r="M731" s="17"/>
      <c r="N731" s="17"/>
      <c r="O731" s="18">
        <v>1.958333333333333</v>
      </c>
      <c r="P731" s="11">
        <f>IF(HOUR(O731)&gt;12, HOUR(O731)-12,HOUR(O731))</f>
        <v>11</v>
      </c>
      <c r="Q731" s="19">
        <f>MINUTE(O731)</f>
        <v>0</v>
      </c>
      <c r="R731" s="19">
        <f>P731+(Q731/60)</f>
        <v>11</v>
      </c>
    </row>
    <row r="732" spans="1:18">
      <c r="A732" t="s">
        <v>293</v>
      </c>
      <c r="B732" t="str">
        <f>LEFT($E732, 4)</f>
        <v>2022</v>
      </c>
      <c r="C732" t="str">
        <f>MID($E732,FIND("-",$E732)+1,2)</f>
        <v>06</v>
      </c>
      <c r="D732" t="str">
        <f>RIGHT($E732,2)</f>
        <v>중순</v>
      </c>
      <c r="E732" t="s">
        <v>236</v>
      </c>
      <c r="F732" s="17">
        <v>20.2</v>
      </c>
      <c r="G732" s="17">
        <v>23.5</v>
      </c>
      <c r="H732" s="17">
        <v>12.8</v>
      </c>
      <c r="I732" s="17">
        <f>G732-H732</f>
        <v>10.7</v>
      </c>
      <c r="J732" s="17">
        <v>80.5</v>
      </c>
      <c r="K732" s="17">
        <v>0.8</v>
      </c>
      <c r="L732" s="17">
        <v>0</v>
      </c>
      <c r="M732" s="17">
        <v>150.80000000000001</v>
      </c>
      <c r="N732" s="17">
        <v>150.80000000000001</v>
      </c>
      <c r="P732" s="11">
        <f>IF(HOUR(O732)&gt;12, HOUR(O732)-12,HOUR(O732))</f>
        <v>0</v>
      </c>
      <c r="Q732" s="19">
        <f>MINUTE(O732)</f>
        <v>0</v>
      </c>
      <c r="R732" s="19">
        <f>P732+(Q732/60)</f>
        <v>0</v>
      </c>
    </row>
    <row r="733" spans="1:18">
      <c r="A733" t="s">
        <v>293</v>
      </c>
      <c r="B733" t="str">
        <f>LEFT($E733, 4)</f>
        <v>2022</v>
      </c>
      <c r="C733" t="str">
        <f>MID($E733,FIND("-",$E733)+1,2)</f>
        <v>06</v>
      </c>
      <c r="D733" t="str">
        <f>RIGHT($E733,2)</f>
        <v>하순</v>
      </c>
      <c r="E733" t="s">
        <v>237</v>
      </c>
      <c r="F733" s="17">
        <v>24.4</v>
      </c>
      <c r="G733" s="17">
        <v>25.5</v>
      </c>
      <c r="H733" s="17">
        <v>18.600000000000001</v>
      </c>
      <c r="I733" s="17">
        <f>G733-H733</f>
        <v>6.8999999999999986</v>
      </c>
      <c r="J733" s="17">
        <v>87</v>
      </c>
      <c r="K733" s="17">
        <v>0.9</v>
      </c>
      <c r="L733" s="17">
        <v>413.5</v>
      </c>
      <c r="M733" s="17"/>
      <c r="N733" s="17"/>
      <c r="O733" s="18">
        <v>1.239583333333333</v>
      </c>
      <c r="P733" s="11">
        <f>IF(HOUR(O733)&gt;12, HOUR(O733)-12,HOUR(O733))</f>
        <v>5</v>
      </c>
      <c r="Q733" s="19">
        <f>MINUTE(O733)</f>
        <v>45</v>
      </c>
      <c r="R733" s="19">
        <f>P733+(Q733/60)</f>
        <v>5.75</v>
      </c>
    </row>
    <row r="734" spans="1:18">
      <c r="A734" t="s">
        <v>293</v>
      </c>
      <c r="B734" t="str">
        <f>LEFT($E734, 4)</f>
        <v>2022</v>
      </c>
      <c r="C734" t="str">
        <f>MID($E734,FIND("-",$E734)+1,2)</f>
        <v>06</v>
      </c>
      <c r="D734" t="str">
        <f>RIGHT($E734,2)</f>
        <v>하순</v>
      </c>
      <c r="E734" t="s">
        <v>237</v>
      </c>
      <c r="F734" s="17">
        <v>23.8</v>
      </c>
      <c r="G734" s="17">
        <v>25</v>
      </c>
      <c r="H734" s="17">
        <v>18.100000000000001</v>
      </c>
      <c r="I734" s="17">
        <f>G734-H734</f>
        <v>6.8999999999999986</v>
      </c>
      <c r="J734" s="17">
        <v>88.7</v>
      </c>
      <c r="K734" s="17">
        <v>1.4</v>
      </c>
      <c r="L734" s="17">
        <v>0</v>
      </c>
      <c r="M734" s="17">
        <v>96.6</v>
      </c>
      <c r="N734" s="17">
        <v>96.6</v>
      </c>
      <c r="P734" s="11">
        <f>IF(HOUR(O734)&gt;12, HOUR(O734)-12,HOUR(O734))</f>
        <v>0</v>
      </c>
      <c r="Q734" s="19">
        <f>MINUTE(O734)</f>
        <v>0</v>
      </c>
      <c r="R734" s="19">
        <f>P734+(Q734/60)</f>
        <v>0</v>
      </c>
    </row>
    <row r="735" spans="1:18">
      <c r="A735" t="s">
        <v>293</v>
      </c>
      <c r="B735" t="str">
        <f>LEFT($E735, 4)</f>
        <v>2022</v>
      </c>
      <c r="C735" t="str">
        <f>MID($E735,FIND("-",$E735)+1,2)</f>
        <v>07</v>
      </c>
      <c r="D735" t="str">
        <f>RIGHT($E735,2)</f>
        <v>상순</v>
      </c>
      <c r="E735" t="s">
        <v>238</v>
      </c>
      <c r="F735" s="17">
        <v>26.9</v>
      </c>
      <c r="G735" s="17">
        <v>28.2</v>
      </c>
      <c r="H735" s="17">
        <v>20.9</v>
      </c>
      <c r="I735" s="17">
        <f>G735-H735</f>
        <v>7.3000000000000007</v>
      </c>
      <c r="J735" s="17">
        <v>83.4</v>
      </c>
      <c r="K735" s="17">
        <v>0.4</v>
      </c>
      <c r="L735" s="17">
        <v>33</v>
      </c>
      <c r="M735" s="17"/>
      <c r="N735" s="17"/>
      <c r="O735" s="18">
        <v>2.3784722222222219</v>
      </c>
      <c r="P735" s="11">
        <f>IF(HOUR(O735)&gt;12, HOUR(O735)-12,HOUR(O735))</f>
        <v>9</v>
      </c>
      <c r="Q735" s="19">
        <f>MINUTE(O735)</f>
        <v>5</v>
      </c>
      <c r="R735" s="19">
        <f>P735+(Q735/60)</f>
        <v>9.0833333333333339</v>
      </c>
    </row>
    <row r="736" spans="1:18">
      <c r="A736" t="s">
        <v>293</v>
      </c>
      <c r="B736" t="str">
        <f>LEFT($E736, 4)</f>
        <v>2022</v>
      </c>
      <c r="C736" t="str">
        <f>MID($E736,FIND("-",$E736)+1,2)</f>
        <v>07</v>
      </c>
      <c r="D736" t="str">
        <f>RIGHT($E736,2)</f>
        <v>상순</v>
      </c>
      <c r="E736" t="s">
        <v>238</v>
      </c>
      <c r="F736" s="17">
        <v>26.1</v>
      </c>
      <c r="G736" s="17">
        <v>27.1</v>
      </c>
      <c r="H736" s="17">
        <v>20.399999999999999</v>
      </c>
      <c r="I736" s="17">
        <f>G736-H736</f>
        <v>6.7000000000000028</v>
      </c>
      <c r="J736" s="17">
        <v>85.6</v>
      </c>
      <c r="K736" s="17">
        <v>0.5</v>
      </c>
      <c r="L736" s="17">
        <v>0</v>
      </c>
      <c r="M736" s="17">
        <v>163.19999999999999</v>
      </c>
      <c r="N736" s="17">
        <v>163.19999999999999</v>
      </c>
      <c r="P736" s="11">
        <f>IF(HOUR(O736)&gt;12, HOUR(O736)-12,HOUR(O736))</f>
        <v>0</v>
      </c>
      <c r="Q736" s="19">
        <f>MINUTE(O736)</f>
        <v>0</v>
      </c>
      <c r="R736" s="19">
        <f>P736+(Q736/60)</f>
        <v>0</v>
      </c>
    </row>
    <row r="737" spans="1:18">
      <c r="A737" t="s">
        <v>293</v>
      </c>
      <c r="B737" t="str">
        <f>LEFT($E737, 4)</f>
        <v>2022</v>
      </c>
      <c r="C737" t="str">
        <f>MID($E737,FIND("-",$E737)+1,2)</f>
        <v>07</v>
      </c>
      <c r="D737" t="str">
        <f>RIGHT($E737,2)</f>
        <v>중순</v>
      </c>
      <c r="E737" t="s">
        <v>239</v>
      </c>
      <c r="F737" s="17">
        <v>25</v>
      </c>
      <c r="G737" s="17">
        <v>26.4</v>
      </c>
      <c r="H737" s="17">
        <v>19.5</v>
      </c>
      <c r="I737" s="17">
        <f>G737-H737</f>
        <v>6.8999999999999986</v>
      </c>
      <c r="J737" s="17">
        <v>85.9</v>
      </c>
      <c r="K737" s="17">
        <v>0.4</v>
      </c>
      <c r="L737" s="17">
        <v>89.5</v>
      </c>
      <c r="M737" s="17"/>
      <c r="N737" s="17"/>
      <c r="O737" s="18">
        <v>1.7486111111111109</v>
      </c>
      <c r="P737" s="11">
        <f>IF(HOUR(O737)&gt;12, HOUR(O737)-12,HOUR(O737))</f>
        <v>5</v>
      </c>
      <c r="Q737" s="19">
        <f>MINUTE(O737)</f>
        <v>58</v>
      </c>
      <c r="R737" s="19">
        <f>P737+(Q737/60)</f>
        <v>5.9666666666666668</v>
      </c>
    </row>
    <row r="738" spans="1:18">
      <c r="A738" t="s">
        <v>293</v>
      </c>
      <c r="B738" t="str">
        <f>LEFT($E738, 4)</f>
        <v>2022</v>
      </c>
      <c r="C738" t="str">
        <f>MID($E738,FIND("-",$E738)+1,2)</f>
        <v>07</v>
      </c>
      <c r="D738" t="str">
        <f>RIGHT($E738,2)</f>
        <v>중순</v>
      </c>
      <c r="E738" t="s">
        <v>239</v>
      </c>
      <c r="F738" s="17">
        <v>24.2</v>
      </c>
      <c r="G738" s="17">
        <v>26.1</v>
      </c>
      <c r="H738" s="17">
        <v>18.899999999999999</v>
      </c>
      <c r="I738" s="17">
        <f>G738-H738</f>
        <v>7.2000000000000028</v>
      </c>
      <c r="J738" s="17">
        <v>85.7</v>
      </c>
      <c r="K738" s="17">
        <v>0.5</v>
      </c>
      <c r="L738" s="17">
        <v>10.5</v>
      </c>
      <c r="M738" s="17">
        <v>149.30000000000001</v>
      </c>
      <c r="N738" s="17">
        <v>149.30000000000001</v>
      </c>
      <c r="P738" s="11">
        <f>IF(HOUR(O738)&gt;12, HOUR(O738)-12,HOUR(O738))</f>
        <v>0</v>
      </c>
      <c r="Q738" s="19">
        <f>MINUTE(O738)</f>
        <v>0</v>
      </c>
      <c r="R738" s="19">
        <f>P738+(Q738/60)</f>
        <v>0</v>
      </c>
    </row>
    <row r="739" spans="1:18">
      <c r="A739" t="s">
        <v>293</v>
      </c>
      <c r="B739" t="str">
        <f>LEFT($E739, 4)</f>
        <v>2022</v>
      </c>
      <c r="C739" t="str">
        <f>MID($E739,FIND("-",$E739)+1,2)</f>
        <v>07</v>
      </c>
      <c r="D739" t="str">
        <f>RIGHT($E739,2)</f>
        <v>하순</v>
      </c>
      <c r="E739" t="s">
        <v>240</v>
      </c>
      <c r="F739" s="17">
        <v>25.8</v>
      </c>
      <c r="G739" s="17">
        <v>28.5</v>
      </c>
      <c r="H739" s="17">
        <v>19.399999999999999</v>
      </c>
      <c r="I739" s="17">
        <f>G739-H739</f>
        <v>9.1000000000000014</v>
      </c>
      <c r="J739" s="17">
        <v>86.3</v>
      </c>
      <c r="K739" s="17">
        <v>0.3</v>
      </c>
      <c r="L739" s="17">
        <v>167.5</v>
      </c>
      <c r="M739" s="17"/>
      <c r="N739" s="17"/>
      <c r="O739" s="18">
        <v>2.5284722222222218</v>
      </c>
      <c r="P739" s="11">
        <f>IF(HOUR(O739)&gt;12, HOUR(O739)-12,HOUR(O739))</f>
        <v>12</v>
      </c>
      <c r="Q739" s="19">
        <f>MINUTE(O739)</f>
        <v>41</v>
      </c>
      <c r="R739" s="19">
        <f>P739+(Q739/60)</f>
        <v>12.683333333333334</v>
      </c>
    </row>
    <row r="740" spans="1:18">
      <c r="A740" t="s">
        <v>293</v>
      </c>
      <c r="B740" t="str">
        <f>LEFT($E740, 4)</f>
        <v>2022</v>
      </c>
      <c r="C740" t="str">
        <f>MID($E740,FIND("-",$E740)+1,2)</f>
        <v>07</v>
      </c>
      <c r="D740" t="str">
        <f>RIGHT($E740,2)</f>
        <v>하순</v>
      </c>
      <c r="E740" t="s">
        <v>240</v>
      </c>
      <c r="F740" s="17">
        <v>25.2</v>
      </c>
      <c r="G740" s="17">
        <v>27.8</v>
      </c>
      <c r="H740" s="17">
        <v>18.899999999999999</v>
      </c>
      <c r="I740" s="17">
        <f>G740-H740</f>
        <v>8.9000000000000021</v>
      </c>
      <c r="J740" s="17">
        <v>85.4</v>
      </c>
      <c r="K740" s="17">
        <v>0.3</v>
      </c>
      <c r="L740" s="17">
        <v>151</v>
      </c>
      <c r="M740" s="17">
        <v>179.7</v>
      </c>
      <c r="N740" s="17">
        <v>179.7</v>
      </c>
      <c r="P740" s="11">
        <f>IF(HOUR(O740)&gt;12, HOUR(O740)-12,HOUR(O740))</f>
        <v>0</v>
      </c>
      <c r="Q740" s="19">
        <f>MINUTE(O740)</f>
        <v>0</v>
      </c>
      <c r="R740" s="19">
        <f>P740+(Q740/60)</f>
        <v>0</v>
      </c>
    </row>
    <row r="741" spans="1:18">
      <c r="A741" t="s">
        <v>293</v>
      </c>
      <c r="B741" t="str">
        <f>LEFT($E741, 4)</f>
        <v>2022</v>
      </c>
      <c r="C741" t="str">
        <f>MID($E741,FIND("-",$E741)+1,2)</f>
        <v>08</v>
      </c>
      <c r="D741" t="str">
        <f>RIGHT($E741,2)</f>
        <v>상순</v>
      </c>
      <c r="E741" t="s">
        <v>241</v>
      </c>
      <c r="F741" s="17">
        <v>26.5</v>
      </c>
      <c r="G741" s="17">
        <v>28</v>
      </c>
      <c r="H741" s="17">
        <v>20.2</v>
      </c>
      <c r="I741" s="17">
        <f>G741-H741</f>
        <v>7.8000000000000007</v>
      </c>
      <c r="J741" s="17">
        <v>89.4</v>
      </c>
      <c r="K741" s="17">
        <v>0.7</v>
      </c>
      <c r="L741" s="17">
        <v>304.5</v>
      </c>
      <c r="M741" s="17"/>
      <c r="N741" s="17"/>
      <c r="O741" s="18" t="s">
        <v>301</v>
      </c>
      <c r="P741" s="11">
        <f>IF(HOUR(O741)&gt;12, HOUR(O741)-12,HOUR(O741))</f>
        <v>9</v>
      </c>
      <c r="Q741" s="19">
        <f>MINUTE(O741)</f>
        <v>50</v>
      </c>
      <c r="R741" s="19">
        <f>P741+(Q741/60)</f>
        <v>9.8333333333333339</v>
      </c>
    </row>
    <row r="742" spans="1:18">
      <c r="A742" t="s">
        <v>293</v>
      </c>
      <c r="B742" t="str">
        <f>LEFT($E742, 4)</f>
        <v>2022</v>
      </c>
      <c r="C742" t="str">
        <f>MID($E742,FIND("-",$E742)+1,2)</f>
        <v>08</v>
      </c>
      <c r="D742" t="str">
        <f>RIGHT($E742,2)</f>
        <v>상순</v>
      </c>
      <c r="E742" t="s">
        <v>241</v>
      </c>
      <c r="F742" s="17">
        <v>25.9</v>
      </c>
      <c r="G742" s="17">
        <v>27.3</v>
      </c>
      <c r="H742" s="17">
        <v>19.2</v>
      </c>
      <c r="I742" s="17">
        <f>G742-H742</f>
        <v>8.1000000000000014</v>
      </c>
      <c r="J742" s="17">
        <v>92</v>
      </c>
      <c r="K742" s="17">
        <v>0.9</v>
      </c>
      <c r="L742" s="17">
        <v>318.5</v>
      </c>
      <c r="M742" s="17">
        <v>101</v>
      </c>
      <c r="N742" s="17">
        <v>101</v>
      </c>
      <c r="P742" s="11">
        <f>IF(HOUR(O742)&gt;12, HOUR(O742)-12,HOUR(O742))</f>
        <v>0</v>
      </c>
      <c r="Q742" s="19">
        <f>MINUTE(O742)</f>
        <v>0</v>
      </c>
      <c r="R742" s="19">
        <f>P742+(Q742/60)</f>
        <v>0</v>
      </c>
    </row>
    <row r="743" spans="1:18">
      <c r="A743" t="s">
        <v>293</v>
      </c>
      <c r="B743" t="str">
        <f>LEFT($E743, 4)</f>
        <v>2022</v>
      </c>
      <c r="C743" t="str">
        <f>MID($E743,FIND("-",$E743)+1,2)</f>
        <v>08</v>
      </c>
      <c r="D743" t="str">
        <f>RIGHT($E743,2)</f>
        <v>중순</v>
      </c>
      <c r="E743" t="s">
        <v>242</v>
      </c>
      <c r="F743" s="17">
        <v>25.3</v>
      </c>
      <c r="G743" s="17">
        <v>27.9</v>
      </c>
      <c r="H743" s="17">
        <v>19.5</v>
      </c>
      <c r="I743" s="17">
        <f>G743-H743</f>
        <v>8.3999999999999986</v>
      </c>
      <c r="J743" s="17">
        <v>90.1</v>
      </c>
      <c r="K743" s="17">
        <v>0.5</v>
      </c>
      <c r="L743" s="17">
        <v>110</v>
      </c>
      <c r="M743" s="17"/>
      <c r="N743" s="17"/>
      <c r="O743" s="18">
        <v>1.8159722222222221</v>
      </c>
      <c r="P743" s="11">
        <f>IF(HOUR(O743)&gt;12, HOUR(O743)-12,HOUR(O743))</f>
        <v>7</v>
      </c>
      <c r="Q743" s="19">
        <f>MINUTE(O743)</f>
        <v>35</v>
      </c>
      <c r="R743" s="19">
        <f>P743+(Q743/60)</f>
        <v>7.583333333333333</v>
      </c>
    </row>
    <row r="744" spans="1:18">
      <c r="A744" t="s">
        <v>293</v>
      </c>
      <c r="B744" t="str">
        <f>LEFT($E744, 4)</f>
        <v>2022</v>
      </c>
      <c r="C744" t="str">
        <f>MID($E744,FIND("-",$E744)+1,2)</f>
        <v>08</v>
      </c>
      <c r="D744" t="str">
        <f>RIGHT($E744,2)</f>
        <v>중순</v>
      </c>
      <c r="E744" t="s">
        <v>242</v>
      </c>
      <c r="F744" s="17">
        <v>24.6</v>
      </c>
      <c r="G744" s="17">
        <v>27</v>
      </c>
      <c r="H744" s="17">
        <v>18.399999999999999</v>
      </c>
      <c r="I744" s="17">
        <f>G744-H744</f>
        <v>8.6000000000000014</v>
      </c>
      <c r="J744" s="17">
        <v>88.1</v>
      </c>
      <c r="K744" s="17">
        <v>0.8</v>
      </c>
      <c r="L744" s="17">
        <v>72</v>
      </c>
      <c r="M744" s="17">
        <v>149</v>
      </c>
      <c r="N744" s="17">
        <v>149</v>
      </c>
      <c r="P744" s="11">
        <f>IF(HOUR(O744)&gt;12, HOUR(O744)-12,HOUR(O744))</f>
        <v>0</v>
      </c>
      <c r="Q744" s="19">
        <f>MINUTE(O744)</f>
        <v>0</v>
      </c>
      <c r="R744" s="19">
        <f>P744+(Q744/60)</f>
        <v>0</v>
      </c>
    </row>
    <row r="745" spans="1:18">
      <c r="A745" t="s">
        <v>293</v>
      </c>
      <c r="B745" t="str">
        <f>LEFT($E745, 4)</f>
        <v>2022</v>
      </c>
      <c r="C745" t="str">
        <f>MID($E745,FIND("-",$E745)+1,2)</f>
        <v>08</v>
      </c>
      <c r="D745" t="str">
        <f>RIGHT($E745,2)</f>
        <v>하순</v>
      </c>
      <c r="E745" t="s">
        <v>243</v>
      </c>
      <c r="F745" s="17">
        <v>21.7</v>
      </c>
      <c r="G745" s="17">
        <v>26.1</v>
      </c>
      <c r="H745" s="17">
        <v>12.7</v>
      </c>
      <c r="I745" s="17">
        <f>G745-H745</f>
        <v>13.400000000000002</v>
      </c>
      <c r="J745" s="17">
        <v>84.4</v>
      </c>
      <c r="K745" s="17">
        <v>0.4</v>
      </c>
      <c r="L745" s="17">
        <v>16.5</v>
      </c>
      <c r="M745" s="17"/>
      <c r="N745" s="17"/>
      <c r="O745" s="18">
        <v>2.1541666666666668</v>
      </c>
      <c r="P745" s="11">
        <f>IF(HOUR(O745)&gt;12, HOUR(O745)-12,HOUR(O745))</f>
        <v>3</v>
      </c>
      <c r="Q745" s="19">
        <f>MINUTE(O745)</f>
        <v>42</v>
      </c>
      <c r="R745" s="19">
        <f>P745+(Q745/60)</f>
        <v>3.7</v>
      </c>
    </row>
    <row r="746" spans="1:18">
      <c r="A746" t="s">
        <v>293</v>
      </c>
      <c r="B746" t="str">
        <f>LEFT($E746, 4)</f>
        <v>2022</v>
      </c>
      <c r="C746" t="str">
        <f>MID($E746,FIND("-",$E746)+1,2)</f>
        <v>08</v>
      </c>
      <c r="D746" t="str">
        <f>RIGHT($E746,2)</f>
        <v>하순</v>
      </c>
      <c r="E746" t="s">
        <v>243</v>
      </c>
      <c r="F746" s="17">
        <v>21.1</v>
      </c>
      <c r="G746" s="17">
        <v>24.7</v>
      </c>
      <c r="H746" s="17">
        <v>10.8</v>
      </c>
      <c r="I746" s="17">
        <f>G746-H746</f>
        <v>13.899999999999999</v>
      </c>
      <c r="J746" s="17">
        <v>84.1</v>
      </c>
      <c r="K746" s="17">
        <v>0.4</v>
      </c>
      <c r="L746" s="17">
        <v>30.5</v>
      </c>
      <c r="M746" s="17">
        <v>160.9</v>
      </c>
      <c r="N746" s="17">
        <v>160.9</v>
      </c>
      <c r="P746" s="11">
        <f>IF(HOUR(O746)&gt;12, HOUR(O746)-12,HOUR(O746))</f>
        <v>0</v>
      </c>
      <c r="Q746" s="19">
        <f>MINUTE(O746)</f>
        <v>0</v>
      </c>
      <c r="R746" s="19">
        <f>P746+(Q746/60)</f>
        <v>0</v>
      </c>
    </row>
    <row r="747" spans="1:18">
      <c r="A747" t="s">
        <v>293</v>
      </c>
      <c r="B747" t="str">
        <f>LEFT($E747, 4)</f>
        <v>2022</v>
      </c>
      <c r="C747" t="str">
        <f>MID($E747,FIND("-",$E747)+1,2)</f>
        <v>09</v>
      </c>
      <c r="D747" t="str">
        <f>RIGHT($E747,2)</f>
        <v>상순</v>
      </c>
      <c r="E747" t="s">
        <v>244</v>
      </c>
      <c r="F747" s="17">
        <v>20.7</v>
      </c>
      <c r="G747" s="17">
        <v>22.2</v>
      </c>
      <c r="H747" s="17">
        <v>13.3</v>
      </c>
      <c r="I747" s="17">
        <f>G747-H747</f>
        <v>8.8999999999999986</v>
      </c>
      <c r="J747" s="17">
        <v>81.2</v>
      </c>
      <c r="K747" s="17">
        <v>0.5</v>
      </c>
      <c r="L747" s="17">
        <v>197</v>
      </c>
      <c r="M747" s="17"/>
      <c r="N747" s="17"/>
      <c r="O747" s="18">
        <v>2.85</v>
      </c>
      <c r="P747" s="11">
        <f>IF(HOUR(O747)&gt;12, HOUR(O747)-12,HOUR(O747))</f>
        <v>8</v>
      </c>
      <c r="Q747" s="19">
        <f>MINUTE(O747)</f>
        <v>24</v>
      </c>
      <c r="R747" s="19">
        <f>P747+(Q747/60)</f>
        <v>8.4</v>
      </c>
    </row>
    <row r="748" spans="1:18">
      <c r="A748" t="s">
        <v>293</v>
      </c>
      <c r="B748" t="str">
        <f>LEFT($E748, 4)</f>
        <v>2022</v>
      </c>
      <c r="C748" t="str">
        <f>MID($E748,FIND("-",$E748)+1,2)</f>
        <v>09</v>
      </c>
      <c r="D748" t="str">
        <f>RIGHT($E748,2)</f>
        <v>상순</v>
      </c>
      <c r="E748" t="s">
        <v>244</v>
      </c>
      <c r="F748" s="17">
        <v>20.100000000000001</v>
      </c>
      <c r="G748" s="17">
        <v>21.4</v>
      </c>
      <c r="H748" s="17">
        <v>12.6</v>
      </c>
      <c r="I748" s="17">
        <f>G748-H748</f>
        <v>8.7999999999999989</v>
      </c>
      <c r="J748" s="17">
        <v>80.599999999999994</v>
      </c>
      <c r="K748" s="17">
        <v>0.5</v>
      </c>
      <c r="L748" s="17">
        <v>213</v>
      </c>
      <c r="M748" s="17">
        <v>153.80000000000001</v>
      </c>
      <c r="N748" s="17">
        <v>153.80000000000001</v>
      </c>
      <c r="P748" s="11">
        <f>IF(HOUR(O748)&gt;12, HOUR(O748)-12,HOUR(O748))</f>
        <v>0</v>
      </c>
      <c r="Q748" s="19">
        <f>MINUTE(O748)</f>
        <v>0</v>
      </c>
      <c r="R748" s="19">
        <f>P748+(Q748/60)</f>
        <v>0</v>
      </c>
    </row>
    <row r="749" spans="1:18">
      <c r="A749" t="s">
        <v>293</v>
      </c>
      <c r="B749" t="str">
        <f>LEFT($E749, 4)</f>
        <v>2022</v>
      </c>
      <c r="C749" t="str">
        <f>MID($E749,FIND("-",$E749)+1,2)</f>
        <v>09</v>
      </c>
      <c r="D749" t="str">
        <f>RIGHT($E749,2)</f>
        <v>중순</v>
      </c>
      <c r="E749" t="s">
        <v>245</v>
      </c>
      <c r="F749" s="17">
        <v>22.2</v>
      </c>
      <c r="G749" s="17">
        <v>24.9</v>
      </c>
      <c r="H749" s="17">
        <v>12.1</v>
      </c>
      <c r="I749" s="17">
        <f>G749-H749</f>
        <v>12.799999999999999</v>
      </c>
      <c r="J749" s="17">
        <v>80.2</v>
      </c>
      <c r="K749" s="17">
        <v>0.5</v>
      </c>
      <c r="L749" s="17">
        <v>28.5</v>
      </c>
      <c r="M749" s="17"/>
      <c r="N749" s="17"/>
      <c r="O749" s="18">
        <v>1.521527777777778</v>
      </c>
      <c r="P749" s="11">
        <f>IF(HOUR(O749)&gt;12, HOUR(O749)-12,HOUR(O749))</f>
        <v>12</v>
      </c>
      <c r="Q749" s="19">
        <f>MINUTE(O749)</f>
        <v>31</v>
      </c>
      <c r="R749" s="19">
        <f>P749+(Q749/60)</f>
        <v>12.516666666666667</v>
      </c>
    </row>
    <row r="750" spans="1:18">
      <c r="A750" t="s">
        <v>293</v>
      </c>
      <c r="B750" t="str">
        <f>LEFT($E750, 4)</f>
        <v>2022</v>
      </c>
      <c r="C750" t="str">
        <f>MID($E750,FIND("-",$E750)+1,2)</f>
        <v>09</v>
      </c>
      <c r="D750" t="str">
        <f>RIGHT($E750,2)</f>
        <v>중순</v>
      </c>
      <c r="E750" t="s">
        <v>245</v>
      </c>
      <c r="F750" s="17">
        <v>21.8</v>
      </c>
      <c r="G750" s="17">
        <v>24.3</v>
      </c>
      <c r="H750" s="17">
        <v>10.5</v>
      </c>
      <c r="I750" s="17">
        <f>G750-H750</f>
        <v>13.8</v>
      </c>
      <c r="J750" s="17">
        <v>80.5</v>
      </c>
      <c r="K750" s="17">
        <v>0.8</v>
      </c>
      <c r="L750" s="17">
        <v>57.5</v>
      </c>
      <c r="M750" s="17">
        <v>124.9</v>
      </c>
      <c r="N750" s="17">
        <v>124.9</v>
      </c>
      <c r="P750" s="11">
        <f>IF(HOUR(O750)&gt;12, HOUR(O750)-12,HOUR(O750))</f>
        <v>0</v>
      </c>
      <c r="Q750" s="19">
        <f>MINUTE(O750)</f>
        <v>0</v>
      </c>
      <c r="R750" s="19">
        <f>P750+(Q750/60)</f>
        <v>0</v>
      </c>
    </row>
    <row r="751" spans="1:18">
      <c r="A751" t="s">
        <v>293</v>
      </c>
      <c r="B751" t="str">
        <f>LEFT($E751, 4)</f>
        <v>2022</v>
      </c>
      <c r="C751" t="str">
        <f>MID($E751,FIND("-",$E751)+1,2)</f>
        <v>09</v>
      </c>
      <c r="D751" t="str">
        <f>RIGHT($E751,2)</f>
        <v>하순</v>
      </c>
      <c r="E751" t="s">
        <v>246</v>
      </c>
      <c r="F751" s="17">
        <v>16.399999999999999</v>
      </c>
      <c r="G751" s="17">
        <v>17.5</v>
      </c>
      <c r="H751" s="17">
        <v>7.4</v>
      </c>
      <c r="I751" s="17">
        <f>G751-H751</f>
        <v>10.1</v>
      </c>
      <c r="J751" s="17">
        <v>79.900000000000006</v>
      </c>
      <c r="K751" s="17">
        <v>0.4</v>
      </c>
      <c r="L751" s="17">
        <v>3.5</v>
      </c>
      <c r="M751" s="17"/>
      <c r="N751" s="17"/>
      <c r="O751" s="18">
        <v>3.4388888888888891</v>
      </c>
      <c r="P751" s="11">
        <f>IF(HOUR(O751)&gt;12, HOUR(O751)-12,HOUR(O751))</f>
        <v>10</v>
      </c>
      <c r="Q751" s="19">
        <f>MINUTE(O751)</f>
        <v>32</v>
      </c>
      <c r="R751" s="19">
        <f>P751+(Q751/60)</f>
        <v>10.533333333333333</v>
      </c>
    </row>
    <row r="752" spans="1:18">
      <c r="A752" t="s">
        <v>293</v>
      </c>
      <c r="B752" t="str">
        <f>LEFT($E752, 4)</f>
        <v>2022</v>
      </c>
      <c r="C752" t="str">
        <f>MID($E752,FIND("-",$E752)+1,2)</f>
        <v>09</v>
      </c>
      <c r="D752" t="str">
        <f>RIGHT($E752,2)</f>
        <v>하순</v>
      </c>
      <c r="E752" t="s">
        <v>246</v>
      </c>
      <c r="F752" s="17">
        <v>14.9</v>
      </c>
      <c r="G752" s="17">
        <v>16.100000000000001</v>
      </c>
      <c r="H752" s="17">
        <v>6.7</v>
      </c>
      <c r="I752" s="17">
        <f>G752-H752</f>
        <v>9.4000000000000021</v>
      </c>
      <c r="J752" s="17">
        <v>81.3</v>
      </c>
      <c r="K752" s="17">
        <v>0.4</v>
      </c>
      <c r="L752" s="17">
        <v>4.5</v>
      </c>
      <c r="M752" s="17">
        <v>173.8</v>
      </c>
      <c r="N752" s="17">
        <v>173.8</v>
      </c>
      <c r="P752" s="11">
        <f>IF(HOUR(O752)&gt;12, HOUR(O752)-12,HOUR(O752))</f>
        <v>0</v>
      </c>
      <c r="Q752" s="19">
        <f>MINUTE(O752)</f>
        <v>0</v>
      </c>
      <c r="R752" s="19">
        <f>P752+(Q752/60)</f>
        <v>0</v>
      </c>
    </row>
    <row r="753" spans="1:18">
      <c r="A753" t="s">
        <v>293</v>
      </c>
      <c r="B753" t="str">
        <f>LEFT($E753, 4)</f>
        <v>2022</v>
      </c>
      <c r="C753" t="str">
        <f>MID($E753,FIND("-",$E753)+1,2)</f>
        <v>10</v>
      </c>
      <c r="D753" t="str">
        <f>RIGHT($E753,2)</f>
        <v>상순</v>
      </c>
      <c r="E753" t="s">
        <v>247</v>
      </c>
      <c r="F753" s="17">
        <v>13.7</v>
      </c>
      <c r="G753" s="17">
        <v>17.5</v>
      </c>
      <c r="H753" s="17">
        <v>6.3</v>
      </c>
      <c r="I753" s="17">
        <f>G753-H753</f>
        <v>11.2</v>
      </c>
      <c r="J753" s="17">
        <v>86.5</v>
      </c>
      <c r="K753" s="17">
        <v>0.5</v>
      </c>
      <c r="L753" s="17">
        <v>26.5</v>
      </c>
      <c r="M753" s="17"/>
      <c r="N753" s="17"/>
      <c r="O753" s="18">
        <v>1.1451388888888889</v>
      </c>
      <c r="P753" s="11">
        <f>IF(HOUR(O753)&gt;12, HOUR(O753)-12,HOUR(O753))</f>
        <v>3</v>
      </c>
      <c r="Q753" s="19">
        <f>MINUTE(O753)</f>
        <v>29</v>
      </c>
      <c r="R753" s="19">
        <f>P753+(Q753/60)</f>
        <v>3.4833333333333334</v>
      </c>
    </row>
    <row r="754" spans="1:18">
      <c r="A754" t="s">
        <v>293</v>
      </c>
      <c r="B754" t="str">
        <f>LEFT($E754, 4)</f>
        <v>2022</v>
      </c>
      <c r="C754" t="str">
        <f>MID($E754,FIND("-",$E754)+1,2)</f>
        <v>10</v>
      </c>
      <c r="D754" t="str">
        <f>RIGHT($E754,2)</f>
        <v>상순</v>
      </c>
      <c r="E754" t="s">
        <v>247</v>
      </c>
      <c r="F754" s="17">
        <v>13.6</v>
      </c>
      <c r="G754" s="17">
        <v>18.100000000000001</v>
      </c>
      <c r="H754" s="17">
        <v>4.7</v>
      </c>
      <c r="I754" s="17">
        <f>G754-H754</f>
        <v>13.400000000000002</v>
      </c>
      <c r="J754" s="17">
        <v>88.3</v>
      </c>
      <c r="K754" s="17">
        <v>0.8</v>
      </c>
      <c r="L754" s="17">
        <v>159</v>
      </c>
      <c r="M754" s="17">
        <v>84.1</v>
      </c>
      <c r="N754" s="17">
        <v>84.1</v>
      </c>
      <c r="P754" s="11">
        <f>IF(HOUR(O754)&gt;12, HOUR(O754)-12,HOUR(O754))</f>
        <v>0</v>
      </c>
      <c r="Q754" s="19">
        <f>MINUTE(O754)</f>
        <v>0</v>
      </c>
      <c r="R754" s="19">
        <f>P754+(Q754/60)</f>
        <v>0</v>
      </c>
    </row>
    <row r="755" spans="1:18">
      <c r="A755" t="s">
        <v>293</v>
      </c>
      <c r="B755" t="str">
        <f>LEFT($E755, 4)</f>
        <v>2022</v>
      </c>
      <c r="C755" t="str">
        <f>MID($E755,FIND("-",$E755)+1,2)</f>
        <v>10</v>
      </c>
      <c r="D755" t="str">
        <f>RIGHT($E755,2)</f>
        <v>중순</v>
      </c>
      <c r="E755" t="s">
        <v>248</v>
      </c>
      <c r="F755" s="17">
        <v>10.8</v>
      </c>
      <c r="G755" s="17">
        <v>15.3</v>
      </c>
      <c r="H755" s="17">
        <v>-0.7</v>
      </c>
      <c r="I755" s="17">
        <f>G755-H755</f>
        <v>16</v>
      </c>
      <c r="J755" s="17">
        <v>77.7</v>
      </c>
      <c r="K755" s="17">
        <v>0.4</v>
      </c>
      <c r="L755" s="17">
        <v>0</v>
      </c>
      <c r="M755" s="17"/>
      <c r="N755" s="17"/>
      <c r="O755" s="18">
        <v>2.9444444444444451</v>
      </c>
      <c r="P755" s="11">
        <f>IF(HOUR(O755)&gt;12, HOUR(O755)-12,HOUR(O755))</f>
        <v>10</v>
      </c>
      <c r="Q755" s="19">
        <f>MINUTE(O755)</f>
        <v>40</v>
      </c>
      <c r="R755" s="19">
        <f>P755+(Q755/60)</f>
        <v>10.666666666666666</v>
      </c>
    </row>
    <row r="756" spans="1:18">
      <c r="A756" t="s">
        <v>293</v>
      </c>
      <c r="B756" t="str">
        <f>LEFT($E756, 4)</f>
        <v>2022</v>
      </c>
      <c r="C756" t="str">
        <f>MID($E756,FIND("-",$E756)+1,2)</f>
        <v>10</v>
      </c>
      <c r="D756" t="str">
        <f>RIGHT($E756,2)</f>
        <v>중순</v>
      </c>
      <c r="E756" t="s">
        <v>248</v>
      </c>
      <c r="F756" s="17">
        <v>9.6</v>
      </c>
      <c r="G756" s="17">
        <v>14.2</v>
      </c>
      <c r="H756" s="17">
        <v>-2.7</v>
      </c>
      <c r="I756" s="17">
        <f>G756-H756</f>
        <v>16.899999999999999</v>
      </c>
      <c r="J756" s="17">
        <v>80.400000000000006</v>
      </c>
      <c r="K756" s="17">
        <v>0.4</v>
      </c>
      <c r="L756" s="17">
        <v>0.5</v>
      </c>
      <c r="M756" s="17">
        <v>140.5</v>
      </c>
      <c r="N756" s="17">
        <v>140.5</v>
      </c>
      <c r="P756" s="11">
        <f>IF(HOUR(O756)&gt;12, HOUR(O756)-12,HOUR(O756))</f>
        <v>0</v>
      </c>
      <c r="Q756" s="19">
        <f>MINUTE(O756)</f>
        <v>0</v>
      </c>
      <c r="R756" s="19">
        <f>P756+(Q756/60)</f>
        <v>0</v>
      </c>
    </row>
    <row r="757" spans="1:18">
      <c r="A757" t="s">
        <v>293</v>
      </c>
      <c r="B757" t="str">
        <f>LEFT($E757, 4)</f>
        <v>2022</v>
      </c>
      <c r="C757" t="str">
        <f>MID($E757,FIND("-",$E757)+1,2)</f>
        <v>10</v>
      </c>
      <c r="D757" t="str">
        <f>RIGHT($E757,2)</f>
        <v>하순</v>
      </c>
      <c r="E757" t="s">
        <v>249</v>
      </c>
      <c r="F757" s="17">
        <v>11</v>
      </c>
      <c r="G757" s="17">
        <v>13.3</v>
      </c>
      <c r="H757" s="17">
        <v>1.2</v>
      </c>
      <c r="I757" s="17">
        <f>G757-H757</f>
        <v>12.100000000000001</v>
      </c>
      <c r="J757" s="17">
        <v>74.3</v>
      </c>
      <c r="K757" s="17">
        <v>0.4</v>
      </c>
      <c r="L757" s="17">
        <v>0</v>
      </c>
      <c r="M757" s="17"/>
      <c r="N757" s="17"/>
      <c r="O757" s="18">
        <v>3.379166666666666</v>
      </c>
      <c r="P757" s="11">
        <f>IF(HOUR(O757)&gt;12, HOUR(O757)-12,HOUR(O757))</f>
        <v>9</v>
      </c>
      <c r="Q757" s="19">
        <f>MINUTE(O757)</f>
        <v>6</v>
      </c>
      <c r="R757" s="19">
        <f>P757+(Q757/60)</f>
        <v>9.1</v>
      </c>
    </row>
    <row r="758" spans="1:18">
      <c r="A758" t="s">
        <v>293</v>
      </c>
      <c r="B758" t="str">
        <f>LEFT($E758, 4)</f>
        <v>2022</v>
      </c>
      <c r="C758" t="str">
        <f>MID($E758,FIND("-",$E758)+1,2)</f>
        <v>10</v>
      </c>
      <c r="D758" t="str">
        <f>RIGHT($E758,2)</f>
        <v>하순</v>
      </c>
      <c r="E758" t="s">
        <v>249</v>
      </c>
      <c r="F758" s="17">
        <v>9.4</v>
      </c>
      <c r="G758" s="17">
        <v>12.3</v>
      </c>
      <c r="H758" s="17">
        <v>-0.9</v>
      </c>
      <c r="I758" s="17">
        <f>G758-H758</f>
        <v>13.200000000000001</v>
      </c>
      <c r="J758" s="17">
        <v>77.099999999999994</v>
      </c>
      <c r="K758" s="17">
        <v>0.4</v>
      </c>
      <c r="L758" s="17">
        <v>0</v>
      </c>
      <c r="M758" s="17">
        <v>139.19999999999999</v>
      </c>
      <c r="N758" s="17">
        <v>139.19999999999999</v>
      </c>
      <c r="P758" s="11">
        <f>IF(HOUR(O758)&gt;12, HOUR(O758)-12,HOUR(O758))</f>
        <v>0</v>
      </c>
      <c r="Q758" s="19">
        <f>MINUTE(O758)</f>
        <v>0</v>
      </c>
      <c r="R758" s="19">
        <f>P758+(Q758/60)</f>
        <v>0</v>
      </c>
    </row>
    <row r="759" spans="1:18">
      <c r="A759" t="s">
        <v>293</v>
      </c>
      <c r="B759" t="str">
        <f>LEFT($E759, 4)</f>
        <v>2022</v>
      </c>
      <c r="C759" t="str">
        <f>MID($E759,FIND("-",$E759)+1,2)</f>
        <v>11</v>
      </c>
      <c r="D759" t="str">
        <f>RIGHT($E759,2)</f>
        <v>상순</v>
      </c>
      <c r="E759" t="s">
        <v>250</v>
      </c>
      <c r="F759" s="17">
        <v>7.5</v>
      </c>
      <c r="G759" s="17">
        <v>11.5</v>
      </c>
      <c r="H759" s="17">
        <v>-4.9000000000000004</v>
      </c>
      <c r="I759" s="17">
        <f>G759-H759</f>
        <v>16.399999999999999</v>
      </c>
      <c r="J759" s="17">
        <v>71.2</v>
      </c>
      <c r="K759" s="17">
        <v>0.5</v>
      </c>
      <c r="L759" s="17">
        <v>0</v>
      </c>
      <c r="M759" s="17"/>
      <c r="N759" s="17"/>
      <c r="O759" s="18">
        <v>2.3291666666666671</v>
      </c>
      <c r="P759" s="11">
        <f>IF(HOUR(O759)&gt;12, HOUR(O759)-12,HOUR(O759))</f>
        <v>7</v>
      </c>
      <c r="Q759" s="19">
        <f>MINUTE(O759)</f>
        <v>54</v>
      </c>
      <c r="R759" s="19">
        <f>P759+(Q759/60)</f>
        <v>7.9</v>
      </c>
    </row>
    <row r="760" spans="1:18">
      <c r="A760" t="s">
        <v>293</v>
      </c>
      <c r="B760" t="str">
        <f>LEFT($E760, 4)</f>
        <v>2022</v>
      </c>
      <c r="C760" t="str">
        <f>MID($E760,FIND("-",$E760)+1,2)</f>
        <v>11</v>
      </c>
      <c r="D760" t="str">
        <f>RIGHT($E760,2)</f>
        <v>상순</v>
      </c>
      <c r="E760" t="s">
        <v>250</v>
      </c>
      <c r="F760" s="17">
        <v>6</v>
      </c>
      <c r="G760" s="17">
        <v>11</v>
      </c>
      <c r="H760" s="17">
        <v>-7.1</v>
      </c>
      <c r="I760" s="17">
        <f>G760-H760</f>
        <v>18.100000000000001</v>
      </c>
      <c r="J760" s="17">
        <v>76.5</v>
      </c>
      <c r="K760" s="17">
        <v>0.4</v>
      </c>
      <c r="L760" s="17">
        <v>2</v>
      </c>
      <c r="M760" s="17">
        <v>98.3</v>
      </c>
      <c r="N760" s="17">
        <v>98.3</v>
      </c>
      <c r="P760" s="11">
        <f>IF(HOUR(O760)&gt;12, HOUR(O760)-12,HOUR(O760))</f>
        <v>0</v>
      </c>
      <c r="Q760" s="19">
        <f>MINUTE(O760)</f>
        <v>0</v>
      </c>
      <c r="R760" s="19">
        <f>P760+(Q760/60)</f>
        <v>0</v>
      </c>
    </row>
    <row r="761" spans="1:18">
      <c r="A761" t="s">
        <v>293</v>
      </c>
      <c r="B761" t="str">
        <f>LEFT($E761, 4)</f>
        <v>2022</v>
      </c>
      <c r="C761" t="str">
        <f>MID($E761,FIND("-",$E761)+1,2)</f>
        <v>11</v>
      </c>
      <c r="D761" t="str">
        <f>RIGHT($E761,2)</f>
        <v>중순</v>
      </c>
      <c r="E761" t="s">
        <v>251</v>
      </c>
      <c r="F761" s="17">
        <v>9.1999999999999993</v>
      </c>
      <c r="G761" s="17">
        <v>13.2</v>
      </c>
      <c r="H761" s="17">
        <v>0</v>
      </c>
      <c r="I761" s="17">
        <f>G761-H761</f>
        <v>13.2</v>
      </c>
      <c r="J761" s="17">
        <v>82.1</v>
      </c>
      <c r="K761" s="17">
        <v>0.5</v>
      </c>
      <c r="L761" s="17">
        <v>41.5</v>
      </c>
      <c r="M761" s="17"/>
      <c r="N761" s="17"/>
      <c r="O761" s="18">
        <v>2.125694444444445</v>
      </c>
      <c r="P761" s="11">
        <f>IF(HOUR(O761)&gt;12, HOUR(O761)-12,HOUR(O761))</f>
        <v>3</v>
      </c>
      <c r="Q761" s="19">
        <f>MINUTE(O761)</f>
        <v>1</v>
      </c>
      <c r="R761" s="19">
        <f>P761+(Q761/60)</f>
        <v>3.0166666666666666</v>
      </c>
    </row>
    <row r="762" spans="1:18">
      <c r="A762" t="s">
        <v>293</v>
      </c>
      <c r="B762" t="str">
        <f>LEFT($E762, 4)</f>
        <v>2022</v>
      </c>
      <c r="C762" t="str">
        <f>MID($E762,FIND("-",$E762)+1,2)</f>
        <v>11</v>
      </c>
      <c r="D762" t="str">
        <f>RIGHT($E762,2)</f>
        <v>중순</v>
      </c>
      <c r="E762" t="s">
        <v>251</v>
      </c>
      <c r="F762" s="17">
        <v>7.7</v>
      </c>
      <c r="G762" s="17">
        <v>12.3</v>
      </c>
      <c r="H762" s="17">
        <v>-2.2000000000000002</v>
      </c>
      <c r="I762" s="17">
        <f>G762-H762</f>
        <v>14.5</v>
      </c>
      <c r="J762" s="17">
        <v>84.9</v>
      </c>
      <c r="K762" s="17">
        <v>0.5</v>
      </c>
      <c r="L762" s="17">
        <v>52.5</v>
      </c>
      <c r="M762" s="17">
        <v>81.3</v>
      </c>
      <c r="N762" s="17">
        <v>81.3</v>
      </c>
      <c r="P762" s="11">
        <f>IF(HOUR(O762)&gt;12, HOUR(O762)-12,HOUR(O762))</f>
        <v>0</v>
      </c>
      <c r="Q762" s="19">
        <f>MINUTE(O762)</f>
        <v>0</v>
      </c>
      <c r="R762" s="19">
        <f>P762+(Q762/60)</f>
        <v>0</v>
      </c>
    </row>
    <row r="763" spans="1:18">
      <c r="A763" t="s">
        <v>293</v>
      </c>
      <c r="B763" t="str">
        <f>LEFT($E763, 4)</f>
        <v>2022</v>
      </c>
      <c r="C763" t="str">
        <f>MID($E763,FIND("-",$E763)+1,2)</f>
        <v>11</v>
      </c>
      <c r="D763" t="str">
        <f>RIGHT($E763,2)</f>
        <v>하순</v>
      </c>
      <c r="E763" t="s">
        <v>252</v>
      </c>
      <c r="F763" s="17">
        <v>6.2</v>
      </c>
      <c r="G763" s="17">
        <v>10.6</v>
      </c>
      <c r="H763" s="17">
        <v>-8.6999999999999993</v>
      </c>
      <c r="I763" s="17">
        <f>G763-H763</f>
        <v>19.299999999999997</v>
      </c>
      <c r="J763" s="17">
        <v>68.8</v>
      </c>
      <c r="K763" s="17">
        <v>0.7</v>
      </c>
      <c r="L763" s="17">
        <v>38</v>
      </c>
      <c r="M763" s="17"/>
      <c r="N763" s="17"/>
      <c r="O763" s="18">
        <v>1.9409722222222221</v>
      </c>
      <c r="P763" s="11">
        <f>IF(HOUR(O763)&gt;12, HOUR(O763)-12,HOUR(O763))</f>
        <v>10</v>
      </c>
      <c r="Q763" s="19">
        <f>MINUTE(O763)</f>
        <v>35</v>
      </c>
      <c r="R763" s="19">
        <f>P763+(Q763/60)</f>
        <v>10.583333333333334</v>
      </c>
    </row>
    <row r="764" spans="1:18">
      <c r="A764" t="s">
        <v>293</v>
      </c>
      <c r="B764" t="str">
        <f>LEFT($E764, 4)</f>
        <v>2022</v>
      </c>
      <c r="C764" t="str">
        <f>MID($E764,FIND("-",$E764)+1,2)</f>
        <v>11</v>
      </c>
      <c r="D764" t="str">
        <f>RIGHT($E764,2)</f>
        <v>하순</v>
      </c>
      <c r="E764" t="s">
        <v>252</v>
      </c>
      <c r="F764" s="17">
        <v>5</v>
      </c>
      <c r="G764" s="17">
        <v>10</v>
      </c>
      <c r="H764" s="17">
        <v>-9.8000000000000007</v>
      </c>
      <c r="I764" s="17">
        <f>G764-H764</f>
        <v>19.8</v>
      </c>
      <c r="J764" s="17">
        <v>73.3</v>
      </c>
      <c r="K764" s="17">
        <v>0.7</v>
      </c>
      <c r="L764" s="17">
        <v>51</v>
      </c>
      <c r="M764" s="17">
        <v>75.400000000000006</v>
      </c>
      <c r="N764" s="17">
        <v>75.400000000000006</v>
      </c>
      <c r="P764" s="11">
        <f>IF(HOUR(O764)&gt;12, HOUR(O764)-12,HOUR(O764))</f>
        <v>0</v>
      </c>
      <c r="Q764" s="19">
        <f>MINUTE(O764)</f>
        <v>0</v>
      </c>
      <c r="R764" s="19">
        <f>P764+(Q764/60)</f>
        <v>0</v>
      </c>
    </row>
    <row r="765" spans="1:18">
      <c r="A765" t="s">
        <v>293</v>
      </c>
      <c r="B765" t="str">
        <f>LEFT($E765, 4)</f>
        <v>2022</v>
      </c>
      <c r="C765" t="str">
        <f>MID($E765,FIND("-",$E765)+1,2)</f>
        <v>12</v>
      </c>
      <c r="D765" t="str">
        <f>RIGHT($E765,2)</f>
        <v>상순</v>
      </c>
      <c r="E765" t="s">
        <v>253</v>
      </c>
      <c r="F765" s="17">
        <v>-2</v>
      </c>
      <c r="G765" s="17">
        <v>1.9</v>
      </c>
      <c r="H765" s="17">
        <v>-11.9</v>
      </c>
      <c r="I765" s="17">
        <f>G765-H765</f>
        <v>13.8</v>
      </c>
      <c r="J765" s="17">
        <v>59.9</v>
      </c>
      <c r="K765" s="17">
        <v>0.3</v>
      </c>
      <c r="L765" s="17">
        <v>1</v>
      </c>
      <c r="M765" s="17"/>
      <c r="N765" s="17"/>
      <c r="O765" s="18">
        <v>2.1277777777777782</v>
      </c>
      <c r="P765" s="11">
        <f>IF(HOUR(O765)&gt;12, HOUR(O765)-12,HOUR(O765))</f>
        <v>3</v>
      </c>
      <c r="Q765" s="19">
        <f>MINUTE(O765)</f>
        <v>4</v>
      </c>
      <c r="R765" s="19">
        <f>P765+(Q765/60)</f>
        <v>3.0666666666666669</v>
      </c>
    </row>
    <row r="766" spans="1:18">
      <c r="A766" t="s">
        <v>293</v>
      </c>
      <c r="B766" t="str">
        <f>LEFT($E766, 4)</f>
        <v>2022</v>
      </c>
      <c r="C766" t="str">
        <f>MID($E766,FIND("-",$E766)+1,2)</f>
        <v>12</v>
      </c>
      <c r="D766" t="str">
        <f>RIGHT($E766,2)</f>
        <v>상순</v>
      </c>
      <c r="E766" t="s">
        <v>253</v>
      </c>
      <c r="F766" s="17">
        <v>-3.2</v>
      </c>
      <c r="G766" s="17">
        <v>0.7</v>
      </c>
      <c r="H766" s="17">
        <v>-13.5</v>
      </c>
      <c r="I766" s="17">
        <f>G766-H766</f>
        <v>14.2</v>
      </c>
      <c r="J766" s="17">
        <v>64.2</v>
      </c>
      <c r="K766" s="17">
        <v>0.7</v>
      </c>
      <c r="L766" s="17">
        <v>1</v>
      </c>
      <c r="M766" s="17">
        <v>79.099999999999994</v>
      </c>
      <c r="N766" s="17">
        <v>79.099999999999994</v>
      </c>
      <c r="P766" s="11">
        <f>IF(HOUR(O766)&gt;12, HOUR(O766)-12,HOUR(O766))</f>
        <v>0</v>
      </c>
      <c r="Q766" s="19">
        <f>MINUTE(O766)</f>
        <v>0</v>
      </c>
      <c r="R766" s="19">
        <f>P766+(Q766/60)</f>
        <v>0</v>
      </c>
    </row>
    <row r="767" spans="1:18">
      <c r="A767" t="s">
        <v>293</v>
      </c>
      <c r="B767" t="str">
        <f>LEFT($E767, 4)</f>
        <v>2022</v>
      </c>
      <c r="C767" t="str">
        <f>MID($E767,FIND("-",$E767)+1,2)</f>
        <v>12</v>
      </c>
      <c r="D767" t="str">
        <f>RIGHT($E767,2)</f>
        <v>중순</v>
      </c>
      <c r="E767" t="s">
        <v>254</v>
      </c>
      <c r="F767" s="17">
        <v>-6.5</v>
      </c>
      <c r="G767" s="17">
        <v>-0.3</v>
      </c>
      <c r="H767" s="17">
        <v>-16.8</v>
      </c>
      <c r="I767" s="17">
        <f>G767-H767</f>
        <v>16.5</v>
      </c>
      <c r="J767" s="17">
        <v>64.2</v>
      </c>
      <c r="K767" s="17">
        <v>0.7</v>
      </c>
      <c r="L767" s="17">
        <v>3</v>
      </c>
      <c r="M767" s="17"/>
      <c r="N767" s="17"/>
      <c r="O767" s="18">
        <v>2.286111111111111</v>
      </c>
      <c r="P767" s="11">
        <f>IF(HOUR(O767)&gt;12, HOUR(O767)-12,HOUR(O767))</f>
        <v>6</v>
      </c>
      <c r="Q767" s="19">
        <f>MINUTE(O767)</f>
        <v>52</v>
      </c>
      <c r="R767" s="19">
        <f>P767+(Q767/60)</f>
        <v>6.8666666666666671</v>
      </c>
    </row>
    <row r="768" spans="1:18">
      <c r="A768" t="s">
        <v>293</v>
      </c>
      <c r="B768" t="str">
        <f>LEFT($E768, 4)</f>
        <v>2022</v>
      </c>
      <c r="C768" t="str">
        <f>MID($E768,FIND("-",$E768)+1,2)</f>
        <v>12</v>
      </c>
      <c r="D768" t="str">
        <f>RIGHT($E768,2)</f>
        <v>중순</v>
      </c>
      <c r="E768" t="s">
        <v>254</v>
      </c>
      <c r="F768" s="17">
        <v>-8.3000000000000007</v>
      </c>
      <c r="G768" s="17">
        <v>-1.1000000000000001</v>
      </c>
      <c r="H768" s="17">
        <v>-19.399999999999999</v>
      </c>
      <c r="I768" s="17">
        <f>G768-H768</f>
        <v>18.299999999999997</v>
      </c>
      <c r="J768" s="17">
        <v>68.400000000000006</v>
      </c>
      <c r="K768" s="17">
        <v>0.8</v>
      </c>
      <c r="L768" s="17">
        <v>1.5</v>
      </c>
      <c r="M768" s="17">
        <v>78.3</v>
      </c>
      <c r="N768" s="17">
        <v>78.3</v>
      </c>
      <c r="P768" s="11">
        <f>IF(HOUR(O768)&gt;12, HOUR(O768)-12,HOUR(O768))</f>
        <v>0</v>
      </c>
      <c r="Q768" s="19">
        <f>MINUTE(O768)</f>
        <v>0</v>
      </c>
      <c r="R768" s="19">
        <f>P768+(Q768/60)</f>
        <v>0</v>
      </c>
    </row>
    <row r="769" spans="1:18">
      <c r="A769" t="s">
        <v>293</v>
      </c>
      <c r="B769" t="str">
        <f>LEFT($E769, 4)</f>
        <v>2022</v>
      </c>
      <c r="C769" t="str">
        <f>MID($E769,FIND("-",$E769)+1,2)</f>
        <v>12</v>
      </c>
      <c r="D769" t="str">
        <f>RIGHT($E769,2)</f>
        <v>하순</v>
      </c>
      <c r="E769" t="s">
        <v>255</v>
      </c>
      <c r="F769" s="17">
        <v>-7.1</v>
      </c>
      <c r="G769" s="17">
        <v>-0.1</v>
      </c>
      <c r="H769" s="17">
        <v>-18</v>
      </c>
      <c r="I769" s="17">
        <f>G769-H769</f>
        <v>17.899999999999999</v>
      </c>
      <c r="J769" s="17">
        <v>70.7</v>
      </c>
      <c r="K769" s="17">
        <v>0.5</v>
      </c>
      <c r="L769" s="17">
        <v>4</v>
      </c>
      <c r="M769" s="17"/>
      <c r="N769" s="17"/>
      <c r="O769" s="18">
        <v>2.4527777777777779</v>
      </c>
      <c r="P769" s="11">
        <f>IF(HOUR(O769)&gt;12, HOUR(O769)-12,HOUR(O769))</f>
        <v>10</v>
      </c>
      <c r="Q769" s="19">
        <f>MINUTE(O769)</f>
        <v>52</v>
      </c>
      <c r="R769" s="19">
        <f>P769+(Q769/60)</f>
        <v>10.866666666666667</v>
      </c>
    </row>
    <row r="770" spans="1:18">
      <c r="A770" t="s">
        <v>293</v>
      </c>
      <c r="B770" t="str">
        <f>LEFT($E770, 4)</f>
        <v>2022</v>
      </c>
      <c r="C770" t="str">
        <f>MID($E770,FIND("-",$E770)+1,2)</f>
        <v>12</v>
      </c>
      <c r="D770" t="str">
        <f>RIGHT($E770,2)</f>
        <v>하순</v>
      </c>
      <c r="E770" t="s">
        <v>255</v>
      </c>
      <c r="F770" s="17">
        <v>-8.8000000000000007</v>
      </c>
      <c r="G770" s="17">
        <v>-1.9</v>
      </c>
      <c r="H770" s="17">
        <v>-20.9</v>
      </c>
      <c r="I770" s="17">
        <f>G770-H770</f>
        <v>19</v>
      </c>
      <c r="J770" s="17">
        <v>71.7</v>
      </c>
      <c r="K770" s="17">
        <v>0.7</v>
      </c>
      <c r="L770" s="17">
        <v>2.5</v>
      </c>
      <c r="M770" s="17">
        <v>84.6</v>
      </c>
      <c r="N770" s="17">
        <v>84.6</v>
      </c>
      <c r="P770" s="11">
        <f>IF(HOUR(O770)&gt;12, HOUR(O770)-12,HOUR(O770))</f>
        <v>0</v>
      </c>
      <c r="Q770" s="19">
        <f>MINUTE(O770)</f>
        <v>0</v>
      </c>
      <c r="R770" s="19">
        <f>P770+(Q770/60)</f>
        <v>0</v>
      </c>
    </row>
    <row r="771" spans="1:18">
      <c r="A771" t="s">
        <v>293</v>
      </c>
      <c r="B771" t="str">
        <f>LEFT($E771, 4)</f>
        <v>2023</v>
      </c>
      <c r="C771" t="str">
        <f>MID($E771,FIND("-",$E771)+1,2)</f>
        <v>01</v>
      </c>
      <c r="D771" t="str">
        <f>RIGHT($E771,2)</f>
        <v>상순</v>
      </c>
      <c r="E771" t="s">
        <v>256</v>
      </c>
      <c r="F771" s="17">
        <v>-3.8</v>
      </c>
      <c r="G771" s="17">
        <v>1.3</v>
      </c>
      <c r="H771" s="17">
        <v>-15.4</v>
      </c>
      <c r="I771" s="17">
        <f>G771-H771</f>
        <v>16.7</v>
      </c>
      <c r="J771" s="17">
        <v>71.099999999999994</v>
      </c>
      <c r="K771" s="17">
        <v>0.4</v>
      </c>
      <c r="L771" s="17">
        <v>5.5</v>
      </c>
      <c r="M771" s="17"/>
      <c r="N771" s="17"/>
      <c r="O771" s="18">
        <v>2.604166666666667</v>
      </c>
      <c r="P771" s="11">
        <f>IF(HOUR(O771)&gt;12, HOUR(O771)-12,HOUR(O771))</f>
        <v>2</v>
      </c>
      <c r="Q771" s="19">
        <f>MINUTE(O771)</f>
        <v>30</v>
      </c>
      <c r="R771" s="19">
        <f>P771+(Q771/60)</f>
        <v>2.5</v>
      </c>
    </row>
    <row r="772" spans="1:18">
      <c r="A772" t="s">
        <v>293</v>
      </c>
      <c r="B772" t="str">
        <f>LEFT($E772, 4)</f>
        <v>2023</v>
      </c>
      <c r="C772" t="str">
        <f>MID($E772,FIND("-",$E772)+1,2)</f>
        <v>01</v>
      </c>
      <c r="D772" t="str">
        <f>RIGHT($E772,2)</f>
        <v>상순</v>
      </c>
      <c r="E772" t="s">
        <v>256</v>
      </c>
      <c r="F772" s="17">
        <v>-5.6</v>
      </c>
      <c r="G772" s="17">
        <v>-0.4</v>
      </c>
      <c r="H772" s="17">
        <v>-18.5</v>
      </c>
      <c r="I772" s="17">
        <f>G772-H772</f>
        <v>18.100000000000001</v>
      </c>
      <c r="J772" s="17">
        <v>73.2</v>
      </c>
      <c r="K772" s="17">
        <v>0.4</v>
      </c>
      <c r="L772" s="17">
        <v>8.5</v>
      </c>
      <c r="M772" s="17">
        <v>85.8</v>
      </c>
      <c r="N772" s="17">
        <v>85.8</v>
      </c>
      <c r="P772" s="11">
        <f>IF(HOUR(O772)&gt;12, HOUR(O772)-12,HOUR(O772))</f>
        <v>0</v>
      </c>
      <c r="Q772" s="19">
        <f>MINUTE(O772)</f>
        <v>0</v>
      </c>
      <c r="R772" s="19">
        <f>P772+(Q772/60)</f>
        <v>0</v>
      </c>
    </row>
    <row r="773" spans="1:18">
      <c r="A773" t="s">
        <v>293</v>
      </c>
      <c r="B773" t="str">
        <f>LEFT($E773, 4)</f>
        <v>2023</v>
      </c>
      <c r="C773" t="str">
        <f>MID($E773,FIND("-",$E773)+1,2)</f>
        <v>01</v>
      </c>
      <c r="D773" t="str">
        <f>RIGHT($E773,2)</f>
        <v>중순</v>
      </c>
      <c r="E773" t="s">
        <v>257</v>
      </c>
      <c r="F773" s="17">
        <v>-1.5</v>
      </c>
      <c r="G773" s="17">
        <v>4.7</v>
      </c>
      <c r="H773" s="17">
        <v>-13</v>
      </c>
      <c r="I773" s="17">
        <f>G773-H773</f>
        <v>17.7</v>
      </c>
      <c r="J773" s="17">
        <v>82</v>
      </c>
      <c r="K773" s="17">
        <v>0.5</v>
      </c>
      <c r="L773" s="17">
        <v>41</v>
      </c>
      <c r="M773" s="17"/>
      <c r="N773" s="17"/>
      <c r="O773" s="18">
        <v>1.567361111111111</v>
      </c>
      <c r="P773" s="11">
        <f>IF(HOUR(O773)&gt;12, HOUR(O773)-12,HOUR(O773))</f>
        <v>1</v>
      </c>
      <c r="Q773" s="19">
        <f>MINUTE(O773)</f>
        <v>37</v>
      </c>
      <c r="R773" s="19">
        <f>P773+(Q773/60)</f>
        <v>1.6166666666666667</v>
      </c>
    </row>
    <row r="774" spans="1:18">
      <c r="A774" t="s">
        <v>293</v>
      </c>
      <c r="B774" t="str">
        <f>LEFT($E774, 4)</f>
        <v>2023</v>
      </c>
      <c r="C774" t="str">
        <f>MID($E774,FIND("-",$E774)+1,2)</f>
        <v>01</v>
      </c>
      <c r="D774" t="str">
        <f>RIGHT($E774,2)</f>
        <v>중순</v>
      </c>
      <c r="E774" t="s">
        <v>257</v>
      </c>
      <c r="F774" s="17">
        <v>-3.3</v>
      </c>
      <c r="G774" s="17">
        <v>3.1</v>
      </c>
      <c r="H774" s="17">
        <v>-15.6</v>
      </c>
      <c r="I774" s="17">
        <f>G774-H774</f>
        <v>18.7</v>
      </c>
      <c r="J774" s="17">
        <v>81.900000000000006</v>
      </c>
      <c r="K774" s="17">
        <v>0.6</v>
      </c>
      <c r="L774" s="17">
        <v>35.5</v>
      </c>
      <c r="M774" s="17">
        <v>66</v>
      </c>
      <c r="N774" s="17">
        <v>66</v>
      </c>
      <c r="P774" s="11">
        <f>IF(HOUR(O774)&gt;12, HOUR(O774)-12,HOUR(O774))</f>
        <v>0</v>
      </c>
      <c r="Q774" s="19">
        <f>MINUTE(O774)</f>
        <v>0</v>
      </c>
      <c r="R774" s="19">
        <f>P774+(Q774/60)</f>
        <v>0</v>
      </c>
    </row>
    <row r="775" spans="1:18">
      <c r="A775" t="s">
        <v>293</v>
      </c>
      <c r="B775" t="str">
        <f>LEFT($E775, 4)</f>
        <v>2023</v>
      </c>
      <c r="C775" t="str">
        <f>MID($E775,FIND("-",$E775)+1,2)</f>
        <v>01</v>
      </c>
      <c r="D775" t="str">
        <f>RIGHT($E775,2)</f>
        <v>하순</v>
      </c>
      <c r="E775" t="s">
        <v>258</v>
      </c>
      <c r="F775" s="17">
        <v>-6.9</v>
      </c>
      <c r="G775" s="17">
        <v>-0.6</v>
      </c>
      <c r="H775" s="17">
        <v>-20.7</v>
      </c>
      <c r="I775" s="17">
        <f>G775-H775</f>
        <v>20.099999999999998</v>
      </c>
      <c r="J775" s="17">
        <v>66.2</v>
      </c>
      <c r="K775" s="17">
        <v>0.6</v>
      </c>
      <c r="L775" s="17">
        <v>5</v>
      </c>
      <c r="M775" s="17"/>
      <c r="N775" s="17"/>
      <c r="O775" s="18">
        <v>2.3201388888888892</v>
      </c>
      <c r="P775" s="11">
        <f>IF(HOUR(O775)&gt;12, HOUR(O775)-12,HOUR(O775))</f>
        <v>7</v>
      </c>
      <c r="Q775" s="19">
        <f>MINUTE(O775)</f>
        <v>41</v>
      </c>
      <c r="R775" s="19">
        <f>P775+(Q775/60)</f>
        <v>7.6833333333333336</v>
      </c>
    </row>
    <row r="776" spans="1:18">
      <c r="A776" t="s">
        <v>293</v>
      </c>
      <c r="B776" t="str">
        <f>LEFT($E776, 4)</f>
        <v>2023</v>
      </c>
      <c r="C776" t="str">
        <f>MID($E776,FIND("-",$E776)+1,2)</f>
        <v>01</v>
      </c>
      <c r="D776" t="str">
        <f>RIGHT($E776,2)</f>
        <v>하순</v>
      </c>
      <c r="E776" t="s">
        <v>258</v>
      </c>
      <c r="F776" s="17">
        <v>-8.3000000000000007</v>
      </c>
      <c r="G776" s="17">
        <v>-1.4</v>
      </c>
      <c r="H776" s="17">
        <v>-22.5</v>
      </c>
      <c r="I776" s="17">
        <f>G776-H776</f>
        <v>21.1</v>
      </c>
      <c r="J776" s="17">
        <v>68</v>
      </c>
      <c r="K776" s="17">
        <v>0.9</v>
      </c>
      <c r="L776" s="17">
        <v>2</v>
      </c>
      <c r="M776" s="17">
        <v>97.4</v>
      </c>
      <c r="N776" s="17">
        <v>97.4</v>
      </c>
      <c r="P776" s="11">
        <f>IF(HOUR(O776)&gt;12, HOUR(O776)-12,HOUR(O776))</f>
        <v>0</v>
      </c>
      <c r="Q776" s="19">
        <f>MINUTE(O776)</f>
        <v>0</v>
      </c>
      <c r="R776" s="19">
        <f>P776+(Q776/60)</f>
        <v>0</v>
      </c>
    </row>
    <row r="777" spans="1:18">
      <c r="A777" t="s">
        <v>293</v>
      </c>
      <c r="B777" t="str">
        <f>LEFT($E777, 4)</f>
        <v>2023</v>
      </c>
      <c r="C777" t="str">
        <f>MID($E777,FIND("-",$E777)+1,2)</f>
        <v>02</v>
      </c>
      <c r="D777" t="str">
        <f>RIGHT($E777,2)</f>
        <v>상순</v>
      </c>
      <c r="E777" t="s">
        <v>259</v>
      </c>
      <c r="F777" s="17">
        <v>-0.8</v>
      </c>
      <c r="G777" s="17">
        <v>2.1</v>
      </c>
      <c r="H777" s="17">
        <v>-10.5</v>
      </c>
      <c r="I777" s="17">
        <f>G777-H777</f>
        <v>12.6</v>
      </c>
      <c r="J777" s="17">
        <v>67.7</v>
      </c>
      <c r="K777" s="17">
        <v>0.5</v>
      </c>
      <c r="L777" s="17">
        <v>0.5</v>
      </c>
      <c r="M777" s="17"/>
      <c r="N777" s="17"/>
      <c r="O777" s="18">
        <v>2.7625000000000002</v>
      </c>
      <c r="P777" s="11">
        <f>IF(HOUR(O777)&gt;12, HOUR(O777)-12,HOUR(O777))</f>
        <v>6</v>
      </c>
      <c r="Q777" s="19">
        <f>MINUTE(O777)</f>
        <v>18</v>
      </c>
      <c r="R777" s="19">
        <f>P777+(Q777/60)</f>
        <v>6.3</v>
      </c>
    </row>
    <row r="778" spans="1:18">
      <c r="A778" t="s">
        <v>293</v>
      </c>
      <c r="B778" t="str">
        <f>LEFT($E778, 4)</f>
        <v>2023</v>
      </c>
      <c r="C778" t="str">
        <f>MID($E778,FIND("-",$E778)+1,2)</f>
        <v>02</v>
      </c>
      <c r="D778" t="str">
        <f>RIGHT($E778,2)</f>
        <v>상순</v>
      </c>
      <c r="E778" t="s">
        <v>259</v>
      </c>
      <c r="F778" s="17">
        <v>-2.2999999999999998</v>
      </c>
      <c r="G778" s="17">
        <v>1</v>
      </c>
      <c r="H778" s="17">
        <v>-12.2</v>
      </c>
      <c r="I778" s="17">
        <f>G778-H778</f>
        <v>13.2</v>
      </c>
      <c r="J778" s="17">
        <v>72.099999999999994</v>
      </c>
      <c r="K778" s="17">
        <v>0.5</v>
      </c>
      <c r="L778" s="17">
        <v>1</v>
      </c>
      <c r="M778" s="17">
        <v>104.3</v>
      </c>
      <c r="N778" s="17">
        <v>104.3</v>
      </c>
      <c r="P778" s="11">
        <f>IF(HOUR(O778)&gt;12, HOUR(O778)-12,HOUR(O778))</f>
        <v>0</v>
      </c>
      <c r="Q778" s="19">
        <f>MINUTE(O778)</f>
        <v>0</v>
      </c>
      <c r="R778" s="19">
        <f>P778+(Q778/60)</f>
        <v>0</v>
      </c>
    </row>
    <row r="779" spans="1:18">
      <c r="A779" t="s">
        <v>293</v>
      </c>
      <c r="B779" t="str">
        <f>LEFT($E779, 4)</f>
        <v>2023</v>
      </c>
      <c r="C779" t="str">
        <f>MID($E779,FIND("-",$E779)+1,2)</f>
        <v>02</v>
      </c>
      <c r="D779" t="str">
        <f>RIGHT($E779,2)</f>
        <v>중순</v>
      </c>
      <c r="E779" t="s">
        <v>260</v>
      </c>
      <c r="F779" s="17">
        <v>1.1000000000000001</v>
      </c>
      <c r="G779" s="17">
        <v>4.3</v>
      </c>
      <c r="H779" s="17">
        <v>-6.3</v>
      </c>
      <c r="I779" s="17">
        <f>G779-H779</f>
        <v>10.6</v>
      </c>
      <c r="J779" s="17">
        <v>65.8</v>
      </c>
      <c r="K779" s="17">
        <v>0.6</v>
      </c>
      <c r="L779" s="17">
        <v>0</v>
      </c>
      <c r="M779" s="17"/>
      <c r="N779" s="17"/>
      <c r="O779" s="18">
        <v>1.840972222222222</v>
      </c>
      <c r="P779" s="11">
        <f>IF(HOUR(O779)&gt;12, HOUR(O779)-12,HOUR(O779))</f>
        <v>8</v>
      </c>
      <c r="Q779" s="19">
        <f>MINUTE(O779)</f>
        <v>11</v>
      </c>
      <c r="R779" s="19">
        <f>P779+(Q779/60)</f>
        <v>8.1833333333333336</v>
      </c>
    </row>
    <row r="780" spans="1:18">
      <c r="A780" t="s">
        <v>293</v>
      </c>
      <c r="B780" t="str">
        <f>LEFT($E780, 4)</f>
        <v>2023</v>
      </c>
      <c r="C780" t="str">
        <f>MID($E780,FIND("-",$E780)+1,2)</f>
        <v>02</v>
      </c>
      <c r="D780" t="str">
        <f>RIGHT($E780,2)</f>
        <v>중순</v>
      </c>
      <c r="E780" t="s">
        <v>260</v>
      </c>
      <c r="F780" s="17">
        <v>-0.1</v>
      </c>
      <c r="G780" s="17">
        <v>3.1</v>
      </c>
      <c r="H780" s="17">
        <v>-7.2</v>
      </c>
      <c r="I780" s="17">
        <f>G780-H780</f>
        <v>10.3</v>
      </c>
      <c r="J780" s="17">
        <v>69.900000000000006</v>
      </c>
      <c r="K780" s="17">
        <v>0.8</v>
      </c>
      <c r="L780" s="17">
        <v>0</v>
      </c>
      <c r="M780" s="17">
        <v>97.9</v>
      </c>
      <c r="N780" s="17">
        <v>97.9</v>
      </c>
      <c r="P780" s="11">
        <f>IF(HOUR(O780)&gt;12, HOUR(O780)-12,HOUR(O780))</f>
        <v>0</v>
      </c>
      <c r="Q780" s="19">
        <f>MINUTE(O780)</f>
        <v>0</v>
      </c>
      <c r="R780" s="19">
        <f>P780+(Q780/60)</f>
        <v>0</v>
      </c>
    </row>
    <row r="781" spans="1:18">
      <c r="A781" t="s">
        <v>293</v>
      </c>
      <c r="B781" t="str">
        <f>LEFT($E781, 4)</f>
        <v>2023</v>
      </c>
      <c r="C781" t="str">
        <f>MID($E781,FIND("-",$E781)+1,2)</f>
        <v>02</v>
      </c>
      <c r="D781" t="str">
        <f>RIGHT($E781,2)</f>
        <v>하순</v>
      </c>
      <c r="E781" t="s">
        <v>261</v>
      </c>
      <c r="F781" s="17">
        <v>0.3</v>
      </c>
      <c r="G781" s="17">
        <v>2.4</v>
      </c>
      <c r="H781" s="17">
        <v>-9.3000000000000007</v>
      </c>
      <c r="I781" s="17">
        <f>G781-H781</f>
        <v>11.700000000000001</v>
      </c>
      <c r="J781" s="17">
        <v>52.9</v>
      </c>
      <c r="K781" s="17">
        <v>0.6</v>
      </c>
      <c r="L781" s="17">
        <v>0</v>
      </c>
      <c r="M781" s="17"/>
      <c r="N781" s="17"/>
      <c r="O781" s="18">
        <v>2.634722222222222</v>
      </c>
      <c r="P781" s="11">
        <f>IF(HOUR(O781)&gt;12, HOUR(O781)-12,HOUR(O781))</f>
        <v>3</v>
      </c>
      <c r="Q781" s="19">
        <f>MINUTE(O781)</f>
        <v>14</v>
      </c>
      <c r="R781" s="19">
        <f>P781+(Q781/60)</f>
        <v>3.2333333333333334</v>
      </c>
    </row>
    <row r="782" spans="1:18">
      <c r="A782" t="s">
        <v>293</v>
      </c>
      <c r="B782" t="str">
        <f>LEFT($E782, 4)</f>
        <v>2023</v>
      </c>
      <c r="C782" t="str">
        <f>MID($E782,FIND("-",$E782)+1,2)</f>
        <v>02</v>
      </c>
      <c r="D782" t="str">
        <f>RIGHT($E782,2)</f>
        <v>하순</v>
      </c>
      <c r="E782" t="s">
        <v>261</v>
      </c>
      <c r="F782" s="17">
        <v>-0.8</v>
      </c>
      <c r="G782" s="17">
        <v>1.5</v>
      </c>
      <c r="H782" s="17">
        <v>-11.7</v>
      </c>
      <c r="I782" s="17">
        <f>G782-H782</f>
        <v>13.2</v>
      </c>
      <c r="J782" s="17">
        <v>59.5</v>
      </c>
      <c r="K782" s="17">
        <v>0.9</v>
      </c>
      <c r="L782" s="17">
        <v>0</v>
      </c>
      <c r="M782" s="17">
        <v>123.2</v>
      </c>
      <c r="N782" s="17">
        <v>123.2</v>
      </c>
      <c r="P782" s="11">
        <f>IF(HOUR(O782)&gt;12, HOUR(O782)-12,HOUR(O782))</f>
        <v>0</v>
      </c>
      <c r="Q782" s="19">
        <f>MINUTE(O782)</f>
        <v>0</v>
      </c>
      <c r="R782" s="19">
        <f>P782+(Q782/60)</f>
        <v>0</v>
      </c>
    </row>
    <row r="783" spans="1:18">
      <c r="A783" t="s">
        <v>293</v>
      </c>
      <c r="B783" t="str">
        <f>LEFT($E783, 4)</f>
        <v>2023</v>
      </c>
      <c r="C783" t="str">
        <f>MID($E783,FIND("-",$E783)+1,2)</f>
        <v>03</v>
      </c>
      <c r="D783" t="str">
        <f>RIGHT($E783,2)</f>
        <v>상순</v>
      </c>
      <c r="E783" t="s">
        <v>262</v>
      </c>
      <c r="F783" s="17">
        <v>6.2</v>
      </c>
      <c r="G783" s="17">
        <v>10.1</v>
      </c>
      <c r="H783" s="17">
        <v>-5.4</v>
      </c>
      <c r="I783" s="17">
        <f>G783-H783</f>
        <v>15.5</v>
      </c>
      <c r="J783" s="17">
        <v>62.4</v>
      </c>
      <c r="K783" s="17">
        <v>0.7</v>
      </c>
      <c r="L783" s="17">
        <v>5</v>
      </c>
      <c r="M783" s="17"/>
      <c r="N783" s="17"/>
      <c r="O783" s="18">
        <v>2.6951388888888892</v>
      </c>
      <c r="P783" s="11">
        <f>IF(HOUR(O783)&gt;12, HOUR(O783)-12,HOUR(O783))</f>
        <v>4</v>
      </c>
      <c r="Q783" s="19">
        <f>MINUTE(O783)</f>
        <v>41</v>
      </c>
      <c r="R783" s="19">
        <f>P783+(Q783/60)</f>
        <v>4.6833333333333336</v>
      </c>
    </row>
    <row r="784" spans="1:18">
      <c r="A784" t="s">
        <v>293</v>
      </c>
      <c r="B784" t="str">
        <f>LEFT($E784, 4)</f>
        <v>2023</v>
      </c>
      <c r="C784" t="str">
        <f>MID($E784,FIND("-",$E784)+1,2)</f>
        <v>03</v>
      </c>
      <c r="D784" t="str">
        <f>RIGHT($E784,2)</f>
        <v>상순</v>
      </c>
      <c r="E784" t="s">
        <v>262</v>
      </c>
      <c r="F784" s="17">
        <v>5</v>
      </c>
      <c r="G784" s="17">
        <v>8.6999999999999993</v>
      </c>
      <c r="H784" s="17">
        <v>-6.7</v>
      </c>
      <c r="I784" s="17">
        <f>G784-H784</f>
        <v>15.399999999999999</v>
      </c>
      <c r="J784" s="17">
        <v>65.400000000000006</v>
      </c>
      <c r="K784" s="17">
        <v>1</v>
      </c>
      <c r="L784" s="17">
        <v>2.5</v>
      </c>
      <c r="M784" s="17">
        <v>124.3</v>
      </c>
      <c r="N784" s="17">
        <v>124.3</v>
      </c>
      <c r="P784" s="11">
        <f>IF(HOUR(O784)&gt;12, HOUR(O784)-12,HOUR(O784))</f>
        <v>0</v>
      </c>
      <c r="Q784" s="19">
        <f>MINUTE(O784)</f>
        <v>0</v>
      </c>
      <c r="R784" s="19">
        <f>P784+(Q784/60)</f>
        <v>0</v>
      </c>
    </row>
    <row r="785" spans="1:18">
      <c r="A785" t="s">
        <v>293</v>
      </c>
      <c r="B785" t="str">
        <f>LEFT($E785, 4)</f>
        <v>2023</v>
      </c>
      <c r="C785" t="str">
        <f>MID($E785,FIND("-",$E785)+1,2)</f>
        <v>03</v>
      </c>
      <c r="D785" t="str">
        <f>RIGHT($E785,2)</f>
        <v>중순</v>
      </c>
      <c r="E785" t="s">
        <v>263</v>
      </c>
      <c r="F785" s="17">
        <v>6.2</v>
      </c>
      <c r="G785" s="17">
        <v>12.7</v>
      </c>
      <c r="H785" s="17">
        <v>-3.8</v>
      </c>
      <c r="I785" s="17">
        <f>G785-H785</f>
        <v>16.5</v>
      </c>
      <c r="J785" s="17">
        <v>48.3</v>
      </c>
      <c r="K785" s="17">
        <v>0.7</v>
      </c>
      <c r="L785" s="17">
        <v>8.5</v>
      </c>
      <c r="M785" s="17"/>
      <c r="N785" s="17"/>
      <c r="O785" s="18">
        <v>2.7694444444444439</v>
      </c>
      <c r="P785" s="11">
        <f>IF(HOUR(O785)&gt;12, HOUR(O785)-12,HOUR(O785))</f>
        <v>6</v>
      </c>
      <c r="Q785" s="19">
        <f>MINUTE(O785)</f>
        <v>28</v>
      </c>
      <c r="R785" s="19">
        <f>P785+(Q785/60)</f>
        <v>6.4666666666666668</v>
      </c>
    </row>
    <row r="786" spans="1:18">
      <c r="A786" t="s">
        <v>293</v>
      </c>
      <c r="B786" t="str">
        <f>LEFT($E786, 4)</f>
        <v>2023</v>
      </c>
      <c r="C786" t="str">
        <f>MID($E786,FIND("-",$E786)+1,2)</f>
        <v>03</v>
      </c>
      <c r="D786" t="str">
        <f>RIGHT($E786,2)</f>
        <v>중순</v>
      </c>
      <c r="E786" t="s">
        <v>263</v>
      </c>
      <c r="F786" s="17">
        <v>5</v>
      </c>
      <c r="G786" s="17">
        <v>11.2</v>
      </c>
      <c r="H786" s="17">
        <v>-5.2</v>
      </c>
      <c r="I786" s="17">
        <f>G786-H786</f>
        <v>16.399999999999999</v>
      </c>
      <c r="J786" s="17">
        <v>54.1</v>
      </c>
      <c r="K786" s="17">
        <v>1.2</v>
      </c>
      <c r="L786" s="17">
        <v>10.5</v>
      </c>
      <c r="M786" s="17">
        <v>145.4</v>
      </c>
      <c r="N786" s="17">
        <v>145.4</v>
      </c>
      <c r="P786" s="11">
        <f>IF(HOUR(O786)&gt;12, HOUR(O786)-12,HOUR(O786))</f>
        <v>0</v>
      </c>
      <c r="Q786" s="19">
        <f>MINUTE(O786)</f>
        <v>0</v>
      </c>
      <c r="R786" s="19">
        <f>P786+(Q786/60)</f>
        <v>0</v>
      </c>
    </row>
    <row r="787" spans="1:18">
      <c r="A787" t="s">
        <v>293</v>
      </c>
      <c r="B787" t="str">
        <f>LEFT($E787, 4)</f>
        <v>2023</v>
      </c>
      <c r="C787" t="str">
        <f>MID($E787,FIND("-",$E787)+1,2)</f>
        <v>03</v>
      </c>
      <c r="D787" t="str">
        <f>RIGHT($E787,2)</f>
        <v>하순</v>
      </c>
      <c r="E787" t="s">
        <v>264</v>
      </c>
      <c r="F787" s="17">
        <v>10.8</v>
      </c>
      <c r="G787" s="17">
        <v>16.8</v>
      </c>
      <c r="H787" s="17">
        <v>-2.7</v>
      </c>
      <c r="I787" s="17">
        <f>G787-H787</f>
        <v>19.5</v>
      </c>
      <c r="J787" s="17">
        <v>42.4</v>
      </c>
      <c r="K787" s="17">
        <v>0.8</v>
      </c>
      <c r="L787" s="17">
        <v>0</v>
      </c>
      <c r="M787" s="17"/>
      <c r="N787" s="17"/>
      <c r="O787" s="18">
        <v>3.9090277777777782</v>
      </c>
      <c r="P787" s="11">
        <f>IF(HOUR(O787)&gt;12, HOUR(O787)-12,HOUR(O787))</f>
        <v>9</v>
      </c>
      <c r="Q787" s="19">
        <f>MINUTE(O787)</f>
        <v>49</v>
      </c>
      <c r="R787" s="19">
        <f>P787+(Q787/60)</f>
        <v>9.8166666666666664</v>
      </c>
    </row>
    <row r="788" spans="1:18">
      <c r="A788" t="s">
        <v>293</v>
      </c>
      <c r="B788" t="str">
        <f>LEFT($E788, 4)</f>
        <v>2023</v>
      </c>
      <c r="C788" t="str">
        <f>MID($E788,FIND("-",$E788)+1,2)</f>
        <v>03</v>
      </c>
      <c r="D788" t="str">
        <f>RIGHT($E788,2)</f>
        <v>하순</v>
      </c>
      <c r="E788" t="s">
        <v>264</v>
      </c>
      <c r="F788" s="17">
        <v>9.5</v>
      </c>
      <c r="G788" s="17">
        <v>15.3</v>
      </c>
      <c r="H788" s="17">
        <v>-4.7</v>
      </c>
      <c r="I788" s="17">
        <f>G788-H788</f>
        <v>20</v>
      </c>
      <c r="J788" s="17">
        <v>51.9</v>
      </c>
      <c r="K788" s="17">
        <v>1.1000000000000001</v>
      </c>
      <c r="L788" s="17">
        <v>0</v>
      </c>
      <c r="M788" s="17">
        <v>203.4</v>
      </c>
      <c r="N788" s="17">
        <v>203.4</v>
      </c>
      <c r="P788" s="11">
        <f>IF(HOUR(O788)&gt;12, HOUR(O788)-12,HOUR(O788))</f>
        <v>0</v>
      </c>
      <c r="Q788" s="19">
        <f>MINUTE(O788)</f>
        <v>0</v>
      </c>
      <c r="R788" s="19">
        <f>P788+(Q788/60)</f>
        <v>0</v>
      </c>
    </row>
    <row r="789" spans="1:18">
      <c r="A789" t="s">
        <v>293</v>
      </c>
      <c r="B789" t="str">
        <f>LEFT($E789, 4)</f>
        <v>2023</v>
      </c>
      <c r="C789" t="str">
        <f>MID($E789,FIND("-",$E789)+1,2)</f>
        <v>04</v>
      </c>
      <c r="D789" t="str">
        <f>RIGHT($E789,2)</f>
        <v>상순</v>
      </c>
      <c r="E789" t="s">
        <v>265</v>
      </c>
      <c r="F789" s="17">
        <v>12</v>
      </c>
      <c r="G789" s="17">
        <v>16.2</v>
      </c>
      <c r="H789" s="17">
        <v>-1.5</v>
      </c>
      <c r="I789" s="17">
        <f>G789-H789</f>
        <v>17.7</v>
      </c>
      <c r="J789" s="17">
        <v>55.2</v>
      </c>
      <c r="K789" s="17">
        <v>0.8</v>
      </c>
      <c r="L789" s="17">
        <v>44.5</v>
      </c>
      <c r="M789" s="17"/>
      <c r="N789" s="17"/>
      <c r="O789" s="18">
        <v>2.7618055555555561</v>
      </c>
      <c r="P789" s="11">
        <f>IF(HOUR(O789)&gt;12, HOUR(O789)-12,HOUR(O789))</f>
        <v>6</v>
      </c>
      <c r="Q789" s="19">
        <f>MINUTE(O789)</f>
        <v>17</v>
      </c>
      <c r="R789" s="19">
        <f>P789+(Q789/60)</f>
        <v>6.2833333333333332</v>
      </c>
    </row>
    <row r="790" spans="1:18">
      <c r="A790" t="s">
        <v>293</v>
      </c>
      <c r="B790" t="str">
        <f>LEFT($E790, 4)</f>
        <v>2023</v>
      </c>
      <c r="C790" t="str">
        <f>MID($E790,FIND("-",$E790)+1,2)</f>
        <v>04</v>
      </c>
      <c r="D790" t="str">
        <f>RIGHT($E790,2)</f>
        <v>상순</v>
      </c>
      <c r="E790" t="s">
        <v>265</v>
      </c>
      <c r="F790" s="17">
        <v>11</v>
      </c>
      <c r="G790" s="17">
        <v>15.5</v>
      </c>
      <c r="H790" s="17">
        <v>-2</v>
      </c>
      <c r="I790" s="17">
        <f>G790-H790</f>
        <v>17.5</v>
      </c>
      <c r="J790" s="17">
        <v>60.8</v>
      </c>
      <c r="K790" s="17">
        <v>1.3</v>
      </c>
      <c r="L790" s="17">
        <v>52.5</v>
      </c>
      <c r="M790" s="17">
        <v>163.5</v>
      </c>
      <c r="N790" s="17">
        <v>163.5</v>
      </c>
      <c r="P790" s="11">
        <f>IF(HOUR(O790)&gt;12, HOUR(O790)-12,HOUR(O790))</f>
        <v>0</v>
      </c>
      <c r="Q790" s="19">
        <f>MINUTE(O790)</f>
        <v>0</v>
      </c>
      <c r="R790" s="19">
        <f>P790+(Q790/60)</f>
        <v>0</v>
      </c>
    </row>
    <row r="791" spans="1:18">
      <c r="A791" t="s">
        <v>293</v>
      </c>
      <c r="B791" t="str">
        <f>LEFT($E791, 4)</f>
        <v>2023</v>
      </c>
      <c r="C791" t="str">
        <f>MID($E791,FIND("-",$E791)+1,2)</f>
        <v>04</v>
      </c>
      <c r="D791" t="str">
        <f>RIGHT($E791,2)</f>
        <v>중순</v>
      </c>
      <c r="E791" t="s">
        <v>266</v>
      </c>
      <c r="F791" s="17">
        <v>12.7</v>
      </c>
      <c r="G791" s="17">
        <v>17.600000000000001</v>
      </c>
      <c r="H791" s="17">
        <v>0.8</v>
      </c>
      <c r="I791" s="17">
        <f>G791-H791</f>
        <v>16.8</v>
      </c>
      <c r="J791" s="17">
        <v>67.900000000000006</v>
      </c>
      <c r="K791" s="17">
        <v>0.8</v>
      </c>
      <c r="L791" s="17">
        <v>24.5</v>
      </c>
      <c r="M791" s="17"/>
      <c r="N791" s="17"/>
      <c r="O791" s="18">
        <v>1.8930555555555559</v>
      </c>
      <c r="P791" s="11">
        <f>IF(HOUR(O791)&gt;12, HOUR(O791)-12,HOUR(O791))</f>
        <v>9</v>
      </c>
      <c r="Q791" s="19">
        <f>MINUTE(O791)</f>
        <v>26</v>
      </c>
      <c r="R791" s="19">
        <f>P791+(Q791/60)</f>
        <v>9.4333333333333336</v>
      </c>
    </row>
    <row r="792" spans="1:18">
      <c r="A792" t="s">
        <v>293</v>
      </c>
      <c r="B792" t="str">
        <f>LEFT($E792, 4)</f>
        <v>2023</v>
      </c>
      <c r="C792" t="str">
        <f>MID($E792,FIND("-",$E792)+1,2)</f>
        <v>04</v>
      </c>
      <c r="D792" t="str">
        <f>RIGHT($E792,2)</f>
        <v>중순</v>
      </c>
      <c r="E792" t="s">
        <v>266</v>
      </c>
      <c r="F792" s="17">
        <v>11.6</v>
      </c>
      <c r="G792" s="17">
        <v>16.899999999999999</v>
      </c>
      <c r="H792" s="17">
        <v>0.2</v>
      </c>
      <c r="I792" s="17">
        <f>G792-H792</f>
        <v>16.7</v>
      </c>
      <c r="J792" s="17">
        <v>71.900000000000006</v>
      </c>
      <c r="K792" s="17">
        <v>1.3</v>
      </c>
      <c r="L792" s="17">
        <v>19.5</v>
      </c>
      <c r="M792" s="17">
        <v>126.4</v>
      </c>
      <c r="N792" s="17">
        <v>126.4</v>
      </c>
      <c r="P792" s="11">
        <f>IF(HOUR(O792)&gt;12, HOUR(O792)-12,HOUR(O792))</f>
        <v>0</v>
      </c>
      <c r="Q792" s="19">
        <f>MINUTE(O792)</f>
        <v>0</v>
      </c>
      <c r="R792" s="19">
        <f>P792+(Q792/60)</f>
        <v>0</v>
      </c>
    </row>
    <row r="793" spans="1:18">
      <c r="A793" t="s">
        <v>293</v>
      </c>
      <c r="B793" t="str">
        <f>LEFT($E793, 4)</f>
        <v>2023</v>
      </c>
      <c r="C793" t="str">
        <f>MID($E793,FIND("-",$E793)+1,2)</f>
        <v>04</v>
      </c>
      <c r="D793" t="str">
        <f>RIGHT($E793,2)</f>
        <v>하순</v>
      </c>
      <c r="E793" t="s">
        <v>267</v>
      </c>
      <c r="F793" s="17">
        <v>13</v>
      </c>
      <c r="G793" s="17">
        <v>16.3</v>
      </c>
      <c r="H793" s="17">
        <v>2.5</v>
      </c>
      <c r="I793" s="17">
        <f>G793-H793</f>
        <v>13.8</v>
      </c>
      <c r="J793" s="17">
        <v>54</v>
      </c>
      <c r="K793" s="17">
        <v>0.7</v>
      </c>
      <c r="L793" s="17">
        <v>29</v>
      </c>
      <c r="M793" s="17"/>
      <c r="N793" s="17"/>
      <c r="O793" s="18">
        <v>2.3354166666666671</v>
      </c>
      <c r="P793" s="11">
        <f>IF(HOUR(O793)&gt;12, HOUR(O793)-12,HOUR(O793))</f>
        <v>8</v>
      </c>
      <c r="Q793" s="19">
        <f>MINUTE(O793)</f>
        <v>3</v>
      </c>
      <c r="R793" s="19">
        <f>P793+(Q793/60)</f>
        <v>8.0500000000000007</v>
      </c>
    </row>
    <row r="794" spans="1:18">
      <c r="A794" t="s">
        <v>293</v>
      </c>
      <c r="B794" t="str">
        <f>LEFT($E794, 4)</f>
        <v>2023</v>
      </c>
      <c r="C794" t="str">
        <f>MID($E794,FIND("-",$E794)+1,2)</f>
        <v>04</v>
      </c>
      <c r="D794" t="str">
        <f>RIGHT($E794,2)</f>
        <v>하순</v>
      </c>
      <c r="E794" t="s">
        <v>267</v>
      </c>
      <c r="F794" s="17">
        <v>11.9</v>
      </c>
      <c r="G794" s="17">
        <v>15.6</v>
      </c>
      <c r="H794" s="17">
        <v>0.8</v>
      </c>
      <c r="I794" s="17">
        <f>G794-H794</f>
        <v>14.799999999999999</v>
      </c>
      <c r="J794" s="17">
        <v>62</v>
      </c>
      <c r="K794" s="17">
        <v>1.4</v>
      </c>
      <c r="L794" s="17">
        <v>32</v>
      </c>
      <c r="M794" s="17">
        <v>165.4</v>
      </c>
      <c r="N794" s="17">
        <v>165.4</v>
      </c>
      <c r="P794" s="11">
        <f>IF(HOUR(O794)&gt;12, HOUR(O794)-12,HOUR(O794))</f>
        <v>0</v>
      </c>
      <c r="Q794" s="19">
        <f>MINUTE(O794)</f>
        <v>0</v>
      </c>
      <c r="R794" s="19">
        <f>P794+(Q794/60)</f>
        <v>0</v>
      </c>
    </row>
    <row r="795" spans="1:18">
      <c r="A795" t="s">
        <v>293</v>
      </c>
      <c r="B795" t="str">
        <f>LEFT($E795, 4)</f>
        <v>2023</v>
      </c>
      <c r="C795" t="str">
        <f>MID($E795,FIND("-",$E795)+1,2)</f>
        <v>05</v>
      </c>
      <c r="D795" t="str">
        <f>RIGHT($E795,2)</f>
        <v>상순</v>
      </c>
      <c r="E795" t="s">
        <v>268</v>
      </c>
      <c r="F795" s="17">
        <v>15.2</v>
      </c>
      <c r="G795" s="17">
        <v>19.899999999999999</v>
      </c>
      <c r="H795" s="17">
        <v>3.6</v>
      </c>
      <c r="I795" s="17">
        <f>G795-H795</f>
        <v>16.299999999999997</v>
      </c>
      <c r="J795" s="17">
        <v>61.4</v>
      </c>
      <c r="K795" s="17">
        <v>0.4</v>
      </c>
      <c r="L795" s="17">
        <v>85</v>
      </c>
      <c r="M795" s="17"/>
      <c r="N795" s="17"/>
      <c r="O795" s="18">
        <v>2.8937499999999998</v>
      </c>
      <c r="P795" s="11">
        <f>IF(HOUR(O795)&gt;12, HOUR(O795)-12,HOUR(O795))</f>
        <v>9</v>
      </c>
      <c r="Q795" s="19">
        <f>MINUTE(O795)</f>
        <v>27</v>
      </c>
      <c r="R795" s="19">
        <f>P795+(Q795/60)</f>
        <v>9.4499999999999993</v>
      </c>
    </row>
    <row r="796" spans="1:18">
      <c r="A796" t="s">
        <v>293</v>
      </c>
      <c r="B796" t="str">
        <f>LEFT($E796, 4)</f>
        <v>2023</v>
      </c>
      <c r="C796" t="str">
        <f>MID($E796,FIND("-",$E796)+1,2)</f>
        <v>05</v>
      </c>
      <c r="D796" t="str">
        <f>RIGHT($E796,2)</f>
        <v>상순</v>
      </c>
      <c r="E796" t="s">
        <v>268</v>
      </c>
      <c r="F796" s="17">
        <v>14.3</v>
      </c>
      <c r="G796" s="17">
        <v>18.7</v>
      </c>
      <c r="H796" s="17">
        <v>2.2000000000000002</v>
      </c>
      <c r="I796" s="17">
        <f>G796-H796</f>
        <v>16.5</v>
      </c>
      <c r="J796" s="17">
        <v>68</v>
      </c>
      <c r="K796" s="17">
        <v>1.2</v>
      </c>
      <c r="L796" s="17">
        <v>89</v>
      </c>
      <c r="M796" s="17">
        <v>172.3</v>
      </c>
      <c r="N796" s="17">
        <v>172.3</v>
      </c>
      <c r="P796" s="11">
        <f>IF(HOUR(O796)&gt;12, HOUR(O796)-12,HOUR(O796))</f>
        <v>0</v>
      </c>
      <c r="Q796" s="19">
        <f>MINUTE(O796)</f>
        <v>0</v>
      </c>
      <c r="R796" s="19">
        <f>P796+(Q796/60)</f>
        <v>0</v>
      </c>
    </row>
    <row r="797" spans="1:18">
      <c r="A797" t="s">
        <v>293</v>
      </c>
      <c r="B797" t="str">
        <f>LEFT($E797, 4)</f>
        <v>2023</v>
      </c>
      <c r="C797" t="str">
        <f>MID($E797,FIND("-",$E797)+1,2)</f>
        <v>05</v>
      </c>
      <c r="D797" t="str">
        <f>RIGHT($E797,2)</f>
        <v>중순</v>
      </c>
      <c r="E797" t="s">
        <v>269</v>
      </c>
      <c r="F797" s="17">
        <v>18.7</v>
      </c>
      <c r="G797" s="17">
        <v>21.5</v>
      </c>
      <c r="H797" s="17">
        <v>8.1</v>
      </c>
      <c r="I797" s="17">
        <f>G797-H797</f>
        <v>13.4</v>
      </c>
      <c r="J797" s="17">
        <v>65.5</v>
      </c>
      <c r="K797" s="17">
        <v>0.5</v>
      </c>
      <c r="L797" s="17">
        <v>0.5</v>
      </c>
      <c r="M797" s="17"/>
      <c r="N797" s="17"/>
      <c r="O797" s="18">
        <v>3.4465277777777779</v>
      </c>
      <c r="P797" s="11">
        <f>IF(HOUR(O797)&gt;12, HOUR(O797)-12,HOUR(O797))</f>
        <v>10</v>
      </c>
      <c r="Q797" s="19">
        <f>MINUTE(O797)</f>
        <v>43</v>
      </c>
      <c r="R797" s="19">
        <f>P797+(Q797/60)</f>
        <v>10.716666666666667</v>
      </c>
    </row>
    <row r="798" spans="1:18">
      <c r="A798" t="s">
        <v>293</v>
      </c>
      <c r="B798" t="str">
        <f>LEFT($E798, 4)</f>
        <v>2023</v>
      </c>
      <c r="C798" t="str">
        <f>MID($E798,FIND("-",$E798)+1,2)</f>
        <v>05</v>
      </c>
      <c r="D798" t="str">
        <f>RIGHT($E798,2)</f>
        <v>중순</v>
      </c>
      <c r="E798" t="s">
        <v>269</v>
      </c>
      <c r="F798" s="17">
        <v>17.8</v>
      </c>
      <c r="G798" s="17">
        <v>20.7</v>
      </c>
      <c r="H798" s="17">
        <v>6.4</v>
      </c>
      <c r="I798" s="17">
        <f>G798-H798</f>
        <v>14.299999999999999</v>
      </c>
      <c r="J798" s="17">
        <v>69.2</v>
      </c>
      <c r="K798" s="17">
        <v>1.1000000000000001</v>
      </c>
      <c r="L798" s="17">
        <v>3</v>
      </c>
      <c r="M798" s="17">
        <v>202.5</v>
      </c>
      <c r="N798" s="17">
        <v>202.5</v>
      </c>
      <c r="P798" s="11">
        <f>IF(HOUR(O798)&gt;12, HOUR(O798)-12,HOUR(O798))</f>
        <v>0</v>
      </c>
      <c r="Q798" s="19">
        <f>MINUTE(O798)</f>
        <v>0</v>
      </c>
      <c r="R798" s="19">
        <f>P798+(Q798/60)</f>
        <v>0</v>
      </c>
    </row>
    <row r="799" spans="1:18">
      <c r="A799" t="s">
        <v>293</v>
      </c>
      <c r="B799" t="str">
        <f>LEFT($E799, 4)</f>
        <v>2023</v>
      </c>
      <c r="C799" t="str">
        <f>MID($E799,FIND("-",$E799)+1,2)</f>
        <v>05</v>
      </c>
      <c r="D799" t="str">
        <f>RIGHT($E799,2)</f>
        <v>하순</v>
      </c>
      <c r="E799" t="s">
        <v>270</v>
      </c>
      <c r="F799" s="17">
        <v>19.7</v>
      </c>
      <c r="G799" s="17">
        <v>23.4</v>
      </c>
      <c r="H799" s="17">
        <v>9.6</v>
      </c>
      <c r="I799" s="17">
        <f>G799-H799</f>
        <v>13.799999999999999</v>
      </c>
      <c r="J799" s="17">
        <v>68.400000000000006</v>
      </c>
      <c r="K799" s="17">
        <v>0.4</v>
      </c>
      <c r="L799" s="17">
        <v>64</v>
      </c>
      <c r="M799" s="17"/>
      <c r="N799" s="17"/>
      <c r="O799" s="18">
        <v>3.2048611111111112</v>
      </c>
      <c r="P799" s="11">
        <f>IF(HOUR(O799)&gt;12, HOUR(O799)-12,HOUR(O799))</f>
        <v>4</v>
      </c>
      <c r="Q799" s="19">
        <f>MINUTE(O799)</f>
        <v>55</v>
      </c>
      <c r="R799" s="19">
        <f>P799+(Q799/60)</f>
        <v>4.916666666666667</v>
      </c>
    </row>
    <row r="800" spans="1:18">
      <c r="A800" t="s">
        <v>293</v>
      </c>
      <c r="B800" t="str">
        <f>LEFT($E800, 4)</f>
        <v>2023</v>
      </c>
      <c r="C800" t="str">
        <f>MID($E800,FIND("-",$E800)+1,2)</f>
        <v>05</v>
      </c>
      <c r="D800" t="str">
        <f>RIGHT($E800,2)</f>
        <v>하순</v>
      </c>
      <c r="E800" t="s">
        <v>270</v>
      </c>
      <c r="F800" s="17">
        <v>18.8</v>
      </c>
      <c r="G800" s="17">
        <v>22.8</v>
      </c>
      <c r="H800" s="17">
        <v>7.5</v>
      </c>
      <c r="I800" s="17">
        <f>G800-H800</f>
        <v>15.3</v>
      </c>
      <c r="J800" s="17">
        <v>71.099999999999994</v>
      </c>
      <c r="K800" s="17">
        <v>1</v>
      </c>
      <c r="L800" s="17">
        <v>57</v>
      </c>
      <c r="M800" s="17">
        <v>199.3</v>
      </c>
      <c r="N800" s="17">
        <v>199.3</v>
      </c>
      <c r="P800" s="11">
        <f>IF(HOUR(O800)&gt;12, HOUR(O800)-12,HOUR(O800))</f>
        <v>0</v>
      </c>
      <c r="Q800" s="19">
        <f>MINUTE(O800)</f>
        <v>0</v>
      </c>
      <c r="R800" s="19">
        <f>P800+(Q800/60)</f>
        <v>0</v>
      </c>
    </row>
    <row r="801" spans="1:18">
      <c r="A801" t="s">
        <v>293</v>
      </c>
      <c r="B801" t="str">
        <f>LEFT($E801, 4)</f>
        <v>2023</v>
      </c>
      <c r="C801" t="str">
        <f>MID($E801,FIND("-",$E801)+1,2)</f>
        <v>06</v>
      </c>
      <c r="D801" t="str">
        <f>RIGHT($E801,2)</f>
        <v>상순</v>
      </c>
      <c r="E801" t="s">
        <v>271</v>
      </c>
      <c r="F801" s="17">
        <v>20.7</v>
      </c>
      <c r="G801" s="17">
        <v>21.8</v>
      </c>
      <c r="H801" s="17">
        <v>12.5</v>
      </c>
      <c r="I801" s="17">
        <f>G801-H801</f>
        <v>9.3000000000000007</v>
      </c>
      <c r="J801" s="17">
        <v>73.3</v>
      </c>
      <c r="K801" s="17">
        <v>0.5</v>
      </c>
      <c r="L801" s="17">
        <v>73.5</v>
      </c>
      <c r="M801" s="17"/>
      <c r="N801" s="17"/>
      <c r="O801" s="18">
        <v>2.441666666666666</v>
      </c>
      <c r="P801" s="11">
        <f>IF(HOUR(O801)&gt;12, HOUR(O801)-12,HOUR(O801))</f>
        <v>10</v>
      </c>
      <c r="Q801" s="19">
        <f>MINUTE(O801)</f>
        <v>36</v>
      </c>
      <c r="R801" s="19">
        <f>P801+(Q801/60)</f>
        <v>10.6</v>
      </c>
    </row>
    <row r="802" spans="1:18">
      <c r="A802" t="s">
        <v>293</v>
      </c>
      <c r="B802" t="str">
        <f>LEFT($E802, 4)</f>
        <v>2023</v>
      </c>
      <c r="C802" t="str">
        <f>MID($E802,FIND("-",$E802)+1,2)</f>
        <v>06</v>
      </c>
      <c r="D802" t="str">
        <f>RIGHT($E802,2)</f>
        <v>상순</v>
      </c>
      <c r="E802" t="s">
        <v>271</v>
      </c>
      <c r="F802" s="17">
        <v>19.8</v>
      </c>
      <c r="G802" s="17">
        <v>20.8</v>
      </c>
      <c r="H802" s="17">
        <v>10.7</v>
      </c>
      <c r="I802" s="17">
        <f>G802-H802</f>
        <v>10.100000000000001</v>
      </c>
      <c r="J802" s="17">
        <v>73.599999999999994</v>
      </c>
      <c r="K802" s="17">
        <v>1.1000000000000001</v>
      </c>
      <c r="L802" s="17">
        <v>39</v>
      </c>
      <c r="M802" s="17">
        <v>186.6</v>
      </c>
      <c r="N802" s="17">
        <v>186.6</v>
      </c>
      <c r="P802" s="11">
        <f>IF(HOUR(O802)&gt;12, HOUR(O802)-12,HOUR(O802))</f>
        <v>0</v>
      </c>
      <c r="Q802" s="19">
        <f>MINUTE(O802)</f>
        <v>0</v>
      </c>
      <c r="R802" s="19">
        <f>P802+(Q802/60)</f>
        <v>0</v>
      </c>
    </row>
    <row r="803" spans="1:18">
      <c r="A803" t="s">
        <v>293</v>
      </c>
      <c r="B803" t="str">
        <f>LEFT($E803, 4)</f>
        <v>2023</v>
      </c>
      <c r="C803" t="str">
        <f>MID($E803,FIND("-",$E803)+1,2)</f>
        <v>06</v>
      </c>
      <c r="D803" t="str">
        <f>RIGHT($E803,2)</f>
        <v>중순</v>
      </c>
      <c r="E803" t="s">
        <v>272</v>
      </c>
      <c r="F803" s="17">
        <v>22.5</v>
      </c>
      <c r="G803" s="17">
        <v>26.7</v>
      </c>
      <c r="H803" s="17">
        <v>14</v>
      </c>
      <c r="I803" s="17">
        <f>G803-H803</f>
        <v>12.7</v>
      </c>
      <c r="J803" s="17">
        <v>77.400000000000006</v>
      </c>
      <c r="K803" s="17">
        <v>0.3</v>
      </c>
      <c r="L803" s="17">
        <v>8.5</v>
      </c>
      <c r="M803" s="17"/>
      <c r="N803" s="17"/>
      <c r="O803" s="18">
        <v>3.2590277777777779</v>
      </c>
      <c r="P803" s="11">
        <f>IF(HOUR(O803)&gt;12, HOUR(O803)-12,HOUR(O803))</f>
        <v>6</v>
      </c>
      <c r="Q803" s="19">
        <f>MINUTE(O803)</f>
        <v>13</v>
      </c>
      <c r="R803" s="19">
        <f>P803+(Q803/60)</f>
        <v>6.2166666666666668</v>
      </c>
    </row>
    <row r="804" spans="1:18">
      <c r="A804" t="s">
        <v>293</v>
      </c>
      <c r="B804" t="str">
        <f>LEFT($E804, 4)</f>
        <v>2023</v>
      </c>
      <c r="C804" t="str">
        <f>MID($E804,FIND("-",$E804)+1,2)</f>
        <v>06</v>
      </c>
      <c r="D804" t="str">
        <f>RIGHT($E804,2)</f>
        <v>중순</v>
      </c>
      <c r="E804" t="s">
        <v>272</v>
      </c>
      <c r="F804" s="17">
        <v>21.8</v>
      </c>
      <c r="G804" s="17">
        <v>26.2</v>
      </c>
      <c r="H804" s="17">
        <v>12.7</v>
      </c>
      <c r="I804" s="17">
        <f>G804-H804</f>
        <v>13.5</v>
      </c>
      <c r="J804" s="17">
        <v>75.8</v>
      </c>
      <c r="K804" s="17">
        <v>0.6</v>
      </c>
      <c r="L804" s="17">
        <v>2.5</v>
      </c>
      <c r="M804" s="17">
        <v>201.1</v>
      </c>
      <c r="N804" s="17">
        <v>201.1</v>
      </c>
      <c r="P804" s="11">
        <f>IF(HOUR(O804)&gt;12, HOUR(O804)-12,HOUR(O804))</f>
        <v>0</v>
      </c>
      <c r="Q804" s="19">
        <f>MINUTE(O804)</f>
        <v>0</v>
      </c>
      <c r="R804" s="19">
        <f>P804+(Q804/60)</f>
        <v>0</v>
      </c>
    </row>
    <row r="805" spans="1:18">
      <c r="A805" t="s">
        <v>293</v>
      </c>
      <c r="B805" t="str">
        <f>LEFT($E805, 4)</f>
        <v>2023</v>
      </c>
      <c r="C805" t="str">
        <f>MID($E805,FIND("-",$E805)+1,2)</f>
        <v>06</v>
      </c>
      <c r="D805" t="str">
        <f>RIGHT($E805,2)</f>
        <v>하순</v>
      </c>
      <c r="E805" t="s">
        <v>273</v>
      </c>
      <c r="F805" s="17">
        <v>23.5</v>
      </c>
      <c r="G805" s="17">
        <v>26.5</v>
      </c>
      <c r="H805" s="17">
        <v>17</v>
      </c>
      <c r="I805" s="17">
        <f>G805-H805</f>
        <v>9.5</v>
      </c>
      <c r="J805" s="17">
        <v>87.7</v>
      </c>
      <c r="K805" s="17">
        <v>0.4</v>
      </c>
      <c r="L805" s="17">
        <v>145.5</v>
      </c>
      <c r="M805" s="17"/>
      <c r="N805" s="17"/>
      <c r="O805" s="18">
        <v>1.8604166666666671</v>
      </c>
      <c r="P805" s="11">
        <f>IF(HOUR(O805)&gt;12, HOUR(O805)-12,HOUR(O805))</f>
        <v>8</v>
      </c>
      <c r="Q805" s="19">
        <f>MINUTE(O805)</f>
        <v>39</v>
      </c>
      <c r="R805" s="19">
        <f>P805+(Q805/60)</f>
        <v>8.65</v>
      </c>
    </row>
    <row r="806" spans="1:18">
      <c r="A806" t="s">
        <v>293</v>
      </c>
      <c r="B806" t="str">
        <f>LEFT($E806, 4)</f>
        <v>2023</v>
      </c>
      <c r="C806" t="str">
        <f>MID($E806,FIND("-",$E806)+1,2)</f>
        <v>06</v>
      </c>
      <c r="D806" t="str">
        <f>RIGHT($E806,2)</f>
        <v>하순</v>
      </c>
      <c r="E806" t="s">
        <v>273</v>
      </c>
      <c r="F806" s="17">
        <v>22.8</v>
      </c>
      <c r="G806" s="17">
        <v>25.6</v>
      </c>
      <c r="H806" s="17">
        <v>16</v>
      </c>
      <c r="I806" s="17">
        <f>G806-H806</f>
        <v>9.6000000000000014</v>
      </c>
      <c r="J806" s="17">
        <v>86.2</v>
      </c>
      <c r="K806" s="17">
        <v>0.7</v>
      </c>
      <c r="L806" s="17">
        <v>158.5</v>
      </c>
      <c r="M806" s="17">
        <v>150.9</v>
      </c>
      <c r="N806" s="17">
        <v>150.9</v>
      </c>
      <c r="P806" s="11">
        <f>IF(HOUR(O806)&gt;12, HOUR(O806)-12,HOUR(O806))</f>
        <v>0</v>
      </c>
      <c r="Q806" s="19">
        <f>MINUTE(O806)</f>
        <v>0</v>
      </c>
      <c r="R806" s="19">
        <f>P806+(Q806/60)</f>
        <v>0</v>
      </c>
    </row>
    <row r="807" spans="1:18">
      <c r="A807" t="s">
        <v>293</v>
      </c>
      <c r="B807" t="str">
        <f>LEFT($E807, 4)</f>
        <v>2023</v>
      </c>
      <c r="C807" t="str">
        <f>MID($E807,FIND("-",$E807)+1,2)</f>
        <v>07</v>
      </c>
      <c r="D807" t="str">
        <f>RIGHT($E807,2)</f>
        <v>상순</v>
      </c>
      <c r="E807" t="s">
        <v>274</v>
      </c>
      <c r="F807" s="17">
        <v>25.9</v>
      </c>
      <c r="G807" s="17">
        <v>27.5</v>
      </c>
      <c r="H807" s="17">
        <v>18.5</v>
      </c>
      <c r="I807" s="17">
        <f>G807-H807</f>
        <v>9</v>
      </c>
      <c r="J807" s="17">
        <v>82.3</v>
      </c>
      <c r="K807" s="17">
        <v>0.5</v>
      </c>
      <c r="L807" s="17">
        <v>110.5</v>
      </c>
      <c r="M807" s="17"/>
      <c r="N807" s="17"/>
      <c r="O807" s="18">
        <v>2.7694444444444439</v>
      </c>
      <c r="P807" s="11">
        <f>IF(HOUR(O807)&gt;12, HOUR(O807)-12,HOUR(O807))</f>
        <v>6</v>
      </c>
      <c r="Q807" s="19">
        <f>MINUTE(O807)</f>
        <v>28</v>
      </c>
      <c r="R807" s="19">
        <f>P807+(Q807/60)</f>
        <v>6.4666666666666668</v>
      </c>
    </row>
    <row r="808" spans="1:18">
      <c r="A808" t="s">
        <v>293</v>
      </c>
      <c r="B808" t="str">
        <f>LEFT($E808, 4)</f>
        <v>2023</v>
      </c>
      <c r="C808" t="str">
        <f>MID($E808,FIND("-",$E808)+1,2)</f>
        <v>07</v>
      </c>
      <c r="D808" t="str">
        <f>RIGHT($E808,2)</f>
        <v>상순</v>
      </c>
      <c r="E808" t="s">
        <v>274</v>
      </c>
      <c r="F808" s="17">
        <v>25.2</v>
      </c>
      <c r="G808" s="17">
        <v>26.8</v>
      </c>
      <c r="H808" s="17">
        <v>17</v>
      </c>
      <c r="I808" s="17">
        <f>G808-H808</f>
        <v>9.8000000000000007</v>
      </c>
      <c r="J808" s="17">
        <v>81.5</v>
      </c>
      <c r="K808" s="17">
        <v>1</v>
      </c>
      <c r="L808" s="17">
        <v>102</v>
      </c>
      <c r="M808" s="17">
        <v>187.1</v>
      </c>
      <c r="N808" s="17">
        <v>187.1</v>
      </c>
      <c r="P808" s="11">
        <f>IF(HOUR(O808)&gt;12, HOUR(O808)-12,HOUR(O808))</f>
        <v>0</v>
      </c>
      <c r="Q808" s="19">
        <f>MINUTE(O808)</f>
        <v>0</v>
      </c>
      <c r="R808" s="19">
        <f>P808+(Q808/60)</f>
        <v>0</v>
      </c>
    </row>
    <row r="809" spans="1:18">
      <c r="A809" t="s">
        <v>293</v>
      </c>
      <c r="B809" t="str">
        <f>LEFT($E809, 4)</f>
        <v>2023</v>
      </c>
      <c r="C809" t="str">
        <f>MID($E809,FIND("-",$E809)+1,2)</f>
        <v>07</v>
      </c>
      <c r="D809" t="str">
        <f>RIGHT($E809,2)</f>
        <v>중순</v>
      </c>
      <c r="E809" t="s">
        <v>275</v>
      </c>
      <c r="F809" s="17">
        <v>24.8</v>
      </c>
      <c r="G809" s="17">
        <v>27</v>
      </c>
      <c r="H809" s="17">
        <v>20.7</v>
      </c>
      <c r="I809" s="17">
        <f>G809-H809</f>
        <v>6.3000000000000007</v>
      </c>
      <c r="J809" s="17">
        <v>94.4</v>
      </c>
      <c r="K809" s="17">
        <v>0.5</v>
      </c>
      <c r="L809" s="17">
        <v>193</v>
      </c>
      <c r="M809" s="17"/>
      <c r="N809" s="17"/>
      <c r="O809" s="18" t="s">
        <v>302</v>
      </c>
      <c r="P809" s="11">
        <f>IF(HOUR(O809)&gt;12, HOUR(O809)-12,HOUR(O809))</f>
        <v>10</v>
      </c>
      <c r="Q809" s="19">
        <f>MINUTE(O809)</f>
        <v>14</v>
      </c>
      <c r="R809" s="19">
        <f>P809+(Q809/60)</f>
        <v>10.233333333333333</v>
      </c>
    </row>
    <row r="810" spans="1:18">
      <c r="A810" t="s">
        <v>293</v>
      </c>
      <c r="B810" t="str">
        <f>LEFT($E810, 4)</f>
        <v>2023</v>
      </c>
      <c r="C810" t="str">
        <f>MID($E810,FIND("-",$E810)+1,2)</f>
        <v>07</v>
      </c>
      <c r="D810" t="str">
        <f>RIGHT($E810,2)</f>
        <v>중순</v>
      </c>
      <c r="E810" t="s">
        <v>275</v>
      </c>
      <c r="F810" s="17">
        <v>24.3</v>
      </c>
      <c r="G810" s="17">
        <v>26.3</v>
      </c>
      <c r="H810" s="17">
        <v>20.399999999999999</v>
      </c>
      <c r="I810" s="17">
        <f>G810-H810</f>
        <v>5.9000000000000021</v>
      </c>
      <c r="J810" s="17">
        <v>91.2</v>
      </c>
      <c r="K810" s="17">
        <v>0.9</v>
      </c>
      <c r="L810" s="17">
        <v>117</v>
      </c>
      <c r="M810" s="17">
        <v>105.5</v>
      </c>
      <c r="N810" s="17">
        <v>105.5</v>
      </c>
      <c r="P810" s="11">
        <f>IF(HOUR(O810)&gt;12, HOUR(O810)-12,HOUR(O810))</f>
        <v>0</v>
      </c>
      <c r="Q810" s="19">
        <f>MINUTE(O810)</f>
        <v>0</v>
      </c>
      <c r="R810" s="19">
        <f>P810+(Q810/60)</f>
        <v>0</v>
      </c>
    </row>
    <row r="811" spans="1:18">
      <c r="A811" t="s">
        <v>293</v>
      </c>
      <c r="B811" t="str">
        <f>LEFT($E811, 4)</f>
        <v>2023</v>
      </c>
      <c r="C811" t="str">
        <f>MID($E811,FIND("-",$E811)+1,2)</f>
        <v>07</v>
      </c>
      <c r="D811" t="str">
        <f>RIGHT($E811,2)</f>
        <v>하순</v>
      </c>
      <c r="E811" t="s">
        <v>276</v>
      </c>
      <c r="F811" s="17">
        <v>27</v>
      </c>
      <c r="G811" s="17">
        <v>28.3</v>
      </c>
      <c r="H811" s="17">
        <v>22.2</v>
      </c>
      <c r="I811" s="17">
        <f>G811-H811</f>
        <v>6.1000000000000014</v>
      </c>
      <c r="J811" s="17">
        <v>86.8</v>
      </c>
      <c r="K811" s="17">
        <v>0.4</v>
      </c>
      <c r="L811" s="17">
        <v>156.5</v>
      </c>
      <c r="M811" s="17"/>
      <c r="N811" s="17"/>
      <c r="O811" s="18">
        <v>2.902083333333334</v>
      </c>
      <c r="P811" s="11">
        <f>IF(HOUR(O811)&gt;12, HOUR(O811)-12,HOUR(O811))</f>
        <v>9</v>
      </c>
      <c r="Q811" s="19">
        <f>MINUTE(O811)</f>
        <v>39</v>
      </c>
      <c r="R811" s="19">
        <f>P811+(Q811/60)</f>
        <v>9.65</v>
      </c>
    </row>
    <row r="812" spans="1:18">
      <c r="A812" t="s">
        <v>293</v>
      </c>
      <c r="B812" t="str">
        <f>LEFT($E812, 4)</f>
        <v>2023</v>
      </c>
      <c r="C812" t="str">
        <f>MID($E812,FIND("-",$E812)+1,2)</f>
        <v>07</v>
      </c>
      <c r="D812" t="str">
        <f>RIGHT($E812,2)</f>
        <v>하순</v>
      </c>
      <c r="E812" t="s">
        <v>276</v>
      </c>
      <c r="F812" s="17">
        <v>26.4</v>
      </c>
      <c r="G812" s="17">
        <v>27.6</v>
      </c>
      <c r="H812" s="17">
        <v>21.2</v>
      </c>
      <c r="I812" s="17">
        <f>G812-H812</f>
        <v>6.4000000000000021</v>
      </c>
      <c r="J812" s="17">
        <v>85.4</v>
      </c>
      <c r="K812" s="17">
        <v>0.7</v>
      </c>
      <c r="L812" s="17">
        <v>138</v>
      </c>
      <c r="M812" s="17">
        <v>186.6</v>
      </c>
      <c r="N812" s="17">
        <v>186.6</v>
      </c>
      <c r="P812" s="11">
        <f>IF(HOUR(O812)&gt;12, HOUR(O812)-12,HOUR(O812))</f>
        <v>0</v>
      </c>
      <c r="Q812" s="19">
        <f>MINUTE(O812)</f>
        <v>0</v>
      </c>
      <c r="R812" s="19">
        <f>P812+(Q812/60)</f>
        <v>0</v>
      </c>
    </row>
    <row r="813" spans="1:18">
      <c r="A813" t="s">
        <v>293</v>
      </c>
      <c r="B813" t="str">
        <f>LEFT($E813, 4)</f>
        <v>2023</v>
      </c>
      <c r="C813" t="str">
        <f>MID($E813,FIND("-",$E813)+1,2)</f>
        <v>08</v>
      </c>
      <c r="D813" t="str">
        <f>RIGHT($E813,2)</f>
        <v>상순</v>
      </c>
      <c r="E813" t="s">
        <v>277</v>
      </c>
      <c r="F813" s="17">
        <v>27.3</v>
      </c>
      <c r="G813" s="17">
        <v>28.9</v>
      </c>
      <c r="H813" s="17">
        <v>20.399999999999999</v>
      </c>
      <c r="I813" s="17">
        <f>G813-H813</f>
        <v>8.5</v>
      </c>
      <c r="J813" s="17">
        <v>82.4</v>
      </c>
      <c r="K813" s="17">
        <v>0.4</v>
      </c>
      <c r="L813" s="17">
        <v>53</v>
      </c>
      <c r="M813" s="17"/>
      <c r="N813" s="17"/>
      <c r="O813" s="18">
        <v>3.0166666666666671</v>
      </c>
      <c r="P813" s="11">
        <f>IF(HOUR(O813)&gt;12, HOUR(O813)-12,HOUR(O813))</f>
        <v>0</v>
      </c>
      <c r="Q813" s="19">
        <f>MINUTE(O813)</f>
        <v>24</v>
      </c>
      <c r="R813" s="19">
        <f>P813+(Q813/60)</f>
        <v>0.4</v>
      </c>
    </row>
    <row r="814" spans="1:18">
      <c r="A814" t="s">
        <v>293</v>
      </c>
      <c r="B814" t="str">
        <f>LEFT($E814, 4)</f>
        <v>2023</v>
      </c>
      <c r="C814" t="str">
        <f>MID($E814,FIND("-",$E814)+1,2)</f>
        <v>08</v>
      </c>
      <c r="D814" t="str">
        <f>RIGHT($E814,2)</f>
        <v>상순</v>
      </c>
      <c r="E814" t="s">
        <v>277</v>
      </c>
      <c r="F814" s="17">
        <v>26.6</v>
      </c>
      <c r="G814" s="17">
        <v>28.2</v>
      </c>
      <c r="H814" s="17">
        <v>20.100000000000001</v>
      </c>
      <c r="I814" s="17">
        <f>G814-H814</f>
        <v>8.0999999999999979</v>
      </c>
      <c r="J814" s="17">
        <v>80.599999999999994</v>
      </c>
      <c r="K814" s="17">
        <v>1</v>
      </c>
      <c r="L814" s="17">
        <v>44</v>
      </c>
      <c r="M814" s="17">
        <v>184.4</v>
      </c>
      <c r="N814" s="17">
        <v>184.4</v>
      </c>
      <c r="P814" s="11">
        <f>IF(HOUR(O814)&gt;12, HOUR(O814)-12,HOUR(O814))</f>
        <v>0</v>
      </c>
      <c r="Q814" s="19">
        <f>MINUTE(O814)</f>
        <v>0</v>
      </c>
      <c r="R814" s="19">
        <f>P814+(Q814/60)</f>
        <v>0</v>
      </c>
    </row>
    <row r="815" spans="1:18">
      <c r="A815" t="s">
        <v>293</v>
      </c>
      <c r="B815" t="str">
        <f>LEFT($E815, 4)</f>
        <v>2023</v>
      </c>
      <c r="C815" t="str">
        <f>MID($E815,FIND("-",$E815)+1,2)</f>
        <v>08</v>
      </c>
      <c r="D815" t="str">
        <f>RIGHT($E815,2)</f>
        <v>중순</v>
      </c>
      <c r="E815" t="s">
        <v>278</v>
      </c>
      <c r="F815" s="17">
        <v>26.1</v>
      </c>
      <c r="G815" s="17">
        <v>28.4</v>
      </c>
      <c r="H815" s="17">
        <v>20.5</v>
      </c>
      <c r="I815" s="17">
        <f>G815-H815</f>
        <v>7.8999999999999986</v>
      </c>
      <c r="J815" s="17">
        <v>87.2</v>
      </c>
      <c r="K815" s="17">
        <v>0.3</v>
      </c>
      <c r="L815" s="17">
        <v>53.5</v>
      </c>
      <c r="M815" s="17"/>
      <c r="N815" s="17"/>
      <c r="O815" s="18">
        <v>2.344444444444445</v>
      </c>
      <c r="P815" s="11">
        <f>IF(HOUR(O815)&gt;12, HOUR(O815)-12,HOUR(O815))</f>
        <v>8</v>
      </c>
      <c r="Q815" s="19">
        <f>MINUTE(O815)</f>
        <v>16</v>
      </c>
      <c r="R815" s="19">
        <f>P815+(Q815/60)</f>
        <v>8.2666666666666675</v>
      </c>
    </row>
    <row r="816" spans="1:18">
      <c r="A816" t="s">
        <v>293</v>
      </c>
      <c r="B816" t="str">
        <f>LEFT($E816, 4)</f>
        <v>2023</v>
      </c>
      <c r="C816" t="str">
        <f>MID($E816,FIND("-",$E816)+1,2)</f>
        <v>08</v>
      </c>
      <c r="D816" t="str">
        <f>RIGHT($E816,2)</f>
        <v>중순</v>
      </c>
      <c r="E816" t="s">
        <v>278</v>
      </c>
      <c r="F816" s="17">
        <v>25.4</v>
      </c>
      <c r="G816" s="17">
        <v>27.8</v>
      </c>
      <c r="H816" s="17">
        <v>19.899999999999999</v>
      </c>
      <c r="I816" s="17">
        <f>G816-H816</f>
        <v>7.9000000000000021</v>
      </c>
      <c r="J816" s="17">
        <v>85.5</v>
      </c>
      <c r="K816" s="17">
        <v>0.4</v>
      </c>
      <c r="L816" s="17">
        <v>71.5</v>
      </c>
      <c r="M816" s="17">
        <v>160.19999999999999</v>
      </c>
      <c r="N816" s="17">
        <v>160.19999999999999</v>
      </c>
      <c r="P816" s="11">
        <f>IF(HOUR(O816)&gt;12, HOUR(O816)-12,HOUR(O816))</f>
        <v>0</v>
      </c>
      <c r="Q816" s="19">
        <f>MINUTE(O816)</f>
        <v>0</v>
      </c>
      <c r="R816" s="19">
        <f>P816+(Q816/60)</f>
        <v>0</v>
      </c>
    </row>
    <row r="817" spans="1:18">
      <c r="A817" t="s">
        <v>293</v>
      </c>
      <c r="B817" t="str">
        <f>LEFT($E817, 4)</f>
        <v>2023</v>
      </c>
      <c r="C817" t="str">
        <f>MID($E817,FIND("-",$E817)+1,2)</f>
        <v>08</v>
      </c>
      <c r="D817" t="str">
        <f>RIGHT($E817,2)</f>
        <v>하순</v>
      </c>
      <c r="E817" t="s">
        <v>279</v>
      </c>
      <c r="F817" s="17">
        <v>24.1</v>
      </c>
      <c r="G817" s="17">
        <v>27.6</v>
      </c>
      <c r="H817" s="17">
        <v>18.8</v>
      </c>
      <c r="I817" s="17">
        <f>G817-H817</f>
        <v>8.8000000000000007</v>
      </c>
      <c r="J817" s="17">
        <v>92.4</v>
      </c>
      <c r="K817" s="17">
        <v>0.3</v>
      </c>
      <c r="L817" s="17">
        <v>196</v>
      </c>
      <c r="M817" s="17"/>
      <c r="N817" s="17"/>
      <c r="O817" s="18">
        <v>1.3347222222222219</v>
      </c>
      <c r="P817" s="11">
        <f>IF(HOUR(O817)&gt;12, HOUR(O817)-12,HOUR(O817))</f>
        <v>8</v>
      </c>
      <c r="Q817" s="19">
        <f>MINUTE(O817)</f>
        <v>2</v>
      </c>
      <c r="R817" s="19">
        <f>P817+(Q817/60)</f>
        <v>8.0333333333333332</v>
      </c>
    </row>
    <row r="818" spans="1:18">
      <c r="A818" t="s">
        <v>293</v>
      </c>
      <c r="B818" t="str">
        <f>LEFT($E818, 4)</f>
        <v>2023</v>
      </c>
      <c r="C818" t="str">
        <f>MID($E818,FIND("-",$E818)+1,2)</f>
        <v>08</v>
      </c>
      <c r="D818" t="str">
        <f>RIGHT($E818,2)</f>
        <v>하순</v>
      </c>
      <c r="E818" t="s">
        <v>279</v>
      </c>
      <c r="F818" s="17">
        <v>23.3</v>
      </c>
      <c r="G818" s="17">
        <v>26.6</v>
      </c>
      <c r="H818" s="17">
        <v>17.7</v>
      </c>
      <c r="I818" s="17">
        <f>G818-H818</f>
        <v>8.9000000000000021</v>
      </c>
      <c r="J818" s="17">
        <v>90.3</v>
      </c>
      <c r="K818" s="17">
        <v>0.7</v>
      </c>
      <c r="L818" s="17">
        <v>169</v>
      </c>
      <c r="M818" s="17">
        <v>120.2</v>
      </c>
      <c r="N818" s="17">
        <v>120.2</v>
      </c>
      <c r="P818" s="11">
        <f>IF(HOUR(O818)&gt;12, HOUR(O818)-12,HOUR(O818))</f>
        <v>0</v>
      </c>
      <c r="Q818" s="19">
        <f>MINUTE(O818)</f>
        <v>0</v>
      </c>
      <c r="R818" s="19">
        <f>P818+(Q818/60)</f>
        <v>0</v>
      </c>
    </row>
    <row r="819" spans="1:18">
      <c r="A819" t="s">
        <v>293</v>
      </c>
      <c r="B819" t="str">
        <f>LEFT($E819, 4)</f>
        <v>2023</v>
      </c>
      <c r="C819" t="str">
        <f>MID($E819,FIND("-",$E819)+1,2)</f>
        <v>09</v>
      </c>
      <c r="D819" t="str">
        <f>RIGHT($E819,2)</f>
        <v>상순</v>
      </c>
      <c r="E819" t="s">
        <v>280</v>
      </c>
      <c r="F819" s="17">
        <v>24.1</v>
      </c>
      <c r="G819" s="17">
        <v>26.6</v>
      </c>
      <c r="H819" s="17">
        <v>17</v>
      </c>
      <c r="I819" s="17">
        <f>G819-H819</f>
        <v>9.6000000000000014</v>
      </c>
      <c r="J819" s="17">
        <v>83.6</v>
      </c>
      <c r="K819" s="17">
        <v>0.2</v>
      </c>
      <c r="L819" s="17">
        <v>2</v>
      </c>
      <c r="M819" s="17"/>
      <c r="N819" s="17"/>
      <c r="O819" s="18">
        <v>2.749305555555555</v>
      </c>
      <c r="P819" s="11">
        <f>IF(HOUR(O819)&gt;12, HOUR(O819)-12,HOUR(O819))</f>
        <v>5</v>
      </c>
      <c r="Q819" s="19">
        <f>MINUTE(O819)</f>
        <v>59</v>
      </c>
      <c r="R819" s="19">
        <f>P819+(Q819/60)</f>
        <v>5.9833333333333334</v>
      </c>
    </row>
    <row r="820" spans="1:18">
      <c r="A820" t="s">
        <v>293</v>
      </c>
      <c r="B820" t="str">
        <f>LEFT($E820, 4)</f>
        <v>2023</v>
      </c>
      <c r="C820" t="str">
        <f>MID($E820,FIND("-",$E820)+1,2)</f>
        <v>09</v>
      </c>
      <c r="D820" t="str">
        <f>RIGHT($E820,2)</f>
        <v>상순</v>
      </c>
      <c r="E820" t="s">
        <v>280</v>
      </c>
      <c r="F820" s="17">
        <v>23</v>
      </c>
      <c r="G820" s="17">
        <v>25.9</v>
      </c>
      <c r="H820" s="17">
        <v>13.6</v>
      </c>
      <c r="I820" s="17">
        <f>G820-H820</f>
        <v>12.299999999999999</v>
      </c>
      <c r="J820" s="17">
        <v>82.3</v>
      </c>
      <c r="K820" s="17">
        <v>0.3</v>
      </c>
      <c r="L820" s="17">
        <v>2</v>
      </c>
      <c r="M820" s="17">
        <v>189.3</v>
      </c>
      <c r="N820" s="17">
        <v>189.3</v>
      </c>
      <c r="P820" s="11">
        <f>IF(HOUR(O820)&gt;12, HOUR(O820)-12,HOUR(O820))</f>
        <v>0</v>
      </c>
      <c r="Q820" s="19">
        <f>MINUTE(O820)</f>
        <v>0</v>
      </c>
      <c r="R820" s="19">
        <f>P820+(Q820/60)</f>
        <v>0</v>
      </c>
    </row>
    <row r="821" spans="1:18">
      <c r="A821" t="s">
        <v>293</v>
      </c>
      <c r="B821" t="str">
        <f>LEFT($E821, 4)</f>
        <v>2023</v>
      </c>
      <c r="C821" t="str">
        <f>MID($E821,FIND("-",$E821)+1,2)</f>
        <v>09</v>
      </c>
      <c r="D821" t="str">
        <f>RIGHT($E821,2)</f>
        <v>중순</v>
      </c>
      <c r="E821" t="s">
        <v>281</v>
      </c>
      <c r="F821" s="17">
        <v>22.5</v>
      </c>
      <c r="G821" s="17">
        <v>24.1</v>
      </c>
      <c r="H821" s="17">
        <v>17.899999999999999</v>
      </c>
      <c r="I821" s="17">
        <f>G821-H821</f>
        <v>6.2000000000000028</v>
      </c>
      <c r="J821" s="17">
        <v>91.8</v>
      </c>
      <c r="K821" s="17">
        <v>0.2</v>
      </c>
      <c r="L821" s="17">
        <v>63</v>
      </c>
      <c r="M821" s="17"/>
      <c r="N821" s="17"/>
      <c r="O821" s="18">
        <v>1.1423611111111109</v>
      </c>
      <c r="P821" s="11">
        <f>IF(HOUR(O821)&gt;12, HOUR(O821)-12,HOUR(O821))</f>
        <v>3</v>
      </c>
      <c r="Q821" s="19">
        <f>MINUTE(O821)</f>
        <v>25</v>
      </c>
      <c r="R821" s="19">
        <f>P821+(Q821/60)</f>
        <v>3.4166666666666665</v>
      </c>
    </row>
    <row r="822" spans="1:18">
      <c r="A822" t="s">
        <v>293</v>
      </c>
      <c r="B822" t="str">
        <f>LEFT($E822, 4)</f>
        <v>2023</v>
      </c>
      <c r="C822" t="str">
        <f>MID($E822,FIND("-",$E822)+1,2)</f>
        <v>09</v>
      </c>
      <c r="D822" t="str">
        <f>RIGHT($E822,2)</f>
        <v>중순</v>
      </c>
      <c r="E822" t="s">
        <v>281</v>
      </c>
      <c r="F822" s="17">
        <v>21.9</v>
      </c>
      <c r="G822" s="17">
        <v>23.2</v>
      </c>
      <c r="H822" s="17">
        <v>17.100000000000001</v>
      </c>
      <c r="I822" s="17">
        <f>G822-H822</f>
        <v>6.0999999999999979</v>
      </c>
      <c r="J822" s="17">
        <v>87.8</v>
      </c>
      <c r="K822" s="17">
        <v>0.6</v>
      </c>
      <c r="L822" s="17">
        <v>77</v>
      </c>
      <c r="M822" s="17">
        <v>107.1</v>
      </c>
      <c r="N822" s="17">
        <v>107.1</v>
      </c>
      <c r="P822" s="11">
        <f>IF(HOUR(O822)&gt;12, HOUR(O822)-12,HOUR(O822))</f>
        <v>0</v>
      </c>
      <c r="Q822" s="19">
        <f>MINUTE(O822)</f>
        <v>0</v>
      </c>
      <c r="R822" s="19">
        <f>P822+(Q822/60)</f>
        <v>0</v>
      </c>
    </row>
    <row r="823" spans="1:18">
      <c r="A823" t="s">
        <v>293</v>
      </c>
      <c r="B823" t="str">
        <f>LEFT($E823, 4)</f>
        <v>2023</v>
      </c>
      <c r="C823" t="str">
        <f>MID($E823,FIND("-",$E823)+1,2)</f>
        <v>09</v>
      </c>
      <c r="D823" t="str">
        <f>RIGHT($E823,2)</f>
        <v>하순</v>
      </c>
      <c r="E823" t="s">
        <v>282</v>
      </c>
      <c r="F823" s="17">
        <v>19.2</v>
      </c>
      <c r="G823" s="17">
        <v>21.7</v>
      </c>
      <c r="H823" s="17">
        <v>12.4</v>
      </c>
      <c r="I823" s="17">
        <f>G823-H823</f>
        <v>9.2999999999999989</v>
      </c>
      <c r="J823" s="17">
        <v>85.7</v>
      </c>
      <c r="K823" s="17">
        <v>0.3</v>
      </c>
      <c r="L823" s="17">
        <v>25</v>
      </c>
      <c r="M823" s="17"/>
      <c r="N823" s="17"/>
      <c r="O823" s="18">
        <v>1.845833333333333</v>
      </c>
      <c r="P823" s="11">
        <f>IF(HOUR(O823)&gt;12, HOUR(O823)-12,HOUR(O823))</f>
        <v>8</v>
      </c>
      <c r="Q823" s="19">
        <f>MINUTE(O823)</f>
        <v>18</v>
      </c>
      <c r="R823" s="19">
        <f>P823+(Q823/60)</f>
        <v>8.3000000000000007</v>
      </c>
    </row>
    <row r="824" spans="1:18">
      <c r="A824" t="s">
        <v>293</v>
      </c>
      <c r="B824" t="str">
        <f>LEFT($E824, 4)</f>
        <v>2023</v>
      </c>
      <c r="C824" t="str">
        <f>MID($E824,FIND("-",$E824)+1,2)</f>
        <v>09</v>
      </c>
      <c r="D824" t="str">
        <f>RIGHT($E824,2)</f>
        <v>하순</v>
      </c>
      <c r="E824" t="s">
        <v>282</v>
      </c>
      <c r="F824" s="17">
        <v>18.399999999999999</v>
      </c>
      <c r="G824" s="17">
        <v>21.2</v>
      </c>
      <c r="H824" s="17">
        <v>11.3</v>
      </c>
      <c r="I824" s="17">
        <f>G824-H824</f>
        <v>9.8999999999999986</v>
      </c>
      <c r="J824" s="17">
        <v>83.5</v>
      </c>
      <c r="K824" s="17">
        <v>0.7</v>
      </c>
      <c r="L824" s="17">
        <v>28.5</v>
      </c>
      <c r="M824" s="17">
        <v>119.7</v>
      </c>
      <c r="N824" s="17">
        <v>119.7</v>
      </c>
      <c r="P824" s="11">
        <f>IF(HOUR(O824)&gt;12, HOUR(O824)-12,HOUR(O824))</f>
        <v>0</v>
      </c>
      <c r="Q824" s="19">
        <f>MINUTE(O824)</f>
        <v>0</v>
      </c>
      <c r="R824" s="19">
        <f>P824+(Q824/60)</f>
        <v>0</v>
      </c>
    </row>
    <row r="825" spans="1:18">
      <c r="A825" t="s">
        <v>293</v>
      </c>
      <c r="B825" t="str">
        <f>LEFT($E825, 4)</f>
        <v>2023</v>
      </c>
      <c r="C825" t="str">
        <f>MID($E825,FIND("-",$E825)+1,2)</f>
        <v>10</v>
      </c>
      <c r="D825" t="str">
        <f>RIGHT($E825,2)</f>
        <v>상순</v>
      </c>
      <c r="E825" t="s">
        <v>283</v>
      </c>
      <c r="F825" s="17">
        <v>14.2</v>
      </c>
      <c r="G825" s="17">
        <v>15.4</v>
      </c>
      <c r="H825" s="17">
        <v>5.6</v>
      </c>
      <c r="I825" s="17">
        <f>G825-H825</f>
        <v>9.8000000000000007</v>
      </c>
      <c r="J825" s="17">
        <v>81</v>
      </c>
      <c r="K825" s="17">
        <v>0.3</v>
      </c>
      <c r="L825" s="17">
        <v>12.5</v>
      </c>
      <c r="M825" s="17"/>
      <c r="N825" s="17"/>
      <c r="O825" s="18">
        <v>2.395833333333333</v>
      </c>
      <c r="P825" s="11">
        <f>IF(HOUR(O825)&gt;12, HOUR(O825)-12,HOUR(O825))</f>
        <v>9</v>
      </c>
      <c r="Q825" s="19">
        <f>MINUTE(O825)</f>
        <v>30</v>
      </c>
      <c r="R825" s="19">
        <f>P825+(Q825/60)</f>
        <v>9.5</v>
      </c>
    </row>
    <row r="826" spans="1:18">
      <c r="A826" t="s">
        <v>293</v>
      </c>
      <c r="B826" t="str">
        <f>LEFT($E826, 4)</f>
        <v>2023</v>
      </c>
      <c r="C826" t="str">
        <f>MID($E826,FIND("-",$E826)+1,2)</f>
        <v>10</v>
      </c>
      <c r="D826" t="str">
        <f>RIGHT($E826,2)</f>
        <v>상순</v>
      </c>
      <c r="E826" t="s">
        <v>283</v>
      </c>
      <c r="F826" s="17">
        <v>12.9</v>
      </c>
      <c r="G826" s="17">
        <v>14.1</v>
      </c>
      <c r="H826" s="17">
        <v>2.5</v>
      </c>
      <c r="I826" s="17">
        <f>G826-H826</f>
        <v>11.6</v>
      </c>
      <c r="J826" s="17">
        <v>81.599999999999994</v>
      </c>
      <c r="K826" s="17">
        <v>0.5</v>
      </c>
      <c r="L826" s="17">
        <v>11.5</v>
      </c>
      <c r="M826" s="17">
        <v>135.6</v>
      </c>
      <c r="N826" s="17">
        <v>135.6</v>
      </c>
      <c r="P826" s="11">
        <f>IF(HOUR(O826)&gt;12, HOUR(O826)-12,HOUR(O826))</f>
        <v>0</v>
      </c>
      <c r="Q826" s="19">
        <f>MINUTE(O826)</f>
        <v>0</v>
      </c>
      <c r="R826" s="19">
        <f>P826+(Q826/60)</f>
        <v>0</v>
      </c>
    </row>
    <row r="827" spans="1:18">
      <c r="A827" t="s">
        <v>293</v>
      </c>
      <c r="B827" t="str">
        <f>LEFT($E827, 4)</f>
        <v>2023</v>
      </c>
      <c r="C827" t="str">
        <f>MID($E827,FIND("-",$E827)+1,2)</f>
        <v>10</v>
      </c>
      <c r="D827" t="str">
        <f>RIGHT($E827,2)</f>
        <v>중순</v>
      </c>
      <c r="E827" t="s">
        <v>284</v>
      </c>
      <c r="F827" s="17">
        <v>13.3</v>
      </c>
      <c r="G827" s="17">
        <v>16.5</v>
      </c>
      <c r="H827" s="17">
        <v>2.8</v>
      </c>
      <c r="I827" s="17">
        <f>G827-H827</f>
        <v>13.7</v>
      </c>
      <c r="J827" s="17">
        <v>80.5</v>
      </c>
      <c r="K827" s="17">
        <v>0.3</v>
      </c>
      <c r="L827" s="17">
        <v>8</v>
      </c>
      <c r="M827" s="17"/>
      <c r="N827" s="17"/>
      <c r="O827" s="18">
        <v>2.4187500000000002</v>
      </c>
      <c r="P827" s="11">
        <f>IF(HOUR(O827)&gt;12, HOUR(O827)-12,HOUR(O827))</f>
        <v>10</v>
      </c>
      <c r="Q827" s="19">
        <f>MINUTE(O827)</f>
        <v>3</v>
      </c>
      <c r="R827" s="19">
        <f>P827+(Q827/60)</f>
        <v>10.050000000000001</v>
      </c>
    </row>
    <row r="828" spans="1:18">
      <c r="A828" t="s">
        <v>293</v>
      </c>
      <c r="B828" t="str">
        <f>LEFT($E828, 4)</f>
        <v>2023</v>
      </c>
      <c r="C828" t="str">
        <f>MID($E828,FIND("-",$E828)+1,2)</f>
        <v>10</v>
      </c>
      <c r="D828" t="str">
        <f>RIGHT($E828,2)</f>
        <v>중순</v>
      </c>
      <c r="E828" t="s">
        <v>284</v>
      </c>
      <c r="F828" s="17">
        <v>12</v>
      </c>
      <c r="G828" s="17">
        <v>15.6</v>
      </c>
      <c r="H828" s="17">
        <v>1.2</v>
      </c>
      <c r="I828" s="17">
        <f>G828-H828</f>
        <v>14.4</v>
      </c>
      <c r="J828" s="17">
        <v>81</v>
      </c>
      <c r="K828" s="17">
        <v>0.6</v>
      </c>
      <c r="L828" s="17">
        <v>8</v>
      </c>
      <c r="M828" s="17">
        <v>125.5</v>
      </c>
      <c r="N828" s="17">
        <v>125.5</v>
      </c>
      <c r="P828" s="11">
        <f>IF(HOUR(O828)&gt;12, HOUR(O828)-12,HOUR(O828))</f>
        <v>0</v>
      </c>
      <c r="Q828" s="19">
        <f>MINUTE(O828)</f>
        <v>0</v>
      </c>
      <c r="R828" s="19">
        <f>P828+(Q828/60)</f>
        <v>0</v>
      </c>
    </row>
    <row r="829" spans="1:18">
      <c r="A829" t="s">
        <v>293</v>
      </c>
      <c r="B829" t="str">
        <f>LEFT($E829, 4)</f>
        <v>2023</v>
      </c>
      <c r="C829" t="str">
        <f>MID($E829,FIND("-",$E829)+1,2)</f>
        <v>10</v>
      </c>
      <c r="D829" t="str">
        <f>RIGHT($E829,2)</f>
        <v>하순</v>
      </c>
      <c r="E829" t="s">
        <v>285</v>
      </c>
      <c r="F829" s="17">
        <v>12.1</v>
      </c>
      <c r="G829" s="17">
        <v>14.5</v>
      </c>
      <c r="H829" s="17">
        <v>0.5</v>
      </c>
      <c r="I829" s="17">
        <f>G829-H829</f>
        <v>14</v>
      </c>
      <c r="J829" s="17">
        <v>81.8</v>
      </c>
      <c r="K829" s="17">
        <v>0.3</v>
      </c>
      <c r="L829" s="17">
        <v>0</v>
      </c>
      <c r="M829" s="17"/>
      <c r="N829" s="17"/>
      <c r="O829" s="18">
        <v>2.8638888888888889</v>
      </c>
      <c r="P829" s="11">
        <f>IF(HOUR(O829)&gt;12, HOUR(O829)-12,HOUR(O829))</f>
        <v>8</v>
      </c>
      <c r="Q829" s="19">
        <f>MINUTE(O829)</f>
        <v>44</v>
      </c>
      <c r="R829" s="19">
        <f>P829+(Q829/60)</f>
        <v>8.7333333333333325</v>
      </c>
    </row>
    <row r="830" spans="1:18">
      <c r="A830" t="s">
        <v>293</v>
      </c>
      <c r="B830" t="str">
        <f>LEFT($E830, 4)</f>
        <v>2023</v>
      </c>
      <c r="C830" t="str">
        <f>MID($E830,FIND("-",$E830)+1,2)</f>
        <v>10</v>
      </c>
      <c r="D830" t="str">
        <f>RIGHT($E830,2)</f>
        <v>하순</v>
      </c>
      <c r="E830" t="s">
        <v>285</v>
      </c>
      <c r="F830" s="17">
        <v>10.5</v>
      </c>
      <c r="G830" s="17">
        <v>13.4</v>
      </c>
      <c r="H830" s="17">
        <v>-1.5</v>
      </c>
      <c r="I830" s="17">
        <f>G830-H830</f>
        <v>14.9</v>
      </c>
      <c r="J830" s="17">
        <v>83</v>
      </c>
      <c r="K830" s="17">
        <v>0.5</v>
      </c>
      <c r="L830" s="17">
        <v>3.5</v>
      </c>
      <c r="M830" s="17">
        <v>126.2</v>
      </c>
      <c r="N830" s="17">
        <v>126.2</v>
      </c>
      <c r="P830" s="11">
        <f>IF(HOUR(O830)&gt;12, HOUR(O830)-12,HOUR(O830))</f>
        <v>0</v>
      </c>
      <c r="Q830" s="19">
        <f>MINUTE(O830)</f>
        <v>0</v>
      </c>
      <c r="R830" s="19">
        <f>P830+(Q830/60)</f>
        <v>0</v>
      </c>
    </row>
    <row r="831" spans="1:18">
      <c r="A831" t="s">
        <v>293</v>
      </c>
      <c r="B831" t="str">
        <f>LEFT($E831, 4)</f>
        <v>2023</v>
      </c>
      <c r="C831" t="str">
        <f>MID($E831,FIND("-",$E831)+1,2)</f>
        <v>11</v>
      </c>
      <c r="D831" t="str">
        <f>RIGHT($E831,2)</f>
        <v>상순</v>
      </c>
      <c r="E831" t="s">
        <v>286</v>
      </c>
      <c r="F831" s="17">
        <v>12.5</v>
      </c>
      <c r="G831" s="17">
        <v>20.100000000000001</v>
      </c>
      <c r="H831" s="17">
        <v>-0.9</v>
      </c>
      <c r="I831" s="17">
        <f>G831-H831</f>
        <v>21</v>
      </c>
      <c r="J831" s="17">
        <v>77.900000000000006</v>
      </c>
      <c r="K831" s="17">
        <v>0.8</v>
      </c>
      <c r="L831" s="17">
        <v>61</v>
      </c>
      <c r="M831" s="17"/>
      <c r="N831" s="17"/>
      <c r="O831" s="18">
        <v>1.35625</v>
      </c>
      <c r="P831" s="11">
        <f>IF(HOUR(O831)&gt;12, HOUR(O831)-12,HOUR(O831))</f>
        <v>8</v>
      </c>
      <c r="Q831" s="19">
        <f>MINUTE(O831)</f>
        <v>33</v>
      </c>
      <c r="R831" s="19">
        <f>P831+(Q831/60)</f>
        <v>8.5500000000000007</v>
      </c>
    </row>
    <row r="832" spans="1:18">
      <c r="A832" t="s">
        <v>293</v>
      </c>
      <c r="B832" t="str">
        <f>LEFT($E832, 4)</f>
        <v>2023</v>
      </c>
      <c r="C832" t="str">
        <f>MID($E832,FIND("-",$E832)+1,2)</f>
        <v>11</v>
      </c>
      <c r="D832" t="str">
        <f>RIGHT($E832,2)</f>
        <v>상순</v>
      </c>
      <c r="E832" t="s">
        <v>286</v>
      </c>
      <c r="F832" s="17">
        <v>11.4</v>
      </c>
      <c r="G832" s="17">
        <v>19.600000000000001</v>
      </c>
      <c r="H832" s="17">
        <v>-4.3</v>
      </c>
      <c r="I832" s="17">
        <f>G832-H832</f>
        <v>23.900000000000002</v>
      </c>
      <c r="J832" s="17">
        <v>78.900000000000006</v>
      </c>
      <c r="K832" s="17">
        <v>1.2</v>
      </c>
      <c r="L832" s="17">
        <v>89</v>
      </c>
      <c r="M832" s="17">
        <v>71.3</v>
      </c>
      <c r="N832" s="17">
        <v>71.3</v>
      </c>
      <c r="P832" s="11">
        <f>IF(HOUR(O832)&gt;12, HOUR(O832)-12,HOUR(O832))</f>
        <v>0</v>
      </c>
      <c r="Q832" s="19">
        <f>MINUTE(O832)</f>
        <v>0</v>
      </c>
      <c r="R832" s="19">
        <f>P832+(Q832/60)</f>
        <v>0</v>
      </c>
    </row>
    <row r="833" spans="1:18">
      <c r="A833" t="s">
        <v>293</v>
      </c>
      <c r="B833" t="str">
        <f>LEFT($E833, 4)</f>
        <v>2023</v>
      </c>
      <c r="C833" t="str">
        <f>MID($E833,FIND("-",$E833)+1,2)</f>
        <v>11</v>
      </c>
      <c r="D833" t="str">
        <f>RIGHT($E833,2)</f>
        <v>중순</v>
      </c>
      <c r="E833" t="s">
        <v>287</v>
      </c>
      <c r="F833" s="17">
        <v>1.8</v>
      </c>
      <c r="G833" s="17">
        <v>5.0999999999999996</v>
      </c>
      <c r="H833" s="17">
        <v>-6.2</v>
      </c>
      <c r="I833" s="17">
        <f>G833-H833</f>
        <v>11.3</v>
      </c>
      <c r="J833" s="17">
        <v>69.3</v>
      </c>
      <c r="K833" s="17">
        <v>0.5</v>
      </c>
      <c r="L833" s="17">
        <v>9</v>
      </c>
      <c r="M833" s="17"/>
      <c r="N833" s="17"/>
      <c r="O833" s="18">
        <v>2.4534722222222221</v>
      </c>
      <c r="P833" s="11">
        <f>IF(HOUR(O833)&gt;12, HOUR(O833)-12,HOUR(O833))</f>
        <v>10</v>
      </c>
      <c r="Q833" s="19">
        <f>MINUTE(O833)</f>
        <v>53</v>
      </c>
      <c r="R833" s="19">
        <f>P833+(Q833/60)</f>
        <v>10.883333333333333</v>
      </c>
    </row>
    <row r="834" spans="1:18">
      <c r="A834" t="s">
        <v>293</v>
      </c>
      <c r="B834" t="str">
        <f>LEFT($E834, 4)</f>
        <v>2023</v>
      </c>
      <c r="C834" t="str">
        <f>MID($E834,FIND("-",$E834)+1,2)</f>
        <v>11</v>
      </c>
      <c r="D834" t="str">
        <f>RIGHT($E834,2)</f>
        <v>중순</v>
      </c>
      <c r="E834" t="s">
        <v>287</v>
      </c>
      <c r="F834" s="17">
        <v>0.3</v>
      </c>
      <c r="G834" s="17">
        <v>4.0999999999999996</v>
      </c>
      <c r="H834" s="17">
        <v>-8</v>
      </c>
      <c r="I834" s="17">
        <f>G834-H834</f>
        <v>12.1</v>
      </c>
      <c r="J834" s="17">
        <v>73.400000000000006</v>
      </c>
      <c r="K834" s="17">
        <v>0.7</v>
      </c>
      <c r="L834" s="17">
        <v>10.5</v>
      </c>
      <c r="M834" s="17">
        <v>92.8</v>
      </c>
      <c r="N834" s="17">
        <v>92.8</v>
      </c>
      <c r="P834" s="11">
        <f>IF(HOUR(O834)&gt;12, HOUR(O834)-12,HOUR(O834))</f>
        <v>0</v>
      </c>
      <c r="Q834" s="19">
        <f>MINUTE(O834)</f>
        <v>0</v>
      </c>
      <c r="R834" s="19">
        <f>P834+(Q834/60)</f>
        <v>0</v>
      </c>
    </row>
    <row r="835" spans="1:18">
      <c r="A835" t="s">
        <v>293</v>
      </c>
      <c r="B835" t="str">
        <f>LEFT($E835, 4)</f>
        <v>2023</v>
      </c>
      <c r="C835" t="str">
        <f>MID($E835,FIND("-",$E835)+1,2)</f>
        <v>11</v>
      </c>
      <c r="D835" t="str">
        <f>RIGHT($E835,2)</f>
        <v>하순</v>
      </c>
      <c r="E835" t="s">
        <v>288</v>
      </c>
      <c r="F835" s="17">
        <v>1.6</v>
      </c>
      <c r="G835" s="17">
        <v>10.3</v>
      </c>
      <c r="H835" s="17">
        <v>-9.1</v>
      </c>
      <c r="I835" s="17">
        <f>G835-H835</f>
        <v>19.399999999999999</v>
      </c>
      <c r="J835" s="17">
        <v>63.1</v>
      </c>
      <c r="K835" s="17">
        <v>0.6</v>
      </c>
      <c r="L835" s="17">
        <v>4.5</v>
      </c>
      <c r="M835" s="17"/>
      <c r="N835" s="17"/>
      <c r="O835" s="18">
        <v>2.0861111111111108</v>
      </c>
      <c r="P835" s="11">
        <f>IF(HOUR(O835)&gt;12, HOUR(O835)-12,HOUR(O835))</f>
        <v>2</v>
      </c>
      <c r="Q835" s="19">
        <f>MINUTE(O835)</f>
        <v>4</v>
      </c>
      <c r="R835" s="19">
        <f>P835+(Q835/60)</f>
        <v>2.0666666666666669</v>
      </c>
    </row>
    <row r="836" spans="1:18">
      <c r="A836" t="s">
        <v>293</v>
      </c>
      <c r="B836" t="str">
        <f>LEFT($E836, 4)</f>
        <v>2023</v>
      </c>
      <c r="C836" t="str">
        <f>MID($E836,FIND("-",$E836)+1,2)</f>
        <v>11</v>
      </c>
      <c r="D836" t="str">
        <f>RIGHT($E836,2)</f>
        <v>하순</v>
      </c>
      <c r="E836" t="s">
        <v>288</v>
      </c>
      <c r="F836" s="17">
        <v>0.3</v>
      </c>
      <c r="G836" s="17">
        <v>9.5</v>
      </c>
      <c r="H836" s="17">
        <v>-11.5</v>
      </c>
      <c r="I836" s="17">
        <f>G836-H836</f>
        <v>21</v>
      </c>
      <c r="J836" s="17">
        <v>66</v>
      </c>
      <c r="K836" s="17">
        <v>1</v>
      </c>
      <c r="L836" s="17">
        <v>6.5</v>
      </c>
      <c r="M836" s="17">
        <v>79.099999999999994</v>
      </c>
      <c r="N836" s="17">
        <v>79.099999999999994</v>
      </c>
      <c r="P836" s="11">
        <f>IF(HOUR(O836)&gt;12, HOUR(O836)-12,HOUR(O836))</f>
        <v>0</v>
      </c>
      <c r="Q836" s="19">
        <f>MINUTE(O836)</f>
        <v>0</v>
      </c>
      <c r="R836" s="19">
        <f>P836+(Q836/60)</f>
        <v>0</v>
      </c>
    </row>
    <row r="837" spans="1:18">
      <c r="A837" t="s">
        <v>293</v>
      </c>
      <c r="B837" t="str">
        <f>LEFT($E837, 4)</f>
        <v>2023</v>
      </c>
      <c r="C837" t="str">
        <f>MID($E837,FIND("-",$E837)+1,2)</f>
        <v>12</v>
      </c>
      <c r="D837" t="str">
        <f>RIGHT($E837,2)</f>
        <v>상순</v>
      </c>
      <c r="E837" t="s">
        <v>289</v>
      </c>
      <c r="F837" s="17">
        <v>4</v>
      </c>
      <c r="G837" s="17">
        <v>13.3</v>
      </c>
      <c r="H837" s="17">
        <v>-10.8</v>
      </c>
      <c r="I837" s="17">
        <f>G837-H837</f>
        <v>24.1</v>
      </c>
      <c r="J837" s="17">
        <v>70.900000000000006</v>
      </c>
      <c r="K837" s="17">
        <v>0.6</v>
      </c>
      <c r="L837" s="17">
        <v>5</v>
      </c>
      <c r="M837" s="17"/>
      <c r="N837" s="17"/>
      <c r="O837" s="18">
        <v>2.0493055555555562</v>
      </c>
      <c r="P837" s="11">
        <f>IF(HOUR(O837)&gt;12, HOUR(O837)-12,HOUR(O837))</f>
        <v>1</v>
      </c>
      <c r="Q837" s="19">
        <f>MINUTE(O837)</f>
        <v>11</v>
      </c>
      <c r="R837" s="19">
        <f>P837+(Q837/60)</f>
        <v>1.1833333333333333</v>
      </c>
    </row>
    <row r="838" spans="1:18">
      <c r="A838" t="s">
        <v>293</v>
      </c>
      <c r="B838" t="str">
        <f>LEFT($E838, 4)</f>
        <v>2023</v>
      </c>
      <c r="C838" t="str">
        <f>MID($E838,FIND("-",$E838)+1,2)</f>
        <v>12</v>
      </c>
      <c r="D838" t="str">
        <f>RIGHT($E838,2)</f>
        <v>상순</v>
      </c>
      <c r="E838" t="s">
        <v>289</v>
      </c>
      <c r="F838" s="17">
        <v>2.7</v>
      </c>
      <c r="G838" s="17">
        <v>12.5</v>
      </c>
      <c r="H838" s="17">
        <v>-12.6</v>
      </c>
      <c r="I838" s="17">
        <f>G838-H838</f>
        <v>25.1</v>
      </c>
      <c r="J838" s="17">
        <v>73.599999999999994</v>
      </c>
      <c r="K838" s="17">
        <v>1</v>
      </c>
      <c r="L838" s="17">
        <v>3</v>
      </c>
      <c r="M838" s="17">
        <v>68.099999999999994</v>
      </c>
      <c r="N838" s="17">
        <v>68.099999999999994</v>
      </c>
      <c r="P838" s="11">
        <f>IF(HOUR(O838)&gt;12, HOUR(O838)-12,HOUR(O838))</f>
        <v>0</v>
      </c>
      <c r="Q838" s="19">
        <f>MINUTE(O838)</f>
        <v>0</v>
      </c>
      <c r="R838" s="19">
        <f>P838+(Q838/60)</f>
        <v>0</v>
      </c>
    </row>
    <row r="839" spans="1:18">
      <c r="A839" t="s">
        <v>293</v>
      </c>
      <c r="B839" t="str">
        <f>LEFT($E839, 4)</f>
        <v>2023</v>
      </c>
      <c r="C839" t="str">
        <f>MID($E839,FIND("-",$E839)+1,2)</f>
        <v>12</v>
      </c>
      <c r="D839" t="str">
        <f>RIGHT($E839,2)</f>
        <v>중순</v>
      </c>
      <c r="E839" t="s">
        <v>290</v>
      </c>
      <c r="F839" s="17">
        <v>-1.5</v>
      </c>
      <c r="G839" s="17">
        <v>6.5</v>
      </c>
      <c r="H839" s="17">
        <v>-14.9</v>
      </c>
      <c r="I839" s="17">
        <f>G839-H839</f>
        <v>21.4</v>
      </c>
      <c r="J839" s="17">
        <v>78.900000000000006</v>
      </c>
      <c r="K839" s="17">
        <v>0.8</v>
      </c>
      <c r="L839" s="17">
        <v>47.5</v>
      </c>
      <c r="M839" s="17"/>
      <c r="N839" s="17"/>
      <c r="O839" s="18">
        <v>1.243055555555556</v>
      </c>
      <c r="P839" s="11">
        <f>IF(HOUR(O839)&gt;12, HOUR(O839)-12,HOUR(O839))</f>
        <v>5</v>
      </c>
      <c r="Q839" s="19">
        <f>MINUTE(O839)</f>
        <v>50</v>
      </c>
      <c r="R839" s="19">
        <f>P839+(Q839/60)</f>
        <v>5.833333333333333</v>
      </c>
    </row>
    <row r="840" spans="1:18">
      <c r="A840" t="s">
        <v>293</v>
      </c>
      <c r="B840" t="str">
        <f>LEFT($E840, 4)</f>
        <v>2023</v>
      </c>
      <c r="C840" t="str">
        <f>MID($E840,FIND("-",$E840)+1,2)</f>
        <v>12</v>
      </c>
      <c r="D840" t="str">
        <f>RIGHT($E840,2)</f>
        <v>중순</v>
      </c>
      <c r="E840" t="s">
        <v>290</v>
      </c>
      <c r="F840" s="17">
        <v>-3</v>
      </c>
      <c r="G840" s="17">
        <v>4.9000000000000004</v>
      </c>
      <c r="H840" s="17">
        <v>-17.2</v>
      </c>
      <c r="I840" s="17">
        <f>G840-H840</f>
        <v>22.1</v>
      </c>
      <c r="J840" s="17">
        <v>78.400000000000006</v>
      </c>
      <c r="K840" s="17">
        <v>1.5</v>
      </c>
      <c r="L840" s="17">
        <v>47.5</v>
      </c>
      <c r="M840" s="17">
        <v>52.5</v>
      </c>
      <c r="N840" s="17">
        <v>52.5</v>
      </c>
      <c r="P840" s="11">
        <f>IF(HOUR(O840)&gt;12, HOUR(O840)-12,HOUR(O840))</f>
        <v>0</v>
      </c>
      <c r="Q840" s="19">
        <f>MINUTE(O840)</f>
        <v>0</v>
      </c>
      <c r="R840" s="19">
        <f>P840+(Q840/60)</f>
        <v>0</v>
      </c>
    </row>
    <row r="841" spans="1:18">
      <c r="A841" t="s">
        <v>293</v>
      </c>
      <c r="B841" t="str">
        <f>LEFT($E841, 4)</f>
        <v>2023</v>
      </c>
      <c r="C841" t="str">
        <f>MID($E841,FIND("-",$E841)+1,2)</f>
        <v>12</v>
      </c>
      <c r="D841" t="str">
        <f>RIGHT($E841,2)</f>
        <v>하순</v>
      </c>
      <c r="E841" t="s">
        <v>291</v>
      </c>
      <c r="F841" s="17">
        <v>-4.2</v>
      </c>
      <c r="G841" s="17">
        <v>1.7</v>
      </c>
      <c r="H841" s="17">
        <v>-17</v>
      </c>
      <c r="I841" s="17">
        <f>G841-H841</f>
        <v>18.7</v>
      </c>
      <c r="J841" s="17">
        <v>77.400000000000006</v>
      </c>
      <c r="K841" s="17">
        <v>0.4</v>
      </c>
      <c r="L841" s="17">
        <v>15</v>
      </c>
      <c r="M841" s="17"/>
      <c r="N841" s="17"/>
      <c r="O841" s="18">
        <v>2.0965277777777782</v>
      </c>
      <c r="P841" s="11">
        <f>IF(HOUR(O841)&gt;12, HOUR(O841)-12,HOUR(O841))</f>
        <v>2</v>
      </c>
      <c r="Q841" s="19">
        <f>MINUTE(O841)</f>
        <v>19</v>
      </c>
      <c r="R841" s="19">
        <f>P841+(Q841/60)</f>
        <v>2.3166666666666664</v>
      </c>
    </row>
    <row r="842" spans="1:18">
      <c r="A842" t="s">
        <v>293</v>
      </c>
      <c r="B842" t="str">
        <f>LEFT($E842, 4)</f>
        <v>2023</v>
      </c>
      <c r="C842" t="str">
        <f>MID($E842,FIND("-",$E842)+1,2)</f>
        <v>12</v>
      </c>
      <c r="D842" t="str">
        <f>RIGHT($E842,2)</f>
        <v>하순</v>
      </c>
      <c r="E842" t="s">
        <v>291</v>
      </c>
      <c r="F842" s="17">
        <v>-5.7</v>
      </c>
      <c r="G842" s="17">
        <v>0.8</v>
      </c>
      <c r="H842" s="17">
        <v>-18.899999999999999</v>
      </c>
      <c r="I842" s="17">
        <f>G842-H842</f>
        <v>19.7</v>
      </c>
      <c r="J842" s="17">
        <v>78.099999999999994</v>
      </c>
      <c r="K842" s="17">
        <v>0.6</v>
      </c>
      <c r="L842" s="17">
        <v>14.5</v>
      </c>
      <c r="M842" s="17">
        <v>76.099999999999994</v>
      </c>
      <c r="N842" s="17">
        <v>76.099999999999994</v>
      </c>
      <c r="P842" s="11">
        <f>IF(HOUR(O842)&gt;12, HOUR(O842)-12,HOUR(O842))</f>
        <v>0</v>
      </c>
      <c r="Q842" s="19">
        <f>MINUTE(O842)</f>
        <v>0</v>
      </c>
      <c r="R842" s="19">
        <f>P842+(Q842/60)</f>
        <v>0</v>
      </c>
    </row>
    <row r="843" spans="1:18">
      <c r="O843"/>
    </row>
    <row r="844" spans="1:18">
      <c r="O844"/>
    </row>
    <row r="845" spans="1:18">
      <c r="O845"/>
    </row>
    <row r="846" spans="1:18">
      <c r="O846"/>
    </row>
    <row r="847" spans="1:18">
      <c r="O847"/>
    </row>
    <row r="848" spans="1:18">
      <c r="O848"/>
    </row>
    <row r="849" spans="15:15">
      <c r="O849"/>
    </row>
    <row r="850" spans="15:15">
      <c r="O850"/>
    </row>
    <row r="851" spans="15:15">
      <c r="O851"/>
    </row>
    <row r="852" spans="15:15">
      <c r="O852"/>
    </row>
    <row r="853" spans="15:15">
      <c r="O853"/>
    </row>
    <row r="854" spans="15:15">
      <c r="O854"/>
    </row>
    <row r="855" spans="15:15">
      <c r="O855"/>
    </row>
    <row r="856" spans="15:15">
      <c r="O856"/>
    </row>
    <row r="857" spans="15:15">
      <c r="O857"/>
    </row>
    <row r="858" spans="15:15">
      <c r="O858"/>
    </row>
    <row r="859" spans="15:15">
      <c r="O859"/>
    </row>
    <row r="860" spans="15:15">
      <c r="O860"/>
    </row>
    <row r="861" spans="15:15">
      <c r="O861"/>
    </row>
    <row r="862" spans="15:15">
      <c r="O862"/>
    </row>
    <row r="863" spans="15:15">
      <c r="O863"/>
    </row>
    <row r="864" spans="15:15">
      <c r="O864"/>
    </row>
    <row r="865" spans="15:15">
      <c r="O865"/>
    </row>
    <row r="866" spans="15:15">
      <c r="O866"/>
    </row>
    <row r="867" spans="15:15">
      <c r="O867"/>
    </row>
    <row r="868" spans="15:15">
      <c r="O868"/>
    </row>
    <row r="869" spans="15:15">
      <c r="O869"/>
    </row>
    <row r="870" spans="15:15">
      <c r="O870"/>
    </row>
    <row r="871" spans="15:15">
      <c r="O871"/>
    </row>
    <row r="872" spans="15:15">
      <c r="O872"/>
    </row>
    <row r="873" spans="15:15">
      <c r="O873"/>
    </row>
    <row r="874" spans="15:15">
      <c r="O874"/>
    </row>
    <row r="875" spans="15:15">
      <c r="O875"/>
    </row>
    <row r="876" spans="15:15">
      <c r="O876"/>
    </row>
    <row r="877" spans="15:15">
      <c r="O877"/>
    </row>
    <row r="878" spans="15:15">
      <c r="O878"/>
    </row>
  </sheetData>
  <autoFilter ref="A1:R842" xr:uid="{FEE1FE4F-F8A2-47FA-86E5-35BB5ADBAD82}">
    <sortState xmlns:xlrd2="http://schemas.microsoft.com/office/spreadsheetml/2017/richdata2" ref="A2:R842">
      <sortCondition ref="A2:A842"/>
      <sortCondition ref="B2:B842"/>
      <sortCondition ref="C2:C842"/>
      <sortCondition ref="D2:D842"/>
    </sortState>
  </autoFilter>
  <sortState xmlns:xlrd2="http://schemas.microsoft.com/office/spreadsheetml/2017/richdata2" ref="A2:O878">
    <sortCondition ref="A2:A878"/>
    <sortCondition ref="B2:B878"/>
    <sortCondition ref="C2:C878"/>
    <sortCondition ref="D2:D878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D1B-C599-4CDC-B939-527C0D39B48F}">
  <sheetPr codeName="Sheet2"/>
  <dimension ref="A1:F65"/>
  <sheetViews>
    <sheetView workbookViewId="0">
      <selection activeCell="J8" sqref="J8"/>
    </sheetView>
  </sheetViews>
  <sheetFormatPr defaultColWidth="12" defaultRowHeight="19.149999999999999"/>
  <cols>
    <col min="1" max="2" width="12" style="6"/>
    <col min="3" max="3" width="12" style="7"/>
    <col min="4" max="6" width="12" style="8"/>
    <col min="7" max="16384" width="12" style="6"/>
  </cols>
  <sheetData>
    <row r="1" spans="1:6">
      <c r="A1" s="2" t="s">
        <v>303</v>
      </c>
      <c r="B1" s="2" t="s">
        <v>304</v>
      </c>
      <c r="C1" s="3" t="s">
        <v>305</v>
      </c>
      <c r="D1" s="4" t="s">
        <v>306</v>
      </c>
      <c r="E1" s="4" t="s">
        <v>307</v>
      </c>
      <c r="F1" s="5" t="s">
        <v>308</v>
      </c>
    </row>
    <row r="2" spans="1:6">
      <c r="A2" s="6" t="s">
        <v>309</v>
      </c>
      <c r="B2" s="6">
        <f>YEAR($C2)</f>
        <v>2023</v>
      </c>
      <c r="C2" s="7">
        <v>45173</v>
      </c>
      <c r="D2" s="8">
        <v>62.4</v>
      </c>
      <c r="E2" s="8">
        <v>14.8</v>
      </c>
      <c r="F2" s="8">
        <v>0.22</v>
      </c>
    </row>
    <row r="3" spans="1:6">
      <c r="A3" s="6" t="s">
        <v>310</v>
      </c>
      <c r="B3" s="6">
        <f t="shared" ref="B3:B65" si="0">YEAR($C3)</f>
        <v>2023</v>
      </c>
      <c r="C3" s="7">
        <v>45173</v>
      </c>
      <c r="D3" s="8">
        <v>66.3</v>
      </c>
      <c r="E3" s="8">
        <v>14.6</v>
      </c>
      <c r="F3" s="8">
        <v>0.24</v>
      </c>
    </row>
    <row r="4" spans="1:6">
      <c r="A4" s="6" t="s">
        <v>311</v>
      </c>
      <c r="B4" s="6">
        <f t="shared" si="0"/>
        <v>2023</v>
      </c>
      <c r="C4" s="7">
        <v>45163</v>
      </c>
      <c r="D4" s="8">
        <v>58.7</v>
      </c>
      <c r="E4" s="8">
        <v>11.4</v>
      </c>
      <c r="F4" s="8">
        <v>0.3</v>
      </c>
    </row>
    <row r="5" spans="1:6">
      <c r="A5" s="6" t="s">
        <v>312</v>
      </c>
      <c r="B5" s="6">
        <f t="shared" si="0"/>
        <v>2023</v>
      </c>
      <c r="C5" s="7">
        <v>45169</v>
      </c>
      <c r="D5" s="8">
        <v>67.2</v>
      </c>
      <c r="E5" s="8">
        <v>11.9</v>
      </c>
      <c r="F5" s="8">
        <v>0.28999999999999998</v>
      </c>
    </row>
    <row r="6" spans="1:6">
      <c r="A6" s="6" t="s">
        <v>313</v>
      </c>
      <c r="B6" s="6">
        <f t="shared" si="0"/>
        <v>2023</v>
      </c>
      <c r="C6" s="7">
        <v>45173</v>
      </c>
      <c r="D6" s="8">
        <v>68.099999999999994</v>
      </c>
      <c r="E6" s="8">
        <v>13.4</v>
      </c>
      <c r="F6" s="8">
        <v>0.27</v>
      </c>
    </row>
    <row r="7" spans="1:6">
      <c r="A7" s="6" t="s">
        <v>314</v>
      </c>
      <c r="B7" s="6">
        <f t="shared" si="0"/>
        <v>2023</v>
      </c>
      <c r="C7" s="7">
        <v>45173</v>
      </c>
      <c r="D7" s="8">
        <v>66.7</v>
      </c>
      <c r="E7" s="8">
        <v>13.8</v>
      </c>
      <c r="F7" s="8">
        <v>0.22</v>
      </c>
    </row>
    <row r="8" spans="1:6">
      <c r="A8" s="6" t="s">
        <v>293</v>
      </c>
      <c r="B8" s="6">
        <f t="shared" si="0"/>
        <v>2023</v>
      </c>
      <c r="C8" s="7">
        <v>45189</v>
      </c>
      <c r="D8" s="8">
        <v>65.3</v>
      </c>
      <c r="E8" s="8">
        <v>14.5</v>
      </c>
      <c r="F8" s="8">
        <v>0.19</v>
      </c>
    </row>
    <row r="9" spans="1:6">
      <c r="A9" s="6" t="s">
        <v>315</v>
      </c>
      <c r="B9" s="6">
        <f t="shared" si="0"/>
        <v>2023</v>
      </c>
      <c r="C9" s="7">
        <v>45189</v>
      </c>
      <c r="D9" s="8">
        <v>59.1</v>
      </c>
      <c r="E9" s="8">
        <v>12.5</v>
      </c>
      <c r="F9" s="8">
        <v>0.19</v>
      </c>
    </row>
    <row r="10" spans="1:6">
      <c r="A10" s="6" t="s">
        <v>316</v>
      </c>
      <c r="B10" s="6">
        <f t="shared" si="0"/>
        <v>2023</v>
      </c>
      <c r="C10" s="7">
        <v>45171</v>
      </c>
      <c r="D10" s="8">
        <v>67.900000000000006</v>
      </c>
      <c r="E10" s="8">
        <v>20.2</v>
      </c>
      <c r="F10" s="8">
        <v>0.23</v>
      </c>
    </row>
    <row r="11" spans="1:6">
      <c r="A11" s="6" t="s">
        <v>317</v>
      </c>
      <c r="B11" s="6">
        <f t="shared" si="0"/>
        <v>2023</v>
      </c>
      <c r="C11" s="7">
        <v>45168</v>
      </c>
      <c r="D11" s="8">
        <v>43.7</v>
      </c>
      <c r="E11" s="8">
        <v>12.1</v>
      </c>
      <c r="F11" s="8">
        <v>0.28999999999999998</v>
      </c>
    </row>
    <row r="12" spans="1:6">
      <c r="A12" s="6" t="s">
        <v>309</v>
      </c>
      <c r="B12" s="6">
        <f t="shared" si="0"/>
        <v>2022</v>
      </c>
      <c r="C12" s="7">
        <v>44803</v>
      </c>
      <c r="D12" s="8">
        <v>54.7</v>
      </c>
      <c r="E12" s="8">
        <v>13.9</v>
      </c>
      <c r="F12" s="8">
        <v>0.27</v>
      </c>
    </row>
    <row r="13" spans="1:6">
      <c r="A13" s="6" t="s">
        <v>310</v>
      </c>
      <c r="B13" s="6">
        <f t="shared" si="0"/>
        <v>2022</v>
      </c>
      <c r="C13" s="7">
        <v>44802</v>
      </c>
      <c r="D13" s="8">
        <v>59.7</v>
      </c>
      <c r="E13" s="8">
        <v>13.8</v>
      </c>
      <c r="F13" s="8">
        <v>0.25</v>
      </c>
    </row>
    <row r="14" spans="1:6">
      <c r="A14" s="6" t="s">
        <v>311</v>
      </c>
      <c r="B14" s="6">
        <f t="shared" si="0"/>
        <v>2022</v>
      </c>
      <c r="C14" s="7">
        <v>44802</v>
      </c>
      <c r="D14" s="8">
        <v>57.5</v>
      </c>
      <c r="E14" s="8">
        <v>12.6</v>
      </c>
      <c r="F14" s="8">
        <v>0.33</v>
      </c>
    </row>
    <row r="15" spans="1:6">
      <c r="A15" s="6" t="s">
        <v>312</v>
      </c>
      <c r="B15" s="6">
        <f t="shared" si="0"/>
        <v>2022</v>
      </c>
      <c r="C15" s="7">
        <v>44792</v>
      </c>
      <c r="D15" s="8">
        <v>60.8</v>
      </c>
      <c r="E15" s="8">
        <v>11.2</v>
      </c>
      <c r="F15" s="8">
        <v>0.46</v>
      </c>
    </row>
    <row r="16" spans="1:6">
      <c r="A16" s="6" t="s">
        <v>313</v>
      </c>
      <c r="B16" s="6">
        <f t="shared" si="0"/>
        <v>2022</v>
      </c>
      <c r="C16" s="7">
        <v>44802</v>
      </c>
      <c r="D16" s="8">
        <v>54.3</v>
      </c>
      <c r="E16" s="8">
        <v>11.6</v>
      </c>
      <c r="F16" s="8">
        <v>0.27</v>
      </c>
    </row>
    <row r="17" spans="1:6">
      <c r="A17" s="6" t="s">
        <v>314</v>
      </c>
      <c r="B17" s="6">
        <f t="shared" si="0"/>
        <v>2022</v>
      </c>
      <c r="C17" s="7">
        <v>44802</v>
      </c>
      <c r="D17" s="8">
        <v>54.7</v>
      </c>
      <c r="E17" s="8">
        <v>11.6</v>
      </c>
      <c r="F17" s="8">
        <v>0.3</v>
      </c>
    </row>
    <row r="18" spans="1:6">
      <c r="A18" s="6" t="s">
        <v>293</v>
      </c>
      <c r="B18" s="6">
        <f t="shared" si="0"/>
        <v>2022</v>
      </c>
      <c r="C18" s="7">
        <v>44811</v>
      </c>
      <c r="D18" s="8">
        <v>39.799999999999997</v>
      </c>
      <c r="E18" s="8">
        <v>14.1</v>
      </c>
      <c r="F18" s="8">
        <v>0.21</v>
      </c>
    </row>
    <row r="19" spans="1:6">
      <c r="A19" s="6" t="s">
        <v>315</v>
      </c>
      <c r="B19" s="6">
        <f t="shared" si="0"/>
        <v>2022</v>
      </c>
      <c r="C19" s="7">
        <v>44806</v>
      </c>
      <c r="D19" s="8">
        <v>37.299999999999997</v>
      </c>
      <c r="E19" s="8">
        <v>12.5</v>
      </c>
      <c r="F19" s="8">
        <v>0.24</v>
      </c>
    </row>
    <row r="20" spans="1:6">
      <c r="A20" s="6" t="s">
        <v>316</v>
      </c>
      <c r="B20" s="6">
        <f t="shared" si="0"/>
        <v>2022</v>
      </c>
      <c r="C20" s="7">
        <v>44806</v>
      </c>
      <c r="D20" s="8">
        <v>37.9</v>
      </c>
      <c r="E20" s="8">
        <v>13.4</v>
      </c>
      <c r="F20" s="8">
        <v>0.26</v>
      </c>
    </row>
    <row r="21" spans="1:6">
      <c r="A21" s="6" t="s">
        <v>317</v>
      </c>
      <c r="B21" s="6">
        <f t="shared" si="0"/>
        <v>2022</v>
      </c>
      <c r="C21" s="7">
        <v>44805</v>
      </c>
      <c r="D21" s="8">
        <v>38.4</v>
      </c>
      <c r="E21" s="8">
        <v>13.4</v>
      </c>
      <c r="F21" s="8">
        <v>0.25</v>
      </c>
    </row>
    <row r="22" spans="1:6">
      <c r="A22" s="6" t="s">
        <v>309</v>
      </c>
      <c r="B22" s="6">
        <f t="shared" si="0"/>
        <v>2021</v>
      </c>
      <c r="C22" s="7">
        <v>44434</v>
      </c>
      <c r="D22" s="8">
        <v>56</v>
      </c>
      <c r="E22" s="8">
        <v>13.4</v>
      </c>
      <c r="F22" s="8">
        <v>0.22</v>
      </c>
    </row>
    <row r="23" spans="1:6">
      <c r="A23" s="6" t="s">
        <v>310</v>
      </c>
      <c r="B23" s="6">
        <f t="shared" si="0"/>
        <v>2021</v>
      </c>
      <c r="C23" s="7">
        <v>44438</v>
      </c>
      <c r="D23" s="8">
        <v>56.8</v>
      </c>
      <c r="E23" s="8">
        <v>14.2</v>
      </c>
      <c r="F23" s="8">
        <v>0.22</v>
      </c>
    </row>
    <row r="24" spans="1:6">
      <c r="A24" s="6" t="s">
        <v>311</v>
      </c>
      <c r="B24" s="6">
        <f t="shared" si="0"/>
        <v>2021</v>
      </c>
      <c r="C24" s="7">
        <v>44438</v>
      </c>
      <c r="D24" s="8">
        <v>52.6</v>
      </c>
      <c r="E24" s="8">
        <v>12.2</v>
      </c>
      <c r="F24" s="8">
        <v>0.24</v>
      </c>
    </row>
    <row r="25" spans="1:6">
      <c r="A25" s="6" t="s">
        <v>312</v>
      </c>
      <c r="B25" s="6">
        <f t="shared" si="0"/>
        <v>2021</v>
      </c>
      <c r="C25" s="7">
        <v>44438</v>
      </c>
      <c r="D25" s="8">
        <v>52.6</v>
      </c>
      <c r="E25" s="8">
        <v>12</v>
      </c>
      <c r="F25" s="8">
        <v>0.31</v>
      </c>
    </row>
    <row r="26" spans="1:6">
      <c r="A26" s="6" t="s">
        <v>313</v>
      </c>
      <c r="B26" s="6">
        <f t="shared" si="0"/>
        <v>2021</v>
      </c>
      <c r="C26" s="7">
        <v>44442</v>
      </c>
      <c r="D26" s="8">
        <v>51.4</v>
      </c>
      <c r="E26" s="8">
        <v>11.2</v>
      </c>
      <c r="F26" s="8">
        <v>0.34</v>
      </c>
    </row>
    <row r="27" spans="1:6">
      <c r="A27" s="6" t="s">
        <v>314</v>
      </c>
      <c r="B27" s="6">
        <f t="shared" si="0"/>
        <v>2021</v>
      </c>
      <c r="C27" s="7">
        <v>44439</v>
      </c>
      <c r="D27" s="8">
        <v>56.8</v>
      </c>
      <c r="E27" s="8">
        <v>14.2</v>
      </c>
      <c r="F27" s="8">
        <v>0.27</v>
      </c>
    </row>
    <row r="28" spans="1:6">
      <c r="A28" s="6" t="s">
        <v>293</v>
      </c>
      <c r="B28" s="6">
        <f t="shared" si="0"/>
        <v>2021</v>
      </c>
      <c r="C28" s="7">
        <v>44448</v>
      </c>
      <c r="D28" s="8">
        <v>37.700000000000003</v>
      </c>
      <c r="E28" s="8">
        <v>14</v>
      </c>
      <c r="F28" s="8">
        <v>0.21</v>
      </c>
    </row>
    <row r="29" spans="1:6">
      <c r="A29" s="6" t="s">
        <v>315</v>
      </c>
      <c r="B29" s="6">
        <f t="shared" si="0"/>
        <v>2021</v>
      </c>
      <c r="C29" s="7">
        <v>44448</v>
      </c>
      <c r="D29" s="8">
        <v>38</v>
      </c>
      <c r="E29" s="8">
        <v>12.6</v>
      </c>
      <c r="F29" s="8">
        <v>0.22</v>
      </c>
    </row>
    <row r="30" spans="1:6">
      <c r="A30" s="6" t="s">
        <v>316</v>
      </c>
      <c r="B30" s="6">
        <f t="shared" si="0"/>
        <v>2021</v>
      </c>
      <c r="C30" s="7">
        <v>44442</v>
      </c>
      <c r="D30" s="8">
        <v>41.3</v>
      </c>
      <c r="E30" s="8">
        <v>15</v>
      </c>
      <c r="F30" s="8">
        <v>0.23</v>
      </c>
    </row>
    <row r="31" spans="1:6">
      <c r="A31" s="6" t="s">
        <v>317</v>
      </c>
      <c r="B31" s="6">
        <f t="shared" si="0"/>
        <v>2021</v>
      </c>
      <c r="C31" s="7">
        <v>44446</v>
      </c>
      <c r="D31" s="8">
        <v>41.1</v>
      </c>
      <c r="E31" s="8">
        <v>14.5</v>
      </c>
      <c r="F31" s="8">
        <v>0.22</v>
      </c>
    </row>
    <row r="32" spans="1:6">
      <c r="A32" s="6" t="s">
        <v>309</v>
      </c>
      <c r="B32" s="6">
        <f t="shared" si="0"/>
        <v>2020</v>
      </c>
      <c r="C32" s="7">
        <v>44076</v>
      </c>
      <c r="D32" s="8">
        <v>58</v>
      </c>
      <c r="E32" s="8">
        <v>14.5</v>
      </c>
      <c r="F32" s="8">
        <v>0.23</v>
      </c>
    </row>
    <row r="33" spans="1:6">
      <c r="A33" s="6" t="s">
        <v>310</v>
      </c>
      <c r="B33" s="6">
        <f t="shared" si="0"/>
        <v>2020</v>
      </c>
      <c r="C33" s="7">
        <v>44078</v>
      </c>
      <c r="D33" s="8">
        <v>59.5</v>
      </c>
      <c r="E33" s="8">
        <v>13.4</v>
      </c>
      <c r="F33" s="8">
        <v>0.31</v>
      </c>
    </row>
    <row r="34" spans="1:6">
      <c r="A34" s="6" t="s">
        <v>311</v>
      </c>
      <c r="B34" s="6">
        <f t="shared" si="0"/>
        <v>2020</v>
      </c>
      <c r="C34" s="7">
        <v>44075</v>
      </c>
      <c r="D34" s="8">
        <v>57.5</v>
      </c>
      <c r="E34" s="8">
        <v>13.5</v>
      </c>
      <c r="F34" s="8">
        <v>0.3</v>
      </c>
    </row>
    <row r="35" spans="1:6">
      <c r="A35" s="6" t="s">
        <v>312</v>
      </c>
      <c r="B35" s="6">
        <f t="shared" si="0"/>
        <v>2020</v>
      </c>
      <c r="C35" s="7">
        <v>44078</v>
      </c>
      <c r="D35" s="8">
        <v>56.9</v>
      </c>
      <c r="E35" s="8">
        <v>13</v>
      </c>
      <c r="F35" s="8">
        <v>0.34</v>
      </c>
    </row>
    <row r="36" spans="1:6">
      <c r="A36" s="6" t="s">
        <v>313</v>
      </c>
      <c r="B36" s="6">
        <f t="shared" si="0"/>
        <v>2020</v>
      </c>
      <c r="C36" s="7">
        <v>44078</v>
      </c>
      <c r="D36" s="8">
        <v>56.2</v>
      </c>
      <c r="E36" s="8">
        <v>11</v>
      </c>
      <c r="F36" s="8">
        <v>0.31</v>
      </c>
    </row>
    <row r="37" spans="1:6">
      <c r="A37" s="6" t="s">
        <v>314</v>
      </c>
      <c r="B37" s="6">
        <f t="shared" si="0"/>
        <v>2020</v>
      </c>
      <c r="C37" s="7">
        <v>44075</v>
      </c>
      <c r="D37" s="8">
        <v>58.9</v>
      </c>
      <c r="E37" s="8">
        <v>13.3</v>
      </c>
      <c r="F37" s="8">
        <v>0.28999999999999998</v>
      </c>
    </row>
    <row r="38" spans="1:6">
      <c r="A38" s="6" t="s">
        <v>293</v>
      </c>
      <c r="B38" s="6">
        <f t="shared" si="0"/>
        <v>2020</v>
      </c>
      <c r="C38" s="7">
        <v>44099</v>
      </c>
      <c r="D38" s="8">
        <v>39.700000000000003</v>
      </c>
      <c r="E38" s="8">
        <v>15</v>
      </c>
      <c r="F38" s="8">
        <v>0.25</v>
      </c>
    </row>
    <row r="39" spans="1:6">
      <c r="A39" s="6" t="s">
        <v>315</v>
      </c>
      <c r="B39" s="6">
        <f t="shared" si="0"/>
        <v>2020</v>
      </c>
      <c r="C39" s="7">
        <v>44097</v>
      </c>
      <c r="D39" s="8">
        <v>33.5</v>
      </c>
      <c r="E39" s="8">
        <v>12.7</v>
      </c>
      <c r="F39" s="8">
        <v>0.25</v>
      </c>
    </row>
    <row r="40" spans="1:6">
      <c r="A40" s="6" t="s">
        <v>316</v>
      </c>
      <c r="B40" s="6">
        <f t="shared" si="0"/>
        <v>2020</v>
      </c>
      <c r="C40" s="7">
        <v>44082</v>
      </c>
      <c r="D40" s="8">
        <v>39.299999999999997</v>
      </c>
      <c r="E40" s="8">
        <v>14.5</v>
      </c>
      <c r="F40" s="8">
        <v>0.28000000000000003</v>
      </c>
    </row>
    <row r="41" spans="1:6">
      <c r="A41" s="6" t="s">
        <v>309</v>
      </c>
      <c r="B41" s="6">
        <f t="shared" si="0"/>
        <v>2019</v>
      </c>
      <c r="C41" s="7">
        <v>43714</v>
      </c>
      <c r="D41" s="8">
        <v>60.1</v>
      </c>
      <c r="E41" s="8">
        <v>14</v>
      </c>
      <c r="F41" s="8">
        <v>0.23</v>
      </c>
    </row>
    <row r="42" spans="1:6">
      <c r="A42" s="6" t="s">
        <v>310</v>
      </c>
      <c r="B42" s="6">
        <f t="shared" si="0"/>
        <v>2019</v>
      </c>
      <c r="C42" s="7">
        <v>43714</v>
      </c>
      <c r="D42" s="8">
        <v>62.9</v>
      </c>
      <c r="E42" s="8">
        <v>14.8</v>
      </c>
      <c r="F42" s="8">
        <v>0.27</v>
      </c>
    </row>
    <row r="43" spans="1:6">
      <c r="A43" s="6" t="s">
        <v>311</v>
      </c>
      <c r="B43" s="6">
        <f t="shared" si="0"/>
        <v>2019</v>
      </c>
      <c r="C43" s="7">
        <v>43714</v>
      </c>
      <c r="D43" s="8">
        <v>59.7</v>
      </c>
      <c r="E43" s="8">
        <v>13.8</v>
      </c>
      <c r="F43" s="8">
        <v>0.25</v>
      </c>
    </row>
    <row r="44" spans="1:6">
      <c r="A44" s="6" t="s">
        <v>312</v>
      </c>
      <c r="B44" s="6">
        <f t="shared" si="0"/>
        <v>2019</v>
      </c>
      <c r="C44" s="7">
        <v>43714</v>
      </c>
      <c r="D44" s="8">
        <v>62.2</v>
      </c>
      <c r="E44" s="8">
        <v>12.2</v>
      </c>
      <c r="F44" s="8">
        <v>0.32</v>
      </c>
    </row>
    <row r="45" spans="1:6">
      <c r="A45" s="6" t="s">
        <v>313</v>
      </c>
      <c r="B45" s="6">
        <f t="shared" si="0"/>
        <v>2019</v>
      </c>
      <c r="C45" s="7">
        <v>43714</v>
      </c>
      <c r="D45" s="8">
        <v>60.9</v>
      </c>
      <c r="E45" s="8">
        <v>11.4</v>
      </c>
      <c r="F45" s="8">
        <v>0.28999999999999998</v>
      </c>
    </row>
    <row r="46" spans="1:6">
      <c r="A46" s="6" t="s">
        <v>293</v>
      </c>
      <c r="B46" s="6">
        <f t="shared" si="0"/>
        <v>2019</v>
      </c>
      <c r="C46" s="7">
        <v>43727</v>
      </c>
      <c r="D46" s="8">
        <v>40.9</v>
      </c>
      <c r="E46" s="8">
        <v>13</v>
      </c>
      <c r="F46" s="8">
        <v>0.32</v>
      </c>
    </row>
    <row r="47" spans="1:6">
      <c r="A47" s="6" t="s">
        <v>315</v>
      </c>
      <c r="B47" s="6">
        <f t="shared" si="0"/>
        <v>2019</v>
      </c>
      <c r="C47" s="7">
        <v>43718</v>
      </c>
      <c r="D47" s="8">
        <v>38.1</v>
      </c>
      <c r="E47" s="8">
        <v>14.1</v>
      </c>
      <c r="F47" s="8">
        <v>0.28999999999999998</v>
      </c>
    </row>
    <row r="48" spans="1:6">
      <c r="A48" s="6" t="s">
        <v>318</v>
      </c>
      <c r="B48" s="6">
        <f t="shared" si="0"/>
        <v>2019</v>
      </c>
      <c r="C48" s="7">
        <v>43703</v>
      </c>
      <c r="D48" s="8">
        <v>46.1</v>
      </c>
      <c r="E48" s="8">
        <v>13.8</v>
      </c>
      <c r="F48" s="8">
        <v>0.25</v>
      </c>
    </row>
    <row r="49" spans="1:6">
      <c r="A49" s="6" t="s">
        <v>316</v>
      </c>
      <c r="B49" s="6">
        <f t="shared" si="0"/>
        <v>2019</v>
      </c>
      <c r="C49" s="7">
        <v>43711</v>
      </c>
      <c r="D49" s="8">
        <v>41.2</v>
      </c>
      <c r="E49" s="8">
        <v>13.6</v>
      </c>
      <c r="F49" s="8">
        <v>0.37</v>
      </c>
    </row>
    <row r="50" spans="1:6">
      <c r="A50" s="6" t="s">
        <v>309</v>
      </c>
      <c r="B50" s="6">
        <f t="shared" si="0"/>
        <v>2018</v>
      </c>
      <c r="C50" s="7">
        <v>43348</v>
      </c>
      <c r="D50" s="8">
        <v>37.700000000000003</v>
      </c>
      <c r="E50" s="8">
        <v>15.6</v>
      </c>
      <c r="F50" s="8">
        <v>0.23</v>
      </c>
    </row>
    <row r="51" spans="1:6">
      <c r="A51" s="6" t="s">
        <v>311</v>
      </c>
      <c r="B51" s="6">
        <f t="shared" si="0"/>
        <v>2018</v>
      </c>
      <c r="C51" s="7">
        <v>43350</v>
      </c>
      <c r="D51" s="8">
        <v>57.7</v>
      </c>
      <c r="E51" s="8">
        <v>13.3</v>
      </c>
      <c r="F51" s="8">
        <v>0.21</v>
      </c>
    </row>
    <row r="52" spans="1:6">
      <c r="A52" s="6" t="s">
        <v>314</v>
      </c>
      <c r="B52" s="6">
        <f t="shared" si="0"/>
        <v>2018</v>
      </c>
      <c r="C52" s="7">
        <v>43354</v>
      </c>
      <c r="D52" s="8">
        <v>36.5</v>
      </c>
      <c r="E52" s="8">
        <v>15.1</v>
      </c>
      <c r="F52" s="8">
        <v>0.23</v>
      </c>
    </row>
    <row r="53" spans="1:6">
      <c r="A53" s="6" t="s">
        <v>293</v>
      </c>
      <c r="B53" s="6">
        <f t="shared" si="0"/>
        <v>2018</v>
      </c>
      <c r="C53" s="7">
        <v>43357</v>
      </c>
      <c r="D53" s="8">
        <v>36.200000000000003</v>
      </c>
      <c r="E53" s="8">
        <v>13.3</v>
      </c>
      <c r="F53" s="8">
        <v>0.22</v>
      </c>
    </row>
    <row r="54" spans="1:6">
      <c r="A54" s="6" t="s">
        <v>315</v>
      </c>
      <c r="B54" s="6">
        <f t="shared" si="0"/>
        <v>2018</v>
      </c>
      <c r="C54" s="7">
        <v>43354</v>
      </c>
      <c r="D54" s="8">
        <v>36.700000000000003</v>
      </c>
      <c r="E54" s="8">
        <v>14.7</v>
      </c>
      <c r="F54" s="8">
        <v>0.27</v>
      </c>
    </row>
    <row r="55" spans="1:6">
      <c r="A55" s="6" t="s">
        <v>319</v>
      </c>
      <c r="B55" s="6">
        <f t="shared" si="0"/>
        <v>2018</v>
      </c>
      <c r="C55" s="7">
        <v>43353</v>
      </c>
      <c r="D55" s="8">
        <v>32.1</v>
      </c>
      <c r="E55" s="8">
        <v>16.100000000000001</v>
      </c>
      <c r="F55" s="8">
        <v>0.26</v>
      </c>
    </row>
    <row r="56" spans="1:6">
      <c r="A56" s="6" t="s">
        <v>318</v>
      </c>
      <c r="B56" s="6">
        <f t="shared" si="0"/>
        <v>2018</v>
      </c>
      <c r="C56" s="7">
        <v>43341</v>
      </c>
      <c r="D56" s="8">
        <v>54.7</v>
      </c>
      <c r="E56" s="8">
        <v>15.1</v>
      </c>
      <c r="F56" s="8">
        <v>0.21</v>
      </c>
    </row>
    <row r="57" spans="1:6">
      <c r="A57" s="6" t="s">
        <v>320</v>
      </c>
      <c r="B57" s="6">
        <f t="shared" si="0"/>
        <v>2018</v>
      </c>
      <c r="C57" s="7">
        <v>43355</v>
      </c>
      <c r="D57" s="8">
        <v>35.4</v>
      </c>
      <c r="E57" s="8">
        <v>13.8</v>
      </c>
      <c r="F57" s="8">
        <v>0.23</v>
      </c>
    </row>
    <row r="58" spans="1:6">
      <c r="A58" s="6" t="s">
        <v>316</v>
      </c>
      <c r="B58" s="6">
        <f t="shared" si="0"/>
        <v>2018</v>
      </c>
      <c r="C58" s="7">
        <v>43348</v>
      </c>
      <c r="D58" s="8">
        <v>43</v>
      </c>
      <c r="E58" s="8">
        <v>15.3</v>
      </c>
      <c r="F58" s="8">
        <v>0.28000000000000003</v>
      </c>
    </row>
    <row r="59" spans="1:6">
      <c r="A59" s="6" t="s">
        <v>309</v>
      </c>
      <c r="B59" s="6">
        <f t="shared" si="0"/>
        <v>2017</v>
      </c>
      <c r="C59" s="7">
        <v>42984</v>
      </c>
      <c r="D59" s="8">
        <v>38</v>
      </c>
      <c r="E59" s="8">
        <v>15.2</v>
      </c>
      <c r="F59" s="8">
        <v>0.19</v>
      </c>
    </row>
    <row r="60" spans="1:6">
      <c r="A60" s="6" t="s">
        <v>314</v>
      </c>
      <c r="B60" s="6">
        <f t="shared" si="0"/>
        <v>2017</v>
      </c>
      <c r="C60" s="7">
        <v>42984</v>
      </c>
      <c r="D60" s="8">
        <v>33.799999999999997</v>
      </c>
      <c r="E60" s="8">
        <v>13.6</v>
      </c>
      <c r="F60" s="8">
        <v>0.19</v>
      </c>
    </row>
    <row r="61" spans="1:6">
      <c r="A61" s="6" t="s">
        <v>293</v>
      </c>
      <c r="B61" s="6">
        <f t="shared" si="0"/>
        <v>2017</v>
      </c>
      <c r="C61" s="7">
        <v>42995</v>
      </c>
      <c r="D61" s="8">
        <v>37.6</v>
      </c>
      <c r="E61" s="8">
        <v>13.2</v>
      </c>
      <c r="F61" s="8">
        <v>0.21</v>
      </c>
    </row>
    <row r="62" spans="1:6">
      <c r="A62" s="6" t="s">
        <v>315</v>
      </c>
      <c r="B62" s="6">
        <f t="shared" si="0"/>
        <v>2017</v>
      </c>
      <c r="C62" s="7">
        <v>42984</v>
      </c>
      <c r="D62" s="8">
        <v>37.299999999999997</v>
      </c>
      <c r="E62" s="8">
        <v>13.5</v>
      </c>
      <c r="F62" s="8">
        <v>0.2</v>
      </c>
    </row>
    <row r="63" spans="1:6">
      <c r="A63" s="6" t="s">
        <v>319</v>
      </c>
      <c r="B63" s="6">
        <f t="shared" si="0"/>
        <v>2017</v>
      </c>
      <c r="C63" s="7">
        <v>42989</v>
      </c>
      <c r="D63" s="8">
        <v>31.6</v>
      </c>
      <c r="E63" s="8">
        <v>14.2</v>
      </c>
      <c r="F63" s="8">
        <v>0.2</v>
      </c>
    </row>
    <row r="64" spans="1:6">
      <c r="A64" s="6" t="s">
        <v>318</v>
      </c>
      <c r="B64" s="6">
        <f t="shared" si="0"/>
        <v>2017</v>
      </c>
      <c r="C64" s="7">
        <v>42977</v>
      </c>
      <c r="D64" s="8">
        <v>0</v>
      </c>
      <c r="E64" s="8">
        <v>15.2</v>
      </c>
      <c r="F64" s="8">
        <v>0</v>
      </c>
    </row>
    <row r="65" spans="1:6">
      <c r="A65" s="6" t="s">
        <v>320</v>
      </c>
      <c r="B65" s="6">
        <f t="shared" si="0"/>
        <v>2017</v>
      </c>
      <c r="C65" s="7">
        <v>42984</v>
      </c>
      <c r="D65" s="8">
        <v>37.4</v>
      </c>
      <c r="E65" s="8">
        <v>12.7</v>
      </c>
      <c r="F65" s="8">
        <v>0.18</v>
      </c>
    </row>
  </sheetData>
  <autoFilter ref="A1:F65" xr:uid="{48B13B82-AB97-3744-AE54-47E4F1B134E8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0CBF-D32A-4F45-A28B-1742A4618CB1}">
  <dimension ref="A2:M19"/>
  <sheetViews>
    <sheetView workbookViewId="0">
      <selection activeCell="B6" sqref="B6"/>
    </sheetView>
  </sheetViews>
  <sheetFormatPr defaultRowHeight="17.45"/>
  <cols>
    <col min="1" max="1" width="14.5" bestFit="1" customWidth="1"/>
    <col min="2" max="3" width="14.25" bestFit="1" customWidth="1"/>
    <col min="4" max="4" width="8.75" bestFit="1" customWidth="1"/>
    <col min="5" max="7" width="15.25" bestFit="1" customWidth="1"/>
    <col min="8" max="8" width="13.125" bestFit="1" customWidth="1"/>
    <col min="9" max="10" width="11.125" bestFit="1" customWidth="1"/>
    <col min="11" max="11" width="13.125" bestFit="1" customWidth="1"/>
    <col min="12" max="12" width="18.75" bestFit="1" customWidth="1"/>
    <col min="13" max="13" width="16.375" bestFit="1" customWidth="1"/>
  </cols>
  <sheetData>
    <row r="2" spans="1:13"/>
    <row r="3" spans="1:13">
      <c r="A3" s="9" t="s">
        <v>303</v>
      </c>
      <c r="B3" s="9" t="s">
        <v>321</v>
      </c>
      <c r="C3" s="9" t="s">
        <v>322</v>
      </c>
      <c r="D3" s="9" t="s">
        <v>323</v>
      </c>
      <c r="E3" t="s">
        <v>324</v>
      </c>
      <c r="F3" t="s">
        <v>325</v>
      </c>
      <c r="G3" t="s">
        <v>326</v>
      </c>
      <c r="H3" t="s">
        <v>327</v>
      </c>
      <c r="I3" t="s">
        <v>328</v>
      </c>
      <c r="J3" t="s">
        <v>329</v>
      </c>
      <c r="K3" t="s">
        <v>330</v>
      </c>
      <c r="L3" t="s">
        <v>331</v>
      </c>
      <c r="M3" t="s">
        <v>332</v>
      </c>
    </row>
    <row r="4" spans="1:13">
      <c r="A4" t="s">
        <v>309</v>
      </c>
      <c r="E4" s="23">
        <v>12.106192660550473</v>
      </c>
      <c r="F4" s="23">
        <v>15.592889908256883</v>
      </c>
      <c r="G4" s="23">
        <v>1.7183486238532129</v>
      </c>
      <c r="H4" s="23">
        <v>13.874541284403684</v>
      </c>
      <c r="I4" s="23">
        <v>70.630162412992959</v>
      </c>
      <c r="J4" s="23">
        <v>1.3142201834862384</v>
      </c>
      <c r="K4" s="23">
        <v>31.902522935779817</v>
      </c>
      <c r="L4" s="23">
        <v>26842.500000000011</v>
      </c>
      <c r="M4" s="23">
        <v>1615.1166666666663</v>
      </c>
    </row>
    <row r="5" spans="1:13">
      <c r="A5" t="s">
        <v>309</v>
      </c>
      <c r="B5" t="s">
        <v>333</v>
      </c>
      <c r="E5" s="23">
        <v>11.83888888888889</v>
      </c>
      <c r="F5" s="23">
        <v>15.022222222222219</v>
      </c>
      <c r="G5" s="23">
        <v>1.3166666666666664</v>
      </c>
      <c r="H5" s="23">
        <v>13.705555555555556</v>
      </c>
      <c r="I5" s="23">
        <v>71.276470588235313</v>
      </c>
      <c r="J5" s="23">
        <v>1.6555555555555559</v>
      </c>
      <c r="K5" s="23">
        <v>16.680555555555557</v>
      </c>
      <c r="L5" s="23"/>
      <c r="M5" s="23">
        <v>234.6</v>
      </c>
    </row>
    <row r="6" spans="1:13">
      <c r="A6" t="s">
        <v>309</v>
      </c>
      <c r="B6" t="s">
        <v>334</v>
      </c>
      <c r="E6" s="23">
        <v>10.494999999999999</v>
      </c>
      <c r="F6" s="23">
        <v>14.844999999999999</v>
      </c>
      <c r="G6" s="23">
        <v>-0.26249999999999968</v>
      </c>
      <c r="H6" s="23">
        <v>15.107500000000002</v>
      </c>
      <c r="I6" s="23">
        <v>73.77000000000001</v>
      </c>
      <c r="J6" s="23">
        <v>1.5200000000000005</v>
      </c>
      <c r="K6" s="23">
        <v>32.162500000000001</v>
      </c>
      <c r="L6" s="23">
        <v>327.3</v>
      </c>
      <c r="M6" s="23">
        <v>216.6</v>
      </c>
    </row>
    <row r="7" spans="1:13">
      <c r="A7" t="s">
        <v>309</v>
      </c>
      <c r="B7" t="s">
        <v>335</v>
      </c>
      <c r="E7" s="23">
        <v>12.261111111111109</v>
      </c>
      <c r="F7" s="23">
        <v>15.54027777777778</v>
      </c>
      <c r="G7" s="23">
        <v>1.6236111111111109</v>
      </c>
      <c r="H7" s="23">
        <v>13.916666666666664</v>
      </c>
      <c r="I7" s="23">
        <v>73.459722222222211</v>
      </c>
      <c r="J7" s="23">
        <v>1.1069444444444441</v>
      </c>
      <c r="K7" s="23">
        <v>27.006944444444443</v>
      </c>
      <c r="L7" s="23">
        <v>5216.1000000000013</v>
      </c>
      <c r="M7" s="23">
        <v>210.96666666666667</v>
      </c>
    </row>
    <row r="8" spans="1:13">
      <c r="A8" t="s">
        <v>309</v>
      </c>
      <c r="B8" t="s">
        <v>336</v>
      </c>
      <c r="E8" s="23">
        <v>12.177777777777775</v>
      </c>
      <c r="F8" s="23">
        <v>15.594444444444443</v>
      </c>
      <c r="G8" s="23">
        <v>1.6374999999999984</v>
      </c>
      <c r="H8" s="23">
        <v>13.956944444444446</v>
      </c>
      <c r="I8" s="23">
        <v>70.52173913043481</v>
      </c>
      <c r="J8" s="23">
        <v>1.3486111111111119</v>
      </c>
      <c r="K8" s="23">
        <v>36.673611111111114</v>
      </c>
      <c r="L8" s="23">
        <v>5235.3</v>
      </c>
      <c r="M8" s="23">
        <v>238.24999999999997</v>
      </c>
    </row>
    <row r="9" spans="1:13">
      <c r="A9" t="s">
        <v>309</v>
      </c>
      <c r="B9" t="s">
        <v>337</v>
      </c>
      <c r="E9" s="23">
        <v>12.273611111111114</v>
      </c>
      <c r="F9" s="23">
        <v>15.399999999999993</v>
      </c>
      <c r="G9" s="23">
        <v>2.6680555555555561</v>
      </c>
      <c r="H9" s="23">
        <v>12.731944444444448</v>
      </c>
      <c r="I9" s="23">
        <v>70.50833333333334</v>
      </c>
      <c r="J9" s="23">
        <v>1.2611111111111111</v>
      </c>
      <c r="K9" s="23">
        <v>31.590277777777779</v>
      </c>
      <c r="L9" s="23">
        <v>5181.3999999999996</v>
      </c>
      <c r="M9" s="23">
        <v>228.29999999999998</v>
      </c>
    </row>
    <row r="10" spans="1:13">
      <c r="A10" t="s">
        <v>309</v>
      </c>
      <c r="B10" t="s">
        <v>338</v>
      </c>
      <c r="E10" s="23">
        <v>12.047222222222221</v>
      </c>
      <c r="F10" s="23">
        <v>15.773611111111101</v>
      </c>
      <c r="G10" s="23">
        <v>1.4249999999999998</v>
      </c>
      <c r="H10" s="23">
        <v>14.348611111111113</v>
      </c>
      <c r="I10" s="23">
        <v>65.824999999999989</v>
      </c>
      <c r="J10" s="23">
        <v>1.3625000000000005</v>
      </c>
      <c r="K10" s="23">
        <v>19.534722222222221</v>
      </c>
      <c r="L10" s="23">
        <v>5542.5999999999985</v>
      </c>
      <c r="M10" s="23">
        <v>221.75</v>
      </c>
    </row>
    <row r="11" spans="1:13">
      <c r="A11" t="s">
        <v>309</v>
      </c>
      <c r="B11" t="s">
        <v>339</v>
      </c>
      <c r="E11" s="23">
        <v>12.8</v>
      </c>
      <c r="F11" s="23">
        <v>16.356944444444448</v>
      </c>
      <c r="G11" s="23">
        <v>2.5388888888888896</v>
      </c>
      <c r="H11" s="23">
        <v>13.818055555555558</v>
      </c>
      <c r="I11" s="23">
        <v>70.781944444444463</v>
      </c>
      <c r="J11" s="23">
        <v>1.2069444444444444</v>
      </c>
      <c r="K11" s="23">
        <v>52.173611111111114</v>
      </c>
      <c r="L11" s="23">
        <v>5339.8000000000011</v>
      </c>
      <c r="M11" s="23">
        <v>264.64999999999998</v>
      </c>
    </row>
    <row r="12" spans="1:13">
      <c r="A12" t="s">
        <v>293</v>
      </c>
      <c r="E12" s="23">
        <v>11.092345679012347</v>
      </c>
      <c r="F12" s="23">
        <v>14.853333333333342</v>
      </c>
      <c r="G12" s="23">
        <v>0.6713580246913583</v>
      </c>
      <c r="H12" s="23">
        <v>14.181975308641972</v>
      </c>
      <c r="I12" s="23">
        <v>73.057283950617403</v>
      </c>
      <c r="J12" s="23">
        <v>0.6298765432098774</v>
      </c>
      <c r="K12" s="23">
        <v>37.064197530864199</v>
      </c>
      <c r="L12" s="23">
        <v>35016.75</v>
      </c>
      <c r="M12" s="23">
        <v>1711.0333333333331</v>
      </c>
    </row>
    <row r="13" spans="1:13">
      <c r="A13" t="s">
        <v>293</v>
      </c>
      <c r="B13" t="s">
        <v>333</v>
      </c>
      <c r="E13" s="23">
        <v>10.861111111111109</v>
      </c>
      <c r="F13" s="23">
        <v>14.088888888888887</v>
      </c>
      <c r="G13" s="23">
        <v>0.92222222222222194</v>
      </c>
      <c r="H13" s="23">
        <v>13.166666666666668</v>
      </c>
      <c r="I13" s="23">
        <v>76.991666666666674</v>
      </c>
      <c r="J13" s="23">
        <v>0.64722222222222203</v>
      </c>
      <c r="K13" s="23">
        <v>29.555555555555557</v>
      </c>
      <c r="L13" s="23">
        <v>5035.5999999999995</v>
      </c>
      <c r="M13" s="23">
        <v>234.75</v>
      </c>
    </row>
    <row r="14" spans="1:13">
      <c r="A14" t="s">
        <v>293</v>
      </c>
      <c r="B14" t="s">
        <v>334</v>
      </c>
      <c r="E14" s="23">
        <v>10.833333333333336</v>
      </c>
      <c r="F14" s="23">
        <v>14.927777777777777</v>
      </c>
      <c r="G14" s="23">
        <v>0.4055555555555555</v>
      </c>
      <c r="H14" s="23">
        <v>14.52222222222222</v>
      </c>
      <c r="I14" s="23">
        <v>77.097222222222229</v>
      </c>
      <c r="J14" s="23">
        <v>0.58888888888888913</v>
      </c>
      <c r="K14" s="23">
        <v>37.361111111111114</v>
      </c>
      <c r="L14" s="23">
        <v>5139.8999999999996</v>
      </c>
      <c r="M14" s="23">
        <v>243.48333333333341</v>
      </c>
    </row>
    <row r="15" spans="1:13">
      <c r="A15" t="s">
        <v>293</v>
      </c>
      <c r="B15" t="s">
        <v>335</v>
      </c>
      <c r="E15" s="23">
        <v>10.284444444444444</v>
      </c>
      <c r="F15" s="23">
        <v>14.133333333333331</v>
      </c>
      <c r="G15" s="23">
        <v>-0.37111111111110906</v>
      </c>
      <c r="H15" s="23">
        <v>14.50444444444445</v>
      </c>
      <c r="I15" s="23">
        <v>74.233333333333334</v>
      </c>
      <c r="J15" s="23">
        <v>0.50888888888888872</v>
      </c>
      <c r="K15" s="23">
        <v>20.944444444444443</v>
      </c>
      <c r="L15" s="23">
        <v>4570</v>
      </c>
      <c r="M15" s="23">
        <v>260.56666666666666</v>
      </c>
    </row>
    <row r="16" spans="1:13">
      <c r="A16" t="s">
        <v>293</v>
      </c>
      <c r="B16" t="s">
        <v>336</v>
      </c>
      <c r="E16" s="23">
        <v>11.093055555555555</v>
      </c>
      <c r="F16" s="23">
        <v>14.783333333333331</v>
      </c>
      <c r="G16" s="23">
        <v>1.2263888888888888</v>
      </c>
      <c r="H16" s="23">
        <v>13.556944444444449</v>
      </c>
      <c r="I16" s="23">
        <v>71.719444444444434</v>
      </c>
      <c r="J16" s="23">
        <v>0.58611111111111103</v>
      </c>
      <c r="K16" s="23">
        <v>44.798611111111114</v>
      </c>
      <c r="L16" s="23">
        <v>4985.9500000000007</v>
      </c>
      <c r="M16" s="23">
        <v>214.3333333333334</v>
      </c>
    </row>
    <row r="17" spans="1:13">
      <c r="A17" t="s">
        <v>293</v>
      </c>
      <c r="B17" t="s">
        <v>337</v>
      </c>
      <c r="E17" s="23">
        <v>11.444444444444446</v>
      </c>
      <c r="F17" s="23">
        <v>15.077777777777776</v>
      </c>
      <c r="G17" s="23">
        <v>-0.42777777777777792</v>
      </c>
      <c r="H17" s="23">
        <v>15.505555555555551</v>
      </c>
      <c r="I17" s="23">
        <v>69.962499999999963</v>
      </c>
      <c r="J17" s="23">
        <v>0.61805555555555558</v>
      </c>
      <c r="K17" s="23">
        <v>33.881944444444443</v>
      </c>
      <c r="L17" s="23">
        <v>5617.9999999999982</v>
      </c>
      <c r="M17" s="23">
        <v>258.31666666666672</v>
      </c>
    </row>
    <row r="18" spans="1:13">
      <c r="A18" t="s">
        <v>293</v>
      </c>
      <c r="B18" t="s">
        <v>338</v>
      </c>
      <c r="E18" s="23">
        <v>10.787500000000003</v>
      </c>
      <c r="F18" s="23">
        <v>14.511111111111113</v>
      </c>
      <c r="G18" s="23">
        <v>0.65555555555555634</v>
      </c>
      <c r="H18" s="23">
        <v>13.855555555555551</v>
      </c>
      <c r="I18" s="23">
        <v>71.745833333333323</v>
      </c>
      <c r="J18" s="23">
        <v>0.72361111111111087</v>
      </c>
      <c r="K18" s="23">
        <v>41.430555555555557</v>
      </c>
      <c r="L18" s="23">
        <v>4864.3000000000011</v>
      </c>
      <c r="M18" s="23">
        <v>254.91666666666669</v>
      </c>
    </row>
    <row r="19" spans="1:13">
      <c r="A19" t="s">
        <v>293</v>
      </c>
      <c r="B19" t="s">
        <v>339</v>
      </c>
      <c r="E19" s="23">
        <v>11.794444444444443</v>
      </c>
      <c r="F19" s="23">
        <v>15.836111111111109</v>
      </c>
      <c r="G19" s="23">
        <v>1.8902777777777782</v>
      </c>
      <c r="H19" s="23">
        <v>13.945833333333331</v>
      </c>
      <c r="I19" s="23">
        <v>74.079166666666666</v>
      </c>
      <c r="J19" s="23">
        <v>0.67916666666666647</v>
      </c>
      <c r="K19" s="23">
        <v>41.826388888888886</v>
      </c>
      <c r="L19" s="23">
        <v>4803.0000000000009</v>
      </c>
      <c r="M19" s="23">
        <v>244.66666666666669</v>
      </c>
    </row>
  </sheetData>
  <phoneticPr fontId="4" type="noConversion"/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7E38-147F-47D9-8606-EBF32C8F13C6}">
  <sheetPr codeName="Sheet3"/>
  <dimension ref="A4:E21"/>
  <sheetViews>
    <sheetView workbookViewId="0">
      <selection activeCell="F22" sqref="F22"/>
    </sheetView>
  </sheetViews>
  <sheetFormatPr defaultRowHeight="17.45"/>
  <cols>
    <col min="1" max="1" width="11.25" bestFit="1" customWidth="1"/>
    <col min="2" max="2" width="7" bestFit="1" customWidth="1"/>
    <col min="3" max="3" width="14.25" bestFit="1" customWidth="1"/>
    <col min="4" max="4" width="10.25" bestFit="1" customWidth="1"/>
    <col min="5" max="5" width="13.375" bestFit="1" customWidth="1"/>
    <col min="6" max="21" width="14.25" bestFit="1" customWidth="1"/>
    <col min="22" max="22" width="18.75" bestFit="1" customWidth="1"/>
    <col min="23" max="23" width="14.875" bestFit="1" customWidth="1"/>
    <col min="24" max="24" width="17.875" bestFit="1" customWidth="1"/>
  </cols>
  <sheetData>
    <row r="4" spans="1:5">
      <c r="A4" s="9" t="s">
        <v>303</v>
      </c>
      <c r="B4" s="9" t="s">
        <v>321</v>
      </c>
      <c r="C4" t="s">
        <v>340</v>
      </c>
      <c r="D4" t="s">
        <v>341</v>
      </c>
      <c r="E4" t="s">
        <v>342</v>
      </c>
    </row>
    <row r="5" spans="1:5">
      <c r="A5" t="s">
        <v>309</v>
      </c>
      <c r="C5" s="11">
        <v>52.414285714285711</v>
      </c>
      <c r="D5" s="11">
        <v>14.485714285714286</v>
      </c>
      <c r="E5" s="11">
        <v>0.22714285714285715</v>
      </c>
    </row>
    <row r="6" spans="1:5">
      <c r="A6" t="s">
        <v>309</v>
      </c>
      <c r="B6">
        <v>2017</v>
      </c>
      <c r="C6" s="11">
        <v>38</v>
      </c>
      <c r="D6" s="11">
        <v>15.2</v>
      </c>
      <c r="E6" s="11">
        <v>0.19</v>
      </c>
    </row>
    <row r="7" spans="1:5">
      <c r="A7" t="s">
        <v>309</v>
      </c>
      <c r="B7">
        <v>2018</v>
      </c>
      <c r="C7" s="11">
        <v>37.700000000000003</v>
      </c>
      <c r="D7" s="11">
        <v>15.6</v>
      </c>
      <c r="E7" s="11">
        <v>0.23</v>
      </c>
    </row>
    <row r="8" spans="1:5">
      <c r="A8" t="s">
        <v>309</v>
      </c>
      <c r="B8">
        <v>2019</v>
      </c>
      <c r="C8" s="11">
        <v>60.1</v>
      </c>
      <c r="D8" s="11">
        <v>14</v>
      </c>
      <c r="E8" s="11">
        <v>0.23</v>
      </c>
    </row>
    <row r="9" spans="1:5">
      <c r="A9" t="s">
        <v>309</v>
      </c>
      <c r="B9">
        <v>2020</v>
      </c>
      <c r="C9" s="11">
        <v>58</v>
      </c>
      <c r="D9" s="11">
        <v>14.5</v>
      </c>
      <c r="E9" s="11">
        <v>0.23</v>
      </c>
    </row>
    <row r="10" spans="1:5">
      <c r="A10" t="s">
        <v>309</v>
      </c>
      <c r="B10">
        <v>2021</v>
      </c>
      <c r="C10" s="11">
        <v>56</v>
      </c>
      <c r="D10" s="11">
        <v>13.4</v>
      </c>
      <c r="E10" s="11">
        <v>0.22</v>
      </c>
    </row>
    <row r="11" spans="1:5">
      <c r="A11" t="s">
        <v>309</v>
      </c>
      <c r="B11">
        <v>2022</v>
      </c>
      <c r="C11" s="11">
        <v>54.7</v>
      </c>
      <c r="D11" s="11">
        <v>13.9</v>
      </c>
      <c r="E11" s="11">
        <v>0.27</v>
      </c>
    </row>
    <row r="12" spans="1:5">
      <c r="A12" t="s">
        <v>309</v>
      </c>
      <c r="B12">
        <v>2023</v>
      </c>
      <c r="C12" s="11">
        <v>62.4</v>
      </c>
      <c r="D12" s="11">
        <v>14.8</v>
      </c>
      <c r="E12" s="11">
        <v>0.22</v>
      </c>
    </row>
    <row r="13" spans="1:5">
      <c r="A13" t="s">
        <v>293</v>
      </c>
      <c r="C13" s="11">
        <v>42.457142857142863</v>
      </c>
      <c r="D13" s="11">
        <v>13.87142857142857</v>
      </c>
      <c r="E13" s="11">
        <v>0.22999999999999998</v>
      </c>
    </row>
    <row r="14" spans="1:5">
      <c r="A14" t="s">
        <v>293</v>
      </c>
      <c r="B14">
        <v>2017</v>
      </c>
      <c r="C14" s="11">
        <v>37.6</v>
      </c>
      <c r="D14" s="11">
        <v>13.2</v>
      </c>
      <c r="E14" s="11">
        <v>0.21</v>
      </c>
    </row>
    <row r="15" spans="1:5">
      <c r="A15" t="s">
        <v>293</v>
      </c>
      <c r="B15">
        <v>2018</v>
      </c>
      <c r="C15" s="11">
        <v>36.200000000000003</v>
      </c>
      <c r="D15" s="11">
        <v>13.3</v>
      </c>
      <c r="E15" s="11">
        <v>0.22</v>
      </c>
    </row>
    <row r="16" spans="1:5">
      <c r="A16" t="s">
        <v>293</v>
      </c>
      <c r="B16">
        <v>2019</v>
      </c>
      <c r="C16" s="11">
        <v>40.9</v>
      </c>
      <c r="D16" s="11">
        <v>13</v>
      </c>
      <c r="E16" s="11">
        <v>0.32</v>
      </c>
    </row>
    <row r="17" spans="1:5">
      <c r="A17" t="s">
        <v>293</v>
      </c>
      <c r="B17">
        <v>2020</v>
      </c>
      <c r="C17" s="11">
        <v>39.700000000000003</v>
      </c>
      <c r="D17" s="11">
        <v>15</v>
      </c>
      <c r="E17" s="11">
        <v>0.25</v>
      </c>
    </row>
    <row r="18" spans="1:5">
      <c r="A18" t="s">
        <v>293</v>
      </c>
      <c r="B18">
        <v>2021</v>
      </c>
      <c r="C18" s="11">
        <v>37.700000000000003</v>
      </c>
      <c r="D18" s="11">
        <v>14</v>
      </c>
      <c r="E18" s="11">
        <v>0.21</v>
      </c>
    </row>
    <row r="19" spans="1:5">
      <c r="A19" t="s">
        <v>293</v>
      </c>
      <c r="B19">
        <v>2022</v>
      </c>
      <c r="C19" s="11">
        <v>39.799999999999997</v>
      </c>
      <c r="D19" s="11">
        <v>14.1</v>
      </c>
      <c r="E19" s="11">
        <v>0.21</v>
      </c>
    </row>
    <row r="20" spans="1:5">
      <c r="A20" t="s">
        <v>293</v>
      </c>
      <c r="B20">
        <v>2023</v>
      </c>
      <c r="C20" s="11">
        <v>65.3</v>
      </c>
      <c r="D20" s="11">
        <v>14.5</v>
      </c>
      <c r="E20" s="11">
        <v>0.19</v>
      </c>
    </row>
    <row r="21" spans="1:5">
      <c r="A21" t="s">
        <v>343</v>
      </c>
      <c r="C21" s="11">
        <v>47.435714285714276</v>
      </c>
      <c r="D21" s="11">
        <v>14.178571428571429</v>
      </c>
      <c r="E21" s="11">
        <v>0.22857142857142856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5"/>
  <sheetViews>
    <sheetView workbookViewId="0">
      <selection activeCell="I21" sqref="I21"/>
    </sheetView>
  </sheetViews>
  <sheetFormatPr defaultRowHeight="17.45"/>
  <cols>
    <col min="3" max="3" width="6.75" bestFit="1" customWidth="1"/>
    <col min="4" max="4" width="5.75" bestFit="1" customWidth="1"/>
    <col min="5" max="5" width="6.75" bestFit="1" customWidth="1"/>
    <col min="6" max="6" width="8.875" bestFit="1" customWidth="1"/>
    <col min="7" max="10" width="8.625" bestFit="1" customWidth="1"/>
    <col min="11" max="11" width="14.25" bestFit="1" customWidth="1"/>
    <col min="12" max="12" width="10.25" bestFit="1" customWidth="1"/>
    <col min="13" max="13" width="13.375" bestFit="1" customWidth="1"/>
  </cols>
  <sheetData>
    <row r="1" spans="1:13">
      <c r="A1" s="1" t="s">
        <v>303</v>
      </c>
      <c r="B1" s="1" t="s">
        <v>321</v>
      </c>
      <c r="C1" s="1" t="s">
        <v>11</v>
      </c>
      <c r="D1" s="1" t="s">
        <v>8</v>
      </c>
      <c r="E1" s="1" t="s">
        <v>344</v>
      </c>
      <c r="F1" s="1" t="s">
        <v>1</v>
      </c>
      <c r="G1" s="1" t="s">
        <v>110</v>
      </c>
      <c r="H1" s="1" t="s">
        <v>6</v>
      </c>
      <c r="I1" s="1" t="s">
        <v>7</v>
      </c>
      <c r="J1" s="1" t="s">
        <v>5</v>
      </c>
      <c r="K1" s="10" t="s">
        <v>340</v>
      </c>
      <c r="L1" s="10" t="s">
        <v>341</v>
      </c>
      <c r="M1" s="10" t="s">
        <v>342</v>
      </c>
    </row>
    <row r="2" spans="1:13">
      <c r="A2" s="12" t="s">
        <v>309</v>
      </c>
      <c r="B2" s="1">
        <v>2017</v>
      </c>
      <c r="C2" s="11">
        <v>16.680555555555561</v>
      </c>
      <c r="D2" s="11">
        <v>71.276470588235298</v>
      </c>
      <c r="E2" s="11">
        <v>13.705555555555559</v>
      </c>
      <c r="F2" s="11"/>
      <c r="G2" s="13">
        <v>101.27500000000001</v>
      </c>
      <c r="H2" s="11">
        <v>15.02222222222222</v>
      </c>
      <c r="I2" s="11">
        <v>1.3166666666666671</v>
      </c>
      <c r="J2" s="11">
        <v>11.83888888888889</v>
      </c>
      <c r="K2" s="11">
        <v>38</v>
      </c>
      <c r="L2" s="11">
        <v>15.2</v>
      </c>
      <c r="M2" s="11">
        <v>0.19</v>
      </c>
    </row>
    <row r="3" spans="1:13">
      <c r="A3" s="12" t="s">
        <v>309</v>
      </c>
      <c r="B3" s="1">
        <v>2018</v>
      </c>
      <c r="C3" s="11">
        <v>32.162500000000001</v>
      </c>
      <c r="D3" s="11">
        <v>73.77000000000001</v>
      </c>
      <c r="E3" s="11">
        <v>15.1075</v>
      </c>
      <c r="F3" s="13">
        <v>327.3</v>
      </c>
      <c r="G3" s="13">
        <v>93.094444444444449</v>
      </c>
      <c r="H3" s="11">
        <v>14.845000000000001</v>
      </c>
      <c r="I3" s="11">
        <v>-0.26250000000000012</v>
      </c>
      <c r="J3" s="11">
        <v>10.494999999999999</v>
      </c>
      <c r="K3" s="11">
        <v>37.700000000000003</v>
      </c>
      <c r="L3" s="11">
        <v>15.6</v>
      </c>
      <c r="M3" s="11">
        <v>0.23</v>
      </c>
    </row>
    <row r="4" spans="1:13">
      <c r="A4" s="12" t="s">
        <v>309</v>
      </c>
      <c r="B4" s="1">
        <v>2019</v>
      </c>
      <c r="C4" s="11">
        <v>27.006944444444439</v>
      </c>
      <c r="D4" s="11">
        <v>73.459722222222226</v>
      </c>
      <c r="E4" s="11">
        <v>13.91666666666667</v>
      </c>
      <c r="F4" s="13">
        <v>5216.1000000000013</v>
      </c>
      <c r="G4" s="13">
        <v>96.290277777777789</v>
      </c>
      <c r="H4" s="11">
        <v>15.54027777777778</v>
      </c>
      <c r="I4" s="11">
        <v>1.6236111111111109</v>
      </c>
      <c r="J4" s="11">
        <v>12.261111111111109</v>
      </c>
      <c r="K4" s="11">
        <v>60.1</v>
      </c>
      <c r="L4" s="11">
        <v>14</v>
      </c>
      <c r="M4" s="11">
        <v>0.23</v>
      </c>
    </row>
    <row r="5" spans="1:13">
      <c r="A5" s="12" t="s">
        <v>309</v>
      </c>
      <c r="B5" s="1">
        <v>2020</v>
      </c>
      <c r="C5" s="11">
        <v>35.217592592592602</v>
      </c>
      <c r="D5" s="11">
        <v>69.687254901960785</v>
      </c>
      <c r="E5" s="11">
        <v>14.12777777777778</v>
      </c>
      <c r="F5" s="13">
        <v>5235.3</v>
      </c>
      <c r="G5" s="13">
        <v>197.43333333333337</v>
      </c>
      <c r="H5" s="11">
        <v>15.59074074074074</v>
      </c>
      <c r="I5" s="11">
        <v>1.462962962962963</v>
      </c>
      <c r="J5" s="11">
        <v>12.19074074074074</v>
      </c>
      <c r="K5" s="11">
        <v>58</v>
      </c>
      <c r="L5" s="11">
        <v>14.5</v>
      </c>
      <c r="M5" s="11">
        <v>0.23</v>
      </c>
    </row>
    <row r="6" spans="1:13">
      <c r="A6" s="12" t="s">
        <v>309</v>
      </c>
      <c r="B6" s="1">
        <v>2021</v>
      </c>
      <c r="C6" s="11">
        <v>31.590277777777779</v>
      </c>
      <c r="D6" s="11">
        <v>70.50833333333334</v>
      </c>
      <c r="E6" s="11">
        <v>12.731944444444441</v>
      </c>
      <c r="F6" s="13">
        <v>5181.3999999999996</v>
      </c>
      <c r="G6" s="13">
        <v>93.012500000000003</v>
      </c>
      <c r="H6" s="11">
        <v>15.4</v>
      </c>
      <c r="I6" s="11">
        <v>2.6680555555555561</v>
      </c>
      <c r="J6" s="11">
        <v>12.27361111111111</v>
      </c>
      <c r="K6" s="11">
        <v>56</v>
      </c>
      <c r="L6" s="11">
        <v>13.4</v>
      </c>
      <c r="M6" s="11">
        <v>0.22</v>
      </c>
    </row>
    <row r="7" spans="1:13">
      <c r="A7" s="12" t="s">
        <v>309</v>
      </c>
      <c r="B7" s="1">
        <v>2022</v>
      </c>
      <c r="C7" s="11">
        <v>19.534722222222221</v>
      </c>
      <c r="D7" s="11">
        <v>65.824999999999989</v>
      </c>
      <c r="E7" s="11">
        <v>14.34861111111111</v>
      </c>
      <c r="F7" s="13">
        <v>5542.5999999999985</v>
      </c>
      <c r="G7" s="13">
        <v>99.739583333333329</v>
      </c>
      <c r="H7" s="11">
        <v>15.77361111111111</v>
      </c>
      <c r="I7" s="11">
        <v>1.425</v>
      </c>
      <c r="J7" s="11">
        <v>12.047222222222221</v>
      </c>
      <c r="K7" s="11">
        <v>54.7</v>
      </c>
      <c r="L7" s="11">
        <v>13.9</v>
      </c>
      <c r="M7" s="11">
        <v>0.27</v>
      </c>
    </row>
    <row r="8" spans="1:13">
      <c r="A8" s="12" t="s">
        <v>309</v>
      </c>
      <c r="B8" s="1">
        <v>2023</v>
      </c>
      <c r="C8" s="11">
        <v>52.173611111111107</v>
      </c>
      <c r="D8" s="11">
        <v>70.781944444444449</v>
      </c>
      <c r="E8" s="11">
        <v>13.818055555555549</v>
      </c>
      <c r="F8" s="13">
        <v>5339.8000000000011</v>
      </c>
      <c r="G8" s="13">
        <v>98.527083333333337</v>
      </c>
      <c r="H8" s="11">
        <v>16.356944444444441</v>
      </c>
      <c r="I8" s="11">
        <v>2.5388888888888892</v>
      </c>
      <c r="J8" s="11">
        <v>12.8</v>
      </c>
      <c r="K8" s="11">
        <v>62.4</v>
      </c>
      <c r="L8" s="11">
        <v>14.8</v>
      </c>
      <c r="M8" s="11">
        <v>0.22</v>
      </c>
    </row>
    <row r="9" spans="1:13">
      <c r="A9" s="12" t="s">
        <v>293</v>
      </c>
      <c r="B9" s="1">
        <v>2017</v>
      </c>
      <c r="C9" s="11">
        <v>29.555555555555561</v>
      </c>
      <c r="D9" s="11">
        <v>76.99166666666666</v>
      </c>
      <c r="E9" s="11">
        <v>13.16666666666667</v>
      </c>
      <c r="F9" s="13">
        <v>5035.5999999999995</v>
      </c>
      <c r="G9" s="13">
        <v>130.28125</v>
      </c>
      <c r="H9" s="11">
        <v>14.08888888888889</v>
      </c>
      <c r="I9" s="11">
        <v>0.92222222222222228</v>
      </c>
      <c r="J9" s="11">
        <v>10.861111111111111</v>
      </c>
      <c r="K9" s="11">
        <v>37.6</v>
      </c>
      <c r="L9" s="11">
        <v>13.2</v>
      </c>
      <c r="M9" s="11">
        <v>0.21</v>
      </c>
    </row>
    <row r="10" spans="1:13">
      <c r="A10" s="12" t="s">
        <v>293</v>
      </c>
      <c r="B10" s="1">
        <v>2018</v>
      </c>
      <c r="C10" s="11">
        <v>37.361111111111107</v>
      </c>
      <c r="D10" s="11">
        <v>77.097222222222229</v>
      </c>
      <c r="E10" s="11">
        <v>14.52222222222222</v>
      </c>
      <c r="F10" s="13">
        <v>5139.8999999999996</v>
      </c>
      <c r="G10" s="13">
        <v>125.53611111111105</v>
      </c>
      <c r="H10" s="11">
        <v>14.927777777777781</v>
      </c>
      <c r="I10" s="11">
        <v>0.40555555555555572</v>
      </c>
      <c r="J10" s="11">
        <v>10.83333333333333</v>
      </c>
      <c r="K10" s="11">
        <v>36.200000000000003</v>
      </c>
      <c r="L10" s="11">
        <v>13.3</v>
      </c>
      <c r="M10" s="11">
        <v>0.22</v>
      </c>
    </row>
    <row r="11" spans="1:13">
      <c r="A11" s="12" t="s">
        <v>293</v>
      </c>
      <c r="B11" s="1">
        <v>2019</v>
      </c>
      <c r="C11" s="11">
        <v>20.944444444444439</v>
      </c>
      <c r="D11" s="11">
        <v>74.233333333333334</v>
      </c>
      <c r="E11" s="11">
        <v>14.50444444444445</v>
      </c>
      <c r="F11" s="13">
        <v>5704.5999999999976</v>
      </c>
      <c r="G11" s="13">
        <v>127.85694444444444</v>
      </c>
      <c r="H11" s="11">
        <v>14.133333333333329</v>
      </c>
      <c r="I11" s="11">
        <v>-0.37111111111111128</v>
      </c>
      <c r="J11" s="11">
        <v>10.284444444444439</v>
      </c>
      <c r="K11" s="11">
        <v>40.9</v>
      </c>
      <c r="L11" s="11">
        <v>13</v>
      </c>
      <c r="M11" s="11">
        <v>0.32</v>
      </c>
    </row>
    <row r="12" spans="1:13">
      <c r="A12" s="12" t="s">
        <v>293</v>
      </c>
      <c r="B12" s="1">
        <v>2020</v>
      </c>
      <c r="C12" s="11">
        <v>44.798611111111107</v>
      </c>
      <c r="D12" s="11">
        <v>71.719444444444449</v>
      </c>
      <c r="E12" s="11">
        <v>13.556944444444451</v>
      </c>
      <c r="F12" s="13">
        <v>10360.4</v>
      </c>
      <c r="G12" s="13">
        <v>138.93055555555554</v>
      </c>
      <c r="H12" s="11">
        <v>14.78333333333333</v>
      </c>
      <c r="I12" s="11">
        <v>1.226388888888889</v>
      </c>
      <c r="J12" s="11">
        <v>11.09305555555556</v>
      </c>
      <c r="K12" s="11">
        <v>39.700000000000003</v>
      </c>
      <c r="L12" s="11">
        <v>15</v>
      </c>
      <c r="M12" s="11">
        <v>0.25</v>
      </c>
    </row>
    <row r="13" spans="1:13">
      <c r="A13" s="12" t="s">
        <v>293</v>
      </c>
      <c r="B13" s="1">
        <v>2021</v>
      </c>
      <c r="C13" s="11">
        <v>33.881944444444443</v>
      </c>
      <c r="D13" s="11">
        <v>69.962500000000006</v>
      </c>
      <c r="E13" s="11">
        <v>15.50555555555556</v>
      </c>
      <c r="F13" s="13">
        <v>7808.4999999999973</v>
      </c>
      <c r="G13" s="13">
        <v>111.00625000000002</v>
      </c>
      <c r="H13" s="11">
        <v>15.077777777777779</v>
      </c>
      <c r="I13" s="11">
        <v>-0.4277777777777777</v>
      </c>
      <c r="J13" s="11">
        <v>11.444444444444439</v>
      </c>
      <c r="K13" s="11">
        <v>37.700000000000003</v>
      </c>
      <c r="L13" s="11">
        <v>14</v>
      </c>
      <c r="M13" s="11">
        <v>0.21</v>
      </c>
    </row>
    <row r="14" spans="1:13">
      <c r="A14" s="12" t="s">
        <v>293</v>
      </c>
      <c r="B14" s="1">
        <v>2022</v>
      </c>
      <c r="C14" s="11">
        <v>41.430555555555557</v>
      </c>
      <c r="D14" s="11">
        <v>71.745833333333337</v>
      </c>
      <c r="E14" s="11">
        <v>13.85555555555556</v>
      </c>
      <c r="F14" s="13">
        <v>4864.3000000000011</v>
      </c>
      <c r="G14" s="13">
        <v>86.711805555555571</v>
      </c>
      <c r="H14" s="11">
        <v>14.511111111111109</v>
      </c>
      <c r="I14" s="11">
        <v>0.65555555555555534</v>
      </c>
      <c r="J14" s="11">
        <v>10.7875</v>
      </c>
      <c r="K14" s="11">
        <v>39.799999999999997</v>
      </c>
      <c r="L14" s="11">
        <v>14.1</v>
      </c>
      <c r="M14" s="11">
        <v>0.21</v>
      </c>
    </row>
    <row r="15" spans="1:13">
      <c r="A15" s="12" t="s">
        <v>293</v>
      </c>
      <c r="B15" s="1">
        <v>2023</v>
      </c>
      <c r="C15" s="11">
        <v>41.826388888888893</v>
      </c>
      <c r="D15" s="11">
        <v>74.079166666666666</v>
      </c>
      <c r="E15" s="11">
        <v>13.945833333333329</v>
      </c>
      <c r="F15" s="13">
        <v>4803.0000000000009</v>
      </c>
      <c r="G15" s="13">
        <v>84.268055555555549</v>
      </c>
      <c r="H15" s="11">
        <v>15.83611111111111</v>
      </c>
      <c r="I15" s="11">
        <v>1.8902777777777779</v>
      </c>
      <c r="J15" s="11">
        <v>11.794444444444441</v>
      </c>
      <c r="K15" s="11">
        <v>65.3</v>
      </c>
      <c r="L15" s="11">
        <v>14.5</v>
      </c>
      <c r="M15" s="11">
        <v>0.19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장 문정</cp:lastModifiedBy>
  <cp:revision/>
  <dcterms:created xsi:type="dcterms:W3CDTF">2024-01-22T01:54:49Z</dcterms:created>
  <dcterms:modified xsi:type="dcterms:W3CDTF">2024-01-22T01:55:21Z</dcterms:modified>
  <cp:category/>
  <cp:contentStatus/>
</cp:coreProperties>
</file>