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정두영\Desktop\"/>
    </mc:Choice>
  </mc:AlternateContent>
  <bookViews>
    <workbookView xWindow="0" yWindow="0" windowWidth="21705" windowHeight="11565" activeTab="1"/>
  </bookViews>
  <sheets>
    <sheet name="Sheet1" sheetId="2" r:id="rId1"/>
    <sheet name="피벗데이터" sheetId="1" r:id="rId2"/>
  </sheets>
  <externalReferences>
    <externalReference r:id="rId3"/>
  </externalReferences>
  <definedNames>
    <definedName name="_xlnm._FilterDatabase" localSheetId="1" hidden="1">피벗데이터!$A$2:$H$58</definedName>
    <definedName name="금액합계">[1]시트보호!$E$10</definedName>
  </definedNames>
  <calcPr calcId="152511"/>
  <pivotCaches>
    <pivotCache cacheId="0" r:id="rId4"/>
    <pivotCache cacheId="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8" i="1" l="1"/>
  <c r="H58" i="1" s="1"/>
  <c r="H57" i="1"/>
  <c r="F57" i="1"/>
  <c r="B57" i="1"/>
  <c r="B58" i="1" s="1"/>
  <c r="F56" i="1"/>
  <c r="H56" i="1" s="1"/>
  <c r="F55" i="1"/>
  <c r="H55" i="1" s="1"/>
  <c r="H54" i="1"/>
  <c r="F54" i="1"/>
  <c r="B54" i="1"/>
  <c r="B55" i="1" s="1"/>
  <c r="F53" i="1"/>
  <c r="H53" i="1" s="1"/>
  <c r="F52" i="1"/>
  <c r="H52" i="1" s="1"/>
  <c r="H51" i="1"/>
  <c r="F51" i="1"/>
  <c r="B51" i="1"/>
  <c r="B52" i="1" s="1"/>
  <c r="F50" i="1"/>
  <c r="H50" i="1" s="1"/>
  <c r="F49" i="1"/>
  <c r="H49" i="1" s="1"/>
  <c r="H48" i="1"/>
  <c r="F48" i="1"/>
  <c r="B48" i="1"/>
  <c r="B49" i="1" s="1"/>
  <c r="F47" i="1"/>
  <c r="H47" i="1" s="1"/>
  <c r="F46" i="1"/>
  <c r="H46" i="1" s="1"/>
  <c r="H45" i="1"/>
  <c r="F45" i="1"/>
  <c r="B45" i="1"/>
  <c r="B46" i="1" s="1"/>
  <c r="F44" i="1"/>
  <c r="H44" i="1" s="1"/>
  <c r="F43" i="1"/>
  <c r="H43" i="1" s="1"/>
  <c r="H42" i="1"/>
  <c r="F42" i="1"/>
  <c r="B42" i="1"/>
  <c r="B43" i="1" s="1"/>
  <c r="F41" i="1"/>
  <c r="H41" i="1" s="1"/>
  <c r="B41" i="1"/>
  <c r="H40" i="1"/>
  <c r="F40" i="1"/>
  <c r="H39" i="1"/>
  <c r="F39" i="1"/>
  <c r="B39" i="1"/>
  <c r="F38" i="1"/>
  <c r="H38" i="1" s="1"/>
  <c r="B38" i="1"/>
  <c r="H37" i="1"/>
  <c r="F37" i="1"/>
  <c r="H36" i="1"/>
  <c r="F36" i="1"/>
  <c r="B36" i="1"/>
  <c r="F35" i="1"/>
  <c r="H35" i="1" s="1"/>
  <c r="B35" i="1"/>
  <c r="H34" i="1"/>
  <c r="F34" i="1"/>
  <c r="H33" i="1"/>
  <c r="F33" i="1"/>
  <c r="B33" i="1"/>
  <c r="F32" i="1"/>
  <c r="H32" i="1" s="1"/>
  <c r="F31" i="1"/>
  <c r="H31" i="1" s="1"/>
  <c r="H30" i="1"/>
  <c r="F30" i="1"/>
  <c r="B30" i="1"/>
  <c r="B31" i="1" s="1"/>
  <c r="F29" i="1"/>
  <c r="H29" i="1" s="1"/>
  <c r="B29" i="1"/>
  <c r="H28" i="1"/>
  <c r="F28" i="1"/>
  <c r="H27" i="1"/>
  <c r="F27" i="1"/>
  <c r="F26" i="1"/>
  <c r="H26" i="1" s="1"/>
  <c r="H25" i="1"/>
  <c r="F25" i="1"/>
  <c r="B25" i="1"/>
  <c r="B26" i="1" s="1"/>
  <c r="B27" i="1" s="1"/>
  <c r="F24" i="1"/>
  <c r="H24" i="1" s="1"/>
  <c r="F23" i="1"/>
  <c r="H23" i="1" s="1"/>
  <c r="H22" i="1"/>
  <c r="F22" i="1"/>
  <c r="F21" i="1"/>
  <c r="H21" i="1" s="1"/>
  <c r="H20" i="1"/>
  <c r="F20" i="1"/>
  <c r="B20" i="1"/>
  <c r="B21" i="1" s="1"/>
  <c r="B22" i="1" s="1"/>
  <c r="B23" i="1" s="1"/>
  <c r="F19" i="1"/>
  <c r="H19" i="1" s="1"/>
  <c r="F18" i="1"/>
  <c r="H18" i="1" s="1"/>
  <c r="H17" i="1"/>
  <c r="F17" i="1"/>
  <c r="B17" i="1"/>
  <c r="B18" i="1" s="1"/>
  <c r="F16" i="1"/>
  <c r="H16" i="1" s="1"/>
  <c r="F15" i="1"/>
  <c r="H15" i="1" s="1"/>
  <c r="B15" i="1"/>
  <c r="H14" i="1"/>
  <c r="F14" i="1"/>
  <c r="H13" i="1"/>
  <c r="F13" i="1"/>
  <c r="F12" i="1"/>
  <c r="H12" i="1" s="1"/>
  <c r="H11" i="1"/>
  <c r="F11" i="1"/>
  <c r="B11" i="1"/>
  <c r="B12" i="1" s="1"/>
  <c r="B13" i="1" s="1"/>
  <c r="F10" i="1"/>
  <c r="H10" i="1" s="1"/>
  <c r="F9" i="1"/>
  <c r="H9" i="1" s="1"/>
  <c r="H8" i="1"/>
  <c r="F8" i="1"/>
  <c r="B8" i="1"/>
  <c r="B9" i="1" s="1"/>
  <c r="F7" i="1"/>
  <c r="H7" i="1" s="1"/>
  <c r="B7" i="1"/>
  <c r="H6" i="1"/>
  <c r="F6" i="1"/>
  <c r="H5" i="1"/>
  <c r="F5" i="1"/>
  <c r="B5" i="1"/>
  <c r="F4" i="1"/>
  <c r="H4" i="1" s="1"/>
  <c r="B4" i="1"/>
  <c r="H3" i="1"/>
  <c r="F3" i="1"/>
</calcChain>
</file>

<file path=xl/sharedStrings.xml><?xml version="1.0" encoding="utf-8"?>
<sst xmlns="http://schemas.openxmlformats.org/spreadsheetml/2006/main" count="151" uniqueCount="52">
  <si>
    <t>일자</t>
    <phoneticPr fontId="5" type="noConversion"/>
  </si>
  <si>
    <t>지점명</t>
    <phoneticPr fontId="5" type="noConversion"/>
  </si>
  <si>
    <t>품명</t>
    <phoneticPr fontId="5" type="noConversion"/>
  </si>
  <si>
    <t>단가</t>
    <phoneticPr fontId="5" type="noConversion"/>
  </si>
  <si>
    <t>수량</t>
    <phoneticPr fontId="5" type="noConversion"/>
  </si>
  <si>
    <t>금액</t>
    <phoneticPr fontId="5" type="noConversion"/>
  </si>
  <si>
    <t>입금액</t>
    <phoneticPr fontId="5" type="noConversion"/>
  </si>
  <si>
    <t>미수금액</t>
    <phoneticPr fontId="5" type="noConversion"/>
  </si>
  <si>
    <t>가야점</t>
    <phoneticPr fontId="4" type="noConversion"/>
  </si>
  <si>
    <t>잉크젯프린터</t>
  </si>
  <si>
    <t>아이패드</t>
  </si>
  <si>
    <t>노트북</t>
  </si>
  <si>
    <t>기장점</t>
    <phoneticPr fontId="4" type="noConversion"/>
  </si>
  <si>
    <t>빔프로젝트</t>
  </si>
  <si>
    <t>PC</t>
  </si>
  <si>
    <t>남천점</t>
    <phoneticPr fontId="4" type="noConversion"/>
  </si>
  <si>
    <t>마우스패드(스틸)</t>
    <phoneticPr fontId="4" type="noConversion"/>
  </si>
  <si>
    <t>마우스</t>
    <phoneticPr fontId="4" type="noConversion"/>
  </si>
  <si>
    <t>대연점</t>
  </si>
  <si>
    <t>대천점</t>
    <phoneticPr fontId="4" type="noConversion"/>
  </si>
  <si>
    <t>동래점</t>
  </si>
  <si>
    <t>민락점</t>
    <phoneticPr fontId="4" type="noConversion"/>
  </si>
  <si>
    <t>마우스패드(스틸)</t>
    <phoneticPr fontId="4" type="noConversion"/>
  </si>
  <si>
    <t>부평점</t>
    <phoneticPr fontId="4" type="noConversion"/>
  </si>
  <si>
    <t>서동점</t>
    <phoneticPr fontId="4" type="noConversion"/>
  </si>
  <si>
    <t>수정점</t>
  </si>
  <si>
    <t>장전점</t>
    <phoneticPr fontId="4" type="noConversion"/>
  </si>
  <si>
    <t>좌천점</t>
    <phoneticPr fontId="4" type="noConversion"/>
  </si>
  <si>
    <t>마우스</t>
    <phoneticPr fontId="4" type="noConversion"/>
  </si>
  <si>
    <t>주례점</t>
    <phoneticPr fontId="4" type="noConversion"/>
  </si>
  <si>
    <t>중동점</t>
    <phoneticPr fontId="4" type="noConversion"/>
  </si>
  <si>
    <t>초량점</t>
    <phoneticPr fontId="4" type="noConversion"/>
  </si>
  <si>
    <t>해운대점</t>
  </si>
  <si>
    <t>화명점</t>
  </si>
  <si>
    <t>행 레이블</t>
  </si>
  <si>
    <t>가야점</t>
  </si>
  <si>
    <t>기장점</t>
  </si>
  <si>
    <t>남천점</t>
  </si>
  <si>
    <t>대천점</t>
  </si>
  <si>
    <t>민락점</t>
  </si>
  <si>
    <t>부평점</t>
  </si>
  <si>
    <t>서동점</t>
  </si>
  <si>
    <t>장전점</t>
  </si>
  <si>
    <t>좌천점</t>
  </si>
  <si>
    <t>주례점</t>
  </si>
  <si>
    <t>중동점</t>
  </si>
  <si>
    <t>초량점</t>
  </si>
  <si>
    <t>총합계</t>
  </si>
  <si>
    <t>합계 : 금액</t>
  </si>
  <si>
    <t>마우스</t>
  </si>
  <si>
    <t>마우스패드(스틸)</t>
  </si>
  <si>
    <t>열 레이블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</si>
</sst>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mm&quot;월&quot;\ dd&quot;일&quot;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1" xfId="2" applyNumberFormat="1" applyFont="1" applyFill="1" applyBorder="1" applyAlignment="1">
      <alignment horizontal="center" vertical="center"/>
    </xf>
    <xf numFmtId="0" fontId="6" fillId="0" borderId="0" xfId="3" applyFont="1">
      <alignment vertical="center"/>
    </xf>
    <xf numFmtId="58" fontId="7" fillId="0" borderId="1" xfId="3" applyNumberFormat="1" applyFont="1" applyBorder="1" applyAlignment="1">
      <alignment horizontal="center" vertical="center"/>
    </xf>
    <xf numFmtId="0" fontId="7" fillId="0" borderId="1" xfId="3" applyNumberFormat="1" applyFont="1" applyBorder="1" applyAlignment="1">
      <alignment horizontal="center" vertical="center"/>
    </xf>
    <xf numFmtId="41" fontId="7" fillId="0" borderId="1" xfId="1" applyFont="1" applyBorder="1" applyAlignment="1">
      <alignment vertical="center"/>
    </xf>
    <xf numFmtId="176" fontId="6" fillId="0" borderId="0" xfId="3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58" fontId="0" fillId="0" borderId="0" xfId="0" applyNumberFormat="1">
      <alignment vertical="center"/>
    </xf>
  </cellXfs>
  <cellStyles count="4">
    <cellStyle name="쉼표 [0]" xfId="1" builtinId="6"/>
    <cellStyle name="표준" xfId="0" builtinId="0"/>
    <cellStyle name="표준 2 2" xfId="3"/>
    <cellStyle name="표준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lue/Desktop/&#45348;&#51060;&#48260;&#54252;&#49828;&#53944;/&#50641;&#49472;_&#45936;&#51060;&#53552;/3-&#45936;&#51060;&#53552;&#48288;&#51060;&#49828;&#54876;&#50857;_&#54252;&#49828;&#5394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시트보호"/>
      <sheetName val="특정범위보호설정"/>
      <sheetName val="유효성검사1"/>
      <sheetName val="유효성검사2"/>
      <sheetName val="유효성검사-잘못된데이터"/>
      <sheetName val="정렬"/>
      <sheetName val="병합된필드정렬"/>
      <sheetName val="사용자정의정렬"/>
      <sheetName val="필터"/>
      <sheetName val="고급필터_원본데이터"/>
      <sheetName val="결과"/>
      <sheetName val="SUBTOTAL함수"/>
      <sheetName val="SUBTOTAL함수 실습"/>
      <sheetName val="부분합"/>
      <sheetName val="통합"/>
      <sheetName val="피벗차트-파이형"/>
      <sheetName val="피벗차트-막대"/>
      <sheetName val="피벗테이블-월별"/>
      <sheetName val="Sheet1"/>
      <sheetName val="Sheet2"/>
      <sheetName val="피벗데이터"/>
      <sheetName val="소속현황"/>
    </sheetNames>
    <sheetDataSet>
      <sheetData sheetId="0">
        <row r="10">
          <cell r="E10">
            <v>37290000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zen" refreshedDate="44659.375757175927" createdVersion="5" refreshedVersion="5" minRefreshableVersion="3" recordCount="57">
  <cacheSource type="worksheet">
    <worksheetSource ref="A2:H59" sheet="피벗데이터"/>
  </cacheSource>
  <cacheFields count="8">
    <cacheField name="일자" numFmtId="0">
      <sharedItems containsSemiMixedTypes="0" containsNonDate="0" containsDate="1" containsString="0" minDate="2015-01-07T00:00:00" maxDate="2017-01-01T00:00:00" count="50">
        <d v="2015-10-30T00:00:00"/>
        <d v="2015-12-21T00:00:00"/>
        <d v="2015-06-14T00:00:00"/>
        <d v="2015-03-04T00:00:00"/>
        <d v="2015-06-17T00:00:00"/>
        <d v="2015-11-29T00:00:00"/>
        <d v="2015-12-17T00:00:00"/>
        <d v="2015-05-31T00:00:00"/>
        <d v="2015-08-05T00:00:00"/>
        <d v="2015-01-30T00:00:00"/>
        <d v="2015-09-01T00:00:00"/>
        <d v="2015-03-20T00:00:00"/>
        <d v="2015-12-04T00:00:00"/>
        <d v="2015-06-28T00:00:00"/>
        <d v="2015-05-24T00:00:00"/>
        <d v="2015-01-20T00:00:00"/>
        <d v="2015-09-17T00:00:00"/>
        <d v="2015-07-26T00:00:00"/>
        <d v="2015-04-04T00:00:00"/>
        <d v="2015-02-06T00:00:00"/>
        <d v="2015-10-10T00:00:00"/>
        <d v="2015-12-30T00:00:00"/>
        <d v="2015-06-09T00:00:00"/>
        <d v="2015-07-06T00:00:00"/>
        <d v="2015-09-20T00:00:00"/>
        <d v="2015-07-16T00:00:00"/>
        <d v="2015-03-02T00:00:00"/>
        <d v="2015-08-07T00:00:00"/>
        <d v="2015-05-15T00:00:00"/>
        <d v="2015-10-06T00:00:00"/>
        <d v="2015-11-28T00:00:00"/>
        <d v="2015-07-31T00:00:00"/>
        <d v="2015-04-30T00:00:00"/>
        <d v="2015-02-19T00:00:00"/>
        <d v="2015-12-27T00:00:00"/>
        <d v="2015-06-13T00:00:00"/>
        <d v="2015-08-30T00:00:00"/>
        <d v="2015-04-10T00:00:00"/>
        <d v="2015-10-26T00:00:00"/>
        <d v="2015-10-20T00:00:00"/>
        <d v="2015-01-09T00:00:00"/>
        <d v="2015-02-03T00:00:00"/>
        <d v="2015-12-07T00:00:00"/>
        <d v="2015-03-28T00:00:00"/>
        <d v="2015-09-30T00:00:00"/>
        <d v="2015-08-01T00:00:00"/>
        <d v="2015-11-26T00:00:00"/>
        <d v="2015-01-16T00:00:00"/>
        <d v="2015-01-07T00:00:00"/>
        <d v="2016-12-31T00:00:00"/>
      </sharedItems>
    </cacheField>
    <cacheField name="지점명" numFmtId="0">
      <sharedItems count="17">
        <s v="가야점"/>
        <s v="기장점"/>
        <s v="남천점"/>
        <s v="대연점"/>
        <s v="대천점"/>
        <s v="동래점"/>
        <s v="민락점"/>
        <s v="부평점"/>
        <s v="서동점"/>
        <s v="수정점"/>
        <s v="장전점"/>
        <s v="좌천점"/>
        <s v="주례점"/>
        <s v="중동점"/>
        <s v="초량점"/>
        <s v="해운대점"/>
        <s v="화명점"/>
      </sharedItems>
    </cacheField>
    <cacheField name="품명" numFmtId="0">
      <sharedItems count="7">
        <s v="잉크젯프린터"/>
        <s v="아이패드"/>
        <s v="노트북"/>
        <s v="빔프로젝트"/>
        <s v="PC"/>
        <s v="마우스패드(스틸)"/>
        <s v="마우스"/>
      </sharedItems>
    </cacheField>
    <cacheField name="단가" numFmtId="0">
      <sharedItems containsSemiMixedTypes="0" containsString="0" containsNumber="1" containsInteger="1" minValue="8000" maxValue="67000" count="7">
        <n v="16000"/>
        <n v="23000"/>
        <n v="67000"/>
        <n v="44000"/>
        <n v="24500"/>
        <n v="8000"/>
        <n v="15000"/>
      </sharedItems>
    </cacheField>
    <cacheField name="수량" numFmtId="0">
      <sharedItems containsSemiMixedTypes="0" containsString="0" containsNumber="1" containsInteger="1" minValue="10" maxValue="1000" count="28">
        <n v="50"/>
        <n v="46"/>
        <n v="44"/>
        <n v="37"/>
        <n v="52"/>
        <n v="41"/>
        <n v="49"/>
        <n v="59"/>
        <n v="35"/>
        <n v="42"/>
        <n v="54"/>
        <n v="58"/>
        <n v="64"/>
        <n v="39"/>
        <n v="53"/>
        <n v="55"/>
        <n v="51"/>
        <n v="65"/>
        <n v="75"/>
        <n v="40"/>
        <n v="60"/>
        <n v="10"/>
        <n v="57"/>
        <n v="47"/>
        <n v="45"/>
        <n v="43"/>
        <n v="63"/>
        <n v="1000"/>
      </sharedItems>
    </cacheField>
    <cacheField name="금액" numFmtId="0">
      <sharedItems containsSemiMixedTypes="0" containsString="0" containsNumber="1" containsInteger="1" minValue="245000" maxValue="67000000"/>
    </cacheField>
    <cacheField name="입금액" numFmtId="0">
      <sharedItems containsString="0" containsBlank="1" containsNumber="1" containsInteger="1" minValue="0" maxValue="1005000"/>
    </cacheField>
    <cacheField name="미수금액" numFmtId="0">
      <sharedItems containsSemiMixedTypes="0" containsString="0" containsNumber="1" containsInteger="1" minValue="0" maxValue="502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사용자" refreshedDate="44659.53196226852" createdVersion="5" refreshedVersion="5" minRefreshableVersion="3" recordCount="56">
  <cacheSource type="worksheet">
    <worksheetSource ref="A2:H58" sheet="피벗데이터"/>
  </cacheSource>
  <cacheFields count="8">
    <cacheField name="일자" numFmtId="58">
      <sharedItems containsSemiMixedTypes="0" containsNonDate="0" containsDate="1" containsString="0" minDate="2015-01-07T00:00:00" maxDate="2015-12-31T00:00:00" count="49">
        <d v="2015-10-30T00:00:00"/>
        <d v="2015-12-21T00:00:00"/>
        <d v="2015-06-14T00:00:00"/>
        <d v="2015-03-04T00:00:00"/>
        <d v="2015-06-17T00:00:00"/>
        <d v="2015-11-29T00:00:00"/>
        <d v="2015-12-17T00:00:00"/>
        <d v="2015-05-31T00:00:00"/>
        <d v="2015-08-05T00:00:00"/>
        <d v="2015-01-30T00:00:00"/>
        <d v="2015-09-01T00:00:00"/>
        <d v="2015-03-20T00:00:00"/>
        <d v="2015-12-04T00:00:00"/>
        <d v="2015-06-28T00:00:00"/>
        <d v="2015-05-24T00:00:00"/>
        <d v="2015-01-20T00:00:00"/>
        <d v="2015-09-17T00:00:00"/>
        <d v="2015-07-26T00:00:00"/>
        <d v="2015-04-04T00:00:00"/>
        <d v="2015-02-06T00:00:00"/>
        <d v="2015-10-10T00:00:00"/>
        <d v="2015-12-30T00:00:00"/>
        <d v="2015-06-09T00:00:00"/>
        <d v="2015-07-06T00:00:00"/>
        <d v="2015-09-20T00:00:00"/>
        <d v="2015-07-16T00:00:00"/>
        <d v="2015-03-02T00:00:00"/>
        <d v="2015-08-07T00:00:00"/>
        <d v="2015-05-15T00:00:00"/>
        <d v="2015-10-06T00:00:00"/>
        <d v="2015-11-28T00:00:00"/>
        <d v="2015-07-31T00:00:00"/>
        <d v="2015-04-30T00:00:00"/>
        <d v="2015-02-19T00:00:00"/>
        <d v="2015-12-27T00:00:00"/>
        <d v="2015-06-13T00:00:00"/>
        <d v="2015-08-30T00:00:00"/>
        <d v="2015-04-10T00:00:00"/>
        <d v="2015-10-26T00:00:00"/>
        <d v="2015-10-20T00:00:00"/>
        <d v="2015-01-09T00:00:00"/>
        <d v="2015-02-03T00:00:00"/>
        <d v="2015-12-07T00:00:00"/>
        <d v="2015-03-28T00:00:00"/>
        <d v="2015-09-30T00:00:00"/>
        <d v="2015-08-01T00:00:00"/>
        <d v="2015-11-26T00:00:00"/>
        <d v="2015-01-16T00:00:00"/>
        <d v="2015-01-07T00:00:00"/>
      </sharedItems>
    </cacheField>
    <cacheField name="지점명" numFmtId="0">
      <sharedItems count="17">
        <s v="가야점"/>
        <s v="기장점"/>
        <s v="남천점"/>
        <s v="대연점"/>
        <s v="대천점"/>
        <s v="동래점"/>
        <s v="민락점"/>
        <s v="부평점"/>
        <s v="서동점"/>
        <s v="수정점"/>
        <s v="장전점"/>
        <s v="좌천점"/>
        <s v="주례점"/>
        <s v="중동점"/>
        <s v="초량점"/>
        <s v="해운대점"/>
        <s v="화명점"/>
      </sharedItems>
    </cacheField>
    <cacheField name="품명" numFmtId="0">
      <sharedItems count="7">
        <s v="잉크젯프린터"/>
        <s v="아이패드"/>
        <s v="노트북"/>
        <s v="빔프로젝트"/>
        <s v="PC"/>
        <s v="마우스패드(스틸)"/>
        <s v="마우스"/>
      </sharedItems>
    </cacheField>
    <cacheField name="단가" numFmtId="41">
      <sharedItems containsSemiMixedTypes="0" containsString="0" containsNumber="1" containsInteger="1" minValue="8000" maxValue="67000"/>
    </cacheField>
    <cacheField name="수량" numFmtId="41">
      <sharedItems containsSemiMixedTypes="0" containsString="0" containsNumber="1" containsInteger="1" minValue="10" maxValue="75"/>
    </cacheField>
    <cacheField name="금액" numFmtId="41">
      <sharedItems containsSemiMixedTypes="0" containsString="0" containsNumber="1" containsInteger="1" minValue="245000" maxValue="5025000"/>
    </cacheField>
    <cacheField name="입금액" numFmtId="41">
      <sharedItems containsString="0" containsBlank="1" containsNumber="1" containsInteger="1" minValue="25000" maxValue="1005000"/>
    </cacheField>
    <cacheField name="미수금액" numFmtId="41">
      <sharedItems containsSemiMixedTypes="0" containsString="0" containsNumber="1" containsInteger="1" minValue="120000" maxValue="502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">
  <r>
    <x v="0"/>
    <x v="0"/>
    <x v="0"/>
    <x v="0"/>
    <x v="0"/>
    <n v="800000"/>
    <n v="675000"/>
    <n v="125000"/>
  </r>
  <r>
    <x v="1"/>
    <x v="0"/>
    <x v="1"/>
    <x v="1"/>
    <x v="1"/>
    <n v="1058000"/>
    <n v="709000"/>
    <n v="349000"/>
  </r>
  <r>
    <x v="2"/>
    <x v="0"/>
    <x v="2"/>
    <x v="2"/>
    <x v="2"/>
    <n v="2948000"/>
    <n v="905000"/>
    <n v="2043000"/>
  </r>
  <r>
    <x v="3"/>
    <x v="1"/>
    <x v="3"/>
    <x v="3"/>
    <x v="3"/>
    <n v="1628000"/>
    <n v="465000"/>
    <n v="1163000"/>
  </r>
  <r>
    <x v="4"/>
    <x v="1"/>
    <x v="2"/>
    <x v="2"/>
    <x v="0"/>
    <n v="3350000"/>
    <n v="465000"/>
    <n v="2885000"/>
  </r>
  <r>
    <x v="5"/>
    <x v="1"/>
    <x v="2"/>
    <x v="2"/>
    <x v="3"/>
    <n v="2479000"/>
    <n v="474000"/>
    <n v="2005000"/>
  </r>
  <r>
    <x v="6"/>
    <x v="1"/>
    <x v="4"/>
    <x v="4"/>
    <x v="4"/>
    <n v="1274000"/>
    <n v="511000"/>
    <n v="763000"/>
  </r>
  <r>
    <x v="7"/>
    <x v="2"/>
    <x v="1"/>
    <x v="1"/>
    <x v="5"/>
    <n v="943000"/>
    <n v="41950"/>
    <n v="901050"/>
  </r>
  <r>
    <x v="8"/>
    <x v="2"/>
    <x v="0"/>
    <x v="0"/>
    <x v="6"/>
    <n v="784000"/>
    <n v="61800"/>
    <n v="722200"/>
  </r>
  <r>
    <x v="9"/>
    <x v="2"/>
    <x v="5"/>
    <x v="5"/>
    <x v="5"/>
    <n v="328000"/>
    <n v="73700"/>
    <n v="254300"/>
  </r>
  <r>
    <x v="10"/>
    <x v="2"/>
    <x v="6"/>
    <x v="6"/>
    <x v="0"/>
    <n v="750000"/>
    <n v="74200"/>
    <n v="675800"/>
  </r>
  <r>
    <x v="11"/>
    <x v="3"/>
    <x v="3"/>
    <x v="3"/>
    <x v="7"/>
    <n v="2596000"/>
    <n v="25000"/>
    <n v="2571000"/>
  </r>
  <r>
    <x v="12"/>
    <x v="3"/>
    <x v="4"/>
    <x v="4"/>
    <x v="8"/>
    <n v="857500"/>
    <n v="34400"/>
    <n v="823100"/>
  </r>
  <r>
    <x v="13"/>
    <x v="4"/>
    <x v="4"/>
    <x v="4"/>
    <x v="9"/>
    <n v="1029000"/>
    <n v="281000"/>
    <n v="748000"/>
  </r>
  <r>
    <x v="14"/>
    <x v="4"/>
    <x v="2"/>
    <x v="2"/>
    <x v="0"/>
    <n v="3350000"/>
    <n v="305000"/>
    <n v="3045000"/>
  </r>
  <r>
    <x v="15"/>
    <x v="4"/>
    <x v="2"/>
    <x v="2"/>
    <x v="6"/>
    <n v="3283000"/>
    <n v="309000"/>
    <n v="2974000"/>
  </r>
  <r>
    <x v="16"/>
    <x v="5"/>
    <x v="3"/>
    <x v="3"/>
    <x v="10"/>
    <n v="2376000"/>
    <n v="74500"/>
    <n v="2301500"/>
  </r>
  <r>
    <x v="17"/>
    <x v="5"/>
    <x v="0"/>
    <x v="0"/>
    <x v="11"/>
    <n v="928000"/>
    <n v="83000"/>
    <n v="845000"/>
  </r>
  <r>
    <x v="18"/>
    <x v="5"/>
    <x v="1"/>
    <x v="1"/>
    <x v="8"/>
    <n v="805000"/>
    <n v="91000"/>
    <n v="714000"/>
  </r>
  <r>
    <x v="19"/>
    <x v="5"/>
    <x v="4"/>
    <x v="4"/>
    <x v="7"/>
    <n v="1445500"/>
    <n v="94000"/>
    <n v="1351500"/>
  </r>
  <r>
    <x v="20"/>
    <x v="5"/>
    <x v="2"/>
    <x v="2"/>
    <x v="12"/>
    <n v="4288000"/>
    <n v="99000"/>
    <n v="4189000"/>
  </r>
  <r>
    <x v="21"/>
    <x v="6"/>
    <x v="1"/>
    <x v="1"/>
    <x v="8"/>
    <n v="805000"/>
    <n v="125000"/>
    <n v="680000"/>
  </r>
  <r>
    <x v="22"/>
    <x v="6"/>
    <x v="4"/>
    <x v="4"/>
    <x v="8"/>
    <n v="857500"/>
    <n v="127500"/>
    <n v="730000"/>
  </r>
  <r>
    <x v="23"/>
    <x v="6"/>
    <x v="0"/>
    <x v="0"/>
    <x v="5"/>
    <n v="656000"/>
    <n v="129000"/>
    <n v="527000"/>
  </r>
  <r>
    <x v="24"/>
    <x v="6"/>
    <x v="5"/>
    <x v="5"/>
    <x v="13"/>
    <n v="312000"/>
    <n v="149000"/>
    <n v="163000"/>
  </r>
  <r>
    <x v="11"/>
    <x v="7"/>
    <x v="1"/>
    <x v="1"/>
    <x v="14"/>
    <n v="1219000"/>
    <n v="389000"/>
    <n v="830000"/>
  </r>
  <r>
    <x v="25"/>
    <x v="7"/>
    <x v="0"/>
    <x v="0"/>
    <x v="15"/>
    <n v="880000"/>
    <n v="397000"/>
    <n v="483000"/>
  </r>
  <r>
    <x v="26"/>
    <x v="7"/>
    <x v="4"/>
    <x v="4"/>
    <x v="6"/>
    <n v="1200500"/>
    <n v="442000"/>
    <n v="758500"/>
  </r>
  <r>
    <x v="27"/>
    <x v="7"/>
    <x v="4"/>
    <x v="4"/>
    <x v="16"/>
    <n v="1249500"/>
    <n v="463000"/>
    <n v="786500"/>
  </r>
  <r>
    <x v="28"/>
    <x v="8"/>
    <x v="4"/>
    <x v="4"/>
    <x v="17"/>
    <n v="1592500"/>
    <m/>
    <n v="1592500"/>
  </r>
  <r>
    <x v="29"/>
    <x v="8"/>
    <x v="2"/>
    <x v="2"/>
    <x v="18"/>
    <n v="5025000"/>
    <m/>
    <n v="5025000"/>
  </r>
  <r>
    <x v="30"/>
    <x v="9"/>
    <x v="3"/>
    <x v="3"/>
    <x v="19"/>
    <n v="1760000"/>
    <n v="165000"/>
    <n v="1595000"/>
  </r>
  <r>
    <x v="31"/>
    <x v="9"/>
    <x v="2"/>
    <x v="2"/>
    <x v="9"/>
    <n v="2814000"/>
    <n v="197000"/>
    <n v="2617000"/>
  </r>
  <r>
    <x v="32"/>
    <x v="9"/>
    <x v="0"/>
    <x v="0"/>
    <x v="20"/>
    <n v="960000"/>
    <n v="202000"/>
    <n v="758000"/>
  </r>
  <r>
    <x v="33"/>
    <x v="10"/>
    <x v="2"/>
    <x v="2"/>
    <x v="2"/>
    <n v="2948000"/>
    <n v="205000"/>
    <n v="2743000"/>
  </r>
  <r>
    <x v="34"/>
    <x v="10"/>
    <x v="1"/>
    <x v="1"/>
    <x v="3"/>
    <n v="851000"/>
    <n v="211000"/>
    <n v="640000"/>
  </r>
  <r>
    <x v="23"/>
    <x v="10"/>
    <x v="3"/>
    <x v="3"/>
    <x v="3"/>
    <n v="1628000"/>
    <n v="244000"/>
    <n v="1384000"/>
  </r>
  <r>
    <x v="35"/>
    <x v="11"/>
    <x v="2"/>
    <x v="2"/>
    <x v="7"/>
    <n v="3953000"/>
    <n v="105000"/>
    <n v="3848000"/>
  </r>
  <r>
    <x v="36"/>
    <x v="11"/>
    <x v="4"/>
    <x v="4"/>
    <x v="8"/>
    <n v="857500"/>
    <n v="120000"/>
    <n v="737500"/>
  </r>
  <r>
    <x v="37"/>
    <x v="11"/>
    <x v="6"/>
    <x v="6"/>
    <x v="16"/>
    <n v="765000"/>
    <n v="123000"/>
    <n v="642000"/>
  </r>
  <r>
    <x v="38"/>
    <x v="11"/>
    <x v="4"/>
    <x v="4"/>
    <x v="21"/>
    <n v="245000"/>
    <n v="125000"/>
    <n v="120000"/>
  </r>
  <r>
    <x v="39"/>
    <x v="12"/>
    <x v="2"/>
    <x v="2"/>
    <x v="22"/>
    <n v="3819000"/>
    <n v="973000"/>
    <n v="2846000"/>
  </r>
  <r>
    <x v="40"/>
    <x v="12"/>
    <x v="1"/>
    <x v="1"/>
    <x v="15"/>
    <n v="1265000"/>
    <n v="1005000"/>
    <n v="260000"/>
  </r>
  <r>
    <x v="41"/>
    <x v="12"/>
    <x v="1"/>
    <x v="1"/>
    <x v="3"/>
    <n v="851000"/>
    <m/>
    <n v="851000"/>
  </r>
  <r>
    <x v="42"/>
    <x v="13"/>
    <x v="4"/>
    <x v="4"/>
    <x v="23"/>
    <n v="1151500"/>
    <n v="155000"/>
    <n v="996500"/>
  </r>
  <r>
    <x v="43"/>
    <x v="13"/>
    <x v="1"/>
    <x v="1"/>
    <x v="15"/>
    <n v="1265000"/>
    <n v="155000"/>
    <n v="1110000"/>
  </r>
  <r>
    <x v="44"/>
    <x v="13"/>
    <x v="0"/>
    <x v="0"/>
    <x v="24"/>
    <n v="720000"/>
    <n v="161000"/>
    <n v="559000"/>
  </r>
  <r>
    <x v="45"/>
    <x v="14"/>
    <x v="4"/>
    <x v="4"/>
    <x v="4"/>
    <n v="1274000"/>
    <n v="357000"/>
    <n v="917000"/>
  </r>
  <r>
    <x v="21"/>
    <x v="14"/>
    <x v="2"/>
    <x v="2"/>
    <x v="4"/>
    <n v="3484000"/>
    <n v="357000"/>
    <n v="3127000"/>
  </r>
  <r>
    <x v="44"/>
    <x v="14"/>
    <x v="4"/>
    <x v="4"/>
    <x v="0"/>
    <n v="1225000"/>
    <n v="365000"/>
    <n v="860000"/>
  </r>
  <r>
    <x v="9"/>
    <x v="15"/>
    <x v="0"/>
    <x v="0"/>
    <x v="0"/>
    <n v="800000"/>
    <n v="317000"/>
    <n v="483000"/>
  </r>
  <r>
    <x v="46"/>
    <x v="15"/>
    <x v="4"/>
    <x v="4"/>
    <x v="25"/>
    <n v="1053500"/>
    <n v="320000"/>
    <n v="733500"/>
  </r>
  <r>
    <x v="47"/>
    <x v="15"/>
    <x v="2"/>
    <x v="2"/>
    <x v="26"/>
    <n v="4221000"/>
    <n v="325000"/>
    <n v="3896000"/>
  </r>
  <r>
    <x v="2"/>
    <x v="16"/>
    <x v="0"/>
    <x v="0"/>
    <x v="7"/>
    <n v="944000"/>
    <n v="577000"/>
    <n v="367000"/>
  </r>
  <r>
    <x v="48"/>
    <x v="16"/>
    <x v="0"/>
    <x v="0"/>
    <x v="16"/>
    <n v="816000"/>
    <n v="614000"/>
    <n v="202000"/>
  </r>
  <r>
    <x v="13"/>
    <x v="16"/>
    <x v="0"/>
    <x v="0"/>
    <x v="20"/>
    <n v="960000"/>
    <n v="675000"/>
    <n v="285000"/>
  </r>
  <r>
    <x v="49"/>
    <x v="16"/>
    <x v="2"/>
    <x v="2"/>
    <x v="27"/>
    <n v="6700000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6">
  <r>
    <x v="0"/>
    <x v="0"/>
    <x v="0"/>
    <n v="16000"/>
    <n v="50"/>
    <n v="800000"/>
    <n v="675000"/>
    <n v="125000"/>
  </r>
  <r>
    <x v="1"/>
    <x v="0"/>
    <x v="1"/>
    <n v="23000"/>
    <n v="46"/>
    <n v="1058000"/>
    <n v="709000"/>
    <n v="349000"/>
  </r>
  <r>
    <x v="2"/>
    <x v="0"/>
    <x v="2"/>
    <n v="67000"/>
    <n v="44"/>
    <n v="2948000"/>
    <n v="905000"/>
    <n v="2043000"/>
  </r>
  <r>
    <x v="3"/>
    <x v="1"/>
    <x v="3"/>
    <n v="44000"/>
    <n v="37"/>
    <n v="1628000"/>
    <n v="465000"/>
    <n v="1163000"/>
  </r>
  <r>
    <x v="4"/>
    <x v="1"/>
    <x v="2"/>
    <n v="67000"/>
    <n v="50"/>
    <n v="3350000"/>
    <n v="465000"/>
    <n v="2885000"/>
  </r>
  <r>
    <x v="5"/>
    <x v="1"/>
    <x v="2"/>
    <n v="67000"/>
    <n v="37"/>
    <n v="2479000"/>
    <n v="474000"/>
    <n v="2005000"/>
  </r>
  <r>
    <x v="6"/>
    <x v="1"/>
    <x v="4"/>
    <n v="24500"/>
    <n v="52"/>
    <n v="1274000"/>
    <n v="511000"/>
    <n v="763000"/>
  </r>
  <r>
    <x v="7"/>
    <x v="2"/>
    <x v="1"/>
    <n v="23000"/>
    <n v="41"/>
    <n v="943000"/>
    <n v="41950"/>
    <n v="901050"/>
  </r>
  <r>
    <x v="8"/>
    <x v="2"/>
    <x v="0"/>
    <n v="16000"/>
    <n v="49"/>
    <n v="784000"/>
    <n v="61800"/>
    <n v="722200"/>
  </r>
  <r>
    <x v="9"/>
    <x v="2"/>
    <x v="5"/>
    <n v="8000"/>
    <n v="41"/>
    <n v="328000"/>
    <n v="73700"/>
    <n v="254300"/>
  </r>
  <r>
    <x v="10"/>
    <x v="2"/>
    <x v="6"/>
    <n v="15000"/>
    <n v="50"/>
    <n v="750000"/>
    <n v="74200"/>
    <n v="675800"/>
  </r>
  <r>
    <x v="11"/>
    <x v="3"/>
    <x v="3"/>
    <n v="44000"/>
    <n v="59"/>
    <n v="2596000"/>
    <n v="25000"/>
    <n v="2571000"/>
  </r>
  <r>
    <x v="12"/>
    <x v="3"/>
    <x v="4"/>
    <n v="24500"/>
    <n v="35"/>
    <n v="857500"/>
    <n v="34400"/>
    <n v="823100"/>
  </r>
  <r>
    <x v="13"/>
    <x v="4"/>
    <x v="4"/>
    <n v="24500"/>
    <n v="42"/>
    <n v="1029000"/>
    <n v="281000"/>
    <n v="748000"/>
  </r>
  <r>
    <x v="14"/>
    <x v="4"/>
    <x v="2"/>
    <n v="67000"/>
    <n v="50"/>
    <n v="3350000"/>
    <n v="305000"/>
    <n v="3045000"/>
  </r>
  <r>
    <x v="15"/>
    <x v="4"/>
    <x v="2"/>
    <n v="67000"/>
    <n v="49"/>
    <n v="3283000"/>
    <n v="309000"/>
    <n v="2974000"/>
  </r>
  <r>
    <x v="16"/>
    <x v="5"/>
    <x v="3"/>
    <n v="44000"/>
    <n v="54"/>
    <n v="2376000"/>
    <n v="74500"/>
    <n v="2301500"/>
  </r>
  <r>
    <x v="17"/>
    <x v="5"/>
    <x v="0"/>
    <n v="16000"/>
    <n v="58"/>
    <n v="928000"/>
    <n v="83000"/>
    <n v="845000"/>
  </r>
  <r>
    <x v="18"/>
    <x v="5"/>
    <x v="1"/>
    <n v="23000"/>
    <n v="35"/>
    <n v="805000"/>
    <n v="91000"/>
    <n v="714000"/>
  </r>
  <r>
    <x v="19"/>
    <x v="5"/>
    <x v="4"/>
    <n v="24500"/>
    <n v="59"/>
    <n v="1445500"/>
    <n v="94000"/>
    <n v="1351500"/>
  </r>
  <r>
    <x v="20"/>
    <x v="5"/>
    <x v="2"/>
    <n v="67000"/>
    <n v="64"/>
    <n v="4288000"/>
    <n v="99000"/>
    <n v="4189000"/>
  </r>
  <r>
    <x v="21"/>
    <x v="6"/>
    <x v="1"/>
    <n v="23000"/>
    <n v="35"/>
    <n v="805000"/>
    <n v="125000"/>
    <n v="680000"/>
  </r>
  <r>
    <x v="22"/>
    <x v="6"/>
    <x v="4"/>
    <n v="24500"/>
    <n v="35"/>
    <n v="857500"/>
    <n v="127500"/>
    <n v="730000"/>
  </r>
  <r>
    <x v="23"/>
    <x v="6"/>
    <x v="0"/>
    <n v="16000"/>
    <n v="41"/>
    <n v="656000"/>
    <n v="129000"/>
    <n v="527000"/>
  </r>
  <r>
    <x v="24"/>
    <x v="6"/>
    <x v="5"/>
    <n v="8000"/>
    <n v="39"/>
    <n v="312000"/>
    <n v="149000"/>
    <n v="163000"/>
  </r>
  <r>
    <x v="11"/>
    <x v="7"/>
    <x v="1"/>
    <n v="23000"/>
    <n v="53"/>
    <n v="1219000"/>
    <n v="389000"/>
    <n v="830000"/>
  </r>
  <r>
    <x v="25"/>
    <x v="7"/>
    <x v="0"/>
    <n v="16000"/>
    <n v="55"/>
    <n v="880000"/>
    <n v="397000"/>
    <n v="483000"/>
  </r>
  <r>
    <x v="26"/>
    <x v="7"/>
    <x v="4"/>
    <n v="24500"/>
    <n v="49"/>
    <n v="1200500"/>
    <n v="442000"/>
    <n v="758500"/>
  </r>
  <r>
    <x v="27"/>
    <x v="7"/>
    <x v="4"/>
    <n v="24500"/>
    <n v="51"/>
    <n v="1249500"/>
    <n v="463000"/>
    <n v="786500"/>
  </r>
  <r>
    <x v="28"/>
    <x v="8"/>
    <x v="4"/>
    <n v="24500"/>
    <n v="65"/>
    <n v="1592500"/>
    <m/>
    <n v="1592500"/>
  </r>
  <r>
    <x v="29"/>
    <x v="8"/>
    <x v="2"/>
    <n v="67000"/>
    <n v="75"/>
    <n v="5025000"/>
    <m/>
    <n v="5025000"/>
  </r>
  <r>
    <x v="30"/>
    <x v="9"/>
    <x v="3"/>
    <n v="44000"/>
    <n v="40"/>
    <n v="1760000"/>
    <n v="165000"/>
    <n v="1595000"/>
  </r>
  <r>
    <x v="31"/>
    <x v="9"/>
    <x v="2"/>
    <n v="67000"/>
    <n v="42"/>
    <n v="2814000"/>
    <n v="197000"/>
    <n v="2617000"/>
  </r>
  <r>
    <x v="32"/>
    <x v="9"/>
    <x v="0"/>
    <n v="16000"/>
    <n v="60"/>
    <n v="960000"/>
    <n v="202000"/>
    <n v="758000"/>
  </r>
  <r>
    <x v="33"/>
    <x v="10"/>
    <x v="2"/>
    <n v="67000"/>
    <n v="44"/>
    <n v="2948000"/>
    <n v="205000"/>
    <n v="2743000"/>
  </r>
  <r>
    <x v="34"/>
    <x v="10"/>
    <x v="1"/>
    <n v="23000"/>
    <n v="37"/>
    <n v="851000"/>
    <n v="211000"/>
    <n v="640000"/>
  </r>
  <r>
    <x v="23"/>
    <x v="10"/>
    <x v="3"/>
    <n v="44000"/>
    <n v="37"/>
    <n v="1628000"/>
    <n v="244000"/>
    <n v="1384000"/>
  </r>
  <r>
    <x v="35"/>
    <x v="11"/>
    <x v="2"/>
    <n v="67000"/>
    <n v="59"/>
    <n v="3953000"/>
    <n v="105000"/>
    <n v="3848000"/>
  </r>
  <r>
    <x v="36"/>
    <x v="11"/>
    <x v="4"/>
    <n v="24500"/>
    <n v="35"/>
    <n v="857500"/>
    <n v="120000"/>
    <n v="737500"/>
  </r>
  <r>
    <x v="37"/>
    <x v="11"/>
    <x v="6"/>
    <n v="15000"/>
    <n v="51"/>
    <n v="765000"/>
    <n v="123000"/>
    <n v="642000"/>
  </r>
  <r>
    <x v="38"/>
    <x v="11"/>
    <x v="4"/>
    <n v="24500"/>
    <n v="10"/>
    <n v="245000"/>
    <n v="125000"/>
    <n v="120000"/>
  </r>
  <r>
    <x v="39"/>
    <x v="12"/>
    <x v="2"/>
    <n v="67000"/>
    <n v="57"/>
    <n v="3819000"/>
    <n v="973000"/>
    <n v="2846000"/>
  </r>
  <r>
    <x v="40"/>
    <x v="12"/>
    <x v="1"/>
    <n v="23000"/>
    <n v="55"/>
    <n v="1265000"/>
    <n v="1005000"/>
    <n v="260000"/>
  </r>
  <r>
    <x v="41"/>
    <x v="12"/>
    <x v="1"/>
    <n v="23000"/>
    <n v="37"/>
    <n v="851000"/>
    <m/>
    <n v="851000"/>
  </r>
  <r>
    <x v="42"/>
    <x v="13"/>
    <x v="4"/>
    <n v="24500"/>
    <n v="47"/>
    <n v="1151500"/>
    <n v="155000"/>
    <n v="996500"/>
  </r>
  <r>
    <x v="43"/>
    <x v="13"/>
    <x v="1"/>
    <n v="23000"/>
    <n v="55"/>
    <n v="1265000"/>
    <n v="155000"/>
    <n v="1110000"/>
  </r>
  <r>
    <x v="44"/>
    <x v="13"/>
    <x v="0"/>
    <n v="16000"/>
    <n v="45"/>
    <n v="720000"/>
    <n v="161000"/>
    <n v="559000"/>
  </r>
  <r>
    <x v="45"/>
    <x v="14"/>
    <x v="4"/>
    <n v="24500"/>
    <n v="52"/>
    <n v="1274000"/>
    <n v="357000"/>
    <n v="917000"/>
  </r>
  <r>
    <x v="21"/>
    <x v="14"/>
    <x v="2"/>
    <n v="67000"/>
    <n v="52"/>
    <n v="3484000"/>
    <n v="357000"/>
    <n v="3127000"/>
  </r>
  <r>
    <x v="44"/>
    <x v="14"/>
    <x v="4"/>
    <n v="24500"/>
    <n v="50"/>
    <n v="1225000"/>
    <n v="365000"/>
    <n v="860000"/>
  </r>
  <r>
    <x v="9"/>
    <x v="15"/>
    <x v="0"/>
    <n v="16000"/>
    <n v="50"/>
    <n v="800000"/>
    <n v="317000"/>
    <n v="483000"/>
  </r>
  <r>
    <x v="46"/>
    <x v="15"/>
    <x v="4"/>
    <n v="24500"/>
    <n v="43"/>
    <n v="1053500"/>
    <n v="320000"/>
    <n v="733500"/>
  </r>
  <r>
    <x v="47"/>
    <x v="15"/>
    <x v="2"/>
    <n v="67000"/>
    <n v="63"/>
    <n v="4221000"/>
    <n v="325000"/>
    <n v="3896000"/>
  </r>
  <r>
    <x v="2"/>
    <x v="16"/>
    <x v="0"/>
    <n v="16000"/>
    <n v="59"/>
    <n v="944000"/>
    <n v="577000"/>
    <n v="367000"/>
  </r>
  <r>
    <x v="48"/>
    <x v="16"/>
    <x v="0"/>
    <n v="16000"/>
    <n v="51"/>
    <n v="816000"/>
    <n v="614000"/>
    <n v="202000"/>
  </r>
  <r>
    <x v="13"/>
    <x v="16"/>
    <x v="0"/>
    <n v="16000"/>
    <n v="60"/>
    <n v="960000"/>
    <n v="675000"/>
    <n v="28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C20" firstHeaderRow="1" firstDataRow="1" firstDataCol="0"/>
  <pivotFields count="8">
    <pivotField showAll="0">
      <items count="51">
        <item x="48"/>
        <item x="40"/>
        <item x="47"/>
        <item x="15"/>
        <item x="9"/>
        <item x="41"/>
        <item x="19"/>
        <item x="33"/>
        <item x="26"/>
        <item x="3"/>
        <item x="11"/>
        <item x="43"/>
        <item x="18"/>
        <item x="37"/>
        <item x="32"/>
        <item x="28"/>
        <item x="14"/>
        <item x="7"/>
        <item x="22"/>
        <item x="35"/>
        <item x="2"/>
        <item x="4"/>
        <item x="13"/>
        <item x="23"/>
        <item x="25"/>
        <item x="17"/>
        <item x="31"/>
        <item x="45"/>
        <item x="8"/>
        <item x="27"/>
        <item x="36"/>
        <item x="10"/>
        <item x="16"/>
        <item x="24"/>
        <item x="44"/>
        <item x="29"/>
        <item x="20"/>
        <item x="39"/>
        <item x="38"/>
        <item x="0"/>
        <item x="46"/>
        <item x="30"/>
        <item x="5"/>
        <item x="12"/>
        <item x="42"/>
        <item x="6"/>
        <item x="1"/>
        <item x="34"/>
        <item x="21"/>
        <item x="49"/>
        <item t="default"/>
      </items>
    </pivotField>
    <pivotField multipleItemSelectionAllowe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>
      <items count="8">
        <item x="4"/>
        <item x="2"/>
        <item x="6"/>
        <item x="5"/>
        <item x="3"/>
        <item x="1"/>
        <item x="0"/>
        <item t="default"/>
      </items>
    </pivotField>
    <pivotField showAll="0">
      <items count="8">
        <item x="5"/>
        <item x="6"/>
        <item x="0"/>
        <item x="1"/>
        <item x="4"/>
        <item x="3"/>
        <item x="2"/>
        <item t="default"/>
      </items>
    </pivotField>
    <pivotField showAll="0">
      <items count="29">
        <item x="21"/>
        <item x="8"/>
        <item x="3"/>
        <item x="13"/>
        <item x="19"/>
        <item x="5"/>
        <item x="9"/>
        <item x="25"/>
        <item x="2"/>
        <item x="24"/>
        <item x="1"/>
        <item x="23"/>
        <item x="6"/>
        <item x="0"/>
        <item x="16"/>
        <item x="4"/>
        <item x="14"/>
        <item x="10"/>
        <item x="15"/>
        <item x="22"/>
        <item x="11"/>
        <item x="7"/>
        <item x="20"/>
        <item x="26"/>
        <item x="12"/>
        <item x="17"/>
        <item x="18"/>
        <item x="27"/>
        <item t="default"/>
      </items>
    </pivotField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1" cacheId="5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C61:BA128" firstHeaderRow="1" firstDataRow="2" firstDataCol="1"/>
  <pivotFields count="8">
    <pivotField axis="axisCol" numFmtId="58" showAll="0">
      <items count="50">
        <item x="48"/>
        <item x="40"/>
        <item x="47"/>
        <item x="15"/>
        <item x="9"/>
        <item x="41"/>
        <item x="19"/>
        <item x="33"/>
        <item x="26"/>
        <item x="3"/>
        <item x="11"/>
        <item x="43"/>
        <item x="18"/>
        <item x="37"/>
        <item x="32"/>
        <item x="28"/>
        <item x="14"/>
        <item x="7"/>
        <item x="22"/>
        <item x="35"/>
        <item x="2"/>
        <item x="4"/>
        <item x="13"/>
        <item x="23"/>
        <item x="25"/>
        <item x="17"/>
        <item x="31"/>
        <item x="45"/>
        <item x="8"/>
        <item x="27"/>
        <item x="36"/>
        <item x="10"/>
        <item x="16"/>
        <item x="24"/>
        <item x="44"/>
        <item x="29"/>
        <item x="20"/>
        <item x="39"/>
        <item x="38"/>
        <item x="0"/>
        <item x="46"/>
        <item x="30"/>
        <item x="5"/>
        <item x="12"/>
        <item x="42"/>
        <item x="6"/>
        <item x="1"/>
        <item x="34"/>
        <item x="21"/>
        <item t="default"/>
      </items>
    </pivotField>
    <pivotField axis="axisRow" multipleItemSelectionAllowe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Row" showAll="0">
      <items count="8">
        <item x="4"/>
        <item x="2"/>
        <item x="6"/>
        <item x="5"/>
        <item x="3"/>
        <item x="1"/>
        <item x="0"/>
        <item t="default"/>
      </items>
    </pivotField>
    <pivotField numFmtId="41" showAll="0"/>
    <pivotField numFmtId="41" showAll="0"/>
    <pivotField dataField="1" numFmtId="41" showAll="0"/>
    <pivotField showAll="0"/>
    <pivotField numFmtId="41" showAll="0"/>
  </pivotFields>
  <rowFields count="2">
    <field x="1"/>
    <field x="2"/>
  </rowFields>
  <rowItems count="66">
    <i>
      <x/>
    </i>
    <i r="1">
      <x v="1"/>
    </i>
    <i r="1">
      <x v="5"/>
    </i>
    <i r="1">
      <x v="6"/>
    </i>
    <i>
      <x v="1"/>
    </i>
    <i r="1">
      <x/>
    </i>
    <i r="1">
      <x v="1"/>
    </i>
    <i r="1">
      <x v="4"/>
    </i>
    <i>
      <x v="2"/>
    </i>
    <i r="1">
      <x v="2"/>
    </i>
    <i r="1">
      <x v="3"/>
    </i>
    <i r="1">
      <x v="5"/>
    </i>
    <i r="1">
      <x v="6"/>
    </i>
    <i>
      <x v="3"/>
    </i>
    <i r="1">
      <x/>
    </i>
    <i r="1">
      <x v="4"/>
    </i>
    <i>
      <x v="4"/>
    </i>
    <i r="1">
      <x/>
    </i>
    <i r="1">
      <x v="1"/>
    </i>
    <i>
      <x v="5"/>
    </i>
    <i r="1">
      <x/>
    </i>
    <i r="1">
      <x v="1"/>
    </i>
    <i r="1">
      <x v="4"/>
    </i>
    <i r="1">
      <x v="5"/>
    </i>
    <i r="1">
      <x v="6"/>
    </i>
    <i>
      <x v="6"/>
    </i>
    <i r="1">
      <x/>
    </i>
    <i r="1">
      <x v="3"/>
    </i>
    <i r="1">
      <x v="5"/>
    </i>
    <i r="1">
      <x v="6"/>
    </i>
    <i>
      <x v="7"/>
    </i>
    <i r="1">
      <x/>
    </i>
    <i r="1">
      <x v="5"/>
    </i>
    <i r="1">
      <x v="6"/>
    </i>
    <i>
      <x v="8"/>
    </i>
    <i r="1">
      <x/>
    </i>
    <i r="1">
      <x v="1"/>
    </i>
    <i>
      <x v="9"/>
    </i>
    <i r="1">
      <x v="1"/>
    </i>
    <i r="1">
      <x v="4"/>
    </i>
    <i r="1">
      <x v="6"/>
    </i>
    <i>
      <x v="10"/>
    </i>
    <i r="1">
      <x v="1"/>
    </i>
    <i r="1">
      <x v="4"/>
    </i>
    <i r="1">
      <x v="5"/>
    </i>
    <i>
      <x v="11"/>
    </i>
    <i r="1">
      <x/>
    </i>
    <i r="1">
      <x v="1"/>
    </i>
    <i r="1">
      <x v="2"/>
    </i>
    <i>
      <x v="12"/>
    </i>
    <i r="1">
      <x v="1"/>
    </i>
    <i r="1">
      <x v="5"/>
    </i>
    <i>
      <x v="13"/>
    </i>
    <i r="1">
      <x/>
    </i>
    <i r="1">
      <x v="5"/>
    </i>
    <i r="1">
      <x v="6"/>
    </i>
    <i>
      <x v="14"/>
    </i>
    <i r="1">
      <x/>
    </i>
    <i r="1">
      <x v="1"/>
    </i>
    <i>
      <x v="15"/>
    </i>
    <i r="1">
      <x/>
    </i>
    <i r="1">
      <x v="1"/>
    </i>
    <i r="1">
      <x v="6"/>
    </i>
    <i>
      <x v="16"/>
    </i>
    <i r="1">
      <x v="6"/>
    </i>
    <i t="grand">
      <x/>
    </i>
  </rowItems>
  <colFields count="1">
    <field x="0"/>
  </colFields>
  <col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colItems>
  <dataFields count="1">
    <dataField name="합계 : 금액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F9" sqref="F9"/>
    </sheetView>
  </sheetViews>
  <sheetFormatPr defaultRowHeight="16.5"/>
  <cols>
    <col min="1" max="2" width="15.25" customWidth="1"/>
    <col min="3" max="3" width="15.25" bestFit="1" customWidth="1"/>
    <col min="4" max="5" width="15.25" customWidth="1"/>
    <col min="6" max="6" width="15.25" bestFit="1" customWidth="1"/>
    <col min="7" max="8" width="7.375" customWidth="1"/>
    <col min="9" max="9" width="7.375" bestFit="1" customWidth="1"/>
    <col min="10" max="10" width="8.5" bestFit="1" customWidth="1"/>
    <col min="11" max="13" width="7.375" bestFit="1" customWidth="1"/>
    <col min="14" max="15" width="8.5" bestFit="1" customWidth="1"/>
    <col min="16" max="16" width="7.375" bestFit="1" customWidth="1"/>
    <col min="17" max="17" width="8.5" customWidth="1"/>
    <col min="18" max="18" width="7.375" customWidth="1"/>
    <col min="19" max="22" width="7.375" bestFit="1" customWidth="1"/>
    <col min="23" max="23" width="8.5" bestFit="1" customWidth="1"/>
    <col min="24" max="25" width="7.375" customWidth="1"/>
    <col min="26" max="29" width="7.375" bestFit="1" customWidth="1"/>
    <col min="30" max="30" width="9.625" bestFit="1" customWidth="1"/>
    <col min="31" max="35" width="4" bestFit="1" customWidth="1"/>
    <col min="36" max="36" width="11.875" bestFit="1" customWidth="1"/>
    <col min="37" max="37" width="9.5" bestFit="1" customWidth="1"/>
    <col min="38" max="40" width="4" bestFit="1" customWidth="1"/>
    <col min="41" max="41" width="11.875" bestFit="1" customWidth="1"/>
    <col min="42" max="42" width="9.5" bestFit="1" customWidth="1"/>
    <col min="43" max="52" width="4" bestFit="1" customWidth="1"/>
    <col min="53" max="53" width="6.25" bestFit="1" customWidth="1"/>
    <col min="54" max="54" width="11.875" bestFit="1" customWidth="1"/>
    <col min="55" max="55" width="7.375" bestFit="1" customWidth="1"/>
  </cols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2:BA128"/>
  <sheetViews>
    <sheetView tabSelected="1" topLeftCell="C56" zoomScaleNormal="100" workbookViewId="0">
      <selection activeCell="C61" sqref="C61"/>
    </sheetView>
  </sheetViews>
  <sheetFormatPr defaultRowHeight="16.5"/>
  <cols>
    <col min="1" max="1" width="12.5" style="2" customWidth="1"/>
    <col min="2" max="2" width="19.25" style="2" customWidth="1"/>
    <col min="3" max="3" width="21.125" style="2" customWidth="1"/>
    <col min="4" max="4" width="11.875" style="2" customWidth="1"/>
    <col min="5" max="8" width="9.625" style="2" customWidth="1"/>
    <col min="9" max="9" width="8.5" style="2" customWidth="1"/>
    <col min="10" max="11" width="9.625" style="2" customWidth="1"/>
    <col min="12" max="15" width="9.625" style="2" bestFit="1" customWidth="1"/>
    <col min="16" max="18" width="8.5" style="2" customWidth="1"/>
    <col min="19" max="20" width="9.625" style="2" bestFit="1" customWidth="1"/>
    <col min="21" max="22" width="8.5" style="2" customWidth="1"/>
    <col min="23" max="27" width="9.625" style="2" bestFit="1" customWidth="1"/>
    <col min="28" max="29" width="8.5" style="2" customWidth="1"/>
    <col min="30" max="31" width="9.625" style="2" bestFit="1" customWidth="1"/>
    <col min="32" max="32" width="8.5" style="2" customWidth="1"/>
    <col min="33" max="33" width="9.625" style="2" bestFit="1" customWidth="1"/>
    <col min="34" max="35" width="8.5" style="2" customWidth="1"/>
    <col min="36" max="36" width="9.625" style="2" bestFit="1" customWidth="1"/>
    <col min="37" max="37" width="8.5" style="2" customWidth="1"/>
    <col min="38" max="41" width="9.625" style="2" bestFit="1" customWidth="1"/>
    <col min="42" max="43" width="8.5" style="2" customWidth="1"/>
    <col min="44" max="46" width="9.625" style="2" bestFit="1" customWidth="1"/>
    <col min="47" max="47" width="8.5" style="2" customWidth="1"/>
    <col min="48" max="50" width="9.625" style="2" bestFit="1" customWidth="1"/>
    <col min="51" max="51" width="8.5" style="2" customWidth="1"/>
    <col min="52" max="52" width="9.625" style="2" bestFit="1" customWidth="1"/>
    <col min="53" max="53" width="10.75" style="2" bestFit="1" customWidth="1"/>
    <col min="54" max="16384" width="9" style="2"/>
  </cols>
  <sheetData>
    <row r="2" spans="1:14" ht="21.7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N2"/>
    </row>
    <row r="3" spans="1:14" ht="21.75" customHeight="1">
      <c r="A3" s="3">
        <v>42307</v>
      </c>
      <c r="B3" s="4" t="s">
        <v>8</v>
      </c>
      <c r="C3" s="4" t="s">
        <v>9</v>
      </c>
      <c r="D3" s="5">
        <v>16000</v>
      </c>
      <c r="E3" s="5">
        <v>50</v>
      </c>
      <c r="F3" s="5">
        <f t="shared" ref="F3:F59" si="0">D3*E3</f>
        <v>800000</v>
      </c>
      <c r="G3" s="5">
        <v>675000</v>
      </c>
      <c r="H3" s="5">
        <f t="shared" ref="H3:H58" si="1">F3-G3</f>
        <v>125000</v>
      </c>
    </row>
    <row r="4" spans="1:14" ht="21.75" customHeight="1">
      <c r="A4" s="3">
        <v>42359</v>
      </c>
      <c r="B4" s="4" t="str">
        <f>B3</f>
        <v>가야점</v>
      </c>
      <c r="C4" s="4" t="s">
        <v>10</v>
      </c>
      <c r="D4" s="5">
        <v>23000</v>
      </c>
      <c r="E4" s="5">
        <v>46</v>
      </c>
      <c r="F4" s="5">
        <f t="shared" si="0"/>
        <v>1058000</v>
      </c>
      <c r="G4" s="5">
        <v>709000</v>
      </c>
      <c r="H4" s="5">
        <f t="shared" si="1"/>
        <v>349000</v>
      </c>
    </row>
    <row r="5" spans="1:14" ht="21.75" customHeight="1">
      <c r="A5" s="3">
        <v>42169</v>
      </c>
      <c r="B5" s="4" t="str">
        <f>B4</f>
        <v>가야점</v>
      </c>
      <c r="C5" s="4" t="s">
        <v>11</v>
      </c>
      <c r="D5" s="5">
        <v>67000</v>
      </c>
      <c r="E5" s="5">
        <v>44</v>
      </c>
      <c r="F5" s="5">
        <f t="shared" si="0"/>
        <v>2948000</v>
      </c>
      <c r="G5" s="5">
        <v>905000</v>
      </c>
      <c r="H5" s="5">
        <f t="shared" si="1"/>
        <v>2043000</v>
      </c>
    </row>
    <row r="6" spans="1:14" ht="21.75" customHeight="1">
      <c r="A6" s="3">
        <v>42067</v>
      </c>
      <c r="B6" s="4" t="s">
        <v>12</v>
      </c>
      <c r="C6" s="4" t="s">
        <v>13</v>
      </c>
      <c r="D6" s="5">
        <v>44000</v>
      </c>
      <c r="E6" s="5">
        <v>37</v>
      </c>
      <c r="F6" s="5">
        <f t="shared" si="0"/>
        <v>1628000</v>
      </c>
      <c r="G6" s="5">
        <v>465000</v>
      </c>
      <c r="H6" s="5">
        <f t="shared" si="1"/>
        <v>1163000</v>
      </c>
    </row>
    <row r="7" spans="1:14" ht="21.75" customHeight="1">
      <c r="A7" s="3">
        <v>42172</v>
      </c>
      <c r="B7" s="4" t="str">
        <f>B6</f>
        <v>기장점</v>
      </c>
      <c r="C7" s="4" t="s">
        <v>11</v>
      </c>
      <c r="D7" s="5">
        <v>67000</v>
      </c>
      <c r="E7" s="5">
        <v>50</v>
      </c>
      <c r="F7" s="5">
        <f t="shared" si="0"/>
        <v>3350000</v>
      </c>
      <c r="G7" s="5">
        <v>465000</v>
      </c>
      <c r="H7" s="5">
        <f t="shared" si="1"/>
        <v>2885000</v>
      </c>
    </row>
    <row r="8" spans="1:14" ht="21.75" customHeight="1">
      <c r="A8" s="3">
        <v>42337</v>
      </c>
      <c r="B8" s="4" t="str">
        <f>B7</f>
        <v>기장점</v>
      </c>
      <c r="C8" s="4" t="s">
        <v>11</v>
      </c>
      <c r="D8" s="5">
        <v>67000</v>
      </c>
      <c r="E8" s="5">
        <v>37</v>
      </c>
      <c r="F8" s="5">
        <f t="shared" si="0"/>
        <v>2479000</v>
      </c>
      <c r="G8" s="5">
        <v>474000</v>
      </c>
      <c r="H8" s="5">
        <f t="shared" si="1"/>
        <v>2005000</v>
      </c>
    </row>
    <row r="9" spans="1:14" ht="21.75" customHeight="1">
      <c r="A9" s="3">
        <v>42355</v>
      </c>
      <c r="B9" s="4" t="str">
        <f>B8</f>
        <v>기장점</v>
      </c>
      <c r="C9" s="4" t="s">
        <v>14</v>
      </c>
      <c r="D9" s="5">
        <v>24500</v>
      </c>
      <c r="E9" s="5">
        <v>52</v>
      </c>
      <c r="F9" s="5">
        <f t="shared" si="0"/>
        <v>1274000</v>
      </c>
      <c r="G9" s="5">
        <v>511000</v>
      </c>
      <c r="H9" s="5">
        <f t="shared" si="1"/>
        <v>763000</v>
      </c>
    </row>
    <row r="10" spans="1:14" ht="21.75" customHeight="1">
      <c r="A10" s="3">
        <v>42155</v>
      </c>
      <c r="B10" s="4" t="s">
        <v>15</v>
      </c>
      <c r="C10" s="4" t="s">
        <v>10</v>
      </c>
      <c r="D10" s="5">
        <v>23000</v>
      </c>
      <c r="E10" s="5">
        <v>41</v>
      </c>
      <c r="F10" s="5">
        <f t="shared" si="0"/>
        <v>943000</v>
      </c>
      <c r="G10" s="5">
        <v>41950</v>
      </c>
      <c r="H10" s="5">
        <f t="shared" si="1"/>
        <v>901050</v>
      </c>
    </row>
    <row r="11" spans="1:14" ht="21.75" customHeight="1">
      <c r="A11" s="3">
        <v>42221</v>
      </c>
      <c r="B11" s="4" t="str">
        <f>B10</f>
        <v>남천점</v>
      </c>
      <c r="C11" s="4" t="s">
        <v>9</v>
      </c>
      <c r="D11" s="5">
        <v>16000</v>
      </c>
      <c r="E11" s="5">
        <v>49</v>
      </c>
      <c r="F11" s="5">
        <f t="shared" si="0"/>
        <v>784000</v>
      </c>
      <c r="G11" s="5">
        <v>61800</v>
      </c>
      <c r="H11" s="5">
        <f t="shared" si="1"/>
        <v>722200</v>
      </c>
    </row>
    <row r="12" spans="1:14" ht="21.75" customHeight="1">
      <c r="A12" s="3">
        <v>42034</v>
      </c>
      <c r="B12" s="4" t="str">
        <f>B11</f>
        <v>남천점</v>
      </c>
      <c r="C12" s="4" t="s">
        <v>16</v>
      </c>
      <c r="D12" s="5">
        <v>8000</v>
      </c>
      <c r="E12" s="5">
        <v>41</v>
      </c>
      <c r="F12" s="5">
        <f t="shared" si="0"/>
        <v>328000</v>
      </c>
      <c r="G12" s="5">
        <v>73700</v>
      </c>
      <c r="H12" s="5">
        <f t="shared" si="1"/>
        <v>254300</v>
      </c>
    </row>
    <row r="13" spans="1:14" ht="21.75" customHeight="1">
      <c r="A13" s="3">
        <v>42248</v>
      </c>
      <c r="B13" s="4" t="str">
        <f>B12</f>
        <v>남천점</v>
      </c>
      <c r="C13" s="4" t="s">
        <v>17</v>
      </c>
      <c r="D13" s="5">
        <v>15000</v>
      </c>
      <c r="E13" s="5">
        <v>50</v>
      </c>
      <c r="F13" s="5">
        <f t="shared" si="0"/>
        <v>750000</v>
      </c>
      <c r="G13" s="5">
        <v>74200</v>
      </c>
      <c r="H13" s="5">
        <f t="shared" si="1"/>
        <v>675800</v>
      </c>
    </row>
    <row r="14" spans="1:14" ht="21.75" customHeight="1">
      <c r="A14" s="3">
        <v>42083</v>
      </c>
      <c r="B14" s="4" t="s">
        <v>18</v>
      </c>
      <c r="C14" s="4" t="s">
        <v>13</v>
      </c>
      <c r="D14" s="5">
        <v>44000</v>
      </c>
      <c r="E14" s="5">
        <v>59</v>
      </c>
      <c r="F14" s="5">
        <f t="shared" si="0"/>
        <v>2596000</v>
      </c>
      <c r="G14" s="5">
        <v>25000</v>
      </c>
      <c r="H14" s="5">
        <f t="shared" si="1"/>
        <v>2571000</v>
      </c>
    </row>
    <row r="15" spans="1:14" ht="21.75" customHeight="1">
      <c r="A15" s="3">
        <v>42342</v>
      </c>
      <c r="B15" s="4" t="str">
        <f>B14</f>
        <v>대연점</v>
      </c>
      <c r="C15" s="4" t="s">
        <v>14</v>
      </c>
      <c r="D15" s="5">
        <v>24500</v>
      </c>
      <c r="E15" s="5">
        <v>35</v>
      </c>
      <c r="F15" s="5">
        <f t="shared" si="0"/>
        <v>857500</v>
      </c>
      <c r="G15" s="5">
        <v>34400</v>
      </c>
      <c r="H15" s="5">
        <f t="shared" si="1"/>
        <v>823100</v>
      </c>
    </row>
    <row r="16" spans="1:14" ht="21.75" customHeight="1">
      <c r="A16" s="3">
        <v>42183</v>
      </c>
      <c r="B16" s="4" t="s">
        <v>19</v>
      </c>
      <c r="C16" s="4" t="s">
        <v>14</v>
      </c>
      <c r="D16" s="5">
        <v>24500</v>
      </c>
      <c r="E16" s="5">
        <v>42</v>
      </c>
      <c r="F16" s="5">
        <f t="shared" si="0"/>
        <v>1029000</v>
      </c>
      <c r="G16" s="5">
        <v>281000</v>
      </c>
      <c r="H16" s="5">
        <f t="shared" si="1"/>
        <v>748000</v>
      </c>
    </row>
    <row r="17" spans="1:8" ht="21.75" customHeight="1">
      <c r="A17" s="3">
        <v>42148</v>
      </c>
      <c r="B17" s="4" t="str">
        <f>B16</f>
        <v>대천점</v>
      </c>
      <c r="C17" s="4" t="s">
        <v>11</v>
      </c>
      <c r="D17" s="5">
        <v>67000</v>
      </c>
      <c r="E17" s="5">
        <v>50</v>
      </c>
      <c r="F17" s="5">
        <f t="shared" si="0"/>
        <v>3350000</v>
      </c>
      <c r="G17" s="5">
        <v>305000</v>
      </c>
      <c r="H17" s="5">
        <f t="shared" si="1"/>
        <v>3045000</v>
      </c>
    </row>
    <row r="18" spans="1:8" ht="21.75" customHeight="1">
      <c r="A18" s="3">
        <v>42024</v>
      </c>
      <c r="B18" s="4" t="str">
        <f>B17</f>
        <v>대천점</v>
      </c>
      <c r="C18" s="4" t="s">
        <v>11</v>
      </c>
      <c r="D18" s="5">
        <v>67000</v>
      </c>
      <c r="E18" s="5">
        <v>49</v>
      </c>
      <c r="F18" s="5">
        <f t="shared" si="0"/>
        <v>3283000</v>
      </c>
      <c r="G18" s="5">
        <v>309000</v>
      </c>
      <c r="H18" s="5">
        <f t="shared" si="1"/>
        <v>2974000</v>
      </c>
    </row>
    <row r="19" spans="1:8" ht="21.75" customHeight="1">
      <c r="A19" s="3">
        <v>42264</v>
      </c>
      <c r="B19" s="4" t="s">
        <v>20</v>
      </c>
      <c r="C19" s="4" t="s">
        <v>13</v>
      </c>
      <c r="D19" s="5">
        <v>44000</v>
      </c>
      <c r="E19" s="5">
        <v>54</v>
      </c>
      <c r="F19" s="5">
        <f t="shared" si="0"/>
        <v>2376000</v>
      </c>
      <c r="G19" s="5">
        <v>74500</v>
      </c>
      <c r="H19" s="5">
        <f t="shared" si="1"/>
        <v>2301500</v>
      </c>
    </row>
    <row r="20" spans="1:8" ht="21.75" customHeight="1">
      <c r="A20" s="3">
        <v>42211</v>
      </c>
      <c r="B20" s="4" t="str">
        <f>B19</f>
        <v>동래점</v>
      </c>
      <c r="C20" s="4" t="s">
        <v>9</v>
      </c>
      <c r="D20" s="5">
        <v>16000</v>
      </c>
      <c r="E20" s="5">
        <v>58</v>
      </c>
      <c r="F20" s="5">
        <f t="shared" si="0"/>
        <v>928000</v>
      </c>
      <c r="G20" s="5">
        <v>83000</v>
      </c>
      <c r="H20" s="5">
        <f t="shared" si="1"/>
        <v>845000</v>
      </c>
    </row>
    <row r="21" spans="1:8" ht="21.75" customHeight="1">
      <c r="A21" s="3">
        <v>42098</v>
      </c>
      <c r="B21" s="4" t="str">
        <f>B20</f>
        <v>동래점</v>
      </c>
      <c r="C21" s="4" t="s">
        <v>10</v>
      </c>
      <c r="D21" s="5">
        <v>23000</v>
      </c>
      <c r="E21" s="5">
        <v>35</v>
      </c>
      <c r="F21" s="5">
        <f t="shared" si="0"/>
        <v>805000</v>
      </c>
      <c r="G21" s="5">
        <v>91000</v>
      </c>
      <c r="H21" s="5">
        <f t="shared" si="1"/>
        <v>714000</v>
      </c>
    </row>
    <row r="22" spans="1:8" ht="21.75" customHeight="1">
      <c r="A22" s="3">
        <v>42041</v>
      </c>
      <c r="B22" s="4" t="str">
        <f>B21</f>
        <v>동래점</v>
      </c>
      <c r="C22" s="4" t="s">
        <v>14</v>
      </c>
      <c r="D22" s="5">
        <v>24500</v>
      </c>
      <c r="E22" s="5">
        <v>59</v>
      </c>
      <c r="F22" s="5">
        <f t="shared" si="0"/>
        <v>1445500</v>
      </c>
      <c r="G22" s="5">
        <v>94000</v>
      </c>
      <c r="H22" s="5">
        <f t="shared" si="1"/>
        <v>1351500</v>
      </c>
    </row>
    <row r="23" spans="1:8" ht="21.75" customHeight="1">
      <c r="A23" s="3">
        <v>42287</v>
      </c>
      <c r="B23" s="4" t="str">
        <f>B22</f>
        <v>동래점</v>
      </c>
      <c r="C23" s="4" t="s">
        <v>11</v>
      </c>
      <c r="D23" s="5">
        <v>67000</v>
      </c>
      <c r="E23" s="5">
        <v>64</v>
      </c>
      <c r="F23" s="5">
        <f t="shared" si="0"/>
        <v>4288000</v>
      </c>
      <c r="G23" s="5">
        <v>99000</v>
      </c>
      <c r="H23" s="5">
        <f t="shared" si="1"/>
        <v>4189000</v>
      </c>
    </row>
    <row r="24" spans="1:8" ht="21.75" customHeight="1">
      <c r="A24" s="3">
        <v>42368</v>
      </c>
      <c r="B24" s="4" t="s">
        <v>21</v>
      </c>
      <c r="C24" s="4" t="s">
        <v>10</v>
      </c>
      <c r="D24" s="5">
        <v>23000</v>
      </c>
      <c r="E24" s="5">
        <v>35</v>
      </c>
      <c r="F24" s="5">
        <f t="shared" si="0"/>
        <v>805000</v>
      </c>
      <c r="G24" s="5">
        <v>125000</v>
      </c>
      <c r="H24" s="5">
        <f t="shared" si="1"/>
        <v>680000</v>
      </c>
    </row>
    <row r="25" spans="1:8" ht="21.75" customHeight="1">
      <c r="A25" s="3">
        <v>42164</v>
      </c>
      <c r="B25" s="4" t="str">
        <f>B24</f>
        <v>민락점</v>
      </c>
      <c r="C25" s="4" t="s">
        <v>14</v>
      </c>
      <c r="D25" s="5">
        <v>24500</v>
      </c>
      <c r="E25" s="5">
        <v>35</v>
      </c>
      <c r="F25" s="5">
        <f t="shared" si="0"/>
        <v>857500</v>
      </c>
      <c r="G25" s="5">
        <v>127500</v>
      </c>
      <c r="H25" s="5">
        <f t="shared" si="1"/>
        <v>730000</v>
      </c>
    </row>
    <row r="26" spans="1:8" ht="21.75" customHeight="1">
      <c r="A26" s="3">
        <v>42191</v>
      </c>
      <c r="B26" s="4" t="str">
        <f>B25</f>
        <v>민락점</v>
      </c>
      <c r="C26" s="4" t="s">
        <v>9</v>
      </c>
      <c r="D26" s="5">
        <v>16000</v>
      </c>
      <c r="E26" s="5">
        <v>41</v>
      </c>
      <c r="F26" s="5">
        <f t="shared" si="0"/>
        <v>656000</v>
      </c>
      <c r="G26" s="5">
        <v>129000</v>
      </c>
      <c r="H26" s="5">
        <f t="shared" si="1"/>
        <v>527000</v>
      </c>
    </row>
    <row r="27" spans="1:8" ht="21.75" customHeight="1">
      <c r="A27" s="3">
        <v>42267</v>
      </c>
      <c r="B27" s="4" t="str">
        <f>B26</f>
        <v>민락점</v>
      </c>
      <c r="C27" s="4" t="s">
        <v>22</v>
      </c>
      <c r="D27" s="5">
        <v>8000</v>
      </c>
      <c r="E27" s="5">
        <v>39</v>
      </c>
      <c r="F27" s="5">
        <f t="shared" si="0"/>
        <v>312000</v>
      </c>
      <c r="G27" s="5">
        <v>149000</v>
      </c>
      <c r="H27" s="5">
        <f t="shared" si="1"/>
        <v>163000</v>
      </c>
    </row>
    <row r="28" spans="1:8" ht="21.75" customHeight="1">
      <c r="A28" s="3">
        <v>42083</v>
      </c>
      <c r="B28" s="4" t="s">
        <v>23</v>
      </c>
      <c r="C28" s="4" t="s">
        <v>10</v>
      </c>
      <c r="D28" s="5">
        <v>23000</v>
      </c>
      <c r="E28" s="5">
        <v>53</v>
      </c>
      <c r="F28" s="5">
        <f t="shared" si="0"/>
        <v>1219000</v>
      </c>
      <c r="G28" s="5">
        <v>389000</v>
      </c>
      <c r="H28" s="5">
        <f t="shared" si="1"/>
        <v>830000</v>
      </c>
    </row>
    <row r="29" spans="1:8" ht="21.75" customHeight="1">
      <c r="A29" s="3">
        <v>42201</v>
      </c>
      <c r="B29" s="4" t="str">
        <f>B28</f>
        <v>부평점</v>
      </c>
      <c r="C29" s="4" t="s">
        <v>9</v>
      </c>
      <c r="D29" s="5">
        <v>16000</v>
      </c>
      <c r="E29" s="5">
        <v>55</v>
      </c>
      <c r="F29" s="5">
        <f t="shared" si="0"/>
        <v>880000</v>
      </c>
      <c r="G29" s="5">
        <v>397000</v>
      </c>
      <c r="H29" s="5">
        <f t="shared" si="1"/>
        <v>483000</v>
      </c>
    </row>
    <row r="30" spans="1:8" ht="21.75" customHeight="1">
      <c r="A30" s="3">
        <v>42065</v>
      </c>
      <c r="B30" s="4" t="str">
        <f>B29</f>
        <v>부평점</v>
      </c>
      <c r="C30" s="4" t="s">
        <v>14</v>
      </c>
      <c r="D30" s="5">
        <v>24500</v>
      </c>
      <c r="E30" s="5">
        <v>49</v>
      </c>
      <c r="F30" s="5">
        <f t="shared" si="0"/>
        <v>1200500</v>
      </c>
      <c r="G30" s="5">
        <v>442000</v>
      </c>
      <c r="H30" s="5">
        <f t="shared" si="1"/>
        <v>758500</v>
      </c>
    </row>
    <row r="31" spans="1:8" ht="21.75" customHeight="1">
      <c r="A31" s="3">
        <v>42223</v>
      </c>
      <c r="B31" s="4" t="str">
        <f>B30</f>
        <v>부평점</v>
      </c>
      <c r="C31" s="4" t="s">
        <v>14</v>
      </c>
      <c r="D31" s="5">
        <v>24500</v>
      </c>
      <c r="E31" s="5">
        <v>51</v>
      </c>
      <c r="F31" s="5">
        <f t="shared" si="0"/>
        <v>1249500</v>
      </c>
      <c r="G31" s="5">
        <v>463000</v>
      </c>
      <c r="H31" s="5">
        <f t="shared" si="1"/>
        <v>786500</v>
      </c>
    </row>
    <row r="32" spans="1:8" ht="21.75" customHeight="1">
      <c r="A32" s="3">
        <v>42139</v>
      </c>
      <c r="B32" s="4" t="s">
        <v>24</v>
      </c>
      <c r="C32" s="4" t="s">
        <v>14</v>
      </c>
      <c r="D32" s="5">
        <v>24500</v>
      </c>
      <c r="E32" s="5">
        <v>65</v>
      </c>
      <c r="F32" s="5">
        <f t="shared" si="0"/>
        <v>1592500</v>
      </c>
      <c r="G32" s="5"/>
      <c r="H32" s="5">
        <f t="shared" si="1"/>
        <v>1592500</v>
      </c>
    </row>
    <row r="33" spans="1:8" ht="21.75" customHeight="1">
      <c r="A33" s="3">
        <v>42283</v>
      </c>
      <c r="B33" s="4" t="str">
        <f>B32</f>
        <v>서동점</v>
      </c>
      <c r="C33" s="4" t="s">
        <v>11</v>
      </c>
      <c r="D33" s="5">
        <v>67000</v>
      </c>
      <c r="E33" s="5">
        <v>75</v>
      </c>
      <c r="F33" s="5">
        <f t="shared" si="0"/>
        <v>5025000</v>
      </c>
      <c r="G33" s="5"/>
      <c r="H33" s="5">
        <f t="shared" si="1"/>
        <v>5025000</v>
      </c>
    </row>
    <row r="34" spans="1:8" ht="21.75" customHeight="1">
      <c r="A34" s="3">
        <v>42336</v>
      </c>
      <c r="B34" s="4" t="s">
        <v>25</v>
      </c>
      <c r="C34" s="4" t="s">
        <v>13</v>
      </c>
      <c r="D34" s="5">
        <v>44000</v>
      </c>
      <c r="E34" s="5">
        <v>40</v>
      </c>
      <c r="F34" s="5">
        <f t="shared" si="0"/>
        <v>1760000</v>
      </c>
      <c r="G34" s="5">
        <v>165000</v>
      </c>
      <c r="H34" s="5">
        <f t="shared" si="1"/>
        <v>1595000</v>
      </c>
    </row>
    <row r="35" spans="1:8" ht="21.75" customHeight="1">
      <c r="A35" s="3">
        <v>42216</v>
      </c>
      <c r="B35" s="4" t="str">
        <f>B34</f>
        <v>수정점</v>
      </c>
      <c r="C35" s="4" t="s">
        <v>11</v>
      </c>
      <c r="D35" s="5">
        <v>67000</v>
      </c>
      <c r="E35" s="5">
        <v>42</v>
      </c>
      <c r="F35" s="5">
        <f t="shared" si="0"/>
        <v>2814000</v>
      </c>
      <c r="G35" s="5">
        <v>197000</v>
      </c>
      <c r="H35" s="5">
        <f t="shared" si="1"/>
        <v>2617000</v>
      </c>
    </row>
    <row r="36" spans="1:8" ht="21.75" customHeight="1">
      <c r="A36" s="3">
        <v>42124</v>
      </c>
      <c r="B36" s="4" t="str">
        <f>B35</f>
        <v>수정점</v>
      </c>
      <c r="C36" s="4" t="s">
        <v>9</v>
      </c>
      <c r="D36" s="5">
        <v>16000</v>
      </c>
      <c r="E36" s="5">
        <v>60</v>
      </c>
      <c r="F36" s="5">
        <f t="shared" si="0"/>
        <v>960000</v>
      </c>
      <c r="G36" s="5">
        <v>202000</v>
      </c>
      <c r="H36" s="5">
        <f t="shared" si="1"/>
        <v>758000</v>
      </c>
    </row>
    <row r="37" spans="1:8" ht="21.75" customHeight="1">
      <c r="A37" s="3">
        <v>42054</v>
      </c>
      <c r="B37" s="4" t="s">
        <v>26</v>
      </c>
      <c r="C37" s="4" t="s">
        <v>11</v>
      </c>
      <c r="D37" s="5">
        <v>67000</v>
      </c>
      <c r="E37" s="5">
        <v>44</v>
      </c>
      <c r="F37" s="5">
        <f t="shared" si="0"/>
        <v>2948000</v>
      </c>
      <c r="G37" s="5">
        <v>205000</v>
      </c>
      <c r="H37" s="5">
        <f t="shared" si="1"/>
        <v>2743000</v>
      </c>
    </row>
    <row r="38" spans="1:8" ht="21.75" customHeight="1">
      <c r="A38" s="3">
        <v>42365</v>
      </c>
      <c r="B38" s="4" t="str">
        <f>B37</f>
        <v>장전점</v>
      </c>
      <c r="C38" s="4" t="s">
        <v>10</v>
      </c>
      <c r="D38" s="5">
        <v>23000</v>
      </c>
      <c r="E38" s="5">
        <v>37</v>
      </c>
      <c r="F38" s="5">
        <f t="shared" si="0"/>
        <v>851000</v>
      </c>
      <c r="G38" s="5">
        <v>211000</v>
      </c>
      <c r="H38" s="5">
        <f t="shared" si="1"/>
        <v>640000</v>
      </c>
    </row>
    <row r="39" spans="1:8" ht="21.75" customHeight="1">
      <c r="A39" s="3">
        <v>42191</v>
      </c>
      <c r="B39" s="4" t="str">
        <f>B38</f>
        <v>장전점</v>
      </c>
      <c r="C39" s="4" t="s">
        <v>13</v>
      </c>
      <c r="D39" s="5">
        <v>44000</v>
      </c>
      <c r="E39" s="5">
        <v>37</v>
      </c>
      <c r="F39" s="5">
        <f t="shared" si="0"/>
        <v>1628000</v>
      </c>
      <c r="G39" s="5">
        <v>244000</v>
      </c>
      <c r="H39" s="5">
        <f t="shared" si="1"/>
        <v>1384000</v>
      </c>
    </row>
    <row r="40" spans="1:8" ht="21.75" customHeight="1">
      <c r="A40" s="3">
        <v>42168</v>
      </c>
      <c r="B40" s="4" t="s">
        <v>27</v>
      </c>
      <c r="C40" s="4" t="s">
        <v>11</v>
      </c>
      <c r="D40" s="5">
        <v>67000</v>
      </c>
      <c r="E40" s="5">
        <v>59</v>
      </c>
      <c r="F40" s="5">
        <f t="shared" si="0"/>
        <v>3953000</v>
      </c>
      <c r="G40" s="5">
        <v>105000</v>
      </c>
      <c r="H40" s="5">
        <f t="shared" si="1"/>
        <v>3848000</v>
      </c>
    </row>
    <row r="41" spans="1:8" ht="21.75" customHeight="1">
      <c r="A41" s="3">
        <v>42246</v>
      </c>
      <c r="B41" s="4" t="str">
        <f>B40</f>
        <v>좌천점</v>
      </c>
      <c r="C41" s="4" t="s">
        <v>14</v>
      </c>
      <c r="D41" s="5">
        <v>24500</v>
      </c>
      <c r="E41" s="5">
        <v>35</v>
      </c>
      <c r="F41" s="5">
        <f t="shared" si="0"/>
        <v>857500</v>
      </c>
      <c r="G41" s="5">
        <v>120000</v>
      </c>
      <c r="H41" s="5">
        <f t="shared" si="1"/>
        <v>737500</v>
      </c>
    </row>
    <row r="42" spans="1:8" ht="21.75" customHeight="1">
      <c r="A42" s="3">
        <v>42104</v>
      </c>
      <c r="B42" s="4" t="str">
        <f>B41</f>
        <v>좌천점</v>
      </c>
      <c r="C42" s="4" t="s">
        <v>28</v>
      </c>
      <c r="D42" s="5">
        <v>15000</v>
      </c>
      <c r="E42" s="5">
        <v>51</v>
      </c>
      <c r="F42" s="5">
        <f t="shared" si="0"/>
        <v>765000</v>
      </c>
      <c r="G42" s="5">
        <v>123000</v>
      </c>
      <c r="H42" s="5">
        <f t="shared" si="1"/>
        <v>642000</v>
      </c>
    </row>
    <row r="43" spans="1:8" ht="21.75" customHeight="1">
      <c r="A43" s="3">
        <v>42303</v>
      </c>
      <c r="B43" s="4" t="str">
        <f>B42</f>
        <v>좌천점</v>
      </c>
      <c r="C43" s="4" t="s">
        <v>14</v>
      </c>
      <c r="D43" s="5">
        <v>24500</v>
      </c>
      <c r="E43" s="5">
        <v>10</v>
      </c>
      <c r="F43" s="5">
        <f t="shared" si="0"/>
        <v>245000</v>
      </c>
      <c r="G43" s="5">
        <v>125000</v>
      </c>
      <c r="H43" s="5">
        <f t="shared" si="1"/>
        <v>120000</v>
      </c>
    </row>
    <row r="44" spans="1:8" ht="21.75" customHeight="1">
      <c r="A44" s="3">
        <v>42297</v>
      </c>
      <c r="B44" s="4" t="s">
        <v>29</v>
      </c>
      <c r="C44" s="4" t="s">
        <v>11</v>
      </c>
      <c r="D44" s="5">
        <v>67000</v>
      </c>
      <c r="E44" s="5">
        <v>57</v>
      </c>
      <c r="F44" s="5">
        <f t="shared" si="0"/>
        <v>3819000</v>
      </c>
      <c r="G44" s="5">
        <v>973000</v>
      </c>
      <c r="H44" s="5">
        <f t="shared" si="1"/>
        <v>2846000</v>
      </c>
    </row>
    <row r="45" spans="1:8" ht="21.75" customHeight="1">
      <c r="A45" s="3">
        <v>42013</v>
      </c>
      <c r="B45" s="4" t="str">
        <f>B44</f>
        <v>주례점</v>
      </c>
      <c r="C45" s="4" t="s">
        <v>10</v>
      </c>
      <c r="D45" s="5">
        <v>23000</v>
      </c>
      <c r="E45" s="5">
        <v>55</v>
      </c>
      <c r="F45" s="5">
        <f t="shared" si="0"/>
        <v>1265000</v>
      </c>
      <c r="G45" s="5">
        <v>1005000</v>
      </c>
      <c r="H45" s="5">
        <f t="shared" si="1"/>
        <v>260000</v>
      </c>
    </row>
    <row r="46" spans="1:8" ht="21.75" customHeight="1">
      <c r="A46" s="3">
        <v>42038</v>
      </c>
      <c r="B46" s="4" t="str">
        <f>B45</f>
        <v>주례점</v>
      </c>
      <c r="C46" s="4" t="s">
        <v>10</v>
      </c>
      <c r="D46" s="5">
        <v>23000</v>
      </c>
      <c r="E46" s="5">
        <v>37</v>
      </c>
      <c r="F46" s="5">
        <f t="shared" si="0"/>
        <v>851000</v>
      </c>
      <c r="G46" s="5"/>
      <c r="H46" s="5">
        <f t="shared" si="1"/>
        <v>851000</v>
      </c>
    </row>
    <row r="47" spans="1:8" ht="21.75" customHeight="1">
      <c r="A47" s="3">
        <v>42345</v>
      </c>
      <c r="B47" s="4" t="s">
        <v>30</v>
      </c>
      <c r="C47" s="4" t="s">
        <v>14</v>
      </c>
      <c r="D47" s="5">
        <v>24500</v>
      </c>
      <c r="E47" s="5">
        <v>47</v>
      </c>
      <c r="F47" s="5">
        <f t="shared" si="0"/>
        <v>1151500</v>
      </c>
      <c r="G47" s="5">
        <v>155000</v>
      </c>
      <c r="H47" s="5">
        <f t="shared" si="1"/>
        <v>996500</v>
      </c>
    </row>
    <row r="48" spans="1:8" ht="21.75" customHeight="1">
      <c r="A48" s="3">
        <v>42091</v>
      </c>
      <c r="B48" s="4" t="str">
        <f>B47</f>
        <v>중동점</v>
      </c>
      <c r="C48" s="4" t="s">
        <v>10</v>
      </c>
      <c r="D48" s="5">
        <v>23000</v>
      </c>
      <c r="E48" s="5">
        <v>55</v>
      </c>
      <c r="F48" s="5">
        <f t="shared" si="0"/>
        <v>1265000</v>
      </c>
      <c r="G48" s="5">
        <v>155000</v>
      </c>
      <c r="H48" s="5">
        <f t="shared" si="1"/>
        <v>1110000</v>
      </c>
    </row>
    <row r="49" spans="1:53" ht="21.75" customHeight="1">
      <c r="A49" s="3">
        <v>42277</v>
      </c>
      <c r="B49" s="4" t="str">
        <f>B48</f>
        <v>중동점</v>
      </c>
      <c r="C49" s="4" t="s">
        <v>9</v>
      </c>
      <c r="D49" s="5">
        <v>16000</v>
      </c>
      <c r="E49" s="5">
        <v>45</v>
      </c>
      <c r="F49" s="5">
        <f t="shared" si="0"/>
        <v>720000</v>
      </c>
      <c r="G49" s="5">
        <v>161000</v>
      </c>
      <c r="H49" s="5">
        <f t="shared" si="1"/>
        <v>559000</v>
      </c>
    </row>
    <row r="50" spans="1:53" ht="21.75" customHeight="1">
      <c r="A50" s="3">
        <v>42217</v>
      </c>
      <c r="B50" s="4" t="s">
        <v>31</v>
      </c>
      <c r="C50" s="4" t="s">
        <v>14</v>
      </c>
      <c r="D50" s="5">
        <v>24500</v>
      </c>
      <c r="E50" s="5">
        <v>52</v>
      </c>
      <c r="F50" s="5">
        <f t="shared" si="0"/>
        <v>1274000</v>
      </c>
      <c r="G50" s="5">
        <v>357000</v>
      </c>
      <c r="H50" s="5">
        <f t="shared" si="1"/>
        <v>917000</v>
      </c>
    </row>
    <row r="51" spans="1:53" ht="21.75" customHeight="1">
      <c r="A51" s="3">
        <v>42368</v>
      </c>
      <c r="B51" s="4" t="str">
        <f>B50</f>
        <v>초량점</v>
      </c>
      <c r="C51" s="4" t="s">
        <v>11</v>
      </c>
      <c r="D51" s="5">
        <v>67000</v>
      </c>
      <c r="E51" s="5">
        <v>52</v>
      </c>
      <c r="F51" s="5">
        <f t="shared" si="0"/>
        <v>3484000</v>
      </c>
      <c r="G51" s="5">
        <v>357000</v>
      </c>
      <c r="H51" s="5">
        <f t="shared" si="1"/>
        <v>3127000</v>
      </c>
    </row>
    <row r="52" spans="1:53" ht="21.75" customHeight="1">
      <c r="A52" s="3">
        <v>42277</v>
      </c>
      <c r="B52" s="4" t="str">
        <f>B51</f>
        <v>초량점</v>
      </c>
      <c r="C52" s="4" t="s">
        <v>14</v>
      </c>
      <c r="D52" s="5">
        <v>24500</v>
      </c>
      <c r="E52" s="5">
        <v>50</v>
      </c>
      <c r="F52" s="5">
        <f t="shared" si="0"/>
        <v>1225000</v>
      </c>
      <c r="G52" s="5">
        <v>365000</v>
      </c>
      <c r="H52" s="5">
        <f t="shared" si="1"/>
        <v>860000</v>
      </c>
    </row>
    <row r="53" spans="1:53" ht="21.75" customHeight="1">
      <c r="A53" s="3">
        <v>42034</v>
      </c>
      <c r="B53" s="4" t="s">
        <v>32</v>
      </c>
      <c r="C53" s="4" t="s">
        <v>9</v>
      </c>
      <c r="D53" s="5">
        <v>16000</v>
      </c>
      <c r="E53" s="5">
        <v>50</v>
      </c>
      <c r="F53" s="5">
        <f t="shared" si="0"/>
        <v>800000</v>
      </c>
      <c r="G53" s="5">
        <v>317000</v>
      </c>
      <c r="H53" s="5">
        <f t="shared" si="1"/>
        <v>483000</v>
      </c>
    </row>
    <row r="54" spans="1:53" ht="21.75" customHeight="1">
      <c r="A54" s="3">
        <v>42334</v>
      </c>
      <c r="B54" s="4" t="str">
        <f>B53</f>
        <v>해운대점</v>
      </c>
      <c r="C54" s="4" t="s">
        <v>14</v>
      </c>
      <c r="D54" s="5">
        <v>24500</v>
      </c>
      <c r="E54" s="5">
        <v>43</v>
      </c>
      <c r="F54" s="5">
        <f t="shared" si="0"/>
        <v>1053500</v>
      </c>
      <c r="G54" s="5">
        <v>320000</v>
      </c>
      <c r="H54" s="5">
        <f t="shared" si="1"/>
        <v>733500</v>
      </c>
    </row>
    <row r="55" spans="1:53" ht="21.75" customHeight="1">
      <c r="A55" s="3">
        <v>42020</v>
      </c>
      <c r="B55" s="4" t="str">
        <f>B54</f>
        <v>해운대점</v>
      </c>
      <c r="C55" s="4" t="s">
        <v>11</v>
      </c>
      <c r="D55" s="5">
        <v>67000</v>
      </c>
      <c r="E55" s="5">
        <v>63</v>
      </c>
      <c r="F55" s="5">
        <f t="shared" si="0"/>
        <v>4221000</v>
      </c>
      <c r="G55" s="5">
        <v>325000</v>
      </c>
      <c r="H55" s="5">
        <f t="shared" si="1"/>
        <v>3896000</v>
      </c>
    </row>
    <row r="56" spans="1:53" ht="21.75" customHeight="1">
      <c r="A56" s="3">
        <v>42169</v>
      </c>
      <c r="B56" s="4" t="s">
        <v>33</v>
      </c>
      <c r="C56" s="4" t="s">
        <v>9</v>
      </c>
      <c r="D56" s="5">
        <v>16000</v>
      </c>
      <c r="E56" s="5">
        <v>59</v>
      </c>
      <c r="F56" s="5">
        <f t="shared" si="0"/>
        <v>944000</v>
      </c>
      <c r="G56" s="5">
        <v>577000</v>
      </c>
      <c r="H56" s="5">
        <f t="shared" si="1"/>
        <v>367000</v>
      </c>
    </row>
    <row r="57" spans="1:53" ht="21.75" customHeight="1">
      <c r="A57" s="3">
        <v>42011</v>
      </c>
      <c r="B57" s="4" t="str">
        <f>B56</f>
        <v>화명점</v>
      </c>
      <c r="C57" s="4" t="s">
        <v>9</v>
      </c>
      <c r="D57" s="5">
        <v>16000</v>
      </c>
      <c r="E57" s="5">
        <v>51</v>
      </c>
      <c r="F57" s="5">
        <f t="shared" si="0"/>
        <v>816000</v>
      </c>
      <c r="G57" s="5">
        <v>614000</v>
      </c>
      <c r="H57" s="5">
        <f t="shared" si="1"/>
        <v>202000</v>
      </c>
    </row>
    <row r="58" spans="1:53" ht="21.75" customHeight="1">
      <c r="A58" s="3">
        <v>42183</v>
      </c>
      <c r="B58" s="4" t="str">
        <f>B57</f>
        <v>화명점</v>
      </c>
      <c r="C58" s="4" t="s">
        <v>9</v>
      </c>
      <c r="D58" s="5">
        <v>16000</v>
      </c>
      <c r="E58" s="5">
        <v>60</v>
      </c>
      <c r="F58" s="5">
        <f t="shared" si="0"/>
        <v>960000</v>
      </c>
      <c r="G58" s="5">
        <v>675000</v>
      </c>
      <c r="H58" s="5">
        <f t="shared" si="1"/>
        <v>285000</v>
      </c>
    </row>
    <row r="59" spans="1:53">
      <c r="A59" s="6"/>
      <c r="C59"/>
      <c r="D59"/>
    </row>
    <row r="61" spans="1:53">
      <c r="C61" s="16" t="s">
        <v>48</v>
      </c>
      <c r="D61" s="16" t="s">
        <v>51</v>
      </c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>
      <c r="C62" s="16" t="s">
        <v>34</v>
      </c>
      <c r="D62" s="20">
        <v>42011</v>
      </c>
      <c r="E62" s="20">
        <v>42013</v>
      </c>
      <c r="F62" s="20">
        <v>42020</v>
      </c>
      <c r="G62" s="20">
        <v>42024</v>
      </c>
      <c r="H62" s="20">
        <v>42034</v>
      </c>
      <c r="I62" s="20">
        <v>42038</v>
      </c>
      <c r="J62" s="20">
        <v>42041</v>
      </c>
      <c r="K62" s="20">
        <v>42054</v>
      </c>
      <c r="L62" s="20">
        <v>42065</v>
      </c>
      <c r="M62" s="20">
        <v>42067</v>
      </c>
      <c r="N62" s="20">
        <v>42083</v>
      </c>
      <c r="O62" s="20">
        <v>42091</v>
      </c>
      <c r="P62" s="20">
        <v>42098</v>
      </c>
      <c r="Q62" s="20">
        <v>42104</v>
      </c>
      <c r="R62" s="20">
        <v>42124</v>
      </c>
      <c r="S62" s="20">
        <v>42139</v>
      </c>
      <c r="T62" s="20">
        <v>42148</v>
      </c>
      <c r="U62" s="20">
        <v>42155</v>
      </c>
      <c r="V62" s="20">
        <v>42164</v>
      </c>
      <c r="W62" s="20">
        <v>42168</v>
      </c>
      <c r="X62" s="20">
        <v>42169</v>
      </c>
      <c r="Y62" s="20">
        <v>42172</v>
      </c>
      <c r="Z62" s="20">
        <v>42183</v>
      </c>
      <c r="AA62" s="20">
        <v>42191</v>
      </c>
      <c r="AB62" s="20">
        <v>42201</v>
      </c>
      <c r="AC62" s="20">
        <v>42211</v>
      </c>
      <c r="AD62" s="20">
        <v>42216</v>
      </c>
      <c r="AE62" s="20">
        <v>42217</v>
      </c>
      <c r="AF62" s="20">
        <v>42221</v>
      </c>
      <c r="AG62" s="20">
        <v>42223</v>
      </c>
      <c r="AH62" s="20">
        <v>42246</v>
      </c>
      <c r="AI62" s="20">
        <v>42248</v>
      </c>
      <c r="AJ62" s="20">
        <v>42264</v>
      </c>
      <c r="AK62" s="20">
        <v>42267</v>
      </c>
      <c r="AL62" s="20">
        <v>42277</v>
      </c>
      <c r="AM62" s="20">
        <v>42283</v>
      </c>
      <c r="AN62" s="20">
        <v>42287</v>
      </c>
      <c r="AO62" s="20">
        <v>42297</v>
      </c>
      <c r="AP62" s="20">
        <v>42303</v>
      </c>
      <c r="AQ62" s="20">
        <v>42307</v>
      </c>
      <c r="AR62" s="20">
        <v>42334</v>
      </c>
      <c r="AS62" s="20">
        <v>42336</v>
      </c>
      <c r="AT62" s="20">
        <v>42337</v>
      </c>
      <c r="AU62" s="20">
        <v>42342</v>
      </c>
      <c r="AV62" s="20">
        <v>42345</v>
      </c>
      <c r="AW62" s="20">
        <v>42355</v>
      </c>
      <c r="AX62" s="20">
        <v>42359</v>
      </c>
      <c r="AY62" s="20">
        <v>42365</v>
      </c>
      <c r="AZ62" s="20">
        <v>42368</v>
      </c>
      <c r="BA62" s="20" t="s">
        <v>47</v>
      </c>
    </row>
    <row r="63" spans="1:53">
      <c r="C63" s="17" t="s">
        <v>35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>
        <v>2948000</v>
      </c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>
        <v>800000</v>
      </c>
      <c r="AR63" s="18"/>
      <c r="AS63" s="18"/>
      <c r="AT63" s="18"/>
      <c r="AU63" s="18"/>
      <c r="AV63" s="18"/>
      <c r="AW63" s="18"/>
      <c r="AX63" s="18">
        <v>1058000</v>
      </c>
      <c r="AY63" s="18"/>
      <c r="AZ63" s="18"/>
      <c r="BA63" s="18">
        <v>4806000</v>
      </c>
    </row>
    <row r="64" spans="1:53">
      <c r="C64" s="19" t="s">
        <v>11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>
        <v>2948000</v>
      </c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>
        <v>2948000</v>
      </c>
    </row>
    <row r="65" spans="3:53">
      <c r="C65" s="19" t="s">
        <v>10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>
        <v>1058000</v>
      </c>
      <c r="AY65" s="18"/>
      <c r="AZ65" s="18"/>
      <c r="BA65" s="18">
        <v>1058000</v>
      </c>
    </row>
    <row r="66" spans="3:53">
      <c r="C66" s="19" t="s">
        <v>9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>
        <v>800000</v>
      </c>
      <c r="AR66" s="18"/>
      <c r="AS66" s="18"/>
      <c r="AT66" s="18"/>
      <c r="AU66" s="18"/>
      <c r="AV66" s="18"/>
      <c r="AW66" s="18"/>
      <c r="AX66" s="18"/>
      <c r="AY66" s="18"/>
      <c r="AZ66" s="18"/>
      <c r="BA66" s="18">
        <v>800000</v>
      </c>
    </row>
    <row r="67" spans="3:53">
      <c r="C67" s="17" t="s">
        <v>36</v>
      </c>
      <c r="D67" s="18"/>
      <c r="E67" s="18"/>
      <c r="F67" s="18"/>
      <c r="G67" s="18"/>
      <c r="H67" s="18"/>
      <c r="I67" s="18"/>
      <c r="J67" s="18"/>
      <c r="K67" s="18"/>
      <c r="L67" s="18"/>
      <c r="M67" s="18">
        <v>1628000</v>
      </c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>
        <v>3350000</v>
      </c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>
        <v>2479000</v>
      </c>
      <c r="AU67" s="18"/>
      <c r="AV67" s="18"/>
      <c r="AW67" s="18">
        <v>1274000</v>
      </c>
      <c r="AX67" s="18"/>
      <c r="AY67" s="18"/>
      <c r="AZ67" s="18"/>
      <c r="BA67" s="18">
        <v>8731000</v>
      </c>
    </row>
    <row r="68" spans="3:53">
      <c r="C68" s="19" t="s">
        <v>14</v>
      </c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>
        <v>1274000</v>
      </c>
      <c r="AX68" s="18"/>
      <c r="AY68" s="18"/>
      <c r="AZ68" s="18"/>
      <c r="BA68" s="18">
        <v>1274000</v>
      </c>
    </row>
    <row r="69" spans="3:53">
      <c r="C69" s="19" t="s">
        <v>11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>
        <v>3350000</v>
      </c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>
        <v>2479000</v>
      </c>
      <c r="AU69" s="18"/>
      <c r="AV69" s="18"/>
      <c r="AW69" s="18"/>
      <c r="AX69" s="18"/>
      <c r="AY69" s="18"/>
      <c r="AZ69" s="18"/>
      <c r="BA69" s="18">
        <v>5829000</v>
      </c>
    </row>
    <row r="70" spans="3:53">
      <c r="C70" s="19" t="s">
        <v>13</v>
      </c>
      <c r="D70" s="18"/>
      <c r="E70" s="18"/>
      <c r="F70" s="18"/>
      <c r="G70" s="18"/>
      <c r="H70" s="18"/>
      <c r="I70" s="18"/>
      <c r="J70" s="18"/>
      <c r="K70" s="18"/>
      <c r="L70" s="18"/>
      <c r="M70" s="18">
        <v>1628000</v>
      </c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>
        <v>1628000</v>
      </c>
    </row>
    <row r="71" spans="3:53">
      <c r="C71" s="17" t="s">
        <v>37</v>
      </c>
      <c r="D71" s="18"/>
      <c r="E71" s="18"/>
      <c r="F71" s="18"/>
      <c r="G71" s="18"/>
      <c r="H71" s="18">
        <v>328000</v>
      </c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>
        <v>943000</v>
      </c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>
        <v>784000</v>
      </c>
      <c r="AG71" s="18"/>
      <c r="AH71" s="18"/>
      <c r="AI71" s="18">
        <v>750000</v>
      </c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>
        <v>2805000</v>
      </c>
    </row>
    <row r="72" spans="3:53">
      <c r="C72" s="19" t="s">
        <v>49</v>
      </c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>
        <v>750000</v>
      </c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>
        <v>750000</v>
      </c>
    </row>
    <row r="73" spans="3:53">
      <c r="C73" s="19" t="s">
        <v>50</v>
      </c>
      <c r="D73" s="18"/>
      <c r="E73" s="18"/>
      <c r="F73" s="18"/>
      <c r="G73" s="18"/>
      <c r="H73" s="18">
        <v>328000</v>
      </c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>
        <v>328000</v>
      </c>
    </row>
    <row r="74" spans="3:53">
      <c r="C74" s="19" t="s">
        <v>10</v>
      </c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>
        <v>943000</v>
      </c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>
        <v>943000</v>
      </c>
    </row>
    <row r="75" spans="3:53">
      <c r="C75" s="19" t="s">
        <v>9</v>
      </c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>
        <v>784000</v>
      </c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>
        <v>784000</v>
      </c>
    </row>
    <row r="76" spans="3:53">
      <c r="C76" s="17" t="s">
        <v>18</v>
      </c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>
        <v>2596000</v>
      </c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>
        <v>857500</v>
      </c>
      <c r="AV76" s="18"/>
      <c r="AW76" s="18"/>
      <c r="AX76" s="18"/>
      <c r="AY76" s="18"/>
      <c r="AZ76" s="18"/>
      <c r="BA76" s="18">
        <v>3453500</v>
      </c>
    </row>
    <row r="77" spans="3:53">
      <c r="C77" s="19" t="s">
        <v>14</v>
      </c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>
        <v>857500</v>
      </c>
      <c r="AV77" s="18"/>
      <c r="AW77" s="18"/>
      <c r="AX77" s="18"/>
      <c r="AY77" s="18"/>
      <c r="AZ77" s="18"/>
      <c r="BA77" s="18">
        <v>857500</v>
      </c>
    </row>
    <row r="78" spans="3:53">
      <c r="C78" s="19" t="s">
        <v>13</v>
      </c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>
        <v>2596000</v>
      </c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>
        <v>2596000</v>
      </c>
    </row>
    <row r="79" spans="3:53">
      <c r="C79" s="17" t="s">
        <v>38</v>
      </c>
      <c r="D79" s="18"/>
      <c r="E79" s="18"/>
      <c r="F79" s="18"/>
      <c r="G79" s="18">
        <v>3283000</v>
      </c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>
        <v>3350000</v>
      </c>
      <c r="U79" s="18"/>
      <c r="V79" s="18"/>
      <c r="W79" s="18"/>
      <c r="X79" s="18"/>
      <c r="Y79" s="18"/>
      <c r="Z79" s="18">
        <v>1029000</v>
      </c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>
        <v>7662000</v>
      </c>
    </row>
    <row r="80" spans="3:53">
      <c r="C80" s="19" t="s">
        <v>14</v>
      </c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>
        <v>1029000</v>
      </c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>
        <v>1029000</v>
      </c>
    </row>
    <row r="81" spans="3:53">
      <c r="C81" s="19" t="s">
        <v>11</v>
      </c>
      <c r="D81" s="18"/>
      <c r="E81" s="18"/>
      <c r="F81" s="18"/>
      <c r="G81" s="18">
        <v>3283000</v>
      </c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>
        <v>3350000</v>
      </c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>
        <v>6633000</v>
      </c>
    </row>
    <row r="82" spans="3:53">
      <c r="C82" s="17" t="s">
        <v>20</v>
      </c>
      <c r="D82" s="18"/>
      <c r="E82" s="18"/>
      <c r="F82" s="18"/>
      <c r="G82" s="18"/>
      <c r="H82" s="18"/>
      <c r="I82" s="18"/>
      <c r="J82" s="18">
        <v>1445500</v>
      </c>
      <c r="K82" s="18"/>
      <c r="L82" s="18"/>
      <c r="M82" s="18"/>
      <c r="N82" s="18"/>
      <c r="O82" s="18"/>
      <c r="P82" s="18">
        <v>805000</v>
      </c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>
        <v>928000</v>
      </c>
      <c r="AD82" s="18"/>
      <c r="AE82" s="18"/>
      <c r="AF82" s="18"/>
      <c r="AG82" s="18"/>
      <c r="AH82" s="18"/>
      <c r="AI82" s="18"/>
      <c r="AJ82" s="18">
        <v>2376000</v>
      </c>
      <c r="AK82" s="18"/>
      <c r="AL82" s="18"/>
      <c r="AM82" s="18"/>
      <c r="AN82" s="18">
        <v>4288000</v>
      </c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>
        <v>9842500</v>
      </c>
    </row>
    <row r="83" spans="3:53">
      <c r="C83" s="19" t="s">
        <v>14</v>
      </c>
      <c r="D83" s="18"/>
      <c r="E83" s="18"/>
      <c r="F83" s="18"/>
      <c r="G83" s="18"/>
      <c r="H83" s="18"/>
      <c r="I83" s="18"/>
      <c r="J83" s="18">
        <v>1445500</v>
      </c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>
        <v>1445500</v>
      </c>
    </row>
    <row r="84" spans="3:53">
      <c r="C84" s="19" t="s">
        <v>11</v>
      </c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>
        <v>4288000</v>
      </c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>
        <v>4288000</v>
      </c>
    </row>
    <row r="85" spans="3:53">
      <c r="C85" s="19" t="s">
        <v>13</v>
      </c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>
        <v>2376000</v>
      </c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>
        <v>2376000</v>
      </c>
    </row>
    <row r="86" spans="3:53">
      <c r="C86" s="19" t="s">
        <v>10</v>
      </c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>
        <v>805000</v>
      </c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>
        <v>805000</v>
      </c>
    </row>
    <row r="87" spans="3:53">
      <c r="C87" s="19" t="s">
        <v>9</v>
      </c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>
        <v>928000</v>
      </c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>
        <v>928000</v>
      </c>
    </row>
    <row r="88" spans="3:53">
      <c r="C88" s="17" t="s">
        <v>39</v>
      </c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>
        <v>857500</v>
      </c>
      <c r="W88" s="18"/>
      <c r="X88" s="18"/>
      <c r="Y88" s="18"/>
      <c r="Z88" s="18"/>
      <c r="AA88" s="18">
        <v>656000</v>
      </c>
      <c r="AB88" s="18"/>
      <c r="AC88" s="18"/>
      <c r="AD88" s="18"/>
      <c r="AE88" s="18"/>
      <c r="AF88" s="18"/>
      <c r="AG88" s="18"/>
      <c r="AH88" s="18"/>
      <c r="AI88" s="18"/>
      <c r="AJ88" s="18"/>
      <c r="AK88" s="18">
        <v>312000</v>
      </c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>
        <v>805000</v>
      </c>
      <c r="BA88" s="18">
        <v>2630500</v>
      </c>
    </row>
    <row r="89" spans="3:53">
      <c r="C89" s="19" t="s">
        <v>14</v>
      </c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>
        <v>857500</v>
      </c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>
        <v>857500</v>
      </c>
    </row>
    <row r="90" spans="3:53">
      <c r="C90" s="19" t="s">
        <v>50</v>
      </c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>
        <v>312000</v>
      </c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>
        <v>312000</v>
      </c>
    </row>
    <row r="91" spans="3:53">
      <c r="C91" s="19" t="s">
        <v>10</v>
      </c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>
        <v>805000</v>
      </c>
      <c r="BA91" s="18">
        <v>805000</v>
      </c>
    </row>
    <row r="92" spans="3:53">
      <c r="C92" s="19" t="s">
        <v>9</v>
      </c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>
        <v>656000</v>
      </c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>
        <v>656000</v>
      </c>
    </row>
    <row r="93" spans="3:53">
      <c r="C93" s="17" t="s">
        <v>40</v>
      </c>
      <c r="D93" s="18"/>
      <c r="E93" s="18"/>
      <c r="F93" s="18"/>
      <c r="G93" s="18"/>
      <c r="H93" s="18"/>
      <c r="I93" s="18"/>
      <c r="J93" s="18"/>
      <c r="K93" s="18"/>
      <c r="L93" s="18">
        <v>1200500</v>
      </c>
      <c r="M93" s="18"/>
      <c r="N93" s="18">
        <v>1219000</v>
      </c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>
        <v>880000</v>
      </c>
      <c r="AC93" s="18"/>
      <c r="AD93" s="18"/>
      <c r="AE93" s="18"/>
      <c r="AF93" s="18"/>
      <c r="AG93" s="18">
        <v>1249500</v>
      </c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>
        <v>4549000</v>
      </c>
    </row>
    <row r="94" spans="3:53">
      <c r="C94" s="19" t="s">
        <v>14</v>
      </c>
      <c r="D94" s="18"/>
      <c r="E94" s="18"/>
      <c r="F94" s="18"/>
      <c r="G94" s="18"/>
      <c r="H94" s="18"/>
      <c r="I94" s="18"/>
      <c r="J94" s="18"/>
      <c r="K94" s="18"/>
      <c r="L94" s="18">
        <v>1200500</v>
      </c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>
        <v>1249500</v>
      </c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>
        <v>2450000</v>
      </c>
    </row>
    <row r="95" spans="3:53">
      <c r="C95" s="19" t="s">
        <v>10</v>
      </c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>
        <v>1219000</v>
      </c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>
        <v>1219000</v>
      </c>
    </row>
    <row r="96" spans="3:53">
      <c r="C96" s="19" t="s">
        <v>9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>
        <v>880000</v>
      </c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>
        <v>880000</v>
      </c>
    </row>
    <row r="97" spans="3:53">
      <c r="C97" s="17" t="s">
        <v>41</v>
      </c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>
        <v>1592500</v>
      </c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>
        <v>5025000</v>
      </c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>
        <v>6617500</v>
      </c>
    </row>
    <row r="98" spans="3:53">
      <c r="C98" s="19" t="s">
        <v>14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>
        <v>1592500</v>
      </c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>
        <v>1592500</v>
      </c>
    </row>
    <row r="99" spans="3:53">
      <c r="C99" s="19" t="s">
        <v>11</v>
      </c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>
        <v>5025000</v>
      </c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>
        <v>5025000</v>
      </c>
    </row>
    <row r="100" spans="3:53">
      <c r="C100" s="17" t="s">
        <v>25</v>
      </c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>
        <v>960000</v>
      </c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>
        <v>2814000</v>
      </c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>
        <v>1760000</v>
      </c>
      <c r="AT100" s="18"/>
      <c r="AU100" s="18"/>
      <c r="AV100" s="18"/>
      <c r="AW100" s="18"/>
      <c r="AX100" s="18"/>
      <c r="AY100" s="18"/>
      <c r="AZ100" s="18"/>
      <c r="BA100" s="18">
        <v>5534000</v>
      </c>
    </row>
    <row r="101" spans="3:53">
      <c r="C101" s="19" t="s">
        <v>11</v>
      </c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>
        <v>2814000</v>
      </c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>
        <v>2814000</v>
      </c>
    </row>
    <row r="102" spans="3:53">
      <c r="C102" s="19" t="s">
        <v>13</v>
      </c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>
        <v>1760000</v>
      </c>
      <c r="AT102" s="18"/>
      <c r="AU102" s="18"/>
      <c r="AV102" s="18"/>
      <c r="AW102" s="18"/>
      <c r="AX102" s="18"/>
      <c r="AY102" s="18"/>
      <c r="AZ102" s="18"/>
      <c r="BA102" s="18">
        <v>1760000</v>
      </c>
    </row>
    <row r="103" spans="3:53">
      <c r="C103" s="19" t="s">
        <v>9</v>
      </c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>
        <v>960000</v>
      </c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>
        <v>960000</v>
      </c>
    </row>
    <row r="104" spans="3:53">
      <c r="C104" s="17" t="s">
        <v>42</v>
      </c>
      <c r="D104" s="18"/>
      <c r="E104" s="18"/>
      <c r="F104" s="18"/>
      <c r="G104" s="18"/>
      <c r="H104" s="18"/>
      <c r="I104" s="18"/>
      <c r="J104" s="18"/>
      <c r="K104" s="18">
        <v>2948000</v>
      </c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>
        <v>1628000</v>
      </c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>
        <v>851000</v>
      </c>
      <c r="AZ104" s="18"/>
      <c r="BA104" s="18">
        <v>5427000</v>
      </c>
    </row>
    <row r="105" spans="3:53">
      <c r="C105" s="19" t="s">
        <v>11</v>
      </c>
      <c r="D105" s="18"/>
      <c r="E105" s="18"/>
      <c r="F105" s="18"/>
      <c r="G105" s="18"/>
      <c r="H105" s="18"/>
      <c r="I105" s="18"/>
      <c r="J105" s="18"/>
      <c r="K105" s="18">
        <v>2948000</v>
      </c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>
        <v>2948000</v>
      </c>
    </row>
    <row r="106" spans="3:53">
      <c r="C106" s="19" t="s">
        <v>13</v>
      </c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>
        <v>1628000</v>
      </c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>
        <v>1628000</v>
      </c>
    </row>
    <row r="107" spans="3:53">
      <c r="C107" s="19" t="s">
        <v>10</v>
      </c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>
        <v>851000</v>
      </c>
      <c r="AZ107" s="18"/>
      <c r="BA107" s="18">
        <v>851000</v>
      </c>
    </row>
    <row r="108" spans="3:53">
      <c r="C108" s="17" t="s">
        <v>43</v>
      </c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>
        <v>765000</v>
      </c>
      <c r="R108" s="18"/>
      <c r="S108" s="18"/>
      <c r="T108" s="18"/>
      <c r="U108" s="18"/>
      <c r="V108" s="18"/>
      <c r="W108" s="18">
        <v>3953000</v>
      </c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>
        <v>857500</v>
      </c>
      <c r="AI108" s="18"/>
      <c r="AJ108" s="18"/>
      <c r="AK108" s="18"/>
      <c r="AL108" s="18"/>
      <c r="AM108" s="18"/>
      <c r="AN108" s="18"/>
      <c r="AO108" s="18"/>
      <c r="AP108" s="18">
        <v>245000</v>
      </c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>
        <v>5820500</v>
      </c>
    </row>
    <row r="109" spans="3:53">
      <c r="C109" s="19" t="s">
        <v>14</v>
      </c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>
        <v>857500</v>
      </c>
      <c r="AI109" s="18"/>
      <c r="AJ109" s="18"/>
      <c r="AK109" s="18"/>
      <c r="AL109" s="18"/>
      <c r="AM109" s="18"/>
      <c r="AN109" s="18"/>
      <c r="AO109" s="18"/>
      <c r="AP109" s="18">
        <v>245000</v>
      </c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>
        <v>1102500</v>
      </c>
    </row>
    <row r="110" spans="3:53">
      <c r="C110" s="19" t="s">
        <v>11</v>
      </c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>
        <v>3953000</v>
      </c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>
        <v>3953000</v>
      </c>
    </row>
    <row r="111" spans="3:53">
      <c r="C111" s="19" t="s">
        <v>49</v>
      </c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>
        <v>765000</v>
      </c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>
        <v>765000</v>
      </c>
    </row>
    <row r="112" spans="3:53">
      <c r="C112" s="17" t="s">
        <v>44</v>
      </c>
      <c r="D112" s="18"/>
      <c r="E112" s="18">
        <v>1265000</v>
      </c>
      <c r="F112" s="18"/>
      <c r="G112" s="18"/>
      <c r="H112" s="18"/>
      <c r="I112" s="18">
        <v>851000</v>
      </c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>
        <v>3819000</v>
      </c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>
        <v>5935000</v>
      </c>
    </row>
    <row r="113" spans="3:53">
      <c r="C113" s="19" t="s">
        <v>11</v>
      </c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>
        <v>3819000</v>
      </c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>
        <v>3819000</v>
      </c>
    </row>
    <row r="114" spans="3:53">
      <c r="C114" s="19" t="s">
        <v>10</v>
      </c>
      <c r="D114" s="18"/>
      <c r="E114" s="18">
        <v>1265000</v>
      </c>
      <c r="F114" s="18"/>
      <c r="G114" s="18"/>
      <c r="H114" s="18"/>
      <c r="I114" s="18">
        <v>851000</v>
      </c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>
        <v>2116000</v>
      </c>
    </row>
    <row r="115" spans="3:53">
      <c r="C115" s="17" t="s">
        <v>45</v>
      </c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>
        <v>1265000</v>
      </c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>
        <v>720000</v>
      </c>
      <c r="AM115" s="18"/>
      <c r="AN115" s="18"/>
      <c r="AO115" s="18"/>
      <c r="AP115" s="18"/>
      <c r="AQ115" s="18"/>
      <c r="AR115" s="18"/>
      <c r="AS115" s="18"/>
      <c r="AT115" s="18"/>
      <c r="AU115" s="18"/>
      <c r="AV115" s="18">
        <v>1151500</v>
      </c>
      <c r="AW115" s="18"/>
      <c r="AX115" s="18"/>
      <c r="AY115" s="18"/>
      <c r="AZ115" s="18"/>
      <c r="BA115" s="18">
        <v>3136500</v>
      </c>
    </row>
    <row r="116" spans="3:53">
      <c r="C116" s="19" t="s">
        <v>14</v>
      </c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>
        <v>1151500</v>
      </c>
      <c r="AW116" s="18"/>
      <c r="AX116" s="18"/>
      <c r="AY116" s="18"/>
      <c r="AZ116" s="18"/>
      <c r="BA116" s="18">
        <v>1151500</v>
      </c>
    </row>
    <row r="117" spans="3:53">
      <c r="C117" s="19" t="s">
        <v>10</v>
      </c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>
        <v>1265000</v>
      </c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>
        <v>1265000</v>
      </c>
    </row>
    <row r="118" spans="3:53">
      <c r="C118" s="19" t="s">
        <v>9</v>
      </c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>
        <v>720000</v>
      </c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>
        <v>720000</v>
      </c>
    </row>
    <row r="119" spans="3:53">
      <c r="C119" s="17" t="s">
        <v>46</v>
      </c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>
        <v>1274000</v>
      </c>
      <c r="AF119" s="18"/>
      <c r="AG119" s="18"/>
      <c r="AH119" s="18"/>
      <c r="AI119" s="18"/>
      <c r="AJ119" s="18"/>
      <c r="AK119" s="18"/>
      <c r="AL119" s="18">
        <v>1225000</v>
      </c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>
        <v>3484000</v>
      </c>
      <c r="BA119" s="18">
        <v>5983000</v>
      </c>
    </row>
    <row r="120" spans="3:53">
      <c r="C120" s="19" t="s">
        <v>14</v>
      </c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>
        <v>1274000</v>
      </c>
      <c r="AF120" s="18"/>
      <c r="AG120" s="18"/>
      <c r="AH120" s="18"/>
      <c r="AI120" s="18"/>
      <c r="AJ120" s="18"/>
      <c r="AK120" s="18"/>
      <c r="AL120" s="18">
        <v>1225000</v>
      </c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>
        <v>2499000</v>
      </c>
    </row>
    <row r="121" spans="3:53">
      <c r="C121" s="19" t="s">
        <v>11</v>
      </c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>
        <v>3484000</v>
      </c>
      <c r="BA121" s="18">
        <v>3484000</v>
      </c>
    </row>
    <row r="122" spans="3:53">
      <c r="C122" s="17" t="s">
        <v>32</v>
      </c>
      <c r="D122" s="18"/>
      <c r="E122" s="18"/>
      <c r="F122" s="18">
        <v>4221000</v>
      </c>
      <c r="G122" s="18"/>
      <c r="H122" s="18">
        <v>800000</v>
      </c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>
        <v>1053500</v>
      </c>
      <c r="AS122" s="18"/>
      <c r="AT122" s="18"/>
      <c r="AU122" s="18"/>
      <c r="AV122" s="18"/>
      <c r="AW122" s="18"/>
      <c r="AX122" s="18"/>
      <c r="AY122" s="18"/>
      <c r="AZ122" s="18"/>
      <c r="BA122" s="18">
        <v>6074500</v>
      </c>
    </row>
    <row r="123" spans="3:53">
      <c r="C123" s="19" t="s">
        <v>14</v>
      </c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>
        <v>1053500</v>
      </c>
      <c r="AS123" s="18"/>
      <c r="AT123" s="18"/>
      <c r="AU123" s="18"/>
      <c r="AV123" s="18"/>
      <c r="AW123" s="18"/>
      <c r="AX123" s="18"/>
      <c r="AY123" s="18"/>
      <c r="AZ123" s="18"/>
      <c r="BA123" s="18">
        <v>1053500</v>
      </c>
    </row>
    <row r="124" spans="3:53">
      <c r="C124" s="19" t="s">
        <v>11</v>
      </c>
      <c r="D124" s="18"/>
      <c r="E124" s="18"/>
      <c r="F124" s="18">
        <v>4221000</v>
      </c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>
        <v>4221000</v>
      </c>
    </row>
    <row r="125" spans="3:53">
      <c r="C125" s="19" t="s">
        <v>9</v>
      </c>
      <c r="D125" s="18"/>
      <c r="E125" s="18"/>
      <c r="F125" s="18"/>
      <c r="G125" s="18"/>
      <c r="H125" s="18">
        <v>800000</v>
      </c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>
        <v>800000</v>
      </c>
    </row>
    <row r="126" spans="3:53">
      <c r="C126" s="17" t="s">
        <v>33</v>
      </c>
      <c r="D126" s="18">
        <v>816000</v>
      </c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>
        <v>944000</v>
      </c>
      <c r="Y126" s="18"/>
      <c r="Z126" s="18">
        <v>960000</v>
      </c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>
        <v>2720000</v>
      </c>
    </row>
    <row r="127" spans="3:53">
      <c r="C127" s="19" t="s">
        <v>9</v>
      </c>
      <c r="D127" s="18">
        <v>816000</v>
      </c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>
        <v>944000</v>
      </c>
      <c r="Y127" s="18"/>
      <c r="Z127" s="18">
        <v>960000</v>
      </c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>
        <v>2720000</v>
      </c>
    </row>
    <row r="128" spans="3:53">
      <c r="C128" s="17" t="s">
        <v>47</v>
      </c>
      <c r="D128" s="18">
        <v>816000</v>
      </c>
      <c r="E128" s="18">
        <v>1265000</v>
      </c>
      <c r="F128" s="18">
        <v>4221000</v>
      </c>
      <c r="G128" s="18">
        <v>3283000</v>
      </c>
      <c r="H128" s="18">
        <v>1128000</v>
      </c>
      <c r="I128" s="18">
        <v>851000</v>
      </c>
      <c r="J128" s="18">
        <v>1445500</v>
      </c>
      <c r="K128" s="18">
        <v>2948000</v>
      </c>
      <c r="L128" s="18">
        <v>1200500</v>
      </c>
      <c r="M128" s="18">
        <v>1628000</v>
      </c>
      <c r="N128" s="18">
        <v>3815000</v>
      </c>
      <c r="O128" s="18">
        <v>1265000</v>
      </c>
      <c r="P128" s="18">
        <v>805000</v>
      </c>
      <c r="Q128" s="18">
        <v>765000</v>
      </c>
      <c r="R128" s="18">
        <v>960000</v>
      </c>
      <c r="S128" s="18">
        <v>1592500</v>
      </c>
      <c r="T128" s="18">
        <v>3350000</v>
      </c>
      <c r="U128" s="18">
        <v>943000</v>
      </c>
      <c r="V128" s="18">
        <v>857500</v>
      </c>
      <c r="W128" s="18">
        <v>3953000</v>
      </c>
      <c r="X128" s="18">
        <v>3892000</v>
      </c>
      <c r="Y128" s="18">
        <v>3350000</v>
      </c>
      <c r="Z128" s="18">
        <v>1989000</v>
      </c>
      <c r="AA128" s="18">
        <v>2284000</v>
      </c>
      <c r="AB128" s="18">
        <v>880000</v>
      </c>
      <c r="AC128" s="18">
        <v>928000</v>
      </c>
      <c r="AD128" s="18">
        <v>2814000</v>
      </c>
      <c r="AE128" s="18">
        <v>1274000</v>
      </c>
      <c r="AF128" s="18">
        <v>784000</v>
      </c>
      <c r="AG128" s="18">
        <v>1249500</v>
      </c>
      <c r="AH128" s="18">
        <v>857500</v>
      </c>
      <c r="AI128" s="18">
        <v>750000</v>
      </c>
      <c r="AJ128" s="18">
        <v>2376000</v>
      </c>
      <c r="AK128" s="18">
        <v>312000</v>
      </c>
      <c r="AL128" s="18">
        <v>1945000</v>
      </c>
      <c r="AM128" s="18">
        <v>5025000</v>
      </c>
      <c r="AN128" s="18">
        <v>4288000</v>
      </c>
      <c r="AO128" s="18">
        <v>3819000</v>
      </c>
      <c r="AP128" s="18">
        <v>245000</v>
      </c>
      <c r="AQ128" s="18">
        <v>800000</v>
      </c>
      <c r="AR128" s="18">
        <v>1053500</v>
      </c>
      <c r="AS128" s="18">
        <v>1760000</v>
      </c>
      <c r="AT128" s="18">
        <v>2479000</v>
      </c>
      <c r="AU128" s="18">
        <v>857500</v>
      </c>
      <c r="AV128" s="18">
        <v>1151500</v>
      </c>
      <c r="AW128" s="18">
        <v>1274000</v>
      </c>
      <c r="AX128" s="18">
        <v>1058000</v>
      </c>
      <c r="AY128" s="18">
        <v>851000</v>
      </c>
      <c r="AZ128" s="18">
        <v>4289000</v>
      </c>
      <c r="BA128" s="18">
        <v>91727500</v>
      </c>
    </row>
  </sheetData>
  <phoneticPr fontId="4" type="noConversion"/>
  <pageMargins left="0.74803149606299213" right="0.74803149606299213" top="0.98425196850393704" bottom="0.98425196850393704" header="0.51181102362204722" footer="0.51181102362204722"/>
  <pageSetup paperSize="9" fitToHeight="0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피벗데이터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</dc:creator>
  <cp:lastModifiedBy>Windows 사용자</cp:lastModifiedBy>
  <dcterms:created xsi:type="dcterms:W3CDTF">2017-02-12T05:20:19Z</dcterms:created>
  <dcterms:modified xsi:type="dcterms:W3CDTF">2022-04-08T06:10:26Z</dcterms:modified>
</cp:coreProperties>
</file>