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C-LiveJournal1" sheetId="1" r:id="rId3"/>
    <sheet state="visible" name="orkut-links" sheetId="2" r:id="rId4"/>
  </sheets>
  <definedNames/>
  <calcPr/>
</workbook>
</file>

<file path=xl/sharedStrings.xml><?xml version="1.0" encoding="utf-8"?>
<sst xmlns="http://schemas.openxmlformats.org/spreadsheetml/2006/main" count="482" uniqueCount="263">
  <si>
    <t>SOC-Livejournal</t>
  </si>
  <si>
    <t>Nodes</t>
  </si>
  <si>
    <t>orkut-links</t>
  </si>
  <si>
    <t>Edges</t>
  </si>
  <si>
    <t>Diameter</t>
  </si>
  <si>
    <t>Avg degree</t>
  </si>
  <si>
    <t>Size of LCC</t>
  </si>
  <si>
    <t>Percentage LCC</t>
  </si>
  <si>
    <t>Read time</t>
  </si>
  <si>
    <t>META</t>
  </si>
  <si>
    <t>4,847,571</t>
  </si>
  <si>
    <t>3,072,441</t>
  </si>
  <si>
    <t>117,184,899</t>
  </si>
  <si>
    <t>68,993,773</t>
  </si>
  <si>
    <t>100s</t>
  </si>
  <si>
    <t>14.23</t>
  </si>
  <si>
    <t>Tests</t>
  </si>
  <si>
    <t>Kind</t>
  </si>
  <si>
    <t>Nr of nodes</t>
  </si>
  <si>
    <t>4,843,953</t>
  </si>
  <si>
    <t>Nr of processors</t>
  </si>
  <si>
    <t>Total Nr</t>
  </si>
  <si>
    <t>30s</t>
  </si>
  <si>
    <t>Time</t>
  </si>
  <si>
    <t>Avg time</t>
  </si>
  <si>
    <t>Nodes traveled</t>
  </si>
  <si>
    <t>Avg nodes trav</t>
  </si>
  <si>
    <t>Spawns</t>
  </si>
  <si>
    <t>Syncs</t>
  </si>
  <si>
    <t>Steal attempts</t>
  </si>
  <si>
    <t>Steal successes</t>
  </si>
  <si>
    <t>Percentage</t>
  </si>
  <si>
    <t>Messages</t>
  </si>
  <si>
    <t>Size</t>
  </si>
  <si>
    <t>Aborts</t>
  </si>
  <si>
    <t>Aborted jobs</t>
  </si>
  <si>
    <t>SO_Calls</t>
  </si>
  <si>
    <t>SO size</t>
  </si>
  <si>
    <t>SEQ BFS</t>
  </si>
  <si>
    <t>Full</t>
  </si>
  <si>
    <t>0.894036694s</t>
  </si>
  <si>
    <t>All</t>
  </si>
  <si>
    <t>42.712435444s</t>
  </si>
  <si>
    <t>0.6673818038125s</t>
  </si>
  <si>
    <t>2379674.75</t>
  </si>
  <si>
    <t>SEQ DFS</t>
  </si>
  <si>
    <t>1.231537469s</t>
  </si>
  <si>
    <t>Par</t>
  </si>
  <si>
    <t>38.042772354s</t>
  </si>
  <si>
    <t>97.24445738s</t>
  </si>
  <si>
    <t>0.59441831803125s</t>
  </si>
  <si>
    <t>2292404.98</t>
  </si>
  <si>
    <t>98.449529161s</t>
  </si>
  <si>
    <t>BFS</t>
  </si>
  <si>
    <t>1.242785641s</t>
  </si>
  <si>
    <t>115.753699822s</t>
  </si>
  <si>
    <t>3.821941136s</t>
  </si>
  <si>
    <t>95.405066354s</t>
  </si>
  <si>
    <t>104.179548005s</t>
  </si>
  <si>
    <t>106.346951628s</t>
  </si>
  <si>
    <t>320,029,095 bytes</t>
  </si>
  <si>
    <t>128.723484292s</t>
  </si>
  <si>
    <t>4.565600346s</t>
  </si>
  <si>
    <t>113.29295893s</t>
  </si>
  <si>
    <t>320,029,317 bytes</t>
  </si>
  <si>
    <t>104.99740979s</t>
  </si>
  <si>
    <t>113.316070696s</t>
  </si>
  <si>
    <t>BFS IA</t>
  </si>
  <si>
    <t>130.736871421s</t>
  </si>
  <si>
    <t>98.437543628s</t>
  </si>
  <si>
    <t>90.085808771s</t>
  </si>
  <si>
    <t>99.510045301s</t>
  </si>
  <si>
    <t>4.782773224s</t>
  </si>
  <si>
    <t>103.398157229s</t>
  </si>
  <si>
    <t>320,029,895 bytes</t>
  </si>
  <si>
    <t>101.980308717s</t>
  </si>
  <si>
    <t>99.648892168s</t>
  </si>
  <si>
    <t>42.976378987s</t>
  </si>
  <si>
    <t>107.643352593s</t>
  </si>
  <si>
    <t>0.671505921671875s</t>
  </si>
  <si>
    <t>3673572.8</t>
  </si>
  <si>
    <t>137.967235047s</t>
  </si>
  <si>
    <t>2.155738047609375s</t>
  </si>
  <si>
    <t>3794596.2</t>
  </si>
  <si>
    <t>19,841,790,072 bytes</t>
  </si>
  <si>
    <t>184.301608683s</t>
  </si>
  <si>
    <t>2.879712635671875s</t>
  </si>
  <si>
    <t>3826838.3</t>
  </si>
  <si>
    <t>20,161,854,349 bytes</t>
  </si>
  <si>
    <t>174.861987609s</t>
  </si>
  <si>
    <t>2.732218556390625s</t>
  </si>
  <si>
    <t>3942497.6</t>
  </si>
  <si>
    <t>18,561,821,956 bytes</t>
  </si>
  <si>
    <t>1.066437646s</t>
  </si>
  <si>
    <t>3.634557928s</t>
  </si>
  <si>
    <t>320,029,149 bytes</t>
  </si>
  <si>
    <t>4.741941213s</t>
  </si>
  <si>
    <t>320,029,209 bytes</t>
  </si>
  <si>
    <t>4.81216463s</t>
  </si>
  <si>
    <t>320,029,787 bytes</t>
  </si>
  <si>
    <t>41.671058746s</t>
  </si>
  <si>
    <t>0.65111029290625s</t>
  </si>
  <si>
    <t>3614226.8</t>
  </si>
  <si>
    <t>142.356284293s</t>
  </si>
  <si>
    <t>2.224316942078125s</t>
  </si>
  <si>
    <t>3562146.8</t>
  </si>
  <si>
    <t>18,561,657,616 bytes</t>
  </si>
  <si>
    <t>131.984270135s</t>
  </si>
  <si>
    <t>2.062254220859375s</t>
  </si>
  <si>
    <t>3298863.3</t>
  </si>
  <si>
    <t>14,401,299,711 bytes</t>
  </si>
  <si>
    <t>169.095755487s</t>
  </si>
  <si>
    <t>2.642121179484375s</t>
  </si>
  <si>
    <t>355828.7</t>
  </si>
  <si>
    <t>18,881,761,059 bytes</t>
  </si>
  <si>
    <t>BFS SO</t>
  </si>
  <si>
    <t>1.208342456s</t>
  </si>
  <si>
    <t>8.275061411s</t>
  </si>
  <si>
    <t>630,900,493 bytes</t>
  </si>
  <si>
    <t>24,335,561 bytes</t>
  </si>
  <si>
    <t>14.53983533s</t>
  </si>
  <si>
    <t>635,592,747 bytes</t>
  </si>
  <si>
    <t>24,335,631 bytes</t>
  </si>
  <si>
    <t>22.549666753s</t>
  </si>
  <si>
    <t>651,074,603 bytes</t>
  </si>
  <si>
    <t>53.661570565s</t>
  </si>
  <si>
    <t>0.838462040078125s</t>
  </si>
  <si>
    <t>3798120.53</t>
  </si>
  <si>
    <t>285.289435953s</t>
  </si>
  <si>
    <t>4.457647436765625s</t>
  </si>
  <si>
    <t>5318004.25</t>
  </si>
  <si>
    <t>39,085,058,469 bytes</t>
  </si>
  <si>
    <t>1,407,663,493 bytes</t>
  </si>
  <si>
    <t>363.017518931s</t>
  </si>
  <si>
    <t>5.672148733296875s</t>
  </si>
  <si>
    <t>5774588.41</t>
  </si>
  <si>
    <t>46,657,972,733 bytes</t>
  </si>
  <si>
    <t>1,529,540,856 bytes</t>
  </si>
  <si>
    <t>461.162292817s</t>
  </si>
  <si>
    <t>7.205660825265625s</t>
  </si>
  <si>
    <t>5070796.8</t>
  </si>
  <si>
    <t>48,976,525,245 bytes</t>
  </si>
  <si>
    <t>1,502,455,512 bytes</t>
  </si>
  <si>
    <t>BFS SO IA</t>
  </si>
  <si>
    <t>1.208916309s</t>
  </si>
  <si>
    <t>7.404256964s</t>
  </si>
  <si>
    <t>631,012,973 bytes</t>
  </si>
  <si>
    <t>24,335,573 bytes</t>
  </si>
  <si>
    <t>15.549176989s</t>
  </si>
  <si>
    <t>636,103,297 bytes</t>
  </si>
  <si>
    <t>18.221932912s</t>
  </si>
  <si>
    <t>630,848,047 bytes</t>
  </si>
  <si>
    <t>49.010479135s</t>
  </si>
  <si>
    <t>0.765788736484375s</t>
  </si>
  <si>
    <t>3419501.44</t>
  </si>
  <si>
    <t>175.620485327s</t>
  </si>
  <si>
    <t>2.744070083234375s</t>
  </si>
  <si>
    <t>3621649.22</t>
  </si>
  <si>
    <t>21,748,157,065 bytes</t>
  </si>
  <si>
    <t>948,733,864 bytes</t>
  </si>
  <si>
    <t>191.865162724s</t>
  </si>
  <si>
    <t>2.9978931675625s</t>
  </si>
  <si>
    <t>3509918.73</t>
  </si>
  <si>
    <t>21,751,001,809 bytes</t>
  </si>
  <si>
    <t>919,383,555 bytes</t>
  </si>
  <si>
    <t>223.064580672s</t>
  </si>
  <si>
    <t>3.485384073s</t>
  </si>
  <si>
    <t>3737586.03</t>
  </si>
  <si>
    <t xml:space="preserve"> 24,291,585,861 bytes</t>
  </si>
  <si>
    <t>979,590,868 bytes</t>
  </si>
  <si>
    <t>2.978282644s</t>
  </si>
  <si>
    <t>320,029,131 bytes</t>
  </si>
  <si>
    <t>2.796938951s</t>
  </si>
  <si>
    <t>320,029,749 bytes</t>
  </si>
  <si>
    <t>3.213856648s</t>
  </si>
  <si>
    <t>329,040,429 bytes</t>
  </si>
  <si>
    <t>3.101082249s</t>
  </si>
  <si>
    <t>175.463885186s</t>
  </si>
  <si>
    <t>2.74162320603125s</t>
  </si>
  <si>
    <t>21,761,973,523 bytes</t>
  </si>
  <si>
    <t>181.403530926s</t>
  </si>
  <si>
    <t>2.83443017071875s</t>
  </si>
  <si>
    <t>20,481,897,529 bytes</t>
  </si>
  <si>
    <t>175.74206767s</t>
  </si>
  <si>
    <t>2.74596980734375s</t>
  </si>
  <si>
    <t>18,241,849,222 bytes</t>
  </si>
  <si>
    <t>187.413164849s</t>
  </si>
  <si>
    <t>2.928330700765625s</t>
  </si>
  <si>
    <t>19,842,500,260 bytes</t>
  </si>
  <si>
    <t>2.546299556s</t>
  </si>
  <si>
    <t>320,029,185 bytes</t>
  </si>
  <si>
    <t>2.709897145s</t>
  </si>
  <si>
    <t>320,029,767 bytes</t>
  </si>
  <si>
    <t>3.237983257s</t>
  </si>
  <si>
    <t>320,030,759 bytes</t>
  </si>
  <si>
    <t>2.852834474s</t>
  </si>
  <si>
    <t>320,031,627 bytes</t>
  </si>
  <si>
    <t>174.99379457s</t>
  </si>
  <si>
    <t>2.73427804015625s</t>
  </si>
  <si>
    <t>21,121,887,492 bytes</t>
  </si>
  <si>
    <t>161.181769988s</t>
  </si>
  <si>
    <t>2.5184651560625s</t>
  </si>
  <si>
    <t>19,521,762,074 bytes</t>
  </si>
  <si>
    <t>178.514779902s</t>
  </si>
  <si>
    <t>2.78929343596875s</t>
  </si>
  <si>
    <t>21,762,046,086 bytes</t>
  </si>
  <si>
    <t>156.013378351s</t>
  </si>
  <si>
    <t>2.437709036734375s</t>
  </si>
  <si>
    <t>19,842,028,839 bytes</t>
  </si>
  <si>
    <t>6.826785571s</t>
  </si>
  <si>
    <t>630,374,893 bytes</t>
  </si>
  <si>
    <t>24,304,345 bytes</t>
  </si>
  <si>
    <t>7.115633968s</t>
  </si>
  <si>
    <t>630,381,585 bytes</t>
  </si>
  <si>
    <t>24,304,414 bytes</t>
  </si>
  <si>
    <t>7.241001595s</t>
  </si>
  <si>
    <t>630,391,505 bytes</t>
  </si>
  <si>
    <t>8.497373173s</t>
  </si>
  <si>
    <t>945,555,915 bytes</t>
  </si>
  <si>
    <t>24,309,603 bytes</t>
  </si>
  <si>
    <t>301.320500285s</t>
  </si>
  <si>
    <t>4.708132816953125s</t>
  </si>
  <si>
    <t>39,399,150,390 bytes</t>
  </si>
  <si>
    <t>1,465,591,262 bytes</t>
  </si>
  <si>
    <t>386.633195258s</t>
  </si>
  <si>
    <t>6.04114367590625s</t>
  </si>
  <si>
    <t>46,018,008,878 bytes</t>
  </si>
  <si>
    <t>1,509,906,585 bytes</t>
  </si>
  <si>
    <t>434.971274359s</t>
  </si>
  <si>
    <t>6.796426161859375s</t>
  </si>
  <si>
    <t>47,910,022,383 bytes</t>
  </si>
  <si>
    <t>1,447,777,539 bytes</t>
  </si>
  <si>
    <t>626,853677s</t>
  </si>
  <si>
    <t>9.79458870312s</t>
  </si>
  <si>
    <t>55,169,577,622 bytes</t>
  </si>
  <si>
    <t>1,412,313,420 bytes</t>
  </si>
  <si>
    <t>7.171552418s</t>
  </si>
  <si>
    <t>630,378,473 bytes</t>
  </si>
  <si>
    <t>24,304,357 bytes</t>
  </si>
  <si>
    <t>7.315042534s</t>
  </si>
  <si>
    <t>630,384,643 bytes</t>
  </si>
  <si>
    <t>24,304,429 bytes</t>
  </si>
  <si>
    <t>7.478907478s</t>
  </si>
  <si>
    <t>630,382,485 bytes</t>
  </si>
  <si>
    <t>10.174155813s</t>
  </si>
  <si>
    <t>945,574,588 bytes</t>
  </si>
  <si>
    <t>24,402,658 bytes</t>
  </si>
  <si>
    <t>179.181938009s</t>
  </si>
  <si>
    <t>2.799717781390625s</t>
  </si>
  <si>
    <t>22,062,842,981 bytes</t>
  </si>
  <si>
    <t>991,378,142 bytes</t>
  </si>
  <si>
    <t>185.453037136s</t>
  </si>
  <si>
    <t>2.89770370525s</t>
  </si>
  <si>
    <t>21,117,245,889 bytes</t>
  </si>
  <si>
    <t>970,146,348 bytes</t>
  </si>
  <si>
    <t>224.700868751s</t>
  </si>
  <si>
    <t>3.510951074234375s</t>
  </si>
  <si>
    <t>23,954,152,839 bytes</t>
  </si>
  <si>
    <t>997,793,873 bytes</t>
  </si>
  <si>
    <t>229.499927377s</t>
  </si>
  <si>
    <t>3.585936365265625s</t>
  </si>
  <si>
    <t>25,531,095,627 bytes</t>
  </si>
  <si>
    <t>949,387,385 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</si>
</sst>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000000"/>
      <name val="Arial"/>
    </font>
    <font>
      <sz val="12.0"/>
      <color rgb="FF000000"/>
      <name val="&quot;Times New Roman&quot;"/>
    </font>
    <font>
      <sz val="23.0"/>
      <color rgb="FF222222"/>
      <name val="Roboto-Regular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/>
    </xf>
    <xf borderId="0" fillId="2" fontId="0" numFmtId="3" xfId="0" applyAlignment="1" applyFont="1" applyNumberFormat="1">
      <alignment/>
    </xf>
    <xf borderId="0" fillId="0" fontId="2" numFmtId="10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9" xfId="0" applyAlignment="1" applyFont="1" applyNumberFormat="1">
      <alignment/>
    </xf>
    <xf borderId="0" fillId="2" fontId="5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  <col customWidth="1" min="4" max="4" width="15.43"/>
    <col customWidth="1" min="6" max="6" width="20.14"/>
    <col customWidth="1" min="14" max="14" width="18.29"/>
    <col customWidth="1" min="15" max="15" width="20.14"/>
    <col customWidth="1" min="19" max="19" width="19.0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2" t="s">
        <v>9</v>
      </c>
      <c r="B2" s="3" t="s">
        <v>10</v>
      </c>
      <c r="C2" s="3" t="s">
        <v>13</v>
      </c>
      <c r="D2" s="5">
        <v>16.0</v>
      </c>
      <c r="E2" s="5" t="s">
        <v>15</v>
      </c>
      <c r="F2" s="3" t="s">
        <v>19</v>
      </c>
      <c r="G2" s="6">
        <v>0.999</v>
      </c>
      <c r="H2" s="2" t="s">
        <v>22</v>
      </c>
    </row>
    <row r="7">
      <c r="A7" s="1" t="s">
        <v>16</v>
      </c>
      <c r="B7" s="1" t="s">
        <v>17</v>
      </c>
      <c r="C7" s="1" t="s">
        <v>18</v>
      </c>
      <c r="D7" s="1" t="s">
        <v>20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</row>
    <row r="8">
      <c r="A8" s="2" t="s">
        <v>38</v>
      </c>
      <c r="B8" s="2" t="s">
        <v>39</v>
      </c>
      <c r="C8" s="2">
        <v>1.0</v>
      </c>
      <c r="D8" s="2">
        <v>1.0</v>
      </c>
      <c r="E8" s="2" t="s">
        <v>40</v>
      </c>
      <c r="G8" s="2">
        <v>4400332.0</v>
      </c>
    </row>
    <row r="9">
      <c r="A9" s="2" t="s">
        <v>38</v>
      </c>
      <c r="B9" s="2" t="s">
        <v>41</v>
      </c>
      <c r="C9" s="2">
        <v>1.0</v>
      </c>
      <c r="D9" s="2">
        <v>1.0</v>
      </c>
      <c r="E9" s="2" t="s">
        <v>42</v>
      </c>
      <c r="F9" s="2" t="s">
        <v>43</v>
      </c>
      <c r="G9" s="2">
        <v>1.52299184E8</v>
      </c>
      <c r="H9" s="2" t="s">
        <v>44</v>
      </c>
    </row>
    <row r="10">
      <c r="A10" s="2" t="s">
        <v>45</v>
      </c>
      <c r="B10" s="2" t="s">
        <v>39</v>
      </c>
      <c r="C10" s="2">
        <v>1.0</v>
      </c>
      <c r="D10" s="2">
        <v>1.0</v>
      </c>
      <c r="E10" s="2" t="s">
        <v>46</v>
      </c>
      <c r="F10" s="2"/>
      <c r="G10" s="2">
        <v>4400332.0</v>
      </c>
      <c r="H10" s="2"/>
    </row>
    <row r="11">
      <c r="A11" s="2" t="s">
        <v>45</v>
      </c>
      <c r="B11" s="2" t="s">
        <v>41</v>
      </c>
      <c r="C11" s="2">
        <v>1.0</v>
      </c>
      <c r="D11" s="2">
        <v>1.0</v>
      </c>
      <c r="E11" s="2" t="s">
        <v>48</v>
      </c>
      <c r="F11" s="2" t="s">
        <v>50</v>
      </c>
      <c r="G11" s="2">
        <v>1.46713919E8</v>
      </c>
      <c r="H11" s="7" t="s">
        <v>51</v>
      </c>
    </row>
    <row r="12">
      <c r="A12" s="2"/>
      <c r="B12" s="2"/>
      <c r="C12" s="2"/>
      <c r="D12" s="2"/>
      <c r="E12" s="2"/>
      <c r="F12" s="2"/>
      <c r="G12" s="2"/>
      <c r="H12" s="2"/>
    </row>
    <row r="13">
      <c r="A13" s="2"/>
      <c r="B13" s="2"/>
      <c r="C13" s="2"/>
      <c r="D13" s="2"/>
      <c r="E13" s="2"/>
      <c r="F13" s="2"/>
      <c r="G13" s="2"/>
      <c r="H13" s="2"/>
    </row>
    <row r="14">
      <c r="A14" s="2"/>
      <c r="B14" s="2"/>
      <c r="C14" s="2"/>
      <c r="D14" s="2"/>
      <c r="E14" s="2"/>
      <c r="F14" s="2"/>
      <c r="G14" s="2"/>
      <c r="H14" s="2"/>
    </row>
    <row r="15">
      <c r="A15" s="2" t="s">
        <v>53</v>
      </c>
      <c r="B15" s="2" t="s">
        <v>39</v>
      </c>
      <c r="C15" s="2">
        <v>1.0</v>
      </c>
      <c r="D15" s="2">
        <v>1.0</v>
      </c>
      <c r="E15" s="2" t="s">
        <v>54</v>
      </c>
      <c r="G15" s="2">
        <v>4401396.0</v>
      </c>
      <c r="I15" s="2">
        <v>1203.0</v>
      </c>
      <c r="J15" s="2">
        <v>1178.0</v>
      </c>
    </row>
    <row r="16">
      <c r="A16" s="2" t="s">
        <v>53</v>
      </c>
      <c r="B16" s="2" t="s">
        <v>39</v>
      </c>
      <c r="C16" s="2">
        <v>2.0</v>
      </c>
      <c r="D16" s="2">
        <v>1.0</v>
      </c>
      <c r="E16" s="2" t="s">
        <v>56</v>
      </c>
      <c r="G16" s="2">
        <v>4401396.0</v>
      </c>
      <c r="I16" s="2">
        <v>1203.0</v>
      </c>
      <c r="J16" s="2">
        <v>1178.0</v>
      </c>
      <c r="K16" s="2">
        <v>8.0</v>
      </c>
      <c r="L16" s="2">
        <v>1.0</v>
      </c>
      <c r="M16" s="8">
        <v>0.125</v>
      </c>
      <c r="N16" s="2">
        <v>19.0</v>
      </c>
      <c r="O16" s="2" t="s">
        <v>60</v>
      </c>
    </row>
    <row r="17">
      <c r="A17" s="2" t="s">
        <v>53</v>
      </c>
      <c r="B17" s="2" t="s">
        <v>39</v>
      </c>
      <c r="C17" s="2">
        <v>4.0</v>
      </c>
      <c r="D17" s="2">
        <v>1.0</v>
      </c>
      <c r="E17" s="2" t="s">
        <v>62</v>
      </c>
      <c r="G17" s="2">
        <v>4401395.0</v>
      </c>
      <c r="I17" s="2">
        <v>1203.0</v>
      </c>
      <c r="J17" s="2">
        <v>1178.0</v>
      </c>
      <c r="K17" s="2">
        <v>11.0</v>
      </c>
      <c r="L17" s="2">
        <v>1.0</v>
      </c>
      <c r="M17" s="8">
        <v>0.09091</v>
      </c>
      <c r="N17" s="2">
        <v>27.0</v>
      </c>
      <c r="O17" s="2" t="s">
        <v>64</v>
      </c>
    </row>
    <row r="18">
      <c r="A18" s="2" t="s">
        <v>53</v>
      </c>
      <c r="B18" s="2" t="s">
        <v>39</v>
      </c>
      <c r="C18" s="2">
        <v>8.0</v>
      </c>
      <c r="D18" s="2">
        <v>1.0</v>
      </c>
      <c r="E18" s="2" t="s">
        <v>72</v>
      </c>
      <c r="G18" s="2">
        <v>4401395.0</v>
      </c>
      <c r="I18" s="2">
        <v>1203.0</v>
      </c>
      <c r="J18" s="2">
        <v>1178.0</v>
      </c>
      <c r="K18" s="2">
        <v>19.0</v>
      </c>
      <c r="L18" s="2">
        <v>1.0</v>
      </c>
      <c r="M18" s="6">
        <v>0.05263</v>
      </c>
      <c r="N18" s="2">
        <v>50.0</v>
      </c>
      <c r="O18" s="2" t="s">
        <v>74</v>
      </c>
    </row>
    <row r="19">
      <c r="A19" s="2" t="s">
        <v>53</v>
      </c>
      <c r="B19" s="2" t="s">
        <v>41</v>
      </c>
      <c r="C19" s="2">
        <v>1.0</v>
      </c>
      <c r="D19" s="2">
        <v>1.0</v>
      </c>
      <c r="E19" s="2" t="s">
        <v>77</v>
      </c>
      <c r="F19" s="2" t="s">
        <v>79</v>
      </c>
      <c r="G19" s="2">
        <v>2.35108662E8</v>
      </c>
      <c r="H19" s="2" t="s">
        <v>80</v>
      </c>
      <c r="I19" s="2">
        <v>132147.0</v>
      </c>
      <c r="J19" s="2">
        <v>130863.0</v>
      </c>
    </row>
    <row r="20">
      <c r="A20" s="2" t="s">
        <v>53</v>
      </c>
      <c r="B20" s="2" t="s">
        <v>41</v>
      </c>
      <c r="C20" s="2">
        <v>2.0</v>
      </c>
      <c r="D20" s="2">
        <v>1.0</v>
      </c>
      <c r="E20" s="2" t="s">
        <v>81</v>
      </c>
      <c r="F20" s="2" t="s">
        <v>82</v>
      </c>
      <c r="G20" s="2">
        <v>2.42854155E8</v>
      </c>
      <c r="H20" s="2" t="s">
        <v>83</v>
      </c>
      <c r="I20" s="2">
        <v>131855.0</v>
      </c>
      <c r="J20" s="2">
        <v>130645.0</v>
      </c>
      <c r="K20" s="2">
        <v>768.0</v>
      </c>
      <c r="L20" s="2">
        <v>62.0</v>
      </c>
      <c r="M20" s="6">
        <v>0.08073</v>
      </c>
      <c r="N20" s="2">
        <v>1600.0</v>
      </c>
      <c r="O20" s="2" t="s">
        <v>84</v>
      </c>
    </row>
    <row r="21">
      <c r="A21" s="2" t="s">
        <v>53</v>
      </c>
      <c r="B21" s="2" t="s">
        <v>41</v>
      </c>
      <c r="C21" s="2">
        <v>4.0</v>
      </c>
      <c r="D21" s="2">
        <v>1.0</v>
      </c>
      <c r="E21" s="2" t="s">
        <v>85</v>
      </c>
      <c r="F21" s="2" t="s">
        <v>86</v>
      </c>
      <c r="G21" s="2">
        <v>2.44917654E8</v>
      </c>
      <c r="H21" s="2" t="s">
        <v>87</v>
      </c>
      <c r="I21" s="2">
        <v>119983.0</v>
      </c>
      <c r="J21" s="2">
        <v>118784.0</v>
      </c>
      <c r="K21" s="2">
        <v>1712.0</v>
      </c>
      <c r="L21" s="2">
        <v>63.0</v>
      </c>
      <c r="M21" s="6">
        <v>0.0368</v>
      </c>
      <c r="N21" s="2">
        <v>3493.0</v>
      </c>
      <c r="O21" s="2" t="s">
        <v>88</v>
      </c>
    </row>
    <row r="22">
      <c r="A22" s="2" t="s">
        <v>53</v>
      </c>
      <c r="B22" s="2" t="s">
        <v>41</v>
      </c>
      <c r="C22" s="2">
        <v>8.0</v>
      </c>
      <c r="D22" s="2">
        <v>1.0</v>
      </c>
      <c r="E22" s="2" t="s">
        <v>89</v>
      </c>
      <c r="F22" s="2" t="s">
        <v>90</v>
      </c>
      <c r="G22" s="2">
        <v>2.52319846E8</v>
      </c>
      <c r="H22" s="2" t="s">
        <v>91</v>
      </c>
      <c r="I22" s="2">
        <v>143237.0</v>
      </c>
      <c r="J22" s="2">
        <v>141629.0</v>
      </c>
      <c r="K22" s="2">
        <v>4745.0</v>
      </c>
      <c r="L22" s="2">
        <v>58.0</v>
      </c>
      <c r="M22" s="6">
        <v>0.01222</v>
      </c>
      <c r="N22" s="2">
        <v>9562.0</v>
      </c>
      <c r="O22" s="2" t="s">
        <v>92</v>
      </c>
    </row>
    <row r="23">
      <c r="A23" s="2" t="s">
        <v>67</v>
      </c>
      <c r="B23" s="2" t="s">
        <v>39</v>
      </c>
      <c r="C23" s="2">
        <v>1.0</v>
      </c>
      <c r="D23" s="2">
        <v>1.0</v>
      </c>
      <c r="E23" s="2" t="s">
        <v>93</v>
      </c>
      <c r="G23" s="2">
        <v>4401396.0</v>
      </c>
      <c r="H23" s="9"/>
      <c r="I23" s="2">
        <v>1203.0</v>
      </c>
      <c r="J23" s="2">
        <v>1178.0</v>
      </c>
    </row>
    <row r="24">
      <c r="A24" s="2" t="s">
        <v>67</v>
      </c>
      <c r="B24" s="2" t="s">
        <v>39</v>
      </c>
      <c r="C24" s="2">
        <v>2.0</v>
      </c>
      <c r="D24" s="2">
        <v>1.0</v>
      </c>
      <c r="E24" s="2" t="s">
        <v>94</v>
      </c>
      <c r="G24" s="2">
        <v>4401396.0</v>
      </c>
      <c r="H24" s="9"/>
      <c r="I24" s="2">
        <v>1203.0</v>
      </c>
      <c r="J24" s="2">
        <v>1178.0</v>
      </c>
      <c r="K24" s="2">
        <v>9.0</v>
      </c>
      <c r="L24" s="2">
        <v>1.0</v>
      </c>
      <c r="M24" s="6">
        <v>0.1111</v>
      </c>
      <c r="N24" s="2">
        <v>21.0</v>
      </c>
      <c r="O24" s="2" t="s">
        <v>95</v>
      </c>
    </row>
    <row r="25">
      <c r="A25" s="2" t="s">
        <v>67</v>
      </c>
      <c r="B25" s="2" t="s">
        <v>39</v>
      </c>
      <c r="C25" s="2">
        <v>4.0</v>
      </c>
      <c r="D25" s="2">
        <v>1.0</v>
      </c>
      <c r="E25" s="2" t="s">
        <v>96</v>
      </c>
      <c r="G25" s="2">
        <v>4401396.0</v>
      </c>
      <c r="I25" s="2">
        <v>1203.0</v>
      </c>
      <c r="J25" s="2">
        <v>1178.0</v>
      </c>
      <c r="K25" s="2">
        <v>7.0</v>
      </c>
      <c r="L25" s="2">
        <v>1.0</v>
      </c>
      <c r="M25" s="8">
        <v>0.14286</v>
      </c>
      <c r="N25" s="2">
        <v>20.0</v>
      </c>
      <c r="O25" s="2" t="s">
        <v>97</v>
      </c>
    </row>
    <row r="26">
      <c r="A26" s="2" t="s">
        <v>67</v>
      </c>
      <c r="B26" s="2" t="s">
        <v>39</v>
      </c>
      <c r="C26" s="2">
        <v>8.0</v>
      </c>
      <c r="D26" s="2">
        <v>1.0</v>
      </c>
      <c r="E26" s="2" t="s">
        <v>98</v>
      </c>
      <c r="G26" s="2">
        <v>4401396.0</v>
      </c>
      <c r="I26" s="2">
        <v>1203.0</v>
      </c>
      <c r="J26" s="2">
        <v>1178.0</v>
      </c>
      <c r="K26" s="2">
        <v>15.0</v>
      </c>
      <c r="L26" s="2">
        <v>1.0</v>
      </c>
      <c r="M26" s="8">
        <v>0.06667</v>
      </c>
      <c r="N26" s="2">
        <v>43.0</v>
      </c>
      <c r="O26" s="2" t="s">
        <v>99</v>
      </c>
    </row>
    <row r="27">
      <c r="A27" s="2" t="s">
        <v>67</v>
      </c>
      <c r="B27" s="2" t="s">
        <v>41</v>
      </c>
      <c r="C27" s="2">
        <v>1.0</v>
      </c>
      <c r="D27" s="2">
        <v>1.0</v>
      </c>
      <c r="E27" s="2" t="s">
        <v>100</v>
      </c>
      <c r="F27" s="2" t="s">
        <v>101</v>
      </c>
      <c r="G27" s="2">
        <v>2.31310517E8</v>
      </c>
      <c r="H27" s="2" t="s">
        <v>102</v>
      </c>
      <c r="I27" s="2">
        <v>92613.0</v>
      </c>
      <c r="J27" s="2">
        <v>14261.0</v>
      </c>
      <c r="P27" s="2">
        <v>59.0</v>
      </c>
      <c r="Q27" s="2">
        <v>84247.0</v>
      </c>
    </row>
    <row r="28">
      <c r="A28" s="2" t="s">
        <v>67</v>
      </c>
      <c r="B28" s="2" t="s">
        <v>41</v>
      </c>
      <c r="C28" s="2">
        <v>2.0</v>
      </c>
      <c r="D28" s="2">
        <v>1.0</v>
      </c>
      <c r="E28" s="2" t="s">
        <v>103</v>
      </c>
      <c r="F28" s="2" t="s">
        <v>104</v>
      </c>
      <c r="G28" s="2">
        <v>2.27977395E8</v>
      </c>
      <c r="H28" s="2" t="s">
        <v>105</v>
      </c>
      <c r="I28" s="2">
        <v>89377.0</v>
      </c>
      <c r="J28" s="2">
        <v>26873.0</v>
      </c>
      <c r="K28" s="2">
        <v>191.0</v>
      </c>
      <c r="L28" s="2">
        <v>58.0</v>
      </c>
      <c r="M28" s="6">
        <v>0.3037</v>
      </c>
      <c r="N28" s="2">
        <v>487.0</v>
      </c>
      <c r="O28" s="2" t="s">
        <v>106</v>
      </c>
      <c r="P28" s="2">
        <v>102.0</v>
      </c>
      <c r="Q28" s="2">
        <v>68193.0</v>
      </c>
    </row>
    <row r="29">
      <c r="A29" s="2" t="s">
        <v>67</v>
      </c>
      <c r="B29" s="2" t="s">
        <v>41</v>
      </c>
      <c r="C29" s="2">
        <v>4.0</v>
      </c>
      <c r="D29" s="2">
        <v>1.0</v>
      </c>
      <c r="E29" s="2" t="s">
        <v>107</v>
      </c>
      <c r="F29" s="2" t="s">
        <v>108</v>
      </c>
      <c r="G29" s="2">
        <v>2.11127251E8</v>
      </c>
      <c r="H29" s="2" t="s">
        <v>109</v>
      </c>
      <c r="I29" s="2">
        <v>83864.0</v>
      </c>
      <c r="J29" s="2">
        <v>16840.0</v>
      </c>
      <c r="K29" s="2">
        <v>474.0</v>
      </c>
      <c r="L29" s="2">
        <v>45.0</v>
      </c>
      <c r="M29" s="6">
        <v>0.0949</v>
      </c>
      <c r="N29" s="2">
        <v>1034.0</v>
      </c>
      <c r="O29" s="2" t="s">
        <v>110</v>
      </c>
      <c r="P29" s="2">
        <v>91.0</v>
      </c>
      <c r="Q29" s="2">
        <v>72476.0</v>
      </c>
    </row>
    <row r="30">
      <c r="A30" s="2" t="s">
        <v>67</v>
      </c>
      <c r="B30" s="2" t="s">
        <v>41</v>
      </c>
      <c r="C30" s="2">
        <v>8.0</v>
      </c>
      <c r="D30" s="2">
        <v>1.0</v>
      </c>
      <c r="E30" s="2" t="s">
        <v>111</v>
      </c>
      <c r="F30" s="2" t="s">
        <v>112</v>
      </c>
      <c r="G30" s="2">
        <v>2.27745841E8</v>
      </c>
      <c r="H30" s="2" t="s">
        <v>113</v>
      </c>
      <c r="I30" s="2">
        <v>89940.0</v>
      </c>
      <c r="J30" s="2">
        <v>18858.0</v>
      </c>
      <c r="K30" s="2">
        <v>2168.0</v>
      </c>
      <c r="L30" s="2">
        <v>59.0</v>
      </c>
      <c r="M30" s="6">
        <v>0.0272</v>
      </c>
      <c r="N30" s="2">
        <v>4460.0</v>
      </c>
      <c r="O30" s="2" t="s">
        <v>114</v>
      </c>
      <c r="P30" s="2">
        <v>111.0</v>
      </c>
      <c r="Q30" s="2">
        <v>77013.0</v>
      </c>
    </row>
    <row r="31">
      <c r="A31" s="2" t="s">
        <v>115</v>
      </c>
      <c r="B31" s="2" t="s">
        <v>39</v>
      </c>
      <c r="C31" s="2">
        <v>1.0</v>
      </c>
      <c r="D31" s="2">
        <v>1.0</v>
      </c>
      <c r="E31" s="2" t="s">
        <v>116</v>
      </c>
      <c r="G31" s="2">
        <v>4401396.0</v>
      </c>
      <c r="I31" s="2">
        <v>1203.0</v>
      </c>
      <c r="J31" s="2">
        <v>1178.0</v>
      </c>
    </row>
    <row r="32">
      <c r="A32" s="2" t="s">
        <v>115</v>
      </c>
      <c r="B32" s="2" t="s">
        <v>39</v>
      </c>
      <c r="C32" s="2">
        <v>2.0</v>
      </c>
      <c r="D32" s="2">
        <v>1.0</v>
      </c>
      <c r="E32" s="2" t="s">
        <v>117</v>
      </c>
      <c r="G32" s="2">
        <v>5919019.0</v>
      </c>
      <c r="I32" s="2">
        <v>1.887</v>
      </c>
      <c r="J32" s="2">
        <v>1.854</v>
      </c>
      <c r="K32" s="2">
        <v>14936.0</v>
      </c>
      <c r="L32" s="2">
        <v>2.0</v>
      </c>
      <c r="M32" s="6">
        <v>1.3E-4</v>
      </c>
      <c r="N32" s="2">
        <v>29876.0</v>
      </c>
      <c r="O32" s="2" t="s">
        <v>118</v>
      </c>
      <c r="R32" s="2">
        <v>7803.0</v>
      </c>
      <c r="S32" s="2" t="s">
        <v>119</v>
      </c>
    </row>
    <row r="33">
      <c r="A33" s="2" t="s">
        <v>115</v>
      </c>
      <c r="B33" s="2" t="s">
        <v>39</v>
      </c>
      <c r="C33" s="2">
        <v>4.0</v>
      </c>
      <c r="D33" s="2">
        <v>1.0</v>
      </c>
      <c r="E33" s="2" t="s">
        <v>120</v>
      </c>
      <c r="G33" s="2">
        <v>5919019.0</v>
      </c>
      <c r="I33" s="2">
        <v>1.887</v>
      </c>
      <c r="J33" s="2">
        <v>1.854</v>
      </c>
      <c r="K33" s="2">
        <v>145271.0</v>
      </c>
      <c r="L33" s="2">
        <v>2.0</v>
      </c>
      <c r="M33" s="6">
        <v>1.0E-5</v>
      </c>
      <c r="N33" s="2">
        <v>290549.0</v>
      </c>
      <c r="O33" s="2" t="s">
        <v>121</v>
      </c>
      <c r="R33" s="2">
        <v>7803.0</v>
      </c>
      <c r="S33" s="2" t="s">
        <v>122</v>
      </c>
    </row>
    <row r="34">
      <c r="A34" s="2" t="s">
        <v>115</v>
      </c>
      <c r="B34" s="2" t="s">
        <v>39</v>
      </c>
      <c r="C34" s="2">
        <v>8.0</v>
      </c>
      <c r="D34" s="2">
        <v>1.0</v>
      </c>
      <c r="E34" s="2" t="s">
        <v>123</v>
      </c>
      <c r="G34" s="2">
        <v>5919019.0</v>
      </c>
      <c r="I34" s="2">
        <v>1.887</v>
      </c>
      <c r="J34" s="2">
        <v>1.854</v>
      </c>
      <c r="K34" s="2">
        <v>575325.0</v>
      </c>
      <c r="L34" s="2">
        <v>2.0</v>
      </c>
      <c r="M34" s="6">
        <v>0.0</v>
      </c>
      <c r="N34" s="2">
        <v>1150644.0</v>
      </c>
      <c r="O34" s="2" t="s">
        <v>124</v>
      </c>
      <c r="R34" s="2">
        <v>7803.0</v>
      </c>
      <c r="S34" s="2" t="s">
        <v>122</v>
      </c>
    </row>
    <row r="35">
      <c r="A35" s="2" t="s">
        <v>115</v>
      </c>
      <c r="B35" s="2" t="s">
        <v>41</v>
      </c>
      <c r="C35" s="2">
        <v>1.0</v>
      </c>
      <c r="D35" s="2">
        <v>1.0</v>
      </c>
      <c r="E35" s="2" t="s">
        <v>125</v>
      </c>
      <c r="F35" s="2" t="s">
        <v>126</v>
      </c>
      <c r="G35" s="2">
        <v>2.43079714E8</v>
      </c>
      <c r="H35" s="2" t="s">
        <v>127</v>
      </c>
      <c r="I35" s="2">
        <v>132469.0</v>
      </c>
      <c r="J35" s="2">
        <v>131236.0</v>
      </c>
    </row>
    <row r="36">
      <c r="A36" s="2" t="s">
        <v>115</v>
      </c>
      <c r="B36" s="2" t="s">
        <v>41</v>
      </c>
      <c r="C36" s="2">
        <v>2.0</v>
      </c>
      <c r="D36" s="2">
        <v>1.0</v>
      </c>
      <c r="E36" s="2" t="s">
        <v>128</v>
      </c>
      <c r="F36" s="2" t="s">
        <v>129</v>
      </c>
      <c r="G36" s="2">
        <v>3.40352272E8</v>
      </c>
      <c r="H36" s="2" t="s">
        <v>130</v>
      </c>
      <c r="I36" s="2">
        <v>208982.0</v>
      </c>
      <c r="J36" s="2">
        <v>206486.0</v>
      </c>
      <c r="K36" s="2">
        <v>72484.0</v>
      </c>
      <c r="L36" s="2">
        <v>124.0</v>
      </c>
      <c r="M36" s="6">
        <v>0.00171</v>
      </c>
      <c r="N36" s="2">
        <v>145094.0</v>
      </c>
      <c r="O36" s="2" t="s">
        <v>131</v>
      </c>
      <c r="R36" s="2">
        <v>549047.0</v>
      </c>
      <c r="S36" s="2" t="s">
        <v>132</v>
      </c>
    </row>
    <row r="37">
      <c r="A37" s="2" t="s">
        <v>115</v>
      </c>
      <c r="B37" s="2" t="s">
        <v>41</v>
      </c>
      <c r="C37" s="2">
        <v>4.0</v>
      </c>
      <c r="D37" s="2">
        <v>1.0</v>
      </c>
      <c r="E37" s="2" t="s">
        <v>133</v>
      </c>
      <c r="F37" s="2" t="s">
        <v>134</v>
      </c>
      <c r="G37" s="2">
        <v>3.69573658E8</v>
      </c>
      <c r="H37" s="2" t="s">
        <v>135</v>
      </c>
      <c r="I37" s="2">
        <v>240063.0</v>
      </c>
      <c r="J37" s="2">
        <v>237937.0</v>
      </c>
      <c r="K37" s="2">
        <v>310346.0</v>
      </c>
      <c r="L37" s="2">
        <v>148.0</v>
      </c>
      <c r="M37" s="6">
        <v>4.8E-4</v>
      </c>
      <c r="N37" s="2">
        <v>620844.0</v>
      </c>
      <c r="O37" s="2" t="s">
        <v>136</v>
      </c>
      <c r="R37" s="2">
        <v>609310.0</v>
      </c>
      <c r="S37" s="2" t="s">
        <v>137</v>
      </c>
    </row>
    <row r="38">
      <c r="A38" s="2" t="s">
        <v>115</v>
      </c>
      <c r="B38" s="2" t="s">
        <v>41</v>
      </c>
      <c r="C38" s="2">
        <v>8.0</v>
      </c>
      <c r="D38" s="2">
        <v>1.0</v>
      </c>
      <c r="E38" s="2" t="s">
        <v>138</v>
      </c>
      <c r="F38" s="2" t="s">
        <v>139</v>
      </c>
      <c r="G38" s="2">
        <v>3.24530995E8</v>
      </c>
      <c r="H38" s="2" t="s">
        <v>140</v>
      </c>
      <c r="I38" s="2">
        <v>234808.0</v>
      </c>
      <c r="J38" s="2">
        <v>232446.0</v>
      </c>
      <c r="K38" s="2">
        <v>3429088.0</v>
      </c>
      <c r="L38" s="2">
        <v>155.0</v>
      </c>
      <c r="M38" s="6">
        <v>5.0E-5</v>
      </c>
      <c r="N38" s="2">
        <v>6858226.0</v>
      </c>
      <c r="O38" s="2" t="s">
        <v>141</v>
      </c>
      <c r="R38" s="2">
        <v>597529.0</v>
      </c>
      <c r="S38" s="2" t="s">
        <v>142</v>
      </c>
    </row>
    <row r="39">
      <c r="A39" s="2" t="s">
        <v>143</v>
      </c>
      <c r="B39" s="2" t="s">
        <v>39</v>
      </c>
      <c r="C39" s="2">
        <v>1.0</v>
      </c>
      <c r="D39" s="2">
        <v>1.0</v>
      </c>
      <c r="E39" s="2" t="s">
        <v>144</v>
      </c>
      <c r="G39" s="2">
        <v>4401396.0</v>
      </c>
      <c r="I39" s="2">
        <v>1203.0</v>
      </c>
      <c r="J39" s="2">
        <v>1178.0</v>
      </c>
    </row>
    <row r="40">
      <c r="A40" s="2" t="s">
        <v>143</v>
      </c>
      <c r="B40" s="2" t="s">
        <v>39</v>
      </c>
      <c r="C40" s="2">
        <v>2.0</v>
      </c>
      <c r="D40" s="2">
        <v>1.0</v>
      </c>
      <c r="E40" s="2" t="s">
        <v>145</v>
      </c>
      <c r="G40" s="2">
        <v>4401396.0</v>
      </c>
      <c r="I40" s="2">
        <v>1887.0</v>
      </c>
      <c r="J40" s="2">
        <v>1854.0</v>
      </c>
      <c r="K40" s="2">
        <v>16349.0</v>
      </c>
      <c r="L40" s="2">
        <v>2.0</v>
      </c>
      <c r="M40" s="6">
        <v>1.1E-4</v>
      </c>
      <c r="N40" s="2">
        <v>32702.0</v>
      </c>
      <c r="O40" s="2" t="s">
        <v>146</v>
      </c>
      <c r="R40" s="2">
        <v>7803.0</v>
      </c>
      <c r="S40" s="2" t="s">
        <v>147</v>
      </c>
    </row>
    <row r="41">
      <c r="A41" s="2" t="s">
        <v>143</v>
      </c>
      <c r="B41" s="2" t="s">
        <v>39</v>
      </c>
      <c r="C41" s="2">
        <v>4.0</v>
      </c>
      <c r="D41" s="2">
        <v>1.0</v>
      </c>
      <c r="E41" s="2" t="s">
        <v>148</v>
      </c>
      <c r="G41" s="2">
        <v>4401396.0</v>
      </c>
      <c r="I41" s="2">
        <v>1887.0</v>
      </c>
      <c r="J41" s="2">
        <v>1854.0</v>
      </c>
      <c r="K41" s="2">
        <v>159453.0</v>
      </c>
      <c r="L41" s="2">
        <v>2.0</v>
      </c>
      <c r="M41" s="6">
        <v>1.0E-5</v>
      </c>
      <c r="N41" s="2">
        <v>318910.0</v>
      </c>
      <c r="O41" s="2" t="s">
        <v>149</v>
      </c>
      <c r="R41" s="2">
        <v>7803.0</v>
      </c>
      <c r="S41" s="2" t="s">
        <v>147</v>
      </c>
    </row>
    <row r="42">
      <c r="A42" s="2" t="s">
        <v>143</v>
      </c>
      <c r="B42" s="2" t="s">
        <v>39</v>
      </c>
      <c r="C42" s="2">
        <v>8.0</v>
      </c>
      <c r="D42" s="2">
        <v>1.0</v>
      </c>
      <c r="E42" s="2" t="s">
        <v>150</v>
      </c>
      <c r="G42" s="2">
        <v>4401396.0</v>
      </c>
      <c r="I42" s="2">
        <v>1887.0</v>
      </c>
      <c r="J42" s="2">
        <v>1854.0</v>
      </c>
      <c r="K42" s="2">
        <v>13465.0</v>
      </c>
      <c r="L42" s="2">
        <v>2.0</v>
      </c>
      <c r="M42" s="6">
        <v>1.5E-4</v>
      </c>
      <c r="N42" s="2">
        <v>26946.0</v>
      </c>
      <c r="O42" s="2" t="s">
        <v>151</v>
      </c>
      <c r="R42" s="2">
        <v>7803.0</v>
      </c>
      <c r="S42" s="2" t="s">
        <v>147</v>
      </c>
    </row>
    <row r="43">
      <c r="A43" s="2" t="s">
        <v>143</v>
      </c>
      <c r="B43" s="2" t="s">
        <v>41</v>
      </c>
      <c r="C43" s="2">
        <v>1.0</v>
      </c>
      <c r="D43" s="2">
        <v>1.0</v>
      </c>
      <c r="E43" s="2" t="s">
        <v>152</v>
      </c>
      <c r="F43" s="2" t="s">
        <v>153</v>
      </c>
      <c r="G43" s="2">
        <v>2.18848092E8</v>
      </c>
      <c r="H43" s="2" t="s">
        <v>154</v>
      </c>
      <c r="I43" s="2">
        <v>101173.0</v>
      </c>
      <c r="J43" s="2">
        <v>24404.0</v>
      </c>
      <c r="P43" s="2">
        <v>54.0</v>
      </c>
      <c r="Q43" s="2">
        <v>82136.0</v>
      </c>
    </row>
    <row r="44">
      <c r="A44" s="2" t="s">
        <v>143</v>
      </c>
      <c r="B44" s="2" t="s">
        <v>41</v>
      </c>
      <c r="C44" s="2">
        <v>2.0</v>
      </c>
      <c r="D44" s="2">
        <v>1.0</v>
      </c>
      <c r="E44" s="2" t="s">
        <v>155</v>
      </c>
      <c r="F44" s="2" t="s">
        <v>156</v>
      </c>
      <c r="G44" s="2">
        <v>2.3178555E8</v>
      </c>
      <c r="H44" s="2" t="s">
        <v>157</v>
      </c>
      <c r="I44" s="2">
        <v>88782.0</v>
      </c>
      <c r="J44" s="2">
        <v>17102.0</v>
      </c>
      <c r="K44" s="2">
        <v>18718.0</v>
      </c>
      <c r="L44" s="2">
        <v>69.0</v>
      </c>
      <c r="M44" s="6">
        <v>0.00369</v>
      </c>
      <c r="N44" s="2">
        <v>37507.0</v>
      </c>
      <c r="O44" s="2" t="s">
        <v>158</v>
      </c>
      <c r="P44" s="2">
        <v>114.0</v>
      </c>
      <c r="Q44" s="2">
        <v>77439.0</v>
      </c>
      <c r="R44" s="2">
        <v>248963.0</v>
      </c>
      <c r="S44" s="2" t="s">
        <v>159</v>
      </c>
    </row>
    <row r="45">
      <c r="A45" s="2" t="s">
        <v>143</v>
      </c>
      <c r="B45" s="2" t="s">
        <v>41</v>
      </c>
      <c r="C45" s="2">
        <v>4.0</v>
      </c>
      <c r="D45" s="2">
        <v>1.0</v>
      </c>
      <c r="E45" s="2" t="s">
        <v>160</v>
      </c>
      <c r="F45" s="2" t="s">
        <v>161</v>
      </c>
      <c r="G45" s="2">
        <v>2.24634799E8</v>
      </c>
      <c r="H45" s="2" t="s">
        <v>162</v>
      </c>
      <c r="I45" s="2">
        <v>100160.0</v>
      </c>
      <c r="J45" s="2">
        <v>15367.0</v>
      </c>
      <c r="K45" s="2">
        <v>97627.0</v>
      </c>
      <c r="L45" s="2">
        <v>69.0</v>
      </c>
      <c r="M45" s="6">
        <v>7.1E-4</v>
      </c>
      <c r="N45" s="2">
        <v>195326.0</v>
      </c>
      <c r="O45" s="2" t="s">
        <v>163</v>
      </c>
      <c r="P45" s="2">
        <v>115.0</v>
      </c>
      <c r="Q45" s="2">
        <v>96722.0</v>
      </c>
      <c r="R45" s="2">
        <v>240068.0</v>
      </c>
      <c r="S45" s="2" t="s">
        <v>164</v>
      </c>
    </row>
    <row r="46">
      <c r="A46" s="2" t="s">
        <v>143</v>
      </c>
      <c r="B46" s="2" t="s">
        <v>41</v>
      </c>
      <c r="C46" s="2">
        <v>8.0</v>
      </c>
      <c r="D46" s="2">
        <v>1.0</v>
      </c>
      <c r="E46" s="2" t="s">
        <v>165</v>
      </c>
      <c r="F46" s="2" t="s">
        <v>166</v>
      </c>
      <c r="G46" s="2">
        <v>2.39205506E8</v>
      </c>
      <c r="H46" s="2" t="s">
        <v>167</v>
      </c>
      <c r="I46" s="2">
        <v>100676.0</v>
      </c>
      <c r="J46" s="2">
        <v>23475.0</v>
      </c>
      <c r="K46" s="2">
        <v>629114.0</v>
      </c>
      <c r="L46" s="2">
        <v>77.0</v>
      </c>
      <c r="M46" s="6">
        <v>1.2E-4</v>
      </c>
      <c r="N46" s="2">
        <v>1258298.0</v>
      </c>
      <c r="O46" s="2" t="s">
        <v>168</v>
      </c>
      <c r="P46" s="2">
        <v>115.0</v>
      </c>
      <c r="Q46" s="2">
        <v>82970.0</v>
      </c>
      <c r="R46" s="2">
        <v>262780.0</v>
      </c>
      <c r="S46" s="2" t="s">
        <v>169</v>
      </c>
    </row>
    <row r="50">
      <c r="A50" s="2" t="s">
        <v>53</v>
      </c>
      <c r="B50" s="2" t="s">
        <v>39</v>
      </c>
      <c r="C50" s="2">
        <v>1.0</v>
      </c>
      <c r="D50" s="2">
        <v>1.0</v>
      </c>
      <c r="E50" s="2" t="s">
        <v>54</v>
      </c>
      <c r="G50" s="2">
        <v>4401396.0</v>
      </c>
      <c r="I50" s="2">
        <v>1203.0</v>
      </c>
      <c r="J50" s="2">
        <v>1178.0</v>
      </c>
    </row>
    <row r="51">
      <c r="A51" s="2" t="s">
        <v>53</v>
      </c>
      <c r="B51" s="2" t="s">
        <v>39</v>
      </c>
      <c r="C51" s="2">
        <v>1.0</v>
      </c>
      <c r="D51" s="2">
        <v>2.0</v>
      </c>
      <c r="E51" s="2" t="s">
        <v>170</v>
      </c>
      <c r="G51" s="2">
        <v>4401396.0</v>
      </c>
      <c r="I51" s="2">
        <v>1203.0</v>
      </c>
      <c r="J51" s="2">
        <v>1178.0</v>
      </c>
      <c r="K51" s="2">
        <v>9.0</v>
      </c>
      <c r="L51" s="2">
        <v>1.0</v>
      </c>
      <c r="M51" s="6">
        <v>0.1111</v>
      </c>
      <c r="N51" s="2">
        <v>21.0</v>
      </c>
      <c r="O51" s="2" t="s">
        <v>171</v>
      </c>
    </row>
    <row r="52">
      <c r="A52" s="2" t="s">
        <v>53</v>
      </c>
      <c r="B52" s="2" t="s">
        <v>39</v>
      </c>
      <c r="C52" s="2">
        <v>1.0</v>
      </c>
      <c r="D52" s="2">
        <v>4.0</v>
      </c>
      <c r="E52" s="2" t="s">
        <v>172</v>
      </c>
      <c r="G52" s="2">
        <v>4401396.0</v>
      </c>
      <c r="I52" s="2">
        <v>1203.0</v>
      </c>
      <c r="J52" s="2">
        <v>1178.0</v>
      </c>
      <c r="K52" s="2">
        <v>22.0</v>
      </c>
      <c r="L52" s="2">
        <v>1.0</v>
      </c>
      <c r="M52" s="6">
        <v>0.04545</v>
      </c>
      <c r="N52" s="2">
        <v>51.0</v>
      </c>
      <c r="O52" s="2" t="s">
        <v>173</v>
      </c>
    </row>
    <row r="53">
      <c r="A53" s="2" t="s">
        <v>53</v>
      </c>
      <c r="B53" s="2" t="s">
        <v>39</v>
      </c>
      <c r="C53" s="2">
        <v>1.0</v>
      </c>
      <c r="D53" s="2">
        <v>8.0</v>
      </c>
      <c r="E53" s="2" t="s">
        <v>174</v>
      </c>
      <c r="G53" s="2">
        <v>4401396.0</v>
      </c>
      <c r="I53" s="2">
        <v>1203.0</v>
      </c>
      <c r="J53" s="2">
        <v>1178.0</v>
      </c>
      <c r="K53" s="2">
        <v>48.0</v>
      </c>
      <c r="L53" s="2">
        <v>1.0</v>
      </c>
      <c r="M53" s="6">
        <v>0.02083</v>
      </c>
      <c r="N53" s="2">
        <v>111.0</v>
      </c>
      <c r="O53" s="2" t="s">
        <v>175</v>
      </c>
    </row>
    <row r="54">
      <c r="A54" s="2" t="s">
        <v>53</v>
      </c>
      <c r="B54" s="2" t="s">
        <v>39</v>
      </c>
      <c r="C54" s="2">
        <v>1.0</v>
      </c>
      <c r="D54" s="2">
        <v>16.0</v>
      </c>
      <c r="E54" s="2" t="s">
        <v>176</v>
      </c>
      <c r="G54" s="2">
        <v>4401396.0</v>
      </c>
      <c r="I54" s="2">
        <v>1203.0</v>
      </c>
      <c r="J54" s="2">
        <v>1178.0</v>
      </c>
      <c r="K54" s="10">
        <v>250296.0</v>
      </c>
      <c r="L54" s="10">
        <v>1.0</v>
      </c>
      <c r="M54" s="11">
        <v>0.0</v>
      </c>
      <c r="N54" s="10">
        <v>500616.0</v>
      </c>
      <c r="O54" s="12" t="s">
        <v>175</v>
      </c>
    </row>
    <row r="55">
      <c r="A55" s="2" t="s">
        <v>53</v>
      </c>
      <c r="B55" s="2" t="s">
        <v>41</v>
      </c>
      <c r="C55" s="2">
        <v>1.0</v>
      </c>
      <c r="D55" s="2">
        <v>1.0</v>
      </c>
      <c r="E55" s="2" t="s">
        <v>77</v>
      </c>
      <c r="F55" s="2" t="s">
        <v>79</v>
      </c>
      <c r="G55" s="2">
        <v>1.47596926E8</v>
      </c>
      <c r="H55" s="2">
        <f t="shared" ref="H55:H59" si="1">G55/64</f>
        <v>2306201.969</v>
      </c>
      <c r="I55" s="2">
        <v>132147.0</v>
      </c>
      <c r="J55" s="2">
        <v>130863.0</v>
      </c>
    </row>
    <row r="56">
      <c r="A56" s="2" t="s">
        <v>53</v>
      </c>
      <c r="B56" s="2" t="s">
        <v>41</v>
      </c>
      <c r="C56" s="2">
        <v>1.0</v>
      </c>
      <c r="D56" s="2">
        <v>2.0</v>
      </c>
      <c r="E56" s="2" t="s">
        <v>177</v>
      </c>
      <c r="F56" s="2" t="s">
        <v>178</v>
      </c>
      <c r="G56" s="2">
        <f>148282995+3446628</f>
        <v>151729623</v>
      </c>
      <c r="H56" s="2">
        <f t="shared" si="1"/>
        <v>2370775.359</v>
      </c>
      <c r="I56" s="2">
        <v>143194.0</v>
      </c>
      <c r="J56" s="2">
        <v>141908.0</v>
      </c>
      <c r="K56" s="2">
        <v>1100.0</v>
      </c>
      <c r="L56" s="2">
        <v>68.0</v>
      </c>
      <c r="M56" s="8">
        <v>0.06182</v>
      </c>
      <c r="N56" s="2">
        <v>2270.0</v>
      </c>
      <c r="O56" s="2" t="s">
        <v>179</v>
      </c>
    </row>
    <row r="57">
      <c r="A57" s="2" t="s">
        <v>53</v>
      </c>
      <c r="B57" s="2" t="s">
        <v>41</v>
      </c>
      <c r="C57" s="2">
        <v>1.0</v>
      </c>
      <c r="D57" s="2">
        <v>4.0</v>
      </c>
      <c r="E57" s="2" t="s">
        <v>180</v>
      </c>
      <c r="F57" s="2" t="s">
        <v>181</v>
      </c>
      <c r="G57" s="2">
        <f>161023024+16+1987879+2438188</f>
        <v>165449107</v>
      </c>
      <c r="H57" s="2">
        <f t="shared" si="1"/>
        <v>2585142.297</v>
      </c>
      <c r="I57" s="2">
        <v>126069.0</v>
      </c>
      <c r="J57" s="2">
        <v>124884.0</v>
      </c>
      <c r="K57" s="2">
        <v>2137.0</v>
      </c>
      <c r="L57" s="2">
        <v>64.0</v>
      </c>
      <c r="M57" s="6">
        <v>0.02995</v>
      </c>
      <c r="N57" s="2">
        <v>4344.0</v>
      </c>
      <c r="O57" s="2" t="s">
        <v>182</v>
      </c>
    </row>
    <row r="58">
      <c r="A58" s="2" t="s">
        <v>53</v>
      </c>
      <c r="B58" s="2" t="s">
        <v>41</v>
      </c>
      <c r="C58" s="2">
        <v>1.0</v>
      </c>
      <c r="D58" s="2">
        <v>8.0</v>
      </c>
      <c r="E58" s="2" t="s">
        <v>183</v>
      </c>
      <c r="F58" s="2" t="s">
        <v>184</v>
      </c>
      <c r="G58" s="2">
        <f>147661387+3768178+11+3349562+11+12+8+4115709</f>
        <v>158894878</v>
      </c>
      <c r="H58" s="2">
        <f t="shared" si="1"/>
        <v>2482732.469</v>
      </c>
      <c r="I58" s="2">
        <v>141941.0</v>
      </c>
      <c r="J58" s="2">
        <v>140861.0</v>
      </c>
      <c r="K58" s="2">
        <v>6279.0</v>
      </c>
      <c r="L58" s="2">
        <v>57.0</v>
      </c>
      <c r="M58" s="6">
        <v>0.00908</v>
      </c>
      <c r="N58" s="2">
        <v>12629.0</v>
      </c>
      <c r="O58" s="2" t="s">
        <v>185</v>
      </c>
    </row>
    <row r="59">
      <c r="A59" s="2" t="s">
        <v>53</v>
      </c>
      <c r="B59" s="2" t="s">
        <v>41</v>
      </c>
      <c r="C59" s="2">
        <v>1.0</v>
      </c>
      <c r="D59" s="2">
        <v>16.0</v>
      </c>
      <c r="E59" s="2" t="s">
        <v>186</v>
      </c>
      <c r="F59" s="2" t="s">
        <v>187</v>
      </c>
      <c r="G59" s="2">
        <f>164016828+1+3+5+2203767+4+3+2+23+11+5+5+4+4+4+4</f>
        <v>166220673</v>
      </c>
      <c r="H59" s="2">
        <f t="shared" si="1"/>
        <v>2597198.016</v>
      </c>
      <c r="I59" s="2">
        <v>146511.0</v>
      </c>
      <c r="J59" s="2">
        <v>145094.0</v>
      </c>
      <c r="K59" s="2">
        <v>20344.0</v>
      </c>
      <c r="L59" s="2">
        <v>62.0</v>
      </c>
      <c r="M59" s="6">
        <v>0.00305</v>
      </c>
      <c r="N59" s="2">
        <v>40779.0</v>
      </c>
      <c r="O59" s="2" t="s">
        <v>188</v>
      </c>
    </row>
    <row r="60">
      <c r="A60" s="2" t="s">
        <v>67</v>
      </c>
      <c r="B60" s="2" t="s">
        <v>39</v>
      </c>
      <c r="C60" s="2">
        <v>1.0</v>
      </c>
      <c r="D60" s="2">
        <v>1.0</v>
      </c>
      <c r="E60" s="2" t="s">
        <v>93</v>
      </c>
      <c r="G60" s="2">
        <v>4401396.0</v>
      </c>
      <c r="H60" s="2"/>
      <c r="I60" s="2">
        <v>1203.0</v>
      </c>
      <c r="J60" s="2">
        <v>1178.0</v>
      </c>
    </row>
    <row r="61">
      <c r="A61" s="2" t="s">
        <v>67</v>
      </c>
      <c r="B61" s="2" t="s">
        <v>39</v>
      </c>
      <c r="C61" s="2">
        <v>1.0</v>
      </c>
      <c r="D61" s="2">
        <v>2.0</v>
      </c>
      <c r="E61" s="2" t="s">
        <v>189</v>
      </c>
      <c r="G61" s="2">
        <v>4401396.0</v>
      </c>
      <c r="H61" s="2"/>
      <c r="I61" s="2">
        <v>1203.0</v>
      </c>
      <c r="J61" s="2">
        <v>1178.0</v>
      </c>
      <c r="K61" s="2">
        <v>10.0</v>
      </c>
      <c r="L61" s="2">
        <v>1.0</v>
      </c>
      <c r="M61" s="6">
        <v>0.1</v>
      </c>
      <c r="N61" s="2">
        <v>23.0</v>
      </c>
      <c r="O61" s="2" t="s">
        <v>190</v>
      </c>
    </row>
    <row r="62">
      <c r="A62" s="2" t="s">
        <v>67</v>
      </c>
      <c r="B62" s="2" t="s">
        <v>39</v>
      </c>
      <c r="C62" s="2">
        <v>1.0</v>
      </c>
      <c r="D62" s="2">
        <v>4.0</v>
      </c>
      <c r="E62" s="2" t="s">
        <v>191</v>
      </c>
      <c r="G62" s="2">
        <v>4401396.0</v>
      </c>
      <c r="H62" s="2"/>
      <c r="I62" s="2">
        <v>1203.0</v>
      </c>
      <c r="J62" s="2">
        <v>1178.0</v>
      </c>
      <c r="K62" s="2">
        <v>22.0</v>
      </c>
      <c r="L62" s="2">
        <v>1.0</v>
      </c>
      <c r="M62" s="6">
        <v>0.04545</v>
      </c>
      <c r="N62" s="2">
        <v>51.0</v>
      </c>
      <c r="O62" s="2" t="s">
        <v>192</v>
      </c>
    </row>
    <row r="63">
      <c r="A63" s="2" t="s">
        <v>67</v>
      </c>
      <c r="B63" s="2" t="s">
        <v>39</v>
      </c>
      <c r="C63" s="2">
        <v>1.0</v>
      </c>
      <c r="D63" s="2">
        <v>8.0</v>
      </c>
      <c r="E63" s="2" t="s">
        <v>193</v>
      </c>
      <c r="G63" s="2">
        <v>4401396.0</v>
      </c>
      <c r="H63" s="2"/>
      <c r="I63" s="2">
        <v>1203.0</v>
      </c>
      <c r="J63" s="2">
        <v>1178.0</v>
      </c>
      <c r="K63" s="2">
        <v>41.0</v>
      </c>
      <c r="L63" s="2">
        <v>1.0</v>
      </c>
      <c r="M63" s="6">
        <v>0.02439</v>
      </c>
      <c r="N63" s="2">
        <v>97.0</v>
      </c>
      <c r="O63" s="2" t="s">
        <v>194</v>
      </c>
    </row>
    <row r="64">
      <c r="A64" s="2" t="s">
        <v>67</v>
      </c>
      <c r="B64" s="2" t="s">
        <v>39</v>
      </c>
      <c r="C64" s="2">
        <v>1.0</v>
      </c>
      <c r="D64" s="2">
        <v>16.0</v>
      </c>
      <c r="E64" s="2" t="s">
        <v>195</v>
      </c>
      <c r="G64" s="2">
        <v>4401396.0</v>
      </c>
      <c r="H64" s="2"/>
      <c r="I64" s="2">
        <v>1203.0</v>
      </c>
      <c r="J64" s="2">
        <v>1178.0</v>
      </c>
      <c r="K64" s="2">
        <v>49.0</v>
      </c>
      <c r="L64" s="2">
        <v>1.0</v>
      </c>
      <c r="M64" s="6">
        <v>0.02041</v>
      </c>
      <c r="N64" s="2">
        <v>127.0</v>
      </c>
      <c r="O64" s="2" t="s">
        <v>196</v>
      </c>
    </row>
    <row r="65">
      <c r="A65" s="2" t="s">
        <v>67</v>
      </c>
      <c r="B65" s="2" t="s">
        <v>41</v>
      </c>
      <c r="C65" s="2">
        <v>1.0</v>
      </c>
      <c r="D65" s="2">
        <v>1.0</v>
      </c>
      <c r="E65" s="2" t="s">
        <v>100</v>
      </c>
      <c r="F65" s="2" t="s">
        <v>101</v>
      </c>
      <c r="G65" s="2">
        <v>1.45027153E8</v>
      </c>
      <c r="H65" s="2">
        <f t="shared" ref="H65:H69" si="2">G65/64</f>
        <v>2266049.266</v>
      </c>
      <c r="I65" s="2">
        <v>92613.0</v>
      </c>
      <c r="J65" s="2">
        <v>14261.0</v>
      </c>
      <c r="P65" s="2">
        <v>59.0</v>
      </c>
      <c r="Q65" s="2">
        <v>84247.0</v>
      </c>
    </row>
    <row r="66">
      <c r="A66" s="2" t="s">
        <v>67</v>
      </c>
      <c r="B66" s="2" t="s">
        <v>41</v>
      </c>
      <c r="C66" s="2">
        <v>1.0</v>
      </c>
      <c r="D66" s="2">
        <v>2.0</v>
      </c>
      <c r="E66" s="2" t="s">
        <v>197</v>
      </c>
      <c r="F66" s="2" t="s">
        <v>198</v>
      </c>
      <c r="G66" s="2">
        <f>156253806+12976244</f>
        <v>169230050</v>
      </c>
      <c r="H66" s="2">
        <f t="shared" si="2"/>
        <v>2644219.531</v>
      </c>
      <c r="I66" s="2">
        <v>103519.0</v>
      </c>
      <c r="J66" s="2">
        <v>20529.0</v>
      </c>
      <c r="K66" s="2">
        <v>212.0</v>
      </c>
      <c r="L66" s="2">
        <v>66.0</v>
      </c>
      <c r="M66" s="6">
        <v>0.31132</v>
      </c>
      <c r="N66" s="2">
        <v>545.0</v>
      </c>
      <c r="O66" s="2" t="s">
        <v>199</v>
      </c>
      <c r="P66" s="2">
        <v>110.0</v>
      </c>
      <c r="Q66" s="2">
        <v>88611.0</v>
      </c>
    </row>
    <row r="67">
      <c r="A67" s="2" t="s">
        <v>67</v>
      </c>
      <c r="B67" s="2" t="s">
        <v>41</v>
      </c>
      <c r="C67" s="2">
        <v>1.0</v>
      </c>
      <c r="D67" s="2">
        <v>4.0</v>
      </c>
      <c r="E67" s="2" t="s">
        <v>200</v>
      </c>
      <c r="F67" s="2" t="s">
        <v>201</v>
      </c>
      <c r="G67" s="2">
        <f>145271513+147+5945493+225</f>
        <v>151217378</v>
      </c>
      <c r="H67" s="2">
        <f t="shared" si="2"/>
        <v>2362771.531</v>
      </c>
      <c r="I67" s="2">
        <v>94640.0</v>
      </c>
      <c r="J67" s="2">
        <v>20106.0</v>
      </c>
      <c r="K67" s="2">
        <v>691.0</v>
      </c>
      <c r="L67" s="2">
        <v>61.0</v>
      </c>
      <c r="M67" s="6">
        <v>0.08828</v>
      </c>
      <c r="N67" s="2">
        <v>1498.0</v>
      </c>
      <c r="O67" s="2" t="s">
        <v>202</v>
      </c>
      <c r="P67" s="2">
        <v>107.0</v>
      </c>
      <c r="Q67" s="2">
        <v>80141.0</v>
      </c>
    </row>
    <row r="68">
      <c r="A68" s="2" t="s">
        <v>67</v>
      </c>
      <c r="B68" s="2" t="s">
        <v>41</v>
      </c>
      <c r="C68" s="2">
        <v>1.0</v>
      </c>
      <c r="D68" s="2">
        <v>8.0</v>
      </c>
      <c r="E68" s="2" t="s">
        <v>203</v>
      </c>
      <c r="F68" s="2" t="s">
        <v>204</v>
      </c>
      <c r="G68" s="2">
        <f>149441518+1162108+15+1319689+6+10+5+8</f>
        <v>151923359</v>
      </c>
      <c r="H68" s="2">
        <f t="shared" si="2"/>
        <v>2373802.484</v>
      </c>
      <c r="I68" s="2">
        <v>100567.0</v>
      </c>
      <c r="J68" s="2">
        <v>21163.0</v>
      </c>
      <c r="K68" s="2">
        <v>2926.0</v>
      </c>
      <c r="L68" s="2">
        <v>68.0</v>
      </c>
      <c r="M68" s="6">
        <v>0.02234</v>
      </c>
      <c r="N68" s="2">
        <v>5986.0</v>
      </c>
      <c r="O68" s="2" t="s">
        <v>205</v>
      </c>
      <c r="P68" s="2">
        <v>117.0</v>
      </c>
      <c r="Q68" s="2">
        <v>85545.0</v>
      </c>
    </row>
    <row r="69">
      <c r="A69" s="2" t="s">
        <v>67</v>
      </c>
      <c r="B69" s="2" t="s">
        <v>41</v>
      </c>
      <c r="C69" s="2">
        <v>1.0</v>
      </c>
      <c r="D69" s="2">
        <v>16.0</v>
      </c>
      <c r="E69" s="2" t="s">
        <v>206</v>
      </c>
      <c r="F69" s="2" t="s">
        <v>207</v>
      </c>
      <c r="G69" s="2">
        <f>148037784+1980606+1+3011989+46+4+10+1297570+2+2+3003400+300+5+8+2143611+4</f>
        <v>159475342</v>
      </c>
      <c r="H69" s="2">
        <f t="shared" si="2"/>
        <v>2491802.219</v>
      </c>
      <c r="I69" s="2">
        <v>101573.0</v>
      </c>
      <c r="J69" s="2">
        <v>12943.0</v>
      </c>
      <c r="K69" s="2">
        <v>7079.0</v>
      </c>
      <c r="L69" s="2">
        <v>62.0</v>
      </c>
      <c r="M69" s="6">
        <v>0.00876</v>
      </c>
      <c r="N69" s="2">
        <v>14301.0</v>
      </c>
      <c r="O69" s="2" t="s">
        <v>208</v>
      </c>
      <c r="P69" s="2">
        <v>117.0</v>
      </c>
      <c r="Q69" s="2">
        <v>95090.0</v>
      </c>
    </row>
    <row r="70">
      <c r="A70" s="2" t="s">
        <v>115</v>
      </c>
      <c r="B70" s="2" t="s">
        <v>39</v>
      </c>
      <c r="C70" s="2">
        <v>1.0</v>
      </c>
      <c r="D70" s="2">
        <v>1.0</v>
      </c>
      <c r="E70" s="2" t="s">
        <v>116</v>
      </c>
      <c r="G70" s="2">
        <v>4401396.0</v>
      </c>
      <c r="H70" s="2"/>
      <c r="I70" s="2">
        <v>1203.0</v>
      </c>
      <c r="J70" s="2">
        <v>1178.0</v>
      </c>
    </row>
    <row r="71">
      <c r="A71" s="2" t="s">
        <v>115</v>
      </c>
      <c r="B71" s="2" t="s">
        <v>39</v>
      </c>
      <c r="C71" s="2">
        <v>1.0</v>
      </c>
      <c r="D71" s="2">
        <v>2.0</v>
      </c>
      <c r="E71" s="2" t="s">
        <v>209</v>
      </c>
      <c r="G71" s="2">
        <v>4401396.0</v>
      </c>
      <c r="H71" s="2"/>
      <c r="I71" s="2">
        <v>1887.0</v>
      </c>
      <c r="J71" s="2">
        <v>1854.0</v>
      </c>
      <c r="K71" s="2">
        <v>336.0</v>
      </c>
      <c r="L71" s="2">
        <v>2.0</v>
      </c>
      <c r="M71" s="6">
        <v>0.00595</v>
      </c>
      <c r="N71" s="2">
        <v>676.0</v>
      </c>
      <c r="O71" s="2" t="s">
        <v>210</v>
      </c>
      <c r="R71" s="2">
        <v>7803.0</v>
      </c>
      <c r="S71" s="2" t="s">
        <v>211</v>
      </c>
    </row>
    <row r="72">
      <c r="A72" s="2" t="s">
        <v>115</v>
      </c>
      <c r="B72" s="2" t="s">
        <v>39</v>
      </c>
      <c r="C72" s="2">
        <v>1.0</v>
      </c>
      <c r="D72" s="2">
        <v>4.0</v>
      </c>
      <c r="E72" s="2" t="s">
        <v>212</v>
      </c>
      <c r="G72" s="2">
        <v>4401396.0</v>
      </c>
      <c r="H72" s="2"/>
      <c r="I72" s="2">
        <v>1887.0</v>
      </c>
      <c r="J72" s="2">
        <v>1854.0</v>
      </c>
      <c r="K72" s="2">
        <v>516.0</v>
      </c>
      <c r="L72" s="2">
        <v>2.0</v>
      </c>
      <c r="M72" s="6">
        <v>0.00388</v>
      </c>
      <c r="N72" s="2">
        <v>1040.0</v>
      </c>
      <c r="O72" s="2" t="s">
        <v>213</v>
      </c>
      <c r="R72" s="2">
        <v>7803.0</v>
      </c>
      <c r="S72" s="2" t="s">
        <v>214</v>
      </c>
    </row>
    <row r="73">
      <c r="A73" s="2" t="s">
        <v>115</v>
      </c>
      <c r="B73" s="2" t="s">
        <v>39</v>
      </c>
      <c r="C73" s="2">
        <v>1.0</v>
      </c>
      <c r="D73" s="2">
        <v>8.0</v>
      </c>
      <c r="E73" s="2" t="s">
        <v>215</v>
      </c>
      <c r="G73" s="2">
        <v>4401396.0</v>
      </c>
      <c r="H73" s="2"/>
      <c r="I73" s="2">
        <v>1887.0</v>
      </c>
      <c r="J73" s="2">
        <v>1854.0</v>
      </c>
      <c r="K73" s="2">
        <v>783.0</v>
      </c>
      <c r="L73" s="2">
        <v>2.0</v>
      </c>
      <c r="M73" s="6">
        <v>0.00255</v>
      </c>
      <c r="N73" s="2">
        <v>1582.0</v>
      </c>
      <c r="O73" s="2" t="s">
        <v>216</v>
      </c>
      <c r="R73" s="2">
        <v>7803.0</v>
      </c>
      <c r="S73" s="2" t="s">
        <v>214</v>
      </c>
    </row>
    <row r="74">
      <c r="A74" s="2" t="s">
        <v>115</v>
      </c>
      <c r="B74" s="2" t="s">
        <v>39</v>
      </c>
      <c r="C74" s="2">
        <v>1.0</v>
      </c>
      <c r="D74" s="2">
        <v>16.0</v>
      </c>
      <c r="E74" s="2" t="s">
        <v>217</v>
      </c>
      <c r="G74" s="2">
        <v>4401396.0</v>
      </c>
      <c r="H74" s="2"/>
      <c r="I74" s="2">
        <v>1901.0</v>
      </c>
      <c r="J74" s="2">
        <v>1868.0</v>
      </c>
      <c r="K74" s="2">
        <v>303.0</v>
      </c>
      <c r="L74" s="2">
        <v>3.0</v>
      </c>
      <c r="M74" s="6">
        <v>0.0099</v>
      </c>
      <c r="N74" s="2">
        <v>633.0</v>
      </c>
      <c r="O74" s="2" t="s">
        <v>218</v>
      </c>
      <c r="R74" s="2">
        <v>7818.0</v>
      </c>
      <c r="S74" s="2" t="s">
        <v>219</v>
      </c>
    </row>
    <row r="75">
      <c r="A75" s="2" t="s">
        <v>115</v>
      </c>
      <c r="B75" s="2" t="s">
        <v>41</v>
      </c>
      <c r="C75" s="2">
        <v>1.0</v>
      </c>
      <c r="D75" s="2">
        <v>1.0</v>
      </c>
      <c r="E75" s="2" t="s">
        <v>125</v>
      </c>
      <c r="F75" s="2" t="s">
        <v>126</v>
      </c>
      <c r="G75" s="2">
        <v>1.50370375E8</v>
      </c>
      <c r="H75" s="2">
        <f t="shared" ref="H75:H79" si="3">G75/64</f>
        <v>2349537.109</v>
      </c>
      <c r="I75" s="2">
        <v>132469.0</v>
      </c>
      <c r="J75" s="2">
        <v>131236.0</v>
      </c>
    </row>
    <row r="76">
      <c r="A76" s="2" t="s">
        <v>115</v>
      </c>
      <c r="B76" s="2" t="s">
        <v>41</v>
      </c>
      <c r="C76" s="2">
        <v>1.0</v>
      </c>
      <c r="D76" s="2">
        <v>2.0</v>
      </c>
      <c r="E76" s="2" t="s">
        <v>220</v>
      </c>
      <c r="F76" s="2" t="s">
        <v>221</v>
      </c>
      <c r="G76" s="2">
        <f>162137466+93788429</f>
        <v>255925895</v>
      </c>
      <c r="H76" s="2">
        <f t="shared" si="3"/>
        <v>3998842.109</v>
      </c>
      <c r="I76" s="2">
        <v>248335.0</v>
      </c>
      <c r="J76" s="2">
        <v>245020.0</v>
      </c>
      <c r="K76" s="2">
        <v>42248.0</v>
      </c>
      <c r="L76" s="2">
        <v>125.0</v>
      </c>
      <c r="M76" s="6">
        <v>0.00296</v>
      </c>
      <c r="N76" s="2">
        <v>84623.0</v>
      </c>
      <c r="O76" s="2" t="s">
        <v>222</v>
      </c>
      <c r="R76" s="2">
        <v>602359.0</v>
      </c>
      <c r="S76" s="2" t="s">
        <v>223</v>
      </c>
    </row>
    <row r="77">
      <c r="A77" s="2" t="s">
        <v>115</v>
      </c>
      <c r="B77" s="2" t="s">
        <v>41</v>
      </c>
      <c r="C77" s="2">
        <v>1.0</v>
      </c>
      <c r="D77" s="2">
        <v>4.0</v>
      </c>
      <c r="E77" s="2" t="s">
        <v>224</v>
      </c>
      <c r="F77" s="2" t="s">
        <v>225</v>
      </c>
      <c r="G77" s="2">
        <f>146326423+25849728+37450373+31090020</f>
        <v>240716544</v>
      </c>
      <c r="H77" s="2">
        <f t="shared" si="3"/>
        <v>3761196</v>
      </c>
      <c r="I77" s="2">
        <v>237007.0</v>
      </c>
      <c r="J77" s="2">
        <v>234479.0</v>
      </c>
      <c r="K77" s="2">
        <v>43648.0</v>
      </c>
      <c r="L77" s="2">
        <v>146.0</v>
      </c>
      <c r="M77" s="6">
        <v>0.00334</v>
      </c>
      <c r="N77" s="2">
        <v>87448.0</v>
      </c>
      <c r="O77" s="2" t="s">
        <v>226</v>
      </c>
      <c r="R77" s="2">
        <v>602097.0</v>
      </c>
      <c r="S77" s="2" t="s">
        <v>227</v>
      </c>
    </row>
    <row r="78">
      <c r="A78" s="2" t="s">
        <v>115</v>
      </c>
      <c r="B78" s="2" t="s">
        <v>41</v>
      </c>
      <c r="C78" s="2">
        <v>1.0</v>
      </c>
      <c r="D78" s="2">
        <v>8.0</v>
      </c>
      <c r="E78" s="2" t="s">
        <v>228</v>
      </c>
      <c r="F78" s="2" t="s">
        <v>229</v>
      </c>
      <c r="G78" s="2">
        <f>152244105+10178610+11965896+11720966+16331432+15912985+6413910+13003502</f>
        <v>237771406</v>
      </c>
      <c r="H78" s="2">
        <f t="shared" si="3"/>
        <v>3715178.219</v>
      </c>
      <c r="I78" s="2">
        <v>223879.0</v>
      </c>
      <c r="J78" s="2">
        <v>221675.0</v>
      </c>
      <c r="K78" s="2">
        <v>69037.0</v>
      </c>
      <c r="L78" s="2">
        <v>152.0</v>
      </c>
      <c r="M78" s="6">
        <v>0.0022</v>
      </c>
      <c r="N78" s="2">
        <v>138234.0</v>
      </c>
      <c r="O78" s="2" t="s">
        <v>230</v>
      </c>
      <c r="R78" s="2">
        <v>574020.0</v>
      </c>
      <c r="S78" s="2" t="s">
        <v>231</v>
      </c>
    </row>
    <row r="79">
      <c r="A79" s="2" t="s">
        <v>115</v>
      </c>
      <c r="B79" s="2" t="s">
        <v>41</v>
      </c>
      <c r="C79" s="2">
        <v>1.0</v>
      </c>
      <c r="D79" s="2">
        <v>16.0</v>
      </c>
      <c r="E79" s="2" t="s">
        <v>232</v>
      </c>
      <c r="F79" s="7" t="s">
        <v>233</v>
      </c>
      <c r="G79" s="2">
        <f>128414554+49+2748981+14179848+6754058+3680479+2413483+2953496+3703531+3012857+3772384+5746704+5249869+2223902+1434508+4031096+10844213+1787605+1024428+7464975+3537761+7591404+71+5902975+1084535+1223381+6048244+3213421+6859750+4861075+3748394</f>
        <v>255512031</v>
      </c>
      <c r="H79" s="2">
        <f t="shared" si="3"/>
        <v>3992375.484</v>
      </c>
      <c r="I79" s="2">
        <v>204599.0</v>
      </c>
      <c r="J79" s="2">
        <v>202381.0</v>
      </c>
      <c r="K79" s="2">
        <v>356953.0</v>
      </c>
      <c r="L79" s="2">
        <v>175.0</v>
      </c>
      <c r="M79" s="6">
        <v>4.9E-4</v>
      </c>
      <c r="N79" s="2">
        <v>714114.0</v>
      </c>
      <c r="O79" s="2" t="s">
        <v>234</v>
      </c>
      <c r="R79" s="2">
        <v>546448.0</v>
      </c>
      <c r="S79" s="2" t="s">
        <v>235</v>
      </c>
    </row>
    <row r="80">
      <c r="A80" s="2" t="s">
        <v>143</v>
      </c>
      <c r="B80" s="2" t="s">
        <v>39</v>
      </c>
      <c r="C80" s="2">
        <v>1.0</v>
      </c>
      <c r="D80" s="2">
        <v>1.0</v>
      </c>
      <c r="E80" s="2" t="s">
        <v>144</v>
      </c>
      <c r="G80" s="2">
        <v>4401396.0</v>
      </c>
      <c r="H80" s="2"/>
      <c r="I80" s="2">
        <v>1203.0</v>
      </c>
      <c r="J80" s="2">
        <v>1178.0</v>
      </c>
    </row>
    <row r="81">
      <c r="A81" s="2" t="s">
        <v>143</v>
      </c>
      <c r="B81" s="2" t="s">
        <v>39</v>
      </c>
      <c r="C81" s="2">
        <v>1.0</v>
      </c>
      <c r="D81" s="2">
        <v>2.0</v>
      </c>
      <c r="E81" s="2" t="s">
        <v>236</v>
      </c>
      <c r="G81" s="2">
        <v>4401396.0</v>
      </c>
      <c r="H81" s="2"/>
      <c r="I81" s="2">
        <v>1887.0</v>
      </c>
      <c r="J81" s="2">
        <v>1854.0</v>
      </c>
      <c r="K81" s="2">
        <v>434.0</v>
      </c>
      <c r="L81" s="2">
        <v>2.0</v>
      </c>
      <c r="M81" s="6">
        <v>0.00461</v>
      </c>
      <c r="N81" s="2">
        <v>872.0</v>
      </c>
      <c r="O81" s="2" t="s">
        <v>237</v>
      </c>
      <c r="R81" s="2">
        <v>7803.0</v>
      </c>
      <c r="S81" s="2" t="s">
        <v>238</v>
      </c>
    </row>
    <row r="82">
      <c r="A82" s="2" t="s">
        <v>143</v>
      </c>
      <c r="B82" s="2" t="s">
        <v>39</v>
      </c>
      <c r="C82" s="2">
        <v>1.0</v>
      </c>
      <c r="D82" s="2">
        <v>4.0</v>
      </c>
      <c r="E82" s="2" t="s">
        <v>239</v>
      </c>
      <c r="G82" s="2">
        <v>4401396.0</v>
      </c>
      <c r="H82" s="2"/>
      <c r="I82" s="2">
        <v>1887.0</v>
      </c>
      <c r="J82" s="2">
        <v>1854.0</v>
      </c>
      <c r="K82" s="2">
        <v>601.0</v>
      </c>
      <c r="L82" s="2">
        <v>2.0</v>
      </c>
      <c r="M82" s="6">
        <v>0.00333</v>
      </c>
      <c r="N82" s="2">
        <v>1027.0</v>
      </c>
      <c r="O82" s="2" t="s">
        <v>240</v>
      </c>
      <c r="R82" s="2">
        <v>7803.0</v>
      </c>
      <c r="S82" s="2" t="s">
        <v>241</v>
      </c>
    </row>
    <row r="83">
      <c r="A83" s="2" t="s">
        <v>143</v>
      </c>
      <c r="B83" s="2" t="s">
        <v>39</v>
      </c>
      <c r="C83" s="2">
        <v>1.0</v>
      </c>
      <c r="D83" s="2">
        <v>8.0</v>
      </c>
      <c r="E83" s="2" t="s">
        <v>242</v>
      </c>
      <c r="G83" s="2">
        <v>4401396.0</v>
      </c>
      <c r="H83" s="2"/>
      <c r="I83" s="2">
        <v>1887.0</v>
      </c>
      <c r="J83" s="2">
        <v>1854.0</v>
      </c>
      <c r="K83" s="2">
        <v>531.0</v>
      </c>
      <c r="L83" s="2">
        <v>2.0</v>
      </c>
      <c r="M83" s="6">
        <v>0.00377</v>
      </c>
      <c r="N83" s="2">
        <v>1078.0</v>
      </c>
      <c r="O83" s="2" t="s">
        <v>243</v>
      </c>
      <c r="R83" s="2">
        <v>7803.0</v>
      </c>
      <c r="S83" s="2" t="s">
        <v>241</v>
      </c>
    </row>
    <row r="84">
      <c r="A84" s="2" t="s">
        <v>143</v>
      </c>
      <c r="B84" s="2" t="s">
        <v>39</v>
      </c>
      <c r="C84" s="2">
        <v>1.0</v>
      </c>
      <c r="D84" s="2">
        <v>16.0</v>
      </c>
      <c r="E84" s="2" t="s">
        <v>244</v>
      </c>
      <c r="G84" s="2">
        <v>4401396.0</v>
      </c>
      <c r="H84" s="2"/>
      <c r="I84" s="2">
        <v>1890.0</v>
      </c>
      <c r="J84" s="2">
        <v>1861.0</v>
      </c>
      <c r="K84" s="2">
        <v>818.0</v>
      </c>
      <c r="L84" s="2">
        <v>3.0</v>
      </c>
      <c r="M84" s="6">
        <v>0.00367</v>
      </c>
      <c r="N84" s="2">
        <v>1666.0</v>
      </c>
      <c r="O84" s="2" t="s">
        <v>245</v>
      </c>
      <c r="R84" s="2">
        <v>7830.0</v>
      </c>
      <c r="S84" s="2" t="s">
        <v>246</v>
      </c>
    </row>
    <row r="85">
      <c r="A85" s="2" t="s">
        <v>143</v>
      </c>
      <c r="B85" s="2" t="s">
        <v>41</v>
      </c>
      <c r="C85" s="2">
        <v>1.0</v>
      </c>
      <c r="D85" s="2">
        <v>1.0</v>
      </c>
      <c r="E85" s="2" t="s">
        <v>152</v>
      </c>
      <c r="F85" s="2" t="s">
        <v>153</v>
      </c>
      <c r="G85" s="2">
        <v>1.4636799E8</v>
      </c>
      <c r="H85" s="2">
        <f t="shared" ref="H85:H89" si="4">G85/64</f>
        <v>2286999.844</v>
      </c>
      <c r="I85" s="2">
        <v>101173.0</v>
      </c>
      <c r="J85" s="2">
        <v>24404.0</v>
      </c>
      <c r="P85" s="2">
        <v>54.0</v>
      </c>
      <c r="Q85" s="2">
        <v>82136.0</v>
      </c>
    </row>
    <row r="86">
      <c r="A86" s="2" t="s">
        <v>143</v>
      </c>
      <c r="B86" s="2" t="s">
        <v>41</v>
      </c>
      <c r="C86" s="2">
        <v>1.0</v>
      </c>
      <c r="D86" s="2">
        <v>2.0</v>
      </c>
      <c r="E86" s="2" t="s">
        <v>247</v>
      </c>
      <c r="F86" s="2" t="s">
        <v>248</v>
      </c>
      <c r="G86" s="2">
        <f>153033995+16845763</f>
        <v>169879758</v>
      </c>
      <c r="H86" s="2">
        <f t="shared" si="4"/>
        <v>2654371.219</v>
      </c>
      <c r="I86" s="2">
        <v>102674.0</v>
      </c>
      <c r="J86" s="2">
        <v>24630.0</v>
      </c>
      <c r="K86" s="2">
        <v>4964.0</v>
      </c>
      <c r="L86" s="2">
        <v>70.0</v>
      </c>
      <c r="M86" s="6">
        <v>0.0141</v>
      </c>
      <c r="N86" s="2">
        <v>10000.0</v>
      </c>
      <c r="O86" s="2" t="s">
        <v>249</v>
      </c>
      <c r="P86" s="2">
        <v>110.0</v>
      </c>
      <c r="Q86" s="2">
        <v>83384.0</v>
      </c>
      <c r="R86" s="2">
        <v>267169.0</v>
      </c>
      <c r="S86" s="2" t="s">
        <v>250</v>
      </c>
    </row>
    <row r="87">
      <c r="A87" s="2" t="s">
        <v>143</v>
      </c>
      <c r="B87" s="2" t="s">
        <v>41</v>
      </c>
      <c r="C87" s="2">
        <v>1.0</v>
      </c>
      <c r="D87" s="2">
        <v>4.0</v>
      </c>
      <c r="E87" s="2" t="s">
        <v>251</v>
      </c>
      <c r="F87" s="2" t="s">
        <v>252</v>
      </c>
      <c r="G87" s="2">
        <f>153399262+4574093+15294280+476276</f>
        <v>173743911</v>
      </c>
      <c r="H87" s="2">
        <f t="shared" si="4"/>
        <v>2714748.609</v>
      </c>
      <c r="I87" s="2">
        <v>106153.0</v>
      </c>
      <c r="J87" s="2">
        <v>20709.0</v>
      </c>
      <c r="K87" s="2">
        <v>3390.0</v>
      </c>
      <c r="L87" s="2">
        <v>67.0</v>
      </c>
      <c r="M87" s="6">
        <v>0.01976</v>
      </c>
      <c r="N87" s="2">
        <v>6851.0</v>
      </c>
      <c r="O87" s="2" t="s">
        <v>253</v>
      </c>
      <c r="P87" s="2">
        <v>112.0</v>
      </c>
      <c r="Q87" s="2">
        <v>91147.0</v>
      </c>
      <c r="R87" s="2">
        <v>257995.0</v>
      </c>
      <c r="S87" s="2" t="s">
        <v>254</v>
      </c>
    </row>
    <row r="88">
      <c r="A88" s="2" t="s">
        <v>143</v>
      </c>
      <c r="B88" s="2" t="s">
        <v>41</v>
      </c>
      <c r="C88" s="2">
        <v>1.0</v>
      </c>
      <c r="D88" s="2">
        <v>8.0</v>
      </c>
      <c r="E88" s="2" t="s">
        <v>255</v>
      </c>
      <c r="F88" s="2" t="s">
        <v>256</v>
      </c>
      <c r="G88" s="2">
        <f>122775396+4633342+1529086+1941850+6486049+4277010+6261994+6665294</f>
        <v>154570021</v>
      </c>
      <c r="H88" s="2">
        <f t="shared" si="4"/>
        <v>2415156.578</v>
      </c>
      <c r="I88" s="2">
        <v>105026.0</v>
      </c>
      <c r="J88" s="2">
        <v>18210.0</v>
      </c>
      <c r="K88" s="2">
        <v>11009.0</v>
      </c>
      <c r="L88" s="2">
        <v>76.0</v>
      </c>
      <c r="M88" s="6">
        <v>0.0069</v>
      </c>
      <c r="N88" s="2">
        <v>22107.0</v>
      </c>
      <c r="O88" s="2" t="s">
        <v>257</v>
      </c>
      <c r="P88" s="2">
        <v>120.0</v>
      </c>
      <c r="Q88" s="2">
        <v>92752.0</v>
      </c>
      <c r="R88" s="2">
        <v>262369.0</v>
      </c>
      <c r="S88" s="2" t="s">
        <v>258</v>
      </c>
    </row>
    <row r="89">
      <c r="A89" s="2" t="s">
        <v>143</v>
      </c>
      <c r="B89" s="2" t="s">
        <v>41</v>
      </c>
      <c r="C89" s="2">
        <v>1.0</v>
      </c>
      <c r="D89" s="2">
        <v>16.0</v>
      </c>
      <c r="E89" s="2" t="s">
        <v>259</v>
      </c>
      <c r="F89" s="2" t="s">
        <v>260</v>
      </c>
      <c r="G89" s="2">
        <f>150108465+2412787+8+38+12+1534639+3177823+4+4559374+1+3358442+6996157+4478361+2444879+654393+1528269
</f>
        <v>181253652</v>
      </c>
      <c r="H89" s="2">
        <f t="shared" si="4"/>
        <v>2832088.313</v>
      </c>
      <c r="I89" s="2">
        <v>99613.0</v>
      </c>
      <c r="J89" s="2">
        <v>18055.0</v>
      </c>
      <c r="K89" s="2">
        <v>39678.0</v>
      </c>
      <c r="L89" s="2">
        <v>81.0</v>
      </c>
      <c r="M89" s="6">
        <v>0.00204</v>
      </c>
      <c r="N89" s="2">
        <v>79466.0</v>
      </c>
      <c r="O89" s="2" t="s">
        <v>261</v>
      </c>
      <c r="P89" s="2">
        <v>123.0</v>
      </c>
      <c r="Q89" s="2">
        <v>87690.0</v>
      </c>
      <c r="R89" s="2">
        <v>250374.0</v>
      </c>
      <c r="S89" s="2" t="s">
        <v>262</v>
      </c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14"/>
    <col customWidth="1" min="7" max="7" width="17.86"/>
  </cols>
  <sheetData>
    <row r="1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2" t="s">
        <v>9</v>
      </c>
      <c r="B2" s="2" t="s">
        <v>11</v>
      </c>
      <c r="C2" s="4" t="s">
        <v>12</v>
      </c>
      <c r="D2" s="5">
        <v>10.0</v>
      </c>
      <c r="E2" s="5">
        <v>76.281</v>
      </c>
      <c r="F2" s="2" t="s">
        <v>11</v>
      </c>
      <c r="G2" s="6">
        <v>1.0</v>
      </c>
      <c r="H2" s="2" t="s">
        <v>14</v>
      </c>
    </row>
    <row r="7">
      <c r="A7" s="1" t="s">
        <v>16</v>
      </c>
      <c r="B7" s="1" t="s">
        <v>17</v>
      </c>
      <c r="C7" s="1" t="s">
        <v>18</v>
      </c>
      <c r="D7" s="1" t="s">
        <v>20</v>
      </c>
      <c r="E7" s="1" t="s">
        <v>21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/>
      <c r="P7" s="1"/>
      <c r="Q7" s="1"/>
      <c r="R7" s="1"/>
      <c r="S7" s="1"/>
      <c r="T7" s="1"/>
    </row>
    <row r="8">
      <c r="A8" s="2" t="s">
        <v>38</v>
      </c>
      <c r="B8" s="2" t="s">
        <v>47</v>
      </c>
      <c r="C8" s="2">
        <v>1.0</v>
      </c>
      <c r="D8" s="2">
        <v>1.0</v>
      </c>
      <c r="E8" s="2">
        <v>1.0</v>
      </c>
      <c r="F8" s="2" t="s">
        <v>49</v>
      </c>
      <c r="H8" s="2"/>
      <c r="I8" s="7"/>
    </row>
    <row r="9">
      <c r="A9" s="2" t="s">
        <v>45</v>
      </c>
      <c r="B9" s="2" t="s">
        <v>47</v>
      </c>
      <c r="C9" s="2">
        <v>1.0</v>
      </c>
      <c r="D9" s="2">
        <v>1.0</v>
      </c>
      <c r="E9" s="2">
        <v>1.0</v>
      </c>
      <c r="F9" s="2" t="s">
        <v>52</v>
      </c>
      <c r="G9" s="2"/>
      <c r="H9" s="2"/>
      <c r="I9" s="7"/>
    </row>
    <row r="10">
      <c r="I10" s="2"/>
    </row>
    <row r="11">
      <c r="A11" s="2"/>
      <c r="B11" s="2"/>
      <c r="C11" s="2"/>
      <c r="D11" s="2"/>
      <c r="E11" s="2"/>
      <c r="F11" s="2"/>
      <c r="G11" s="2"/>
      <c r="H11" s="2"/>
      <c r="I11" s="7"/>
    </row>
    <row r="14">
      <c r="A14" s="2" t="s">
        <v>53</v>
      </c>
      <c r="B14" s="2" t="s">
        <v>47</v>
      </c>
      <c r="C14" s="2">
        <v>1.0</v>
      </c>
      <c r="D14" s="2">
        <v>1.0</v>
      </c>
      <c r="E14" s="2">
        <v>1.0</v>
      </c>
      <c r="F14" s="2" t="s">
        <v>55</v>
      </c>
      <c r="H14" s="2"/>
      <c r="J14" s="2"/>
      <c r="K14" s="2"/>
    </row>
    <row r="15">
      <c r="A15" s="2" t="s">
        <v>53</v>
      </c>
      <c r="B15" s="2" t="s">
        <v>47</v>
      </c>
      <c r="C15" s="2">
        <v>1.0</v>
      </c>
      <c r="D15" s="2">
        <v>2.0</v>
      </c>
      <c r="E15" s="2">
        <v>2.0</v>
      </c>
      <c r="F15" s="2" t="s">
        <v>57</v>
      </c>
    </row>
    <row r="16">
      <c r="A16" s="2" t="s">
        <v>53</v>
      </c>
      <c r="B16" s="2" t="s">
        <v>47</v>
      </c>
      <c r="C16" s="2">
        <v>2.0</v>
      </c>
      <c r="D16" s="2">
        <v>2.0</v>
      </c>
      <c r="E16" s="2">
        <v>4.0</v>
      </c>
      <c r="F16" s="2" t="s">
        <v>58</v>
      </c>
    </row>
    <row r="17">
      <c r="A17" s="2" t="s">
        <v>53</v>
      </c>
      <c r="B17" s="2" t="s">
        <v>47</v>
      </c>
      <c r="C17" s="2">
        <v>2.0</v>
      </c>
      <c r="D17" s="2">
        <v>4.0</v>
      </c>
      <c r="E17" s="2">
        <v>8.0</v>
      </c>
      <c r="F17" s="2" t="s">
        <v>59</v>
      </c>
    </row>
    <row r="18">
      <c r="A18" s="2" t="s">
        <v>53</v>
      </c>
      <c r="B18" s="2" t="s">
        <v>47</v>
      </c>
      <c r="C18" s="2">
        <v>4.0</v>
      </c>
      <c r="D18" s="2">
        <v>4.0</v>
      </c>
      <c r="E18" s="2">
        <v>16.0</v>
      </c>
      <c r="F18" s="2" t="s">
        <v>61</v>
      </c>
    </row>
    <row r="19">
      <c r="A19" s="2" t="s">
        <v>53</v>
      </c>
      <c r="B19" s="2" t="s">
        <v>47</v>
      </c>
      <c r="C19" s="2">
        <v>4.0</v>
      </c>
      <c r="D19" s="2">
        <v>8.0</v>
      </c>
      <c r="E19" s="2">
        <v>32.0</v>
      </c>
      <c r="F19" s="2" t="s">
        <v>63</v>
      </c>
      <c r="H19" s="2"/>
    </row>
    <row r="20">
      <c r="A20" s="2" t="s">
        <v>53</v>
      </c>
      <c r="B20" s="2" t="s">
        <v>47</v>
      </c>
      <c r="C20" s="2">
        <v>8.0</v>
      </c>
      <c r="D20" s="2">
        <v>8.0</v>
      </c>
      <c r="E20" s="2">
        <v>64.0</v>
      </c>
      <c r="F20" s="2" t="s">
        <v>65</v>
      </c>
      <c r="H20" s="2"/>
    </row>
    <row r="21">
      <c r="A21" s="2" t="s">
        <v>53</v>
      </c>
      <c r="B21" s="2" t="s">
        <v>47</v>
      </c>
      <c r="C21" s="2">
        <v>8.0</v>
      </c>
      <c r="D21" s="2">
        <v>16.0</v>
      </c>
      <c r="E21" s="2">
        <v>128.0</v>
      </c>
      <c r="F21" s="2" t="s">
        <v>66</v>
      </c>
    </row>
    <row r="22">
      <c r="A22" s="2" t="s">
        <v>67</v>
      </c>
      <c r="B22" s="2" t="s">
        <v>47</v>
      </c>
      <c r="C22" s="2">
        <v>1.0</v>
      </c>
      <c r="D22" s="2">
        <v>1.0</v>
      </c>
      <c r="E22" s="2">
        <v>1.0</v>
      </c>
      <c r="F22" s="2" t="s">
        <v>68</v>
      </c>
      <c r="G22" s="2"/>
      <c r="H22" s="2"/>
      <c r="I22" s="2"/>
      <c r="J22" s="2"/>
      <c r="K22" s="2"/>
      <c r="Q22" s="2"/>
      <c r="R22" s="2"/>
    </row>
    <row r="23">
      <c r="A23" s="2" t="s">
        <v>67</v>
      </c>
      <c r="B23" s="2" t="s">
        <v>47</v>
      </c>
      <c r="C23" s="2">
        <v>1.0</v>
      </c>
      <c r="D23" s="2">
        <v>2.0</v>
      </c>
      <c r="E23" s="2">
        <v>2.0</v>
      </c>
      <c r="F23" s="2" t="s">
        <v>69</v>
      </c>
      <c r="H23" s="2"/>
      <c r="J23" s="2"/>
      <c r="K23" s="2"/>
      <c r="L23" s="2"/>
      <c r="M23" s="2"/>
      <c r="N23" s="8"/>
    </row>
    <row r="24">
      <c r="A24" s="2" t="s">
        <v>67</v>
      </c>
      <c r="B24" s="2" t="s">
        <v>47</v>
      </c>
      <c r="C24" s="2">
        <v>2.0</v>
      </c>
      <c r="D24" s="2">
        <v>2.0</v>
      </c>
      <c r="E24" s="2">
        <v>4.0</v>
      </c>
      <c r="F24" s="2" t="s">
        <v>70</v>
      </c>
      <c r="J24" s="2"/>
      <c r="K24" s="2"/>
      <c r="L24" s="2"/>
      <c r="M24" s="2"/>
      <c r="N24" s="6"/>
    </row>
    <row r="25">
      <c r="A25" s="2" t="s">
        <v>67</v>
      </c>
      <c r="B25" s="2" t="s">
        <v>47</v>
      </c>
      <c r="C25" s="2">
        <v>2.0</v>
      </c>
      <c r="D25" s="2">
        <v>4.0</v>
      </c>
      <c r="E25" s="2">
        <v>8.0</v>
      </c>
      <c r="F25" s="2" t="s">
        <v>71</v>
      </c>
      <c r="J25" s="2"/>
      <c r="K25" s="2"/>
      <c r="L25" s="2"/>
      <c r="M25" s="2"/>
      <c r="N25" s="8"/>
    </row>
    <row r="26">
      <c r="A26" s="2" t="s">
        <v>67</v>
      </c>
      <c r="B26" s="2" t="s">
        <v>47</v>
      </c>
      <c r="C26" s="2">
        <v>4.0</v>
      </c>
      <c r="D26" s="2">
        <v>4.0</v>
      </c>
      <c r="E26" s="2">
        <v>16.0</v>
      </c>
      <c r="F26" s="2" t="s">
        <v>73</v>
      </c>
      <c r="G26" s="2"/>
      <c r="I26" s="2"/>
      <c r="J26" s="2"/>
      <c r="K26" s="2"/>
      <c r="L26" s="2"/>
      <c r="M26" s="2"/>
      <c r="N26" s="6"/>
    </row>
    <row r="27">
      <c r="A27" s="2" t="s">
        <v>67</v>
      </c>
      <c r="B27" s="2" t="s">
        <v>47</v>
      </c>
      <c r="C27" s="2">
        <v>4.0</v>
      </c>
      <c r="D27" s="2">
        <v>8.0</v>
      </c>
      <c r="E27" s="2">
        <v>32.0</v>
      </c>
      <c r="F27" s="2" t="s">
        <v>75</v>
      </c>
    </row>
    <row r="28">
      <c r="A28" s="2" t="s">
        <v>67</v>
      </c>
      <c r="B28" s="2" t="s">
        <v>47</v>
      </c>
      <c r="C28" s="2">
        <v>8.0</v>
      </c>
      <c r="D28" s="2">
        <v>8.0</v>
      </c>
      <c r="E28" s="2">
        <v>64.0</v>
      </c>
      <c r="F28" s="2" t="s">
        <v>76</v>
      </c>
    </row>
    <row r="29">
      <c r="A29" s="2" t="s">
        <v>67</v>
      </c>
      <c r="B29" s="2" t="s">
        <v>47</v>
      </c>
      <c r="C29" s="2">
        <v>8.0</v>
      </c>
      <c r="D29" s="2">
        <v>16.0</v>
      </c>
      <c r="E29" s="2">
        <v>128.0</v>
      </c>
      <c r="F29" s="2" t="s">
        <v>78</v>
      </c>
    </row>
    <row r="30">
      <c r="C30" s="2"/>
      <c r="D30" s="2"/>
      <c r="E30" s="2"/>
    </row>
    <row r="31">
      <c r="A31" s="2"/>
      <c r="C31" s="2"/>
      <c r="D31" s="2"/>
      <c r="E31" s="2"/>
      <c r="G31" s="2"/>
    </row>
    <row r="32">
      <c r="A32" s="2"/>
      <c r="C32" s="2"/>
      <c r="D32" s="2"/>
      <c r="E32" s="2"/>
    </row>
    <row r="33">
      <c r="A33" s="2"/>
      <c r="C33" s="2"/>
      <c r="D33" s="2"/>
      <c r="E33" s="2"/>
    </row>
    <row r="34">
      <c r="A34" s="2"/>
      <c r="C34" s="2"/>
      <c r="D34" s="2"/>
      <c r="E34" s="2"/>
    </row>
    <row r="35">
      <c r="A35" s="2"/>
      <c r="C35" s="2"/>
      <c r="D35" s="2"/>
      <c r="E35" s="2"/>
    </row>
    <row r="36">
      <c r="A36" s="2"/>
      <c r="C36" s="2"/>
      <c r="D36" s="2"/>
      <c r="E36" s="2"/>
    </row>
    <row r="37">
      <c r="A37" s="2"/>
      <c r="C37" s="2"/>
      <c r="D37" s="2"/>
      <c r="E37" s="2"/>
    </row>
  </sheetData>
  <drawing r:id="rId1"/>
</worksheet>
</file>