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r/Dropbox/Research/swArthropods/"/>
    </mc:Choice>
  </mc:AlternateContent>
  <xr:revisionPtr revIDLastSave="0" documentId="10_ncr:8100000_{BCF0D44B-6F6C-1349-87A4-BF4C556B8CB1}" xr6:coauthVersionLast="32" xr6:coauthVersionMax="32" xr10:uidLastSave="{00000000-0000-0000-0000-000000000000}"/>
  <bookViews>
    <workbookView xWindow="980" yWindow="560" windowWidth="27820" windowHeight="17440" xr2:uid="{BC1777CE-570C-F64B-8778-1B773336124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9" i="1" l="1"/>
  <c r="E10" i="1"/>
  <c r="E11" i="1"/>
  <c r="E15" i="1"/>
  <c r="E12" i="1"/>
  <c r="E13" i="1"/>
  <c r="C14" i="1"/>
  <c r="E14" i="1" s="1"/>
  <c r="E8" i="1"/>
  <c r="E7" i="1"/>
  <c r="E6" i="1"/>
  <c r="L3" i="1"/>
  <c r="C3" i="1" s="1"/>
  <c r="E3" i="1" s="1"/>
  <c r="L4" i="1"/>
  <c r="C4" i="1" s="1"/>
  <c r="E4" i="1" s="1"/>
  <c r="L5" i="1"/>
  <c r="C5" i="1" s="1"/>
  <c r="E5" i="1" s="1"/>
  <c r="L2" i="1"/>
  <c r="C2" i="1" s="1"/>
  <c r="E2" i="1" s="1"/>
  <c r="B3" i="1"/>
  <c r="B4" i="1"/>
  <c r="B5" i="1"/>
  <c r="B2" i="1"/>
  <c r="E22" i="1" l="1"/>
</calcChain>
</file>

<file path=xl/sharedStrings.xml><?xml version="1.0" encoding="utf-8"?>
<sst xmlns="http://schemas.openxmlformats.org/spreadsheetml/2006/main" count="46" uniqueCount="29">
  <si>
    <t>item</t>
  </si>
  <si>
    <t>quantity</t>
  </si>
  <si>
    <t>unit price</t>
  </si>
  <si>
    <t>total</t>
  </si>
  <si>
    <t>from</t>
  </si>
  <si>
    <t>to</t>
  </si>
  <si>
    <t>miles</t>
  </si>
  <si>
    <t>num_visits</t>
  </si>
  <si>
    <t>home</t>
  </si>
  <si>
    <t>rio mora</t>
  </si>
  <si>
    <t>sev</t>
  </si>
  <si>
    <t>elk mountain</t>
  </si>
  <si>
    <t>magdalenas</t>
  </si>
  <si>
    <t>category</t>
  </si>
  <si>
    <t>travel</t>
  </si>
  <si>
    <t>collecting equipment</t>
  </si>
  <si>
    <t>totals</t>
  </si>
  <si>
    <t>total expenses</t>
  </si>
  <si>
    <t>total funds remaining</t>
  </si>
  <si>
    <t>malaise trap</t>
  </si>
  <si>
    <t>AMS soil auger</t>
  </si>
  <si>
    <t>Simport Scientific Sample Tubes (500)</t>
  </si>
  <si>
    <t>aeriel net</t>
  </si>
  <si>
    <t>pitfall supplies</t>
  </si>
  <si>
    <t>Prestone 1 Gallon Antifreeze (propylene glycol)</t>
  </si>
  <si>
    <t>Ethanol, 190 proof (4 case of 4L)</t>
  </si>
  <si>
    <t>15" Diameter (33" Length) sweep net</t>
  </si>
  <si>
    <t>net handle</t>
  </si>
  <si>
    <t>net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</si>
</sst>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57E8-A505-1C40-B2D9-578921491C3D}">
  <dimension ref="A1:L23"/>
  <sheetViews>
    <sheetView tabSelected="1" workbookViewId="0">
      <selection activeCell="G7" sqref="G7"/>
    </sheetView>
  </sheetViews>
  <sheetFormatPr baseColWidth="10" defaultRowHeight="16" x14ac:dyDescent="0.2"/>
  <cols>
    <col min="1" max="1" width="18.5" bestFit="1" customWidth="1"/>
    <col min="2" max="2" width="33.1640625" bestFit="1" customWidth="1"/>
    <col min="9" max="9" width="11.83203125" bestFit="1" customWidth="1"/>
  </cols>
  <sheetData>
    <row r="1" spans="1:12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5</v>
      </c>
      <c r="J1" t="s">
        <v>6</v>
      </c>
      <c r="K1" t="s">
        <v>7</v>
      </c>
      <c r="L1" t="s">
        <v>3</v>
      </c>
    </row>
    <row r="2" spans="1:12" x14ac:dyDescent="0.2">
      <c r="A2" t="s">
        <v>14</v>
      </c>
      <c r="B2" t="str">
        <f>I2</f>
        <v>rio mora</v>
      </c>
      <c r="C2">
        <f>L2</f>
        <v>240</v>
      </c>
      <c r="D2">
        <v>0.54500000000000004</v>
      </c>
      <c r="E2">
        <f>D2*C2</f>
        <v>130.80000000000001</v>
      </c>
      <c r="H2" t="s">
        <v>8</v>
      </c>
      <c r="I2" t="s">
        <v>9</v>
      </c>
      <c r="J2">
        <v>30</v>
      </c>
      <c r="K2">
        <v>4</v>
      </c>
      <c r="L2">
        <f>J2*K2*2</f>
        <v>240</v>
      </c>
    </row>
    <row r="3" spans="1:12" x14ac:dyDescent="0.2">
      <c r="A3" t="s">
        <v>14</v>
      </c>
      <c r="B3" t="str">
        <f t="shared" ref="B3:B5" si="0">I3</f>
        <v>sev</v>
      </c>
      <c r="C3">
        <f t="shared" ref="C3:C5" si="1">L3</f>
        <v>720</v>
      </c>
      <c r="D3">
        <v>0.54500000000000004</v>
      </c>
      <c r="E3">
        <f t="shared" ref="E3:E5" si="2">D3*C3</f>
        <v>392.40000000000003</v>
      </c>
      <c r="H3" t="s">
        <v>8</v>
      </c>
      <c r="I3" t="s">
        <v>10</v>
      </c>
      <c r="J3">
        <v>180</v>
      </c>
      <c r="K3">
        <v>2</v>
      </c>
      <c r="L3">
        <f t="shared" ref="L3:L5" si="3">J3*K3*2</f>
        <v>720</v>
      </c>
    </row>
    <row r="4" spans="1:12" x14ac:dyDescent="0.2">
      <c r="A4" t="s">
        <v>14</v>
      </c>
      <c r="B4" t="str">
        <f t="shared" si="0"/>
        <v>elk mountain</v>
      </c>
      <c r="C4">
        <f t="shared" si="1"/>
        <v>280</v>
      </c>
      <c r="D4">
        <v>0.54500000000000004</v>
      </c>
      <c r="E4">
        <f t="shared" si="2"/>
        <v>152.60000000000002</v>
      </c>
      <c r="H4" t="s">
        <v>8</v>
      </c>
      <c r="I4" t="s">
        <v>11</v>
      </c>
      <c r="J4">
        <v>70</v>
      </c>
      <c r="K4">
        <v>2</v>
      </c>
      <c r="L4">
        <f t="shared" si="3"/>
        <v>280</v>
      </c>
    </row>
    <row r="5" spans="1:12" x14ac:dyDescent="0.2">
      <c r="A5" t="s">
        <v>14</v>
      </c>
      <c r="B5" t="str">
        <f t="shared" si="0"/>
        <v>magdalenas</v>
      </c>
      <c r="C5">
        <f t="shared" si="1"/>
        <v>920</v>
      </c>
      <c r="D5">
        <v>0.54500000000000004</v>
      </c>
      <c r="E5">
        <f t="shared" si="2"/>
        <v>501.40000000000003</v>
      </c>
      <c r="H5" t="s">
        <v>8</v>
      </c>
      <c r="I5" t="s">
        <v>12</v>
      </c>
      <c r="J5">
        <v>230</v>
      </c>
      <c r="K5">
        <v>2</v>
      </c>
      <c r="L5">
        <f t="shared" si="3"/>
        <v>920</v>
      </c>
    </row>
    <row r="6" spans="1:12" x14ac:dyDescent="0.2">
      <c r="A6" t="s">
        <v>15</v>
      </c>
      <c r="B6" t="s">
        <v>19</v>
      </c>
      <c r="C6">
        <v>4</v>
      </c>
      <c r="D6">
        <v>260.05</v>
      </c>
      <c r="E6">
        <f>D6*C6</f>
        <v>1040.2</v>
      </c>
    </row>
    <row r="7" spans="1:12" x14ac:dyDescent="0.2">
      <c r="A7" t="s">
        <v>15</v>
      </c>
      <c r="B7" t="s">
        <v>20</v>
      </c>
      <c r="C7">
        <v>2</v>
      </c>
      <c r="D7">
        <v>169.1</v>
      </c>
      <c r="E7">
        <f>D7*C7</f>
        <v>338.2</v>
      </c>
    </row>
    <row r="8" spans="1:12" x14ac:dyDescent="0.2">
      <c r="A8" t="s">
        <v>15</v>
      </c>
      <c r="B8" t="s">
        <v>21</v>
      </c>
      <c r="C8">
        <v>2</v>
      </c>
      <c r="D8">
        <v>379.12</v>
      </c>
      <c r="E8">
        <f>D8*C8</f>
        <v>758.24</v>
      </c>
    </row>
    <row r="9" spans="1:12" x14ac:dyDescent="0.2">
      <c r="A9" t="s">
        <v>15</v>
      </c>
      <c r="B9" t="s">
        <v>26</v>
      </c>
      <c r="C9">
        <v>2</v>
      </c>
      <c r="D9">
        <v>9.65</v>
      </c>
      <c r="E9">
        <f t="shared" ref="E9:E11" si="4">D9*C9</f>
        <v>19.3</v>
      </c>
    </row>
    <row r="10" spans="1:12" x14ac:dyDescent="0.2">
      <c r="A10" t="s">
        <v>15</v>
      </c>
      <c r="B10" t="s">
        <v>27</v>
      </c>
      <c r="C10">
        <v>2</v>
      </c>
      <c r="D10">
        <v>11.25</v>
      </c>
      <c r="E10">
        <f t="shared" si="4"/>
        <v>22.5</v>
      </c>
    </row>
    <row r="11" spans="1:12" x14ac:dyDescent="0.2">
      <c r="A11" t="s">
        <v>15</v>
      </c>
      <c r="B11" t="s">
        <v>28</v>
      </c>
      <c r="C11">
        <v>2</v>
      </c>
      <c r="D11">
        <v>5.0999999999999996</v>
      </c>
      <c r="E11">
        <f t="shared" si="4"/>
        <v>10.199999999999999</v>
      </c>
    </row>
    <row r="12" spans="1:12" x14ac:dyDescent="0.2">
      <c r="A12" t="s">
        <v>15</v>
      </c>
      <c r="B12" t="s">
        <v>22</v>
      </c>
      <c r="C12">
        <v>2</v>
      </c>
      <c r="D12">
        <v>29.83</v>
      </c>
      <c r="E12">
        <f t="shared" ref="E12:E15" si="5">D12*C12</f>
        <v>59.66</v>
      </c>
    </row>
    <row r="13" spans="1:12" x14ac:dyDescent="0.2">
      <c r="A13" t="s">
        <v>15</v>
      </c>
      <c r="B13" t="s">
        <v>23</v>
      </c>
      <c r="C13">
        <v>4</v>
      </c>
      <c r="D13">
        <v>10</v>
      </c>
      <c r="E13">
        <f t="shared" si="5"/>
        <v>40</v>
      </c>
    </row>
    <row r="14" spans="1:12" x14ac:dyDescent="0.2">
      <c r="A14" t="s">
        <v>15</v>
      </c>
      <c r="B14" t="s">
        <v>24</v>
      </c>
      <c r="C14">
        <f>SUM(K2:K5)</f>
        <v>10</v>
      </c>
      <c r="D14">
        <v>22.99</v>
      </c>
      <c r="E14">
        <f t="shared" si="5"/>
        <v>229.89999999999998</v>
      </c>
    </row>
    <row r="15" spans="1:12" x14ac:dyDescent="0.2">
      <c r="A15" t="s">
        <v>15</v>
      </c>
      <c r="B15" t="s">
        <v>25</v>
      </c>
      <c r="C15">
        <v>1</v>
      </c>
      <c r="D15">
        <v>1295.1400000000001</v>
      </c>
      <c r="E15">
        <f t="shared" si="5"/>
        <v>1295.1400000000001</v>
      </c>
    </row>
    <row r="22" spans="1:5" x14ac:dyDescent="0.2">
      <c r="A22" t="s">
        <v>16</v>
      </c>
      <c r="B22" t="s">
        <v>17</v>
      </c>
      <c r="E22">
        <f>SUM(E2:E21)</f>
        <v>4990.54</v>
      </c>
    </row>
    <row r="23" spans="1:5" x14ac:dyDescent="0.2">
      <c r="A23" t="s">
        <v>16</v>
      </c>
      <c r="B23" t="s">
        <v>18</v>
      </c>
      <c r="E23">
        <f>7000 - E22</f>
        <v>2009.46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2018-04-30T16:02:41Z</dcterms:created>
  <dcterms:modified xsi:type="dcterms:W3CDTF">2018-05-16T03:49:37Z</dcterms:modified>
</cp:coreProperties>
</file>