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esktop\отец\"/>
    </mc:Choice>
  </mc:AlternateContent>
  <xr:revisionPtr revIDLastSave="0" documentId="13_ncr:1_{96C6E3F9-B475-4CD5-9452-9367791E6977}" xr6:coauthVersionLast="47" xr6:coauthVersionMax="47" xr10:uidLastSave="{00000000-0000-0000-0000-000000000000}"/>
  <bookViews>
    <workbookView xWindow="-108" yWindow="-108" windowWidth="23256" windowHeight="12456" xr2:uid="{6DBB2E8E-8AE0-463C-B8C6-91D84DA25BD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H17" i="1"/>
  <c r="K19" i="1"/>
  <c r="I4" i="1"/>
  <c r="K15" i="1"/>
  <c r="K14" i="1"/>
  <c r="K13" i="1"/>
  <c r="K12" i="1"/>
  <c r="H18" i="1"/>
  <c r="E15" i="1"/>
  <c r="B18" i="1"/>
  <c r="M8" i="1"/>
  <c r="K16" i="1" s="1"/>
  <c r="M7" i="1"/>
  <c r="M6" i="1"/>
  <c r="M5" i="1"/>
  <c r="M4" i="1"/>
  <c r="J10" i="1"/>
  <c r="J9" i="1"/>
  <c r="J8" i="1"/>
  <c r="H16" i="1" s="1"/>
  <c r="J7" i="1"/>
  <c r="H15" i="1" s="1"/>
  <c r="J6" i="1"/>
  <c r="H14" i="1" s="1"/>
  <c r="J5" i="1"/>
  <c r="H13" i="1" s="1"/>
  <c r="J4" i="1"/>
  <c r="H12" i="1" s="1"/>
  <c r="G10" i="1"/>
  <c r="E18" i="1" s="1"/>
  <c r="G9" i="1"/>
  <c r="E17" i="1" s="1"/>
  <c r="G7" i="1"/>
  <c r="D10" i="1"/>
  <c r="D9" i="1"/>
  <c r="B17" i="1" s="1"/>
  <c r="D8" i="1"/>
  <c r="B16" i="1" s="1"/>
  <c r="D7" i="1"/>
  <c r="B15" i="1" s="1"/>
  <c r="C4" i="1"/>
  <c r="D4" i="1" s="1"/>
  <c r="B12" i="1" s="1"/>
  <c r="L10" i="1"/>
  <c r="M10" i="1" s="1"/>
  <c r="K18" i="1" s="1"/>
  <c r="L9" i="1"/>
  <c r="M9" i="1" s="1"/>
  <c r="K17" i="1" s="1"/>
  <c r="L8" i="1"/>
  <c r="L7" i="1"/>
  <c r="L6" i="1"/>
  <c r="L5" i="1"/>
  <c r="L4" i="1"/>
  <c r="I10" i="1"/>
  <c r="I9" i="1"/>
  <c r="I8" i="1"/>
  <c r="I7" i="1"/>
  <c r="I6" i="1"/>
  <c r="I5" i="1"/>
  <c r="F10" i="1"/>
  <c r="F9" i="1"/>
  <c r="F8" i="1"/>
  <c r="G8" i="1" s="1"/>
  <c r="E16" i="1" s="1"/>
  <c r="F7" i="1"/>
  <c r="F6" i="1"/>
  <c r="G6" i="1" s="1"/>
  <c r="E14" i="1" s="1"/>
  <c r="F5" i="1"/>
  <c r="G5" i="1" s="1"/>
  <c r="E13" i="1" s="1"/>
  <c r="F4" i="1"/>
  <c r="G4" i="1" s="1"/>
  <c r="E12" i="1" s="1"/>
  <c r="C10" i="1"/>
  <c r="C9" i="1"/>
  <c r="C8" i="1"/>
  <c r="C7" i="1"/>
  <c r="C6" i="1"/>
  <c r="D6" i="1" s="1"/>
  <c r="B14" i="1" s="1"/>
  <c r="C5" i="1"/>
  <c r="D5" i="1" s="1"/>
  <c r="B13" i="1" s="1"/>
  <c r="H19" i="1" l="1"/>
  <c r="E19" i="1"/>
  <c r="B21" i="1" l="1"/>
</calcChain>
</file>

<file path=xl/sharedStrings.xml><?xml version="1.0" encoding="utf-8"?>
<sst xmlns="http://schemas.openxmlformats.org/spreadsheetml/2006/main" count="54" uniqueCount="11">
  <si>
    <t>U, В</t>
  </si>
  <si>
    <t>r = 50 мм</t>
  </si>
  <si>
    <t>I,А</t>
  </si>
  <si>
    <t>B, мТл</t>
  </si>
  <si>
    <t>r = 40 мм</t>
  </si>
  <si>
    <t>r = 30 мм</t>
  </si>
  <si>
    <t>r = 20 мм</t>
  </si>
  <si>
    <t>e/m
 Kл/кг</t>
  </si>
  <si>
    <r>
      <t>x 10</t>
    </r>
    <r>
      <rPr>
        <vertAlign val="superscript"/>
        <sz val="11"/>
        <color theme="1"/>
        <rFont val="Calibri"/>
        <family val="2"/>
        <charset val="204"/>
        <scheme val="minor"/>
      </rPr>
      <t>11</t>
    </r>
  </si>
  <si>
    <r>
      <t>B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r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</si>
  <si>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 xml:space="preserve"> измерения не проводились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</si>
</sst>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vertic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2" fontId="0" fillId="0" borderId="13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2" borderId="15" xfId="0" applyNumberForma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5" xfId="0" applyBorder="1"/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2" fontId="0" fillId="0" borderId="7" xfId="0" applyNumberFormat="1" applyBorder="1" applyAlignment="1">
      <alignment vertical="center"/>
    </xf>
    <xf numFmtId="2" fontId="0" fillId="2" borderId="9" xfId="0" applyNumberFormat="1" applyFill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2" fontId="0" fillId="0" borderId="9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7" xfId="0" applyNumberForma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D471-6DEC-45E9-B583-F039EE4E9F95}">
  <dimension ref="A1:M24"/>
  <sheetViews>
    <sheetView tabSelected="1" workbookViewId="0">
      <selection activeCell="S19" sqref="S19"/>
    </sheetView>
  </sheetViews>
  <sheetFormatPr defaultRowHeight="14.4" x14ac:dyDescent="0.3"/>
  <sheetData>
    <row r="1" spans="1:13" x14ac:dyDescent="0.3">
      <c r="A1" s="22" t="s">
        <v>0</v>
      </c>
      <c r="B1" s="22" t="s">
        <v>1</v>
      </c>
      <c r="C1" s="22"/>
      <c r="D1" s="22"/>
      <c r="E1" s="22" t="s">
        <v>4</v>
      </c>
      <c r="F1" s="22"/>
      <c r="G1" s="22"/>
      <c r="H1" s="22" t="s">
        <v>5</v>
      </c>
      <c r="I1" s="22"/>
      <c r="J1" s="22"/>
      <c r="K1" s="22" t="s">
        <v>6</v>
      </c>
      <c r="L1" s="22"/>
      <c r="M1" s="22"/>
    </row>
    <row r="2" spans="1:13" x14ac:dyDescent="0.3">
      <c r="A2" s="22"/>
      <c r="B2" s="22" t="s">
        <v>2</v>
      </c>
      <c r="C2" s="22" t="s">
        <v>3</v>
      </c>
      <c r="D2" s="22" t="s">
        <v>9</v>
      </c>
      <c r="E2" s="22" t="s">
        <v>2</v>
      </c>
      <c r="F2" s="22" t="s">
        <v>3</v>
      </c>
      <c r="G2" s="22" t="s">
        <v>9</v>
      </c>
      <c r="H2" s="22" t="s">
        <v>2</v>
      </c>
      <c r="I2" s="22" t="s">
        <v>3</v>
      </c>
      <c r="J2" s="22" t="s">
        <v>9</v>
      </c>
      <c r="K2" s="22" t="s">
        <v>2</v>
      </c>
      <c r="L2" s="22" t="s">
        <v>3</v>
      </c>
      <c r="M2" s="22" t="s">
        <v>9</v>
      </c>
    </row>
    <row r="3" spans="1:13" ht="15" thickBot="1" x14ac:dyDescent="0.35">
      <c r="A3" s="22"/>
      <c r="B3" s="23"/>
      <c r="C3" s="22"/>
      <c r="D3" s="22"/>
      <c r="E3" s="23"/>
      <c r="F3" s="22"/>
      <c r="G3" s="22"/>
      <c r="H3" s="23"/>
      <c r="I3" s="22"/>
      <c r="J3" s="22"/>
      <c r="K3" s="23"/>
      <c r="L3" s="22"/>
      <c r="M3" s="22"/>
    </row>
    <row r="4" spans="1:13" ht="15" thickTop="1" x14ac:dyDescent="0.3">
      <c r="A4" s="11">
        <v>300</v>
      </c>
      <c r="B4" s="13">
        <v>1.55</v>
      </c>
      <c r="C4" s="29">
        <f>0.756*B4</f>
        <v>1.1718</v>
      </c>
      <c r="D4" s="31">
        <f>(C4^2)*25</f>
        <v>34.327880999999998</v>
      </c>
      <c r="E4" s="16">
        <v>1.98</v>
      </c>
      <c r="F4" s="29">
        <f>0.756*E4</f>
        <v>1.49688</v>
      </c>
      <c r="G4" s="31">
        <f>(F4^2)*16</f>
        <v>35.850395750399997</v>
      </c>
      <c r="H4" s="16">
        <v>2.39</v>
      </c>
      <c r="I4" s="29">
        <f>0.756*H4</f>
        <v>1.80684</v>
      </c>
      <c r="J4" s="19">
        <f>(I4^2)*9</f>
        <v>29.382037070399999</v>
      </c>
      <c r="K4" s="20"/>
      <c r="L4" s="35">
        <f>0.756*K4</f>
        <v>0</v>
      </c>
      <c r="M4" s="36">
        <f>(L4^2)*4</f>
        <v>0</v>
      </c>
    </row>
    <row r="5" spans="1:13" x14ac:dyDescent="0.3">
      <c r="A5" s="11">
        <v>285</v>
      </c>
      <c r="B5" s="14">
        <v>1.5</v>
      </c>
      <c r="C5" s="29">
        <f>0.756*B5</f>
        <v>1.1339999999999999</v>
      </c>
      <c r="D5" s="31">
        <f>(C5^2)*25</f>
        <v>32.148899999999998</v>
      </c>
      <c r="E5" s="17">
        <v>1.91</v>
      </c>
      <c r="F5" s="29">
        <f>0.756*E5</f>
        <v>1.4439599999999999</v>
      </c>
      <c r="G5" s="31">
        <f>(F5^2)*16</f>
        <v>33.360327705599992</v>
      </c>
      <c r="H5" s="17">
        <v>2.2799999999999998</v>
      </c>
      <c r="I5" s="29">
        <f>0.756*H5</f>
        <v>1.7236799999999999</v>
      </c>
      <c r="J5" s="19">
        <f>(I5^2)*9</f>
        <v>26.739654681599998</v>
      </c>
      <c r="K5" s="21"/>
      <c r="L5" s="35">
        <f>0.756*K5</f>
        <v>0</v>
      </c>
      <c r="M5" s="36">
        <f>(L5^2)*4</f>
        <v>0</v>
      </c>
    </row>
    <row r="6" spans="1:13" x14ac:dyDescent="0.3">
      <c r="A6" s="11">
        <v>270</v>
      </c>
      <c r="B6" s="14">
        <v>1.44</v>
      </c>
      <c r="C6" s="29">
        <f>0.756*B6</f>
        <v>1.0886400000000001</v>
      </c>
      <c r="D6" s="31">
        <f>(C6^2)*25</f>
        <v>29.628426240000007</v>
      </c>
      <c r="E6" s="17">
        <v>1.77</v>
      </c>
      <c r="F6" s="29">
        <f>0.756*E6</f>
        <v>1.33812</v>
      </c>
      <c r="G6" s="31">
        <f>(F6^2)*16</f>
        <v>28.6490421504</v>
      </c>
      <c r="H6" s="17">
        <v>2.17</v>
      </c>
      <c r="I6" s="29">
        <f>0.756*H6</f>
        <v>1.64052</v>
      </c>
      <c r="J6" s="19">
        <f>(I6^2)*9</f>
        <v>24.2217528336</v>
      </c>
      <c r="K6" s="21"/>
      <c r="L6" s="35">
        <f>0.756*K6</f>
        <v>0</v>
      </c>
      <c r="M6" s="36">
        <f>(L6^2)*4</f>
        <v>0</v>
      </c>
    </row>
    <row r="7" spans="1:13" x14ac:dyDescent="0.3">
      <c r="A7" s="11">
        <v>255</v>
      </c>
      <c r="B7" s="14">
        <v>1.35</v>
      </c>
      <c r="C7" s="29">
        <f>0.756*B7</f>
        <v>1.0206000000000002</v>
      </c>
      <c r="D7" s="31">
        <f>(C7^2)*25</f>
        <v>26.040609000000011</v>
      </c>
      <c r="E7" s="17">
        <v>1.7</v>
      </c>
      <c r="F7" s="29">
        <f>0.756*E7</f>
        <v>1.2851999999999999</v>
      </c>
      <c r="G7" s="31">
        <f>(F7^2)*16</f>
        <v>26.427824639999997</v>
      </c>
      <c r="H7" s="17">
        <v>2.06</v>
      </c>
      <c r="I7" s="29">
        <f>0.756*H7</f>
        <v>1.5573600000000001</v>
      </c>
      <c r="J7" s="19">
        <f>(I7^2)*9</f>
        <v>21.828331526400003</v>
      </c>
      <c r="K7" s="21"/>
      <c r="L7" s="35">
        <f>0.756*K7</f>
        <v>0</v>
      </c>
      <c r="M7" s="36">
        <f>(L7^2)*4</f>
        <v>0</v>
      </c>
    </row>
    <row r="8" spans="1:13" x14ac:dyDescent="0.3">
      <c r="A8" s="11">
        <v>240</v>
      </c>
      <c r="B8" s="14">
        <v>1.29</v>
      </c>
      <c r="C8" s="29">
        <f>0.756*B8</f>
        <v>0.97524</v>
      </c>
      <c r="D8" s="31">
        <f>(C8^2)*25</f>
        <v>23.77732644</v>
      </c>
      <c r="E8" s="17">
        <v>1.64</v>
      </c>
      <c r="F8" s="29">
        <f>0.756*E8</f>
        <v>1.2398399999999998</v>
      </c>
      <c r="G8" s="31">
        <f>(F8^2)*16</f>
        <v>24.595251609599995</v>
      </c>
      <c r="H8" s="17">
        <v>1.83</v>
      </c>
      <c r="I8" s="29">
        <f>0.756*H8</f>
        <v>1.38348</v>
      </c>
      <c r="J8" s="19">
        <f>(I8^2)*9</f>
        <v>17.226152193600001</v>
      </c>
      <c r="K8" s="17">
        <v>3.17</v>
      </c>
      <c r="L8" s="29">
        <f>0.756*K8</f>
        <v>2.3965199999999998</v>
      </c>
      <c r="M8" s="8">
        <f>(L8^2)*4</f>
        <v>22.973232441599997</v>
      </c>
    </row>
    <row r="9" spans="1:13" x14ac:dyDescent="0.3">
      <c r="A9" s="11">
        <v>225</v>
      </c>
      <c r="B9" s="14">
        <v>1.21</v>
      </c>
      <c r="C9" s="29">
        <f>0.756*B9</f>
        <v>0.91476000000000002</v>
      </c>
      <c r="D9" s="31">
        <f>(C9^2)*25</f>
        <v>20.919646440000001</v>
      </c>
      <c r="E9" s="17">
        <v>1.56</v>
      </c>
      <c r="F9" s="29">
        <f>0.756*E9</f>
        <v>1.17936</v>
      </c>
      <c r="G9" s="31">
        <f>(F9^2)*16</f>
        <v>22.254240153599998</v>
      </c>
      <c r="H9" s="17">
        <v>1.75</v>
      </c>
      <c r="I9" s="29">
        <f>0.756*H9</f>
        <v>1.323</v>
      </c>
      <c r="J9" s="19">
        <f>(I9^2)*9</f>
        <v>15.752960999999999</v>
      </c>
      <c r="K9" s="17">
        <v>3.08</v>
      </c>
      <c r="L9" s="29">
        <f>0.756*K9</f>
        <v>2.3284799999999999</v>
      </c>
      <c r="M9" s="8">
        <f>(L9^2)*4</f>
        <v>21.687276441599998</v>
      </c>
    </row>
    <row r="10" spans="1:13" ht="15" thickBot="1" x14ac:dyDescent="0.35">
      <c r="A10" s="12">
        <v>210</v>
      </c>
      <c r="B10" s="15"/>
      <c r="C10" s="30">
        <f>0.756*B10</f>
        <v>0</v>
      </c>
      <c r="D10" s="32">
        <f>(C10^2)*25</f>
        <v>0</v>
      </c>
      <c r="E10" s="18">
        <v>0.9</v>
      </c>
      <c r="F10" s="33">
        <f>0.756*E10</f>
        <v>0.6804</v>
      </c>
      <c r="G10" s="34">
        <f>(F10^2)*16</f>
        <v>7.4071065599999999</v>
      </c>
      <c r="H10" s="18">
        <v>1.56</v>
      </c>
      <c r="I10" s="33">
        <f>0.756*H10</f>
        <v>1.17936</v>
      </c>
      <c r="J10" s="19">
        <f>(I10^2)*9</f>
        <v>12.518010086399999</v>
      </c>
      <c r="K10" s="18">
        <v>2.95</v>
      </c>
      <c r="L10" s="29">
        <f>0.756*K10</f>
        <v>2.2302</v>
      </c>
      <c r="M10" s="8">
        <f>(L10^2)*4</f>
        <v>19.895168160000001</v>
      </c>
    </row>
    <row r="11" spans="1:13" ht="15" thickTop="1" x14ac:dyDescent="0.3">
      <c r="A11" s="4"/>
      <c r="B11" s="7"/>
      <c r="C11" s="2"/>
      <c r="D11" s="2"/>
      <c r="E11" s="9"/>
      <c r="F11" s="5"/>
      <c r="G11" s="5"/>
      <c r="H11" s="9"/>
      <c r="I11" s="5"/>
      <c r="J11" s="5"/>
      <c r="K11" s="9"/>
      <c r="L11" s="5"/>
      <c r="M11" s="6"/>
    </row>
    <row r="12" spans="1:13" ht="16.2" x14ac:dyDescent="0.3">
      <c r="A12" s="44" t="s">
        <v>7</v>
      </c>
      <c r="B12" s="45">
        <f>((2*A4)/D4)*10^-1</f>
        <v>1.7478503843566693</v>
      </c>
      <c r="C12" s="46"/>
      <c r="D12" s="47" t="s">
        <v>8</v>
      </c>
      <c r="E12" s="45">
        <f>((2*A4)/G4)*10^-1</f>
        <v>1.6736216921491183</v>
      </c>
      <c r="F12" s="46"/>
      <c r="G12" s="47" t="s">
        <v>8</v>
      </c>
      <c r="H12" s="45">
        <f>((2*A4)/J4)*10^-1</f>
        <v>2.0420639949585082</v>
      </c>
      <c r="I12" s="46"/>
      <c r="J12" s="47" t="s">
        <v>8</v>
      </c>
      <c r="K12" s="45" t="e">
        <f>((2*A4)/M4)*10^-1</f>
        <v>#DIV/0!</v>
      </c>
      <c r="L12" s="46"/>
      <c r="M12" s="47" t="s">
        <v>8</v>
      </c>
    </row>
    <row r="13" spans="1:13" ht="16.2" x14ac:dyDescent="0.3">
      <c r="A13" s="27"/>
      <c r="B13" s="45">
        <f>((2*A5)/D5)*10^-1</f>
        <v>1.7730000093315792</v>
      </c>
      <c r="C13" s="46"/>
      <c r="D13" s="47" t="s">
        <v>8</v>
      </c>
      <c r="E13" s="45">
        <f>((2*A5)/G5)*10^-1</f>
        <v>1.70861630925861</v>
      </c>
      <c r="F13" s="46"/>
      <c r="G13" s="47" t="s">
        <v>8</v>
      </c>
      <c r="H13" s="45">
        <f>((2*A5)/J5)*10^-1</f>
        <v>2.1316655236846667</v>
      </c>
      <c r="I13" s="46"/>
      <c r="J13" s="47" t="s">
        <v>8</v>
      </c>
      <c r="K13" s="45" t="e">
        <f>((2*A5)/M5)*10^-1</f>
        <v>#DIV/0!</v>
      </c>
      <c r="L13" s="46"/>
      <c r="M13" s="47" t="s">
        <v>8</v>
      </c>
    </row>
    <row r="14" spans="1:13" ht="16.2" x14ac:dyDescent="0.3">
      <c r="A14" s="27"/>
      <c r="B14" s="45">
        <f>((2*A6)/D6)*10^-1</f>
        <v>1.8225740227503893</v>
      </c>
      <c r="C14" s="46"/>
      <c r="D14" s="47" t="s">
        <v>8</v>
      </c>
      <c r="E14" s="45">
        <f>((2*A6)/G6)*10^-1</f>
        <v>1.8848797707272056</v>
      </c>
      <c r="F14" s="46"/>
      <c r="G14" s="47" t="s">
        <v>8</v>
      </c>
      <c r="H14" s="45">
        <f>((2*A6)/J6)*10^-1</f>
        <v>2.2294010004549354</v>
      </c>
      <c r="I14" s="46"/>
      <c r="J14" s="47" t="s">
        <v>8</v>
      </c>
      <c r="K14" s="45" t="e">
        <f>((2*A6)/M6)*10^-1</f>
        <v>#DIV/0!</v>
      </c>
      <c r="L14" s="46"/>
      <c r="M14" s="47" t="s">
        <v>8</v>
      </c>
    </row>
    <row r="15" spans="1:13" ht="16.2" x14ac:dyDescent="0.3">
      <c r="A15" s="27"/>
      <c r="B15" s="45">
        <f>((2*A7)/D7)*10^-1</f>
        <v>1.9584795424715289</v>
      </c>
      <c r="C15" s="46"/>
      <c r="D15" s="47" t="s">
        <v>8</v>
      </c>
      <c r="E15" s="45">
        <f>((2*A7)/G7)*10^-1</f>
        <v>1.9297842593827657</v>
      </c>
      <c r="F15" s="46"/>
      <c r="G15" s="47" t="s">
        <v>8</v>
      </c>
      <c r="H15" s="45">
        <f>((2*A7)/J7)*10^-1</f>
        <v>2.3364131123956353</v>
      </c>
      <c r="I15" s="46"/>
      <c r="J15" s="47" t="s">
        <v>8</v>
      </c>
      <c r="K15" s="45" t="e">
        <f>((2*A7)/M7)*10^-1</f>
        <v>#DIV/0!</v>
      </c>
      <c r="L15" s="46"/>
      <c r="M15" s="47" t="s">
        <v>8</v>
      </c>
    </row>
    <row r="16" spans="1:13" ht="16.2" x14ac:dyDescent="0.3">
      <c r="A16" s="27"/>
      <c r="B16" s="45">
        <f>((2*A8)/D8)*10^-1</f>
        <v>2.0187299072973488</v>
      </c>
      <c r="C16" s="46"/>
      <c r="D16" s="47" t="s">
        <v>8</v>
      </c>
      <c r="E16" s="45">
        <f>((2*A8)/G8)*10^-1</f>
        <v>1.9515962171033328</v>
      </c>
      <c r="F16" s="46"/>
      <c r="G16" s="47" t="s">
        <v>8</v>
      </c>
      <c r="H16" s="45">
        <f>((2*A8)/J8)*10^-1</f>
        <v>2.7864609264182256</v>
      </c>
      <c r="I16" s="46"/>
      <c r="J16" s="47" t="s">
        <v>8</v>
      </c>
      <c r="K16" s="45">
        <f>((2*A8)/M8)*10^-1</f>
        <v>2.0893881660763358</v>
      </c>
      <c r="L16" s="46"/>
      <c r="M16" s="47" t="s">
        <v>8</v>
      </c>
    </row>
    <row r="17" spans="1:13" ht="16.2" x14ac:dyDescent="0.3">
      <c r="A17" s="27"/>
      <c r="B17" s="45">
        <f>((2*A9)/D9)*10^-1</f>
        <v>2.1510879798597591</v>
      </c>
      <c r="C17" s="46"/>
      <c r="D17" s="47" t="s">
        <v>8</v>
      </c>
      <c r="E17" s="45">
        <f>((2*A9)/G9)*10^-1</f>
        <v>2.0220865637023553</v>
      </c>
      <c r="F17" s="46"/>
      <c r="G17" s="47" t="s">
        <v>8</v>
      </c>
      <c r="H17" s="45">
        <f>((2*A9)/J9)*10^-1</f>
        <v>2.8566058152495906</v>
      </c>
      <c r="I17" s="46"/>
      <c r="J17" s="47" t="s">
        <v>8</v>
      </c>
      <c r="K17" s="45">
        <f>((2*A9)/M9)*10^-1</f>
        <v>2.0749493428175292</v>
      </c>
      <c r="L17" s="46"/>
      <c r="M17" s="47" t="s">
        <v>8</v>
      </c>
    </row>
    <row r="18" spans="1:13" ht="16.2" x14ac:dyDescent="0.3">
      <c r="A18" s="27"/>
      <c r="B18" s="45" t="e">
        <f>((2*A10)/D10)*10^-1</f>
        <v>#DIV/0!</v>
      </c>
      <c r="C18" s="46"/>
      <c r="D18" s="47" t="s">
        <v>8</v>
      </c>
      <c r="E18" s="45">
        <f>((2*A10)/G10)*10^-1</f>
        <v>5.6702302930012127</v>
      </c>
      <c r="F18" s="46"/>
      <c r="G18" s="47" t="s">
        <v>8</v>
      </c>
      <c r="H18" s="45">
        <f>((2*A10)/J10)*10^-1</f>
        <v>3.3551658538468718</v>
      </c>
      <c r="I18" s="46"/>
      <c r="J18" s="47" t="s">
        <v>8</v>
      </c>
      <c r="K18" s="45">
        <f>((2*A10)/M10)*10^-1</f>
        <v>2.1110653432144701</v>
      </c>
      <c r="L18" s="46"/>
      <c r="M18" s="47" t="s">
        <v>8</v>
      </c>
    </row>
    <row r="19" spans="1:13" x14ac:dyDescent="0.3">
      <c r="A19" s="27" t="s">
        <v>7</v>
      </c>
      <c r="B19" s="37">
        <f>AVERAGE(B12:C17)</f>
        <v>1.9119536410112126</v>
      </c>
      <c r="C19" s="37"/>
      <c r="D19" s="10" t="s">
        <v>8</v>
      </c>
      <c r="E19" s="37">
        <f>AVERAGE(E12:F18)</f>
        <v>2.4058307293320857</v>
      </c>
      <c r="F19" s="37"/>
      <c r="G19" s="1" t="s">
        <v>8</v>
      </c>
      <c r="H19" s="37">
        <f>AVERAGE(H12:I18)</f>
        <v>2.533968032429776</v>
      </c>
      <c r="I19" s="37"/>
      <c r="J19" s="1" t="s">
        <v>8</v>
      </c>
      <c r="K19" s="37">
        <f>AVERAGE(K16:L18)</f>
        <v>2.0918009507027784</v>
      </c>
      <c r="L19" s="37"/>
      <c r="M19" s="1" t="s">
        <v>8</v>
      </c>
    </row>
    <row r="20" spans="1:13" x14ac:dyDescent="0.3">
      <c r="A20" s="27"/>
      <c r="B20" s="37"/>
      <c r="C20" s="37"/>
      <c r="D20" s="10"/>
      <c r="E20" s="37"/>
      <c r="F20" s="37"/>
      <c r="G20" s="1"/>
      <c r="H20" s="37"/>
      <c r="I20" s="37"/>
      <c r="J20" s="1"/>
      <c r="K20" s="37"/>
      <c r="L20" s="37"/>
      <c r="M20" s="1"/>
    </row>
    <row r="21" spans="1:13" x14ac:dyDescent="0.3">
      <c r="A21" s="27" t="s">
        <v>7</v>
      </c>
      <c r="B21" s="38">
        <f>AVERAGE(B19:M20)</f>
        <v>2.2358883383689632</v>
      </c>
      <c r="C21" s="39"/>
      <c r="D21" s="39"/>
      <c r="E21" s="39"/>
      <c r="F21" s="39"/>
      <c r="G21" s="39"/>
      <c r="H21" s="39"/>
      <c r="I21" s="39"/>
      <c r="J21" s="39"/>
      <c r="K21" s="39"/>
      <c r="L21" s="40"/>
      <c r="M21" s="28" t="s">
        <v>8</v>
      </c>
    </row>
    <row r="22" spans="1:13" x14ac:dyDescent="0.3">
      <c r="A22" s="27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3"/>
      <c r="M22" s="3"/>
    </row>
    <row r="23" spans="1:13" ht="15" thickBot="1" x14ac:dyDescent="0.35">
      <c r="A23" s="25"/>
    </row>
    <row r="24" spans="1:13" ht="15" thickBot="1" x14ac:dyDescent="0.35">
      <c r="A24" s="26"/>
      <c r="B24" s="24" t="s">
        <v>10</v>
      </c>
    </row>
  </sheetData>
  <mergeCells count="59">
    <mergeCell ref="K19:L20"/>
    <mergeCell ref="M19:M20"/>
    <mergeCell ref="B21:L22"/>
    <mergeCell ref="M21:M22"/>
    <mergeCell ref="B19:C20"/>
    <mergeCell ref="D19:D20"/>
    <mergeCell ref="E19:F20"/>
    <mergeCell ref="G19:G20"/>
    <mergeCell ref="H19:I20"/>
    <mergeCell ref="J19:J20"/>
    <mergeCell ref="H17:I17"/>
    <mergeCell ref="H18:I18"/>
    <mergeCell ref="K12:L12"/>
    <mergeCell ref="K13:L13"/>
    <mergeCell ref="K14:L14"/>
    <mergeCell ref="K15:L15"/>
    <mergeCell ref="K16:L16"/>
    <mergeCell ref="K17:L17"/>
    <mergeCell ref="K18:L18"/>
    <mergeCell ref="E14:F14"/>
    <mergeCell ref="E15:F15"/>
    <mergeCell ref="E16:F16"/>
    <mergeCell ref="E17:F17"/>
    <mergeCell ref="E18:F18"/>
    <mergeCell ref="H12:I12"/>
    <mergeCell ref="H13:I13"/>
    <mergeCell ref="H14:I14"/>
    <mergeCell ref="H15:I15"/>
    <mergeCell ref="H16:I16"/>
    <mergeCell ref="E12:F12"/>
    <mergeCell ref="E13:F13"/>
    <mergeCell ref="A19:A20"/>
    <mergeCell ref="A21:A22"/>
    <mergeCell ref="K1:M1"/>
    <mergeCell ref="K2:K3"/>
    <mergeCell ref="L2:L3"/>
    <mergeCell ref="M2:M3"/>
    <mergeCell ref="A11:M11"/>
    <mergeCell ref="A12:A18"/>
    <mergeCell ref="B12:C12"/>
    <mergeCell ref="B13:C13"/>
    <mergeCell ref="B14:C14"/>
    <mergeCell ref="B15:C15"/>
    <mergeCell ref="B16:C16"/>
    <mergeCell ref="B17:C17"/>
    <mergeCell ref="B18:C18"/>
    <mergeCell ref="H1:J1"/>
    <mergeCell ref="E2:E3"/>
    <mergeCell ref="F2:F3"/>
    <mergeCell ref="G2:G3"/>
    <mergeCell ref="H2:H3"/>
    <mergeCell ref="I2:I3"/>
    <mergeCell ref="J2:J3"/>
    <mergeCell ref="B1:D1"/>
    <mergeCell ref="A1:A3"/>
    <mergeCell ref="B2:B3"/>
    <mergeCell ref="C2:C3"/>
    <mergeCell ref="D2:D3"/>
    <mergeCell ref="E1:G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2025-04-06T06:37:35Z</dcterms:created>
  <dcterms:modified xsi:type="dcterms:W3CDTF">2025-04-06T10:23:13Z</dcterms:modified>
</cp:coreProperties>
</file>