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_CODE_SYDNEY\Datasets\Statistical Profile of Spouses and Other Partners of Foreign Nationals\"/>
    </mc:Choice>
  </mc:AlternateContent>
  <xr:revisionPtr revIDLastSave="0" documentId="13_ncr:1_{0591A314-6A74-4B53-AE6D-2FD42BD02BA8}" xr6:coauthVersionLast="47" xr6:coauthVersionMax="47" xr10:uidLastSave="{00000000-0000-0000-0000-000000000000}"/>
  <bookViews>
    <workbookView xWindow="5250" yWindow="1935" windowWidth="21195" windowHeight="17370" xr2:uid="{00000000-000D-0000-FFFF-FFFF00000000}"/>
  </bookViews>
  <sheets>
    <sheet name="ByMajorCountry89-22" sheetId="1" r:id="rId1"/>
  </sheets>
  <definedNames>
    <definedName name="BYcOUNTRY_Crosstab">#REF!</definedName>
    <definedName name="EMIG_BY_PROVINCE_CITY">#REF!</definedName>
    <definedName name="emigoccu8803_formit_Crosstab2">#REF!</definedName>
    <definedName name="FS89_200_Crosstab" localSheetId="0">'ByMajorCountry89-22'!$A$3:$K$20</definedName>
    <definedName name="FS89_200_Crosstab">#REF!</definedName>
    <definedName name="FS89_2003_Crosstab">#REF!</definedName>
    <definedName name="MEDTEACH_BY_YEAR">#REF!</definedName>
    <definedName name="MEDTEACH_BYYEAR">#REF!</definedName>
    <definedName name="Print_Area_MI" localSheetId="0">#REF!</definedName>
    <definedName name="Print_Area_MI">#REF!</definedName>
  </definedNames>
  <calcPr calcId="191029"/>
</workbook>
</file>

<file path=xl/calcChain.xml><?xml version="1.0" encoding="utf-8"?>
<calcChain xmlns="http://schemas.openxmlformats.org/spreadsheetml/2006/main">
  <c r="M37" i="1" l="1"/>
  <c r="N37" i="1" s="1"/>
  <c r="K38" i="1"/>
  <c r="J38" i="1"/>
  <c r="I38" i="1"/>
  <c r="H38" i="1"/>
  <c r="G38" i="1"/>
  <c r="F38" i="1"/>
  <c r="E38" i="1"/>
  <c r="D38" i="1"/>
  <c r="C38" i="1"/>
  <c r="B38" i="1"/>
  <c r="M36" i="1"/>
  <c r="M35" i="1" l="1"/>
  <c r="N36" i="1" s="1"/>
  <c r="M34" i="1" l="1"/>
  <c r="N35" i="1" s="1"/>
  <c r="M33" i="1" l="1"/>
  <c r="N34" i="1" l="1"/>
  <c r="M32" i="1"/>
  <c r="N33" i="1" s="1"/>
  <c r="M31" i="1"/>
  <c r="L30" i="1"/>
  <c r="L38" i="1" s="1"/>
  <c r="M38" i="1" s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C39" i="1" l="1"/>
  <c r="B39" i="1"/>
  <c r="N7" i="1"/>
  <c r="N15" i="1"/>
  <c r="N23" i="1"/>
  <c r="N11" i="1"/>
  <c r="N19" i="1"/>
  <c r="N27" i="1"/>
  <c r="N5" i="1"/>
  <c r="N9" i="1"/>
  <c r="N13" i="1"/>
  <c r="N17" i="1"/>
  <c r="N21" i="1"/>
  <c r="N25" i="1"/>
  <c r="N29" i="1"/>
  <c r="N32" i="1"/>
  <c r="N8" i="1"/>
  <c r="N12" i="1"/>
  <c r="N16" i="1"/>
  <c r="N20" i="1"/>
  <c r="N24" i="1"/>
  <c r="N28" i="1"/>
  <c r="N6" i="1"/>
  <c r="N10" i="1"/>
  <c r="N14" i="1"/>
  <c r="N18" i="1"/>
  <c r="N22" i="1"/>
  <c r="N26" i="1"/>
  <c r="M30" i="1"/>
  <c r="G39" i="1" l="1"/>
  <c r="K39" i="1"/>
  <c r="L39" i="1"/>
  <c r="I39" i="1"/>
  <c r="D39" i="1"/>
  <c r="H39" i="1"/>
  <c r="E39" i="1"/>
  <c r="F39" i="1"/>
  <c r="J39" i="1"/>
  <c r="N31" i="1"/>
  <c r="N30" i="1"/>
  <c r="M39" i="1" l="1"/>
</calcChain>
</file>

<file path=xl/sharedStrings.xml><?xml version="1.0" encoding="utf-8"?>
<sst xmlns="http://schemas.openxmlformats.org/spreadsheetml/2006/main" count="47" uniqueCount="36">
  <si>
    <t>YEAR</t>
  </si>
  <si>
    <t>USA</t>
  </si>
  <si>
    <t>Japan</t>
  </si>
  <si>
    <t>Australia</t>
  </si>
  <si>
    <t>Canada</t>
  </si>
  <si>
    <t>South Korea</t>
  </si>
  <si>
    <t>Germany</t>
  </si>
  <si>
    <t>UK</t>
  </si>
  <si>
    <t>Taiwan</t>
  </si>
  <si>
    <t>Norway</t>
  </si>
  <si>
    <t>Sweden</t>
  </si>
  <si>
    <t>Others</t>
  </si>
  <si>
    <t>TOTAL</t>
  </si>
  <si>
    <t>% Change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</si>
  <si>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</si>
  <si>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</si>
  <si>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</si>
  <si>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</si>
  <si>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</si>
  <si>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</si>
  <si>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</si>
  <si>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</si>
  <si>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</si>
  <si>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</si>
  <si>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</si>
  <si>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</si>
  <si>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</si>
  <si>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</si>
  <si>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</si>
  <si>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</si>
  <si>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</si>
  <si>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</si>
  <si>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 xml:space="preserve">% </t>
  </si>
  <si>
    <t xml:space="preserve"> </t>
  </si>
  <si>
    <t>Source:  Commission on Filipinos Overseas</t>
  </si>
  <si>
    <t>NUMBER OF FILIPINO SPOUSES AND OTHER PARTNERS OF FOREIGN NATIONALS BY MAJOR COUNTRY: 1989 - 2022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</si>
</sst>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3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3" applyFont="1" applyAlignment="1">
      <alignment vertical="center"/>
    </xf>
    <xf numFmtId="0" fontId="4" fillId="2" borderId="1" xfId="3" applyFont="1" applyFill="1" applyBorder="1" applyAlignment="1">
      <alignment horizontal="center" vertical="center"/>
    </xf>
    <xf numFmtId="0" fontId="5" fillId="0" borderId="0" xfId="3" applyFont="1" applyAlignment="1">
      <alignment vertical="center"/>
    </xf>
    <xf numFmtId="0" fontId="4" fillId="0" borderId="1" xfId="3" applyFont="1" applyBorder="1" applyAlignment="1">
      <alignment horizontal="center" vertical="center"/>
    </xf>
    <xf numFmtId="165" fontId="4" fillId="0" borderId="1" xfId="3" applyNumberFormat="1" applyFont="1" applyBorder="1" applyAlignment="1">
      <alignment vertical="center"/>
    </xf>
    <xf numFmtId="166" fontId="5" fillId="0" borderId="1" xfId="2" applyNumberFormat="1" applyFont="1" applyFill="1" applyBorder="1" applyAlignment="1">
      <alignment horizontal="center" vertical="center"/>
    </xf>
    <xf numFmtId="0" fontId="3" fillId="0" borderId="0" xfId="3" applyFont="1" applyAlignment="1">
      <alignment vertical="center"/>
    </xf>
    <xf numFmtId="0" fontId="3" fillId="0" borderId="1" xfId="3" applyFont="1" applyBorder="1" applyAlignment="1">
      <alignment horizontal="center" vertical="center"/>
    </xf>
    <xf numFmtId="166" fontId="3" fillId="0" borderId="0" xfId="3" applyNumberFormat="1" applyFont="1" applyAlignment="1">
      <alignment vertical="center"/>
    </xf>
    <xf numFmtId="0" fontId="6" fillId="0" borderId="0" xfId="3" applyFont="1" applyAlignment="1">
      <alignment vertical="center"/>
    </xf>
    <xf numFmtId="0" fontId="6" fillId="0" borderId="0" xfId="3" applyFont="1" applyAlignment="1">
      <alignment horizontal="right" vertical="center"/>
    </xf>
    <xf numFmtId="165" fontId="6" fillId="0" borderId="0" xfId="1" applyNumberFormat="1" applyFont="1" applyFill="1" applyBorder="1" applyAlignment="1">
      <alignment vertical="center"/>
    </xf>
    <xf numFmtId="10" fontId="6" fillId="0" borderId="0" xfId="3" applyNumberFormat="1" applyFont="1" applyAlignment="1">
      <alignment vertical="center"/>
    </xf>
    <xf numFmtId="165" fontId="6" fillId="0" borderId="0" xfId="3" applyNumberFormat="1" applyFont="1" applyAlignment="1">
      <alignment vertical="center"/>
    </xf>
    <xf numFmtId="0" fontId="5" fillId="0" borderId="1" xfId="3" applyFont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3" applyNumberFormat="1" applyFont="1" applyBorder="1" applyAlignment="1">
      <alignment vertical="center"/>
    </xf>
    <xf numFmtId="0" fontId="5" fillId="0" borderId="1" xfId="3" applyFont="1" applyBorder="1" applyAlignment="1">
      <alignment vertical="center"/>
    </xf>
    <xf numFmtId="165" fontId="5" fillId="0" borderId="0" xfId="3" applyNumberFormat="1" applyFont="1" applyAlignment="1">
      <alignment vertical="center"/>
    </xf>
    <xf numFmtId="0" fontId="5" fillId="0" borderId="1" xfId="3" quotePrefix="1" applyFont="1" applyBorder="1" applyAlignment="1">
      <alignment horizontal="center" vertical="center"/>
    </xf>
    <xf numFmtId="165" fontId="5" fillId="0" borderId="1" xfId="1" applyNumberFormat="1" applyFont="1" applyBorder="1" applyAlignment="1">
      <alignment vertical="center"/>
    </xf>
    <xf numFmtId="0" fontId="4" fillId="2" borderId="1" xfId="3" applyFont="1" applyFill="1" applyBorder="1" applyAlignment="1">
      <alignment horizontal="center" vertical="center" wrapText="1"/>
    </xf>
    <xf numFmtId="10" fontId="3" fillId="0" borderId="1" xfId="2" applyNumberFormat="1" applyFont="1" applyFill="1" applyBorder="1" applyAlignment="1">
      <alignment horizontal="center" vertical="center"/>
    </xf>
    <xf numFmtId="9" fontId="3" fillId="0" borderId="1" xfId="3" applyNumberFormat="1" applyFont="1" applyBorder="1" applyAlignment="1">
      <alignment horizontal="center" vertical="center"/>
    </xf>
    <xf numFmtId="166" fontId="3" fillId="0" borderId="1" xfId="3" applyNumberFormat="1" applyFont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0" fillId="0" borderId="0" xfId="0" applyAlignment="1">
      <alignment vertical="center" wrapText="1"/>
    </xf>
  </cellXfs>
  <cellStyles count="9">
    <cellStyle name="Comma" xfId="1" builtinId="3"/>
    <cellStyle name="Comma 2" xfId="4" xr:uid="{00000000-0005-0000-0000-000001000000}"/>
    <cellStyle name="Comma 3" xfId="5" xr:uid="{00000000-0005-0000-0000-000002000000}"/>
    <cellStyle name="Normal" xfId="0" builtinId="0"/>
    <cellStyle name="Normal 2" xfId="6" xr:uid="{00000000-0005-0000-0000-000004000000}"/>
    <cellStyle name="Normal 3" xfId="7" xr:uid="{00000000-0005-0000-0000-000005000000}"/>
    <cellStyle name="Normal_FS-Stats8905" xfId="3" xr:uid="{00000000-0005-0000-0000-000006000000}"/>
    <cellStyle name="Percent" xfId="2" builtinId="5"/>
    <cellStyle name="Percent 2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P46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2.75" x14ac:dyDescent="0.25"/>
  <cols>
    <col min="1" max="1" width="14.28515625" style="7" customWidth="1"/>
    <col min="2" max="14" width="13.5703125" style="7" customWidth="1"/>
    <col min="15" max="16384" width="9.140625" style="7"/>
  </cols>
  <sheetData>
    <row r="1" spans="1:16" ht="21.75" customHeight="1" x14ac:dyDescent="0.25">
      <c r="A1" s="1" t="s">
        <v>35</v>
      </c>
    </row>
    <row r="2" spans="1:16" ht="12.75" customHeight="1" x14ac:dyDescent="0.25"/>
    <row r="3" spans="1:16" s="3" customFormat="1" ht="26.2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</row>
    <row r="4" spans="1:16" s="3" customFormat="1" ht="18.75" customHeight="1" x14ac:dyDescent="0.25">
      <c r="A4" s="15" t="s">
        <v>14</v>
      </c>
      <c r="B4" s="16">
        <v>3314</v>
      </c>
      <c r="C4" s="16">
        <v>2149</v>
      </c>
      <c r="D4" s="16">
        <v>1401</v>
      </c>
      <c r="E4" s="16">
        <v>225</v>
      </c>
      <c r="F4" s="16">
        <v>4</v>
      </c>
      <c r="G4" s="16">
        <v>137</v>
      </c>
      <c r="H4" s="16">
        <v>170</v>
      </c>
      <c r="I4" s="16">
        <v>38</v>
      </c>
      <c r="J4" s="16">
        <v>12</v>
      </c>
      <c r="K4" s="16">
        <v>24</v>
      </c>
      <c r="L4" s="16">
        <v>345</v>
      </c>
      <c r="M4" s="17">
        <f t="shared" ref="M4:M39" si="0">SUM(B4:L4)</f>
        <v>7819</v>
      </c>
      <c r="N4" s="18"/>
      <c r="P4" s="19"/>
    </row>
    <row r="5" spans="1:16" s="3" customFormat="1" ht="18.75" customHeight="1" x14ac:dyDescent="0.25">
      <c r="A5" s="15" t="s">
        <v>15</v>
      </c>
      <c r="B5" s="16">
        <v>5549</v>
      </c>
      <c r="C5" s="16">
        <v>4820</v>
      </c>
      <c r="D5" s="16">
        <v>1370</v>
      </c>
      <c r="E5" s="16">
        <v>238</v>
      </c>
      <c r="F5" s="16">
        <v>14</v>
      </c>
      <c r="G5" s="16">
        <v>382</v>
      </c>
      <c r="H5" s="16">
        <v>353</v>
      </c>
      <c r="I5" s="16">
        <v>132</v>
      </c>
      <c r="J5" s="16">
        <v>36</v>
      </c>
      <c r="K5" s="16">
        <v>59</v>
      </c>
      <c r="L5" s="16">
        <v>903</v>
      </c>
      <c r="M5" s="17">
        <f t="shared" si="0"/>
        <v>13856</v>
      </c>
      <c r="N5" s="6">
        <f>(M5-M4)/M4</f>
        <v>0.77209361810973265</v>
      </c>
      <c r="P5" s="19"/>
    </row>
    <row r="6" spans="1:16" s="3" customFormat="1" ht="18.75" customHeight="1" x14ac:dyDescent="0.25">
      <c r="A6" s="15" t="s">
        <v>16</v>
      </c>
      <c r="B6" s="16">
        <v>8921</v>
      </c>
      <c r="C6" s="16">
        <v>4910</v>
      </c>
      <c r="D6" s="16">
        <v>1423</v>
      </c>
      <c r="E6" s="16">
        <v>479</v>
      </c>
      <c r="F6" s="16">
        <v>10</v>
      </c>
      <c r="G6" s="16">
        <v>596</v>
      </c>
      <c r="H6" s="16">
        <v>368</v>
      </c>
      <c r="I6" s="16">
        <v>206</v>
      </c>
      <c r="J6" s="16">
        <v>31</v>
      </c>
      <c r="K6" s="16">
        <v>69</v>
      </c>
      <c r="L6" s="16">
        <v>990</v>
      </c>
      <c r="M6" s="17">
        <f t="shared" si="0"/>
        <v>18003</v>
      </c>
      <c r="N6" s="6">
        <f t="shared" ref="N6:N28" si="1">(M6-M5)/M5</f>
        <v>0.29929272517321015</v>
      </c>
      <c r="P6" s="19"/>
    </row>
    <row r="7" spans="1:16" s="3" customFormat="1" ht="18.75" customHeight="1" x14ac:dyDescent="0.25">
      <c r="A7" s="20" t="s">
        <v>17</v>
      </c>
      <c r="B7" s="16">
        <v>8676</v>
      </c>
      <c r="C7" s="16">
        <v>5147</v>
      </c>
      <c r="D7" s="16">
        <v>1482</v>
      </c>
      <c r="E7" s="16">
        <v>573</v>
      </c>
      <c r="F7" s="16">
        <v>19</v>
      </c>
      <c r="G7" s="16">
        <v>662</v>
      </c>
      <c r="H7" s="16">
        <v>286</v>
      </c>
      <c r="I7" s="16">
        <v>215</v>
      </c>
      <c r="J7" s="16">
        <v>33</v>
      </c>
      <c r="K7" s="16">
        <v>61</v>
      </c>
      <c r="L7" s="16">
        <v>1186</v>
      </c>
      <c r="M7" s="17">
        <f t="shared" si="0"/>
        <v>18340</v>
      </c>
      <c r="N7" s="6">
        <f t="shared" si="1"/>
        <v>1.8719102371826918E-2</v>
      </c>
      <c r="P7" s="19"/>
    </row>
    <row r="8" spans="1:16" s="3" customFormat="1" ht="18.75" customHeight="1" x14ac:dyDescent="0.25">
      <c r="A8" s="15" t="s">
        <v>18</v>
      </c>
      <c r="B8" s="16">
        <v>8235</v>
      </c>
      <c r="C8" s="16">
        <v>5448</v>
      </c>
      <c r="D8" s="16">
        <v>1892</v>
      </c>
      <c r="E8" s="16">
        <v>713</v>
      </c>
      <c r="F8" s="16">
        <v>46</v>
      </c>
      <c r="G8" s="16">
        <v>967</v>
      </c>
      <c r="H8" s="16">
        <v>212</v>
      </c>
      <c r="I8" s="16">
        <v>439</v>
      </c>
      <c r="J8" s="16">
        <v>42</v>
      </c>
      <c r="K8" s="16">
        <v>74</v>
      </c>
      <c r="L8" s="16">
        <v>1285</v>
      </c>
      <c r="M8" s="17">
        <f t="shared" si="0"/>
        <v>19353</v>
      </c>
      <c r="N8" s="6">
        <f t="shared" si="1"/>
        <v>5.5234460196292259E-2</v>
      </c>
      <c r="P8" s="19"/>
    </row>
    <row r="9" spans="1:16" s="3" customFormat="1" ht="18.75" customHeight="1" x14ac:dyDescent="0.25">
      <c r="A9" s="15" t="s">
        <v>19</v>
      </c>
      <c r="B9" s="16">
        <v>6733</v>
      </c>
      <c r="C9" s="16">
        <v>4901</v>
      </c>
      <c r="D9" s="16">
        <v>1536</v>
      </c>
      <c r="E9" s="16">
        <v>773</v>
      </c>
      <c r="F9" s="16">
        <v>37</v>
      </c>
      <c r="G9" s="16">
        <v>924</v>
      </c>
      <c r="H9" s="16">
        <v>199</v>
      </c>
      <c r="I9" s="16">
        <v>483</v>
      </c>
      <c r="J9" s="16">
        <v>36</v>
      </c>
      <c r="K9" s="16">
        <v>112</v>
      </c>
      <c r="L9" s="16">
        <v>1114</v>
      </c>
      <c r="M9" s="17">
        <f t="shared" si="0"/>
        <v>16848</v>
      </c>
      <c r="N9" s="6">
        <f t="shared" si="1"/>
        <v>-0.1294372965431716</v>
      </c>
      <c r="P9" s="19"/>
    </row>
    <row r="10" spans="1:16" s="3" customFormat="1" ht="18.75" customHeight="1" x14ac:dyDescent="0.25">
      <c r="A10" s="15" t="s">
        <v>20</v>
      </c>
      <c r="B10" s="16">
        <v>5564</v>
      </c>
      <c r="C10" s="16">
        <v>6374</v>
      </c>
      <c r="D10" s="16">
        <v>1444</v>
      </c>
      <c r="E10" s="16">
        <v>844</v>
      </c>
      <c r="F10" s="16">
        <v>80</v>
      </c>
      <c r="G10" s="16">
        <v>843</v>
      </c>
      <c r="H10" s="16">
        <v>227</v>
      </c>
      <c r="I10" s="16">
        <v>616</v>
      </c>
      <c r="J10" s="16">
        <v>48</v>
      </c>
      <c r="K10" s="16">
        <v>93</v>
      </c>
      <c r="L10" s="16">
        <v>1316</v>
      </c>
      <c r="M10" s="17">
        <f t="shared" si="0"/>
        <v>17449</v>
      </c>
      <c r="N10" s="6">
        <f t="shared" si="1"/>
        <v>3.5671889838556507E-2</v>
      </c>
      <c r="P10" s="19"/>
    </row>
    <row r="11" spans="1:16" s="3" customFormat="1" ht="18.75" customHeight="1" x14ac:dyDescent="0.25">
      <c r="A11" s="15" t="s">
        <v>21</v>
      </c>
      <c r="B11" s="16">
        <v>6743</v>
      </c>
      <c r="C11" s="16">
        <v>5932</v>
      </c>
      <c r="D11" s="16">
        <v>1358</v>
      </c>
      <c r="E11" s="16">
        <v>818</v>
      </c>
      <c r="F11" s="16">
        <v>337</v>
      </c>
      <c r="G11" s="16">
        <v>757</v>
      </c>
      <c r="H11" s="16">
        <v>243</v>
      </c>
      <c r="I11" s="16">
        <v>660</v>
      </c>
      <c r="J11" s="16">
        <v>89</v>
      </c>
      <c r="K11" s="16">
        <v>86</v>
      </c>
      <c r="L11" s="16">
        <v>1553</v>
      </c>
      <c r="M11" s="17">
        <f t="shared" si="0"/>
        <v>18576</v>
      </c>
      <c r="N11" s="6">
        <f t="shared" si="1"/>
        <v>6.4588228551779467E-2</v>
      </c>
      <c r="P11" s="19"/>
    </row>
    <row r="12" spans="1:16" s="3" customFormat="1" ht="18.75" customHeight="1" x14ac:dyDescent="0.25">
      <c r="A12" s="15" t="s">
        <v>22</v>
      </c>
      <c r="B12" s="16">
        <v>6496</v>
      </c>
      <c r="C12" s="16">
        <v>4814</v>
      </c>
      <c r="D12" s="16">
        <v>1191</v>
      </c>
      <c r="E12" s="16">
        <v>623</v>
      </c>
      <c r="F12" s="16">
        <v>290</v>
      </c>
      <c r="G12" s="16">
        <v>774</v>
      </c>
      <c r="H12" s="16">
        <v>308</v>
      </c>
      <c r="I12" s="16">
        <v>619</v>
      </c>
      <c r="J12" s="16">
        <v>137</v>
      </c>
      <c r="K12" s="16">
        <v>117</v>
      </c>
      <c r="L12" s="16">
        <v>1476</v>
      </c>
      <c r="M12" s="17">
        <f t="shared" si="0"/>
        <v>16845</v>
      </c>
      <c r="N12" s="6">
        <f>(M12-M11)/M11</f>
        <v>-9.3184754521963828E-2</v>
      </c>
      <c r="P12" s="19"/>
    </row>
    <row r="13" spans="1:16" s="3" customFormat="1" ht="18.75" customHeight="1" x14ac:dyDescent="0.25">
      <c r="A13" s="15" t="s">
        <v>23</v>
      </c>
      <c r="B13" s="16">
        <v>4755</v>
      </c>
      <c r="C13" s="16">
        <v>4240</v>
      </c>
      <c r="D13" s="16">
        <v>1253</v>
      </c>
      <c r="E13" s="16">
        <v>681</v>
      </c>
      <c r="F13" s="16">
        <v>303</v>
      </c>
      <c r="G13" s="16">
        <v>724</v>
      </c>
      <c r="H13" s="16">
        <v>353</v>
      </c>
      <c r="I13" s="16">
        <v>516</v>
      </c>
      <c r="J13" s="16">
        <v>204</v>
      </c>
      <c r="K13" s="16">
        <v>121</v>
      </c>
      <c r="L13" s="16">
        <v>1338</v>
      </c>
      <c r="M13" s="17">
        <f t="shared" si="0"/>
        <v>14488</v>
      </c>
      <c r="N13" s="6">
        <f t="shared" si="1"/>
        <v>-0.13992282576432175</v>
      </c>
      <c r="P13" s="19"/>
    </row>
    <row r="14" spans="1:16" s="3" customFormat="1" ht="18.75" customHeight="1" x14ac:dyDescent="0.25">
      <c r="A14" s="15" t="s">
        <v>24</v>
      </c>
      <c r="B14" s="16">
        <v>5390</v>
      </c>
      <c r="C14" s="16">
        <v>4547</v>
      </c>
      <c r="D14" s="16">
        <v>1210</v>
      </c>
      <c r="E14" s="16">
        <v>765</v>
      </c>
      <c r="F14" s="16">
        <v>456</v>
      </c>
      <c r="G14" s="16">
        <v>680</v>
      </c>
      <c r="H14" s="16">
        <v>346</v>
      </c>
      <c r="I14" s="16">
        <v>561</v>
      </c>
      <c r="J14" s="16">
        <v>169</v>
      </c>
      <c r="K14" s="16">
        <v>106</v>
      </c>
      <c r="L14" s="16">
        <v>1089</v>
      </c>
      <c r="M14" s="17">
        <f t="shared" si="0"/>
        <v>15319</v>
      </c>
      <c r="N14" s="6">
        <f t="shared" si="1"/>
        <v>5.7357813362782992E-2</v>
      </c>
      <c r="P14" s="19"/>
    </row>
    <row r="15" spans="1:16" s="3" customFormat="1" ht="18.75" customHeight="1" x14ac:dyDescent="0.25">
      <c r="A15" s="15" t="s">
        <v>25</v>
      </c>
      <c r="B15" s="16">
        <v>5642</v>
      </c>
      <c r="C15" s="16">
        <v>5146</v>
      </c>
      <c r="D15" s="16">
        <v>1067</v>
      </c>
      <c r="E15" s="16">
        <v>549</v>
      </c>
      <c r="F15" s="16">
        <v>232</v>
      </c>
      <c r="G15" s="16">
        <v>655</v>
      </c>
      <c r="H15" s="16">
        <v>255</v>
      </c>
      <c r="I15" s="16">
        <v>451</v>
      </c>
      <c r="J15" s="16">
        <v>150</v>
      </c>
      <c r="K15" s="16">
        <v>117</v>
      </c>
      <c r="L15" s="16">
        <v>904</v>
      </c>
      <c r="M15" s="17">
        <f t="shared" si="0"/>
        <v>15168</v>
      </c>
      <c r="N15" s="6">
        <f t="shared" si="1"/>
        <v>-9.8570402767804693E-3</v>
      </c>
      <c r="P15" s="19"/>
    </row>
    <row r="16" spans="1:16" s="3" customFormat="1" ht="18.75" customHeight="1" x14ac:dyDescent="0.25">
      <c r="A16" s="15" t="s">
        <v>26</v>
      </c>
      <c r="B16" s="16">
        <v>6898</v>
      </c>
      <c r="C16" s="16">
        <v>5250</v>
      </c>
      <c r="D16" s="16">
        <v>1304</v>
      </c>
      <c r="E16" s="16">
        <v>711</v>
      </c>
      <c r="F16" s="16">
        <v>311</v>
      </c>
      <c r="G16" s="16">
        <v>624</v>
      </c>
      <c r="H16" s="16">
        <v>275</v>
      </c>
      <c r="I16" s="16">
        <v>461</v>
      </c>
      <c r="J16" s="16">
        <v>171</v>
      </c>
      <c r="K16" s="16">
        <v>126</v>
      </c>
      <c r="L16" s="16">
        <v>918</v>
      </c>
      <c r="M16" s="17">
        <f t="shared" si="0"/>
        <v>17049</v>
      </c>
      <c r="N16" s="6">
        <f t="shared" si="1"/>
        <v>0.12401107594936708</v>
      </c>
      <c r="P16" s="19"/>
    </row>
    <row r="17" spans="1:16" s="3" customFormat="1" ht="18.75" customHeight="1" x14ac:dyDescent="0.25">
      <c r="A17" s="15" t="s">
        <v>27</v>
      </c>
      <c r="B17" s="16">
        <v>7724</v>
      </c>
      <c r="C17" s="16">
        <v>5464</v>
      </c>
      <c r="D17" s="16">
        <v>1271</v>
      </c>
      <c r="E17" s="16">
        <v>660</v>
      </c>
      <c r="F17" s="16">
        <v>442</v>
      </c>
      <c r="G17" s="16">
        <v>604</v>
      </c>
      <c r="H17" s="16">
        <v>327</v>
      </c>
      <c r="I17" s="16">
        <v>440</v>
      </c>
      <c r="J17" s="16">
        <v>193</v>
      </c>
      <c r="K17" s="16">
        <v>183</v>
      </c>
      <c r="L17" s="16">
        <v>988</v>
      </c>
      <c r="M17" s="17">
        <f t="shared" si="0"/>
        <v>18296</v>
      </c>
      <c r="N17" s="6">
        <f t="shared" si="1"/>
        <v>7.3142119772420675E-2</v>
      </c>
      <c r="P17" s="19"/>
    </row>
    <row r="18" spans="1:16" s="3" customFormat="1" ht="18.75" customHeight="1" x14ac:dyDescent="0.25">
      <c r="A18" s="15" t="s">
        <v>28</v>
      </c>
      <c r="B18" s="16">
        <v>7022</v>
      </c>
      <c r="C18" s="16">
        <v>5297</v>
      </c>
      <c r="D18" s="16">
        <v>1239</v>
      </c>
      <c r="E18" s="16">
        <v>915</v>
      </c>
      <c r="F18" s="16">
        <v>375</v>
      </c>
      <c r="G18" s="16">
        <v>540</v>
      </c>
      <c r="H18" s="16">
        <v>319</v>
      </c>
      <c r="I18" s="16">
        <v>287</v>
      </c>
      <c r="J18" s="16">
        <v>227</v>
      </c>
      <c r="K18" s="16">
        <v>187</v>
      </c>
      <c r="L18" s="16">
        <v>991</v>
      </c>
      <c r="M18" s="17">
        <f t="shared" si="0"/>
        <v>17399</v>
      </c>
      <c r="N18" s="6">
        <f t="shared" si="1"/>
        <v>-4.9027109750765192E-2</v>
      </c>
      <c r="P18" s="19"/>
    </row>
    <row r="19" spans="1:16" s="3" customFormat="1" ht="18.75" customHeight="1" x14ac:dyDescent="0.25">
      <c r="A19" s="20" t="s">
        <v>29</v>
      </c>
      <c r="B19" s="16">
        <v>8165</v>
      </c>
      <c r="C19" s="16">
        <v>5430</v>
      </c>
      <c r="D19" s="16">
        <v>1414</v>
      </c>
      <c r="E19" s="16">
        <v>872</v>
      </c>
      <c r="F19" s="16">
        <v>486</v>
      </c>
      <c r="G19" s="16">
        <v>443</v>
      </c>
      <c r="H19" s="16">
        <v>414</v>
      </c>
      <c r="I19" s="16">
        <v>251</v>
      </c>
      <c r="J19" s="16">
        <v>244</v>
      </c>
      <c r="K19" s="16">
        <v>207</v>
      </c>
      <c r="L19" s="16">
        <v>1007</v>
      </c>
      <c r="M19" s="17">
        <f t="shared" si="0"/>
        <v>18933</v>
      </c>
      <c r="N19" s="6">
        <f t="shared" si="1"/>
        <v>8.8165986550951203E-2</v>
      </c>
      <c r="P19" s="19"/>
    </row>
    <row r="20" spans="1:16" s="3" customFormat="1" ht="18.75" customHeight="1" x14ac:dyDescent="0.25">
      <c r="A20" s="20" t="s">
        <v>30</v>
      </c>
      <c r="B20" s="16">
        <v>8621</v>
      </c>
      <c r="C20" s="16">
        <v>6322</v>
      </c>
      <c r="D20" s="16">
        <v>1677</v>
      </c>
      <c r="E20" s="16">
        <v>974</v>
      </c>
      <c r="F20" s="16">
        <v>725</v>
      </c>
      <c r="G20" s="16">
        <v>467</v>
      </c>
      <c r="H20" s="16">
        <v>506</v>
      </c>
      <c r="I20" s="16">
        <v>293</v>
      </c>
      <c r="J20" s="16">
        <v>222</v>
      </c>
      <c r="K20" s="16">
        <v>210</v>
      </c>
      <c r="L20" s="16">
        <v>1083</v>
      </c>
      <c r="M20" s="17">
        <f t="shared" si="0"/>
        <v>21100</v>
      </c>
      <c r="N20" s="6">
        <f t="shared" si="1"/>
        <v>0.11445624042676808</v>
      </c>
      <c r="P20" s="19"/>
    </row>
    <row r="21" spans="1:16" s="3" customFormat="1" ht="18.75" customHeight="1" x14ac:dyDescent="0.25">
      <c r="A21" s="20" t="s">
        <v>31</v>
      </c>
      <c r="B21" s="16">
        <v>10190</v>
      </c>
      <c r="C21" s="16">
        <v>8601</v>
      </c>
      <c r="D21" s="16">
        <v>1541</v>
      </c>
      <c r="E21" s="16">
        <v>988</v>
      </c>
      <c r="F21" s="16">
        <v>415</v>
      </c>
      <c r="G21" s="16">
        <v>528</v>
      </c>
      <c r="H21" s="16">
        <v>619</v>
      </c>
      <c r="I21" s="16">
        <v>282</v>
      </c>
      <c r="J21" s="16">
        <v>284</v>
      </c>
      <c r="K21" s="16">
        <v>278</v>
      </c>
      <c r="L21" s="16">
        <v>1178</v>
      </c>
      <c r="M21" s="17">
        <f t="shared" si="0"/>
        <v>24904</v>
      </c>
      <c r="N21" s="6">
        <f t="shared" si="1"/>
        <v>0.18028436018957347</v>
      </c>
      <c r="O21" s="19"/>
      <c r="P21" s="19"/>
    </row>
    <row r="22" spans="1:16" s="3" customFormat="1" ht="18.75" customHeight="1" x14ac:dyDescent="0.25">
      <c r="A22" s="20">
        <v>2007</v>
      </c>
      <c r="B22" s="16">
        <v>11789</v>
      </c>
      <c r="C22" s="16">
        <v>6114</v>
      </c>
      <c r="D22" s="16">
        <v>1267</v>
      </c>
      <c r="E22" s="16">
        <v>978</v>
      </c>
      <c r="F22" s="16">
        <v>804</v>
      </c>
      <c r="G22" s="16">
        <v>441</v>
      </c>
      <c r="H22" s="16">
        <v>600</v>
      </c>
      <c r="I22" s="16">
        <v>207</v>
      </c>
      <c r="J22" s="16">
        <v>314</v>
      </c>
      <c r="K22" s="16">
        <v>269</v>
      </c>
      <c r="L22" s="16">
        <v>1144</v>
      </c>
      <c r="M22" s="17">
        <f t="shared" si="0"/>
        <v>23927</v>
      </c>
      <c r="N22" s="6">
        <f t="shared" si="1"/>
        <v>-3.9230645679408933E-2</v>
      </c>
      <c r="O22" s="19"/>
      <c r="P22" s="19"/>
    </row>
    <row r="23" spans="1:16" s="3" customFormat="1" ht="18.75" customHeight="1" x14ac:dyDescent="0.25">
      <c r="A23" s="20">
        <v>2008</v>
      </c>
      <c r="B23" s="21">
        <v>8333</v>
      </c>
      <c r="C23" s="21">
        <v>4142</v>
      </c>
      <c r="D23" s="21">
        <v>1348</v>
      </c>
      <c r="E23" s="21">
        <v>1011</v>
      </c>
      <c r="F23" s="21">
        <v>809</v>
      </c>
      <c r="G23" s="21">
        <v>417</v>
      </c>
      <c r="H23" s="21">
        <v>500</v>
      </c>
      <c r="I23" s="21">
        <v>195</v>
      </c>
      <c r="J23" s="21">
        <v>253</v>
      </c>
      <c r="K23" s="21">
        <v>256</v>
      </c>
      <c r="L23" s="21">
        <v>1172</v>
      </c>
      <c r="M23" s="17">
        <f t="shared" si="0"/>
        <v>18436</v>
      </c>
      <c r="N23" s="6">
        <f t="shared" si="1"/>
        <v>-0.22948969783090234</v>
      </c>
      <c r="O23" s="19"/>
      <c r="P23" s="19"/>
    </row>
    <row r="24" spans="1:16" s="3" customFormat="1" ht="18.75" customHeight="1" x14ac:dyDescent="0.25">
      <c r="A24" s="20">
        <v>2009</v>
      </c>
      <c r="B24" s="21">
        <v>10111</v>
      </c>
      <c r="C24" s="21">
        <v>3197</v>
      </c>
      <c r="D24" s="21">
        <v>1596</v>
      </c>
      <c r="E24" s="21">
        <v>960</v>
      </c>
      <c r="F24" s="21">
        <v>1551</v>
      </c>
      <c r="G24" s="21">
        <v>471</v>
      </c>
      <c r="H24" s="21">
        <v>556</v>
      </c>
      <c r="I24" s="21">
        <v>261</v>
      </c>
      <c r="J24" s="21">
        <v>275</v>
      </c>
      <c r="K24" s="21">
        <v>343</v>
      </c>
      <c r="L24" s="21">
        <v>1289</v>
      </c>
      <c r="M24" s="17">
        <f t="shared" si="0"/>
        <v>20610</v>
      </c>
      <c r="N24" s="6">
        <f t="shared" si="1"/>
        <v>0.11792145801692341</v>
      </c>
      <c r="O24" s="19"/>
      <c r="P24" s="19"/>
    </row>
    <row r="25" spans="1:16" s="3" customFormat="1" ht="18.75" customHeight="1" x14ac:dyDescent="0.25">
      <c r="A25" s="20">
        <v>2010</v>
      </c>
      <c r="B25" s="21">
        <v>9411</v>
      </c>
      <c r="C25" s="21">
        <v>2698</v>
      </c>
      <c r="D25" s="21">
        <v>1489</v>
      </c>
      <c r="E25" s="21">
        <v>1089</v>
      </c>
      <c r="F25" s="21">
        <v>1694</v>
      </c>
      <c r="G25" s="21">
        <v>521</v>
      </c>
      <c r="H25" s="21">
        <v>702</v>
      </c>
      <c r="I25" s="21">
        <v>247</v>
      </c>
      <c r="J25" s="21">
        <v>209</v>
      </c>
      <c r="K25" s="21">
        <v>306</v>
      </c>
      <c r="L25" s="21">
        <v>1410</v>
      </c>
      <c r="M25" s="17">
        <f t="shared" si="0"/>
        <v>19776</v>
      </c>
      <c r="N25" s="6">
        <f t="shared" si="1"/>
        <v>-4.0465793304221252E-2</v>
      </c>
      <c r="O25" s="19"/>
      <c r="P25" s="19"/>
    </row>
    <row r="26" spans="1:16" s="3" customFormat="1" ht="18.75" customHeight="1" x14ac:dyDescent="0.25">
      <c r="A26" s="20">
        <v>2011</v>
      </c>
      <c r="B26" s="21">
        <v>9442</v>
      </c>
      <c r="C26" s="21">
        <v>2322</v>
      </c>
      <c r="D26" s="21">
        <v>1659</v>
      </c>
      <c r="E26" s="21">
        <v>1061</v>
      </c>
      <c r="F26" s="21">
        <v>1903</v>
      </c>
      <c r="G26" s="21">
        <v>542</v>
      </c>
      <c r="H26" s="21">
        <v>736</v>
      </c>
      <c r="I26" s="21">
        <v>292</v>
      </c>
      <c r="J26" s="21">
        <v>313</v>
      </c>
      <c r="K26" s="21">
        <v>279</v>
      </c>
      <c r="L26" s="21">
        <v>1685</v>
      </c>
      <c r="M26" s="17">
        <f t="shared" si="0"/>
        <v>20234</v>
      </c>
      <c r="N26" s="6">
        <f t="shared" si="1"/>
        <v>2.3159385113268607E-2</v>
      </c>
      <c r="O26" s="19"/>
      <c r="P26" s="19"/>
    </row>
    <row r="27" spans="1:16" s="3" customFormat="1" ht="18.75" customHeight="1" x14ac:dyDescent="0.25">
      <c r="A27" s="20">
        <v>2012</v>
      </c>
      <c r="B27" s="21">
        <v>10194</v>
      </c>
      <c r="C27" s="21">
        <v>2105</v>
      </c>
      <c r="D27" s="21">
        <v>1853</v>
      </c>
      <c r="E27" s="21">
        <v>990</v>
      </c>
      <c r="F27" s="21">
        <v>1754</v>
      </c>
      <c r="G27" s="21">
        <v>616</v>
      </c>
      <c r="H27" s="21">
        <v>818</v>
      </c>
      <c r="I27" s="21">
        <v>301</v>
      </c>
      <c r="J27" s="21">
        <v>307</v>
      </c>
      <c r="K27" s="21">
        <v>339</v>
      </c>
      <c r="L27" s="21">
        <v>2132</v>
      </c>
      <c r="M27" s="17">
        <f t="shared" si="0"/>
        <v>21409</v>
      </c>
      <c r="N27" s="6">
        <f t="shared" si="1"/>
        <v>5.8070574280913313E-2</v>
      </c>
      <c r="O27" s="19"/>
      <c r="P27" s="19"/>
    </row>
    <row r="28" spans="1:16" s="3" customFormat="1" ht="18.75" customHeight="1" x14ac:dyDescent="0.25">
      <c r="A28" s="20">
        <v>2013</v>
      </c>
      <c r="B28" s="21">
        <v>9743</v>
      </c>
      <c r="C28" s="21">
        <v>1992</v>
      </c>
      <c r="D28" s="21">
        <v>2054</v>
      </c>
      <c r="E28" s="21">
        <v>1136</v>
      </c>
      <c r="F28" s="21">
        <v>1572</v>
      </c>
      <c r="G28" s="21">
        <v>654</v>
      </c>
      <c r="H28" s="21">
        <v>915</v>
      </c>
      <c r="I28" s="21">
        <v>251</v>
      </c>
      <c r="J28" s="21">
        <v>301</v>
      </c>
      <c r="K28" s="21">
        <v>265</v>
      </c>
      <c r="L28" s="21">
        <v>2438</v>
      </c>
      <c r="M28" s="17">
        <f t="shared" si="0"/>
        <v>21321</v>
      </c>
      <c r="N28" s="6">
        <f t="shared" si="1"/>
        <v>-4.1104208510439532E-3</v>
      </c>
      <c r="O28" s="19"/>
      <c r="P28" s="19"/>
    </row>
    <row r="29" spans="1:16" s="3" customFormat="1" ht="18.75" customHeight="1" x14ac:dyDescent="0.25">
      <c r="A29" s="20">
        <v>2014</v>
      </c>
      <c r="B29" s="21">
        <v>11456</v>
      </c>
      <c r="C29" s="21">
        <v>1779</v>
      </c>
      <c r="D29" s="21">
        <v>1659</v>
      </c>
      <c r="E29" s="21">
        <v>1131</v>
      </c>
      <c r="F29" s="21">
        <v>1005</v>
      </c>
      <c r="G29" s="21">
        <v>630</v>
      </c>
      <c r="H29" s="21">
        <v>969</v>
      </c>
      <c r="I29" s="21">
        <v>293</v>
      </c>
      <c r="J29" s="21">
        <v>408</v>
      </c>
      <c r="K29" s="21">
        <v>286</v>
      </c>
      <c r="L29" s="21">
        <v>2760</v>
      </c>
      <c r="M29" s="17">
        <f t="shared" ref="M29:M37" si="2">SUM(B29:L29)</f>
        <v>22376</v>
      </c>
      <c r="N29" s="6">
        <f t="shared" ref="N29:N37" si="3">(M29-M28)/M28</f>
        <v>4.9481731626096336E-2</v>
      </c>
      <c r="O29" s="19"/>
      <c r="P29" s="19"/>
    </row>
    <row r="30" spans="1:16" s="3" customFormat="1" ht="18.75" customHeight="1" x14ac:dyDescent="0.25">
      <c r="A30" s="20">
        <v>2015</v>
      </c>
      <c r="B30" s="21">
        <v>10920</v>
      </c>
      <c r="C30" s="21">
        <v>1658</v>
      </c>
      <c r="D30" s="21">
        <v>1456</v>
      </c>
      <c r="E30" s="21">
        <v>1247</v>
      </c>
      <c r="F30" s="21">
        <v>845</v>
      </c>
      <c r="G30" s="21">
        <v>652</v>
      </c>
      <c r="H30" s="21">
        <v>973</v>
      </c>
      <c r="I30" s="21">
        <v>336</v>
      </c>
      <c r="J30" s="21">
        <v>345</v>
      </c>
      <c r="K30" s="21">
        <v>265</v>
      </c>
      <c r="L30" s="21">
        <f>21602-18697</f>
        <v>2905</v>
      </c>
      <c r="M30" s="17">
        <f t="shared" si="2"/>
        <v>21602</v>
      </c>
      <c r="N30" s="6">
        <f t="shared" si="3"/>
        <v>-3.4590632820879513E-2</v>
      </c>
      <c r="O30" s="19"/>
      <c r="P30" s="19"/>
    </row>
    <row r="31" spans="1:16" s="3" customFormat="1" ht="18.75" customHeight="1" x14ac:dyDescent="0.25">
      <c r="A31" s="20">
        <v>2016</v>
      </c>
      <c r="B31" s="21">
        <v>11474</v>
      </c>
      <c r="C31" s="21">
        <v>1742</v>
      </c>
      <c r="D31" s="21">
        <v>1287</v>
      </c>
      <c r="E31" s="21">
        <v>1175</v>
      </c>
      <c r="F31" s="21">
        <v>850</v>
      </c>
      <c r="G31" s="21">
        <v>728</v>
      </c>
      <c r="H31" s="21">
        <v>1158</v>
      </c>
      <c r="I31" s="21">
        <v>387</v>
      </c>
      <c r="J31" s="21">
        <v>399</v>
      </c>
      <c r="K31" s="21">
        <v>290</v>
      </c>
      <c r="L31" s="21">
        <v>3076</v>
      </c>
      <c r="M31" s="17">
        <f t="shared" si="2"/>
        <v>22566</v>
      </c>
      <c r="N31" s="6">
        <f t="shared" si="3"/>
        <v>4.4625497639107489E-2</v>
      </c>
      <c r="O31" s="19"/>
      <c r="P31" s="19"/>
    </row>
    <row r="32" spans="1:16" s="3" customFormat="1" ht="18.75" customHeight="1" x14ac:dyDescent="0.25">
      <c r="A32" s="20">
        <v>2017</v>
      </c>
      <c r="B32" s="21">
        <v>9644</v>
      </c>
      <c r="C32" s="21">
        <v>1829</v>
      </c>
      <c r="D32" s="21">
        <v>1091</v>
      </c>
      <c r="E32" s="21">
        <v>1278</v>
      </c>
      <c r="F32" s="21">
        <v>746</v>
      </c>
      <c r="G32" s="21">
        <v>627</v>
      </c>
      <c r="H32" s="21">
        <v>1124</v>
      </c>
      <c r="I32" s="21">
        <v>496</v>
      </c>
      <c r="J32" s="21">
        <v>354</v>
      </c>
      <c r="K32" s="21">
        <v>353</v>
      </c>
      <c r="L32" s="21">
        <v>3181</v>
      </c>
      <c r="M32" s="17">
        <f t="shared" si="2"/>
        <v>20723</v>
      </c>
      <c r="N32" s="6">
        <f t="shared" si="3"/>
        <v>-8.1671541256757949E-2</v>
      </c>
      <c r="O32" s="19"/>
      <c r="P32" s="19"/>
    </row>
    <row r="33" spans="1:16" s="3" customFormat="1" ht="18.75" customHeight="1" x14ac:dyDescent="0.25">
      <c r="A33" s="20">
        <v>2018</v>
      </c>
      <c r="B33" s="21">
        <v>8064</v>
      </c>
      <c r="C33" s="21">
        <v>1443</v>
      </c>
      <c r="D33" s="21">
        <v>812</v>
      </c>
      <c r="E33" s="21">
        <v>984</v>
      </c>
      <c r="F33" s="21">
        <v>775</v>
      </c>
      <c r="G33" s="21">
        <v>575</v>
      </c>
      <c r="H33" s="21">
        <v>906</v>
      </c>
      <c r="I33" s="21">
        <v>491</v>
      </c>
      <c r="J33" s="21">
        <v>312</v>
      </c>
      <c r="K33" s="21">
        <v>267</v>
      </c>
      <c r="L33" s="21">
        <v>2590</v>
      </c>
      <c r="M33" s="17">
        <f t="shared" si="2"/>
        <v>17219</v>
      </c>
      <c r="N33" s="6">
        <f t="shared" si="3"/>
        <v>-0.16908748733291512</v>
      </c>
      <c r="O33" s="19"/>
      <c r="P33" s="19"/>
    </row>
    <row r="34" spans="1:16" s="3" customFormat="1" ht="18.75" customHeight="1" x14ac:dyDescent="0.25">
      <c r="A34" s="20">
        <v>2019</v>
      </c>
      <c r="B34" s="21">
        <v>9405</v>
      </c>
      <c r="C34" s="21">
        <v>1412</v>
      </c>
      <c r="D34" s="21">
        <v>713</v>
      </c>
      <c r="E34" s="21">
        <v>1079</v>
      </c>
      <c r="F34" s="21">
        <v>672</v>
      </c>
      <c r="G34" s="21">
        <v>571</v>
      </c>
      <c r="H34" s="21">
        <v>890</v>
      </c>
      <c r="I34" s="21">
        <v>559</v>
      </c>
      <c r="J34" s="21">
        <v>293</v>
      </c>
      <c r="K34" s="21">
        <v>256</v>
      </c>
      <c r="L34" s="21">
        <v>2521</v>
      </c>
      <c r="M34" s="17">
        <f t="shared" si="2"/>
        <v>18371</v>
      </c>
      <c r="N34" s="6">
        <f t="shared" si="3"/>
        <v>6.6902839886172252E-2</v>
      </c>
      <c r="O34" s="19"/>
      <c r="P34" s="19"/>
    </row>
    <row r="35" spans="1:16" s="3" customFormat="1" ht="18.75" customHeight="1" x14ac:dyDescent="0.25">
      <c r="A35" s="20">
        <v>2020</v>
      </c>
      <c r="B35" s="21">
        <v>2178</v>
      </c>
      <c r="C35" s="21">
        <v>404</v>
      </c>
      <c r="D35" s="21">
        <v>178</v>
      </c>
      <c r="E35" s="21">
        <v>316</v>
      </c>
      <c r="F35" s="21">
        <v>237</v>
      </c>
      <c r="G35" s="21">
        <v>210</v>
      </c>
      <c r="H35" s="21">
        <v>247</v>
      </c>
      <c r="I35" s="21">
        <v>134</v>
      </c>
      <c r="J35" s="21">
        <v>82</v>
      </c>
      <c r="K35" s="21">
        <v>80</v>
      </c>
      <c r="L35" s="21">
        <v>898</v>
      </c>
      <c r="M35" s="17">
        <f t="shared" si="2"/>
        <v>4964</v>
      </c>
      <c r="N35" s="6">
        <f t="shared" si="3"/>
        <v>-0.72979151924228403</v>
      </c>
      <c r="O35" s="19"/>
      <c r="P35" s="19"/>
    </row>
    <row r="36" spans="1:16" s="3" customFormat="1" ht="18.75" customHeight="1" x14ac:dyDescent="0.25">
      <c r="A36" s="20">
        <v>2021</v>
      </c>
      <c r="B36" s="21">
        <v>1662</v>
      </c>
      <c r="C36" s="21">
        <v>344</v>
      </c>
      <c r="D36" s="21">
        <v>250</v>
      </c>
      <c r="E36" s="21">
        <v>527</v>
      </c>
      <c r="F36" s="21">
        <v>157</v>
      </c>
      <c r="G36" s="21">
        <v>333</v>
      </c>
      <c r="H36" s="21">
        <v>293</v>
      </c>
      <c r="I36" s="21">
        <v>31</v>
      </c>
      <c r="J36" s="21">
        <v>64</v>
      </c>
      <c r="K36" s="21">
        <v>109</v>
      </c>
      <c r="L36" s="21">
        <v>1121</v>
      </c>
      <c r="M36" s="17">
        <f t="shared" si="2"/>
        <v>4891</v>
      </c>
      <c r="N36" s="6">
        <f>(M36-M35)/M35</f>
        <v>-1.4705882352941176E-2</v>
      </c>
      <c r="O36" s="19"/>
      <c r="P36" s="19"/>
    </row>
    <row r="37" spans="1:16" s="3" customFormat="1" ht="18.75" customHeight="1" x14ac:dyDescent="0.25">
      <c r="A37" s="20">
        <v>2022</v>
      </c>
      <c r="B37" s="21">
        <v>2808</v>
      </c>
      <c r="C37" s="21">
        <v>307</v>
      </c>
      <c r="D37" s="21">
        <v>555</v>
      </c>
      <c r="E37" s="21">
        <v>396</v>
      </c>
      <c r="F37" s="21">
        <v>151</v>
      </c>
      <c r="G37" s="21">
        <v>335</v>
      </c>
      <c r="H37" s="21">
        <v>280</v>
      </c>
      <c r="I37" s="21">
        <v>56</v>
      </c>
      <c r="J37" s="21">
        <v>132</v>
      </c>
      <c r="K37" s="21">
        <v>126</v>
      </c>
      <c r="L37" s="21">
        <v>1708</v>
      </c>
      <c r="M37" s="17">
        <f t="shared" si="2"/>
        <v>6854</v>
      </c>
      <c r="N37" s="6">
        <f t="shared" si="3"/>
        <v>0.40134941729707624</v>
      </c>
      <c r="O37" s="19"/>
      <c r="P37" s="19"/>
    </row>
    <row r="38" spans="1:16" s="3" customFormat="1" ht="18.75" customHeight="1" x14ac:dyDescent="0.25">
      <c r="A38" s="4" t="s">
        <v>12</v>
      </c>
      <c r="B38" s="5">
        <f t="shared" ref="B38:L38" si="4">SUM(B4:B37)</f>
        <v>261272</v>
      </c>
      <c r="C38" s="5">
        <f t="shared" si="4"/>
        <v>128280</v>
      </c>
      <c r="D38" s="5">
        <f t="shared" si="4"/>
        <v>44340</v>
      </c>
      <c r="E38" s="5">
        <f t="shared" si="4"/>
        <v>27759</v>
      </c>
      <c r="F38" s="5">
        <f t="shared" si="4"/>
        <v>20107</v>
      </c>
      <c r="G38" s="5">
        <f t="shared" si="4"/>
        <v>19630</v>
      </c>
      <c r="H38" s="5">
        <f t="shared" si="4"/>
        <v>17447</v>
      </c>
      <c r="I38" s="5">
        <f t="shared" si="4"/>
        <v>11487</v>
      </c>
      <c r="J38" s="5">
        <f t="shared" si="4"/>
        <v>6689</v>
      </c>
      <c r="K38" s="5">
        <f t="shared" si="4"/>
        <v>6319</v>
      </c>
      <c r="L38" s="5">
        <f t="shared" si="4"/>
        <v>51694</v>
      </c>
      <c r="M38" s="5">
        <f>SUM(B38:L38)</f>
        <v>595024</v>
      </c>
      <c r="N38" s="6"/>
    </row>
    <row r="39" spans="1:16" s="26" customFormat="1" ht="18.75" customHeight="1" x14ac:dyDescent="0.25">
      <c r="A39" s="8" t="s">
        <v>32</v>
      </c>
      <c r="B39" s="23">
        <f>+B38/$M$38</f>
        <v>0.43909489365134852</v>
      </c>
      <c r="C39" s="23">
        <f>+C38/$M$38</f>
        <v>0.21558794267121997</v>
      </c>
      <c r="D39" s="23">
        <f t="shared" ref="D39:L39" si="5">+D38/$M$38</f>
        <v>7.4518002635187819E-2</v>
      </c>
      <c r="E39" s="23">
        <f t="shared" si="5"/>
        <v>4.665189975530399E-2</v>
      </c>
      <c r="F39" s="23">
        <f t="shared" si="5"/>
        <v>3.3791914275726691E-2</v>
      </c>
      <c r="G39" s="23">
        <f t="shared" si="5"/>
        <v>3.2990265938852889E-2</v>
      </c>
      <c r="H39" s="23">
        <f t="shared" si="5"/>
        <v>2.9321506359407352E-2</v>
      </c>
      <c r="I39" s="23">
        <f t="shared" si="5"/>
        <v>1.9305103659684315E-2</v>
      </c>
      <c r="J39" s="23">
        <f t="shared" si="5"/>
        <v>1.1241563365511307E-2</v>
      </c>
      <c r="K39" s="23">
        <f t="shared" si="5"/>
        <v>1.0619739707978165E-2</v>
      </c>
      <c r="L39" s="23">
        <f t="shared" si="5"/>
        <v>8.6877167979778971E-2</v>
      </c>
      <c r="M39" s="24">
        <f t="shared" si="0"/>
        <v>1</v>
      </c>
      <c r="N39" s="25" t="s">
        <v>33</v>
      </c>
    </row>
    <row r="40" spans="1:16" x14ac:dyDescent="0.25">
      <c r="N40" s="9"/>
    </row>
    <row r="41" spans="1:16" x14ac:dyDescent="0.25">
      <c r="A41" s="7" t="s">
        <v>34</v>
      </c>
      <c r="F41" s="10" t="s">
        <v>33</v>
      </c>
      <c r="H41" s="11" t="s">
        <v>33</v>
      </c>
      <c r="J41" s="12"/>
      <c r="K41" s="12" t="s">
        <v>33</v>
      </c>
      <c r="L41" s="7" t="s">
        <v>33</v>
      </c>
      <c r="M41" s="10" t="s">
        <v>33</v>
      </c>
      <c r="N41" s="13" t="s">
        <v>33</v>
      </c>
    </row>
    <row r="42" spans="1:16" x14ac:dyDescent="0.25">
      <c r="F42" s="10" t="s">
        <v>33</v>
      </c>
      <c r="H42" s="11" t="s">
        <v>33</v>
      </c>
      <c r="J42" s="14"/>
      <c r="K42" s="14" t="s">
        <v>33</v>
      </c>
      <c r="M42" s="7" t="s">
        <v>33</v>
      </c>
    </row>
    <row r="43" spans="1:16" ht="15" x14ac:dyDescent="0.25">
      <c r="C43" s="27"/>
      <c r="D43" s="27"/>
    </row>
    <row r="44" spans="1:16" ht="15" x14ac:dyDescent="0.25">
      <c r="C44" s="27"/>
      <c r="D44" s="27"/>
    </row>
    <row r="45" spans="1:16" ht="15" x14ac:dyDescent="0.25">
      <c r="C45" s="27"/>
      <c r="D45" s="27"/>
    </row>
    <row r="46" spans="1:16" ht="15" x14ac:dyDescent="0.25">
      <c r="C46" s="27"/>
      <c r="D46" s="27"/>
    </row>
  </sheetData>
  <printOptions horizontalCentered="1"/>
  <pageMargins left="0.25" right="0.25" top="1" bottom="0" header="0.25" footer="0.25"/>
  <pageSetup paperSize="9" scale="68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ByMajorCountry89-22</vt:lpstr>
      <vt:lpstr>'ByMajorCountry89-22'!FS89_200_Crosstab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Rosemarie V. Juan</dc:creator>
  <cp:lastModifiedBy>Jun Miano</cp:lastModifiedBy>
  <cp:lastPrinted>2024-09-08T23:05:09Z</cp:lastPrinted>
  <dcterms:created xsi:type="dcterms:W3CDTF">2019-05-08T05:34:30Z</dcterms:created>
  <dcterms:modified xsi:type="dcterms:W3CDTF">2024-11-06T11:00:41Z</dcterms:modified>
</cp:coreProperties>
</file>