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</Types>
</file>

<file path=_rels/.rels><?xml version="1.0" encoding="UTF-8" standalone="yes"?>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workbookPr date1904="1"/>
  <bookViews>
    <workbookView xWindow="0" yWindow="40" windowWidth="15960" windowHeight="18080"/>
  </bookViews>
  <sheets>
    <sheet name="800ms" sheetId="1" r:id="rId4"/>
    <sheet name="900ms" sheetId="2" r:id="rId5"/>
    <sheet name="1000ms" sheetId="3" r:id="rId6"/>
    <sheet name="64K flow" sheetId="4" r:id="rId7"/>
    <sheet name="128K flow" sheetId="5" r:id="rId8"/>
  </sheets>
</workbook>
</file>

<file path=xl/sharedStrings.xml><?xml version="1.0" encoding="utf-8"?>
<sst xmlns="http://schemas.openxmlformats.org/spreadsheetml/2006/main" uniqueCount="85">
  <si>
    <t>表格 1</t>
  </si>
  <si>
    <t>entry:1024</t>
  </si>
  <si>
    <t>10-stage/1024entry</t>
  </si>
  <si>
    <t>8-stage/1024entry</t>
  </si>
  <si>
    <t>7-stage/1024entry</t>
  </si>
  <si>
    <t>6-stage/1024entry</t>
  </si>
  <si>
    <t>5-stage/1024entry</t>
  </si>
  <si>
    <t>4-1024</t>
  </si>
  <si>
    <t>3-1024</t>
  </si>
  <si>
    <t>kickout</t>
  </si>
  <si>
    <t>kickout_tag</t>
  </si>
  <si>
    <t>num_error</t>
  </si>
  <si>
    <t>num_error_flow</t>
  </si>
  <si>
    <t>num_flow</t>
  </si>
  <si>
    <t>num_flow_bigFlow</t>
  </si>
  <si>
    <t>无hashPipe</t>
  </si>
  <si>
    <t>65536-counters</t>
  </si>
  <si>
    <t>entry: 512</t>
  </si>
  <si>
    <t>10-stage/</t>
  </si>
  <si>
    <t>8-stage/</t>
  </si>
  <si>
    <t>7-stage/</t>
  </si>
  <si>
    <t>6-stage/</t>
  </si>
  <si>
    <t>5-stage/</t>
  </si>
  <si>
    <t>4-</t>
  </si>
  <si>
    <t>3-</t>
  </si>
  <si>
    <t>entry: 256</t>
  </si>
  <si>
    <t>9-stage/</t>
  </si>
  <si/>
  <si>
    <t>12-stage/</t>
  </si>
  <si>
    <t>11-stage/</t>
  </si>
  <si>
    <t>buffer_flow</t>
  </si>
  <si>
    <t>total_pkt</t>
  </si>
  <si>
    <t>buffer_pkt</t>
  </si>
  <si>
    <t>buffer_pkt%</t>
  </si>
  <si>
    <t>buffer_flow%</t>
  </si>
  <si>
    <t>buffer_pkt/per_flow</t>
  </si>
  <si>
    <t>12-stage/1024entry</t>
  </si>
  <si>
    <t>11-stage/1024entry</t>
  </si>
  <si>
    <t>hashpipe</t>
  </si>
  <si>
    <t>top300-hit</t>
  </si>
  <si>
    <t>3-stage, 1024entry</t>
  </si>
  <si>
    <t>3-stage, 1536</t>
  </si>
  <si>
    <t>4,1024</t>
  </si>
  <si>
    <t>5,1024</t>
  </si>
  <si>
    <t>total flow</t>
  </si>
  <si>
    <t>3,1024(fn rate)</t>
  </si>
  <si>
    <t>3,1024(fp rate)</t>
  </si>
  <si>
    <t>3,1536(fn)</t>
  </si>
  <si>
    <t>epoch1</t>
  </si>
  <si>
    <t>epoch2</t>
  </si>
  <si>
    <t>epoch3</t>
  </si>
  <si>
    <t>epoch4</t>
  </si>
  <si>
    <t>epoch5</t>
  </si>
  <si>
    <t>epoch6</t>
  </si>
  <si>
    <t>epoch7</t>
  </si>
  <si>
    <t>epoch8</t>
  </si>
  <si>
    <t>epoch9</t>
  </si>
  <si>
    <t>epoch10</t>
  </si>
  <si>
    <t>average</t>
  </si>
  <si>
    <t>3-hash</t>
  </si>
  <si>
    <t>4-hash</t>
  </si>
  <si>
    <t>2hash</t>
  </si>
  <si>
    <t>1hash</t>
  </si>
  <si>
    <t>bloom filter</t>
  </si>
  <si>
    <t>2x</t>
  </si>
  <si>
    <t>4x</t>
  </si>
  <si>
    <t>8x</t>
  </si>
  <si>
    <t>16x</t>
  </si>
  <si>
    <t>flow num</t>
  </si>
  <si>
    <t>counter braids</t>
  </si>
  <si>
    <t>1.25x flow counters</t>
  </si>
  <si>
    <t>1.3x flow counters</t>
  </si>
  <si>
    <t>1.35x flow counters</t>
  </si>
  <si>
    <t>1.4x flow counters</t>
  </si>
  <si>
    <t>1.25x %</t>
  </si>
  <si>
    <t>1.3x %</t>
  </si>
  <si>
    <t>1.35x %</t>
  </si>
  <si>
    <t>1-stage, 256</t>
  </si>
  <si>
    <t>32x</t>
  </si>
  <si>
    <t>64x</t>
  </si>
  <si>
    <t>128x</t>
  </si>
  <si>
    <t>miss_flow_num</t>
  </si>
  <si>
    <t>1.5x flow</t>
  </si>
  <si>
    <t>1.4x %</t>
  </si>
  <si>
    <t>1.5x</t>
  </si>
</sst>
</file>

<file path=xl/styles.xml><?xml version="1.0" encoding="utf-8"?>
<styleSheet xmlns="http://schemas.openxmlformats.org/spreadsheetml/2006/main">
  <numFmts count="1">
    <numFmt numFmtId="0" formatCode="General"/>
  </numFmts>
  <fonts count="4">
    <font>
      <sz val="10"/>
      <color indexed="8"/>
      <name val="Helvetica Neue"/>
    </font>
    <font>
      <sz val="12"/>
      <color indexed="8"/>
      <name val="Helvetica Neue"/>
    </font>
    <font>
      <b val="1"/>
      <sz val="10"/>
      <color indexed="8"/>
      <name val="Helvetica Neue"/>
    </font>
    <font>
      <shadow val="1"/>
      <sz val="12"/>
      <color indexed="13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8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top" wrapText="1"/>
    </xf>
  </cellStyleXfs>
  <cellXfs count="26">
    <xf numFmtId="0" fontId="0" applyNumberFormat="0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1" applyNumberFormat="0" applyFont="1" applyFill="0" applyBorder="0" applyAlignment="1" applyProtection="0">
      <alignment horizontal="center" vertical="center"/>
    </xf>
    <xf numFmtId="0" fontId="2" fillId="2" borderId="1" applyNumberFormat="0" applyFont="1" applyFill="1" applyBorder="1" applyAlignment="1" applyProtection="0">
      <alignment vertical="top" wrapText="1"/>
    </xf>
    <xf numFmtId="49" fontId="2" fillId="3" borderId="2" applyNumberFormat="1" applyFont="1" applyFill="1" applyBorder="1" applyAlignment="1" applyProtection="0">
      <alignment vertical="top" wrapText="1"/>
    </xf>
    <xf numFmtId="49" fontId="0" borderId="3" applyNumberFormat="1" applyFont="1" applyFill="0" applyBorder="1" applyAlignment="1" applyProtection="0">
      <alignment vertical="top" wrapText="1"/>
    </xf>
    <xf numFmtId="49" fontId="0" borderId="4" applyNumberFormat="1" applyFont="1" applyFill="0" applyBorder="1" applyAlignment="1" applyProtection="0">
      <alignment vertical="top" wrapText="1"/>
    </xf>
    <xf numFmtId="0" fontId="0" borderId="4" applyNumberFormat="0" applyFont="1" applyFill="0" applyBorder="1" applyAlignment="1" applyProtection="0">
      <alignment vertical="top" wrapText="1"/>
    </xf>
    <xf numFmtId="49" fontId="2" fillId="3" borderId="5" applyNumberFormat="1" applyFont="1" applyFill="1" applyBorder="1" applyAlignment="1" applyProtection="0">
      <alignment vertical="top" wrapText="1"/>
    </xf>
    <xf numFmtId="0" fontId="0" borderId="6" applyNumberFormat="0" applyFont="1" applyFill="0" applyBorder="1" applyAlignment="1" applyProtection="0">
      <alignment vertical="top" wrapText="1"/>
    </xf>
    <xf numFmtId="0" fontId="0" borderId="7" applyNumberFormat="0" applyFont="1" applyFill="0" applyBorder="1" applyAlignment="1" applyProtection="0">
      <alignment vertical="top" wrapText="1"/>
    </xf>
    <xf numFmtId="0" fontId="0" borderId="7" applyNumberFormat="1" applyFont="1" applyFill="0" applyBorder="1" applyAlignment="1" applyProtection="0">
      <alignment vertical="top" wrapText="1"/>
    </xf>
    <xf numFmtId="0" fontId="2" fillId="3" borderId="5" applyNumberFormat="0" applyFont="1" applyFill="1" applyBorder="1" applyAlignment="1" applyProtection="0">
      <alignment vertical="top" wrapText="1"/>
    </xf>
    <xf numFmtId="49" fontId="0" borderId="6" applyNumberFormat="1" applyFont="1" applyFill="0" applyBorder="1" applyAlignment="1" applyProtection="0">
      <alignment vertical="top" wrapText="1"/>
    </xf>
    <xf numFmtId="0" fontId="0" borderId="6" applyNumberFormat="1" applyFont="1" applyFill="0" applyBorder="1" applyAlignment="1" applyProtection="0">
      <alignment vertical="top" wrapText="1"/>
    </xf>
    <xf numFmtId="49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4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49" fontId="2" fillId="2" borderId="1" applyNumberFormat="1" applyFont="1" applyFill="1" applyBorder="1" applyAlignment="1" applyProtection="0">
      <alignment vertical="top" wrapText="1"/>
    </xf>
    <xf numFmtId="0" fontId="2" fillId="3" borderId="2" applyNumberFormat="0" applyFont="1" applyFill="1" applyBorder="1" applyAlignment="1" applyProtection="0">
      <alignment vertical="top" wrapText="1"/>
    </xf>
    <xf numFmtId="3" fontId="0" borderId="6" applyNumberFormat="1" applyFont="1" applyFill="0" applyBorder="1" applyAlignment="1" applyProtection="0">
      <alignment vertical="top" wrapText="1"/>
    </xf>
    <xf numFmtId="3" fontId="0" borderId="7" applyNumberFormat="1" applyFont="1" applyFill="0" applyBorder="1" applyAlignment="1" applyProtection="0">
      <alignment vertical="top" wrapText="1"/>
    </xf>
    <xf numFmtId="0" fontId="0" applyNumberFormat="1" applyFont="1" applyFill="0" applyBorder="0" applyAlignment="1" applyProtection="0">
      <alignment vertical="top" wrapText="1"/>
    </xf>
    <xf numFmtId="0" fontId="0" borderId="3" applyNumberFormat="1" applyFont="1" applyFill="0" applyBorder="1" applyAlignment="1" applyProtection="0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ffffffff"/>
      <rgbColor rgb="ffb8b8b8"/>
    </indexedColors>
  </colors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0851624"/>
          <c:y val="0.139581"/>
          <c:w val="0.892338"/>
          <c:h val="0.79421"/>
        </c:manualLayout>
      </c:layout>
      <c:lineChart>
        <c:grouping val="standard"/>
        <c:varyColors val="0"/>
        <c:ser>
          <c:idx val="0"/>
          <c:order val="0"/>
          <c:tx>
            <c:strRef>
              <c:f>'900ms'!$A$30</c:f>
              <c:strCache>
                <c:ptCount val="1"/>
                <c:pt idx="0">
                  <c:v>buffer_flow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'900ms'!$B$2:$J$2</c:f>
              <c:strCache>
                <c:ptCount val="9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</c:strCache>
            </c:strRef>
          </c:cat>
          <c:val>
            <c:numRef>
              <c:f>'900ms'!$B$30:$J$30</c:f>
              <c:numCache>
                <c:ptCount val="9"/>
                <c:pt idx="0">
                  <c:v>3137.000000</c:v>
                </c:pt>
                <c:pt idx="1">
                  <c:v>2858.000000</c:v>
                </c:pt>
                <c:pt idx="2">
                  <c:v>2571.000000</c:v>
                </c:pt>
                <c:pt idx="3">
                  <c:v>2300.000000</c:v>
                </c:pt>
                <c:pt idx="4">
                  <c:v>2030.000000</c:v>
                </c:pt>
                <c:pt idx="5">
                  <c:v>1777.000000</c:v>
                </c:pt>
                <c:pt idx="6">
                  <c:v>1502.000000</c:v>
                </c:pt>
                <c:pt idx="7">
                  <c:v>1243.000000</c:v>
                </c:pt>
                <c:pt idx="8">
                  <c:v>983.000000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"/>
        <c:minorUnit val="5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487"/>
          <c:y val="0"/>
          <c:w val="0.9"/>
          <c:h val="0.0642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roundedCorners val="0"/>
  <c:chart>
    <c:autoTitleDeleted val="1"/>
    <c:plotArea>
      <c:layout>
        <c:manualLayout>
          <c:layoutTarget val="inner"/>
          <c:xMode val="edge"/>
          <c:yMode val="edge"/>
          <c:x val="0.112962"/>
          <c:y val="0.139581"/>
          <c:w val="0.881038"/>
          <c:h val="0.79421"/>
        </c:manualLayout>
      </c:layout>
      <c:lineChart>
        <c:grouping val="standard"/>
        <c:varyColors val="0"/>
        <c:ser>
          <c:idx val="0"/>
          <c:order val="0"/>
          <c:tx>
            <c:strRef>
              <c:f>'900ms'!$A$32</c:f>
              <c:strCache>
                <c:ptCount val="1"/>
                <c:pt idx="0">
                  <c:v>buffer_pkt</c:v>
                </c:pt>
              </c:strCache>
            </c:strRef>
          </c:tx>
          <c:spPr>
            <a:solidFill>
              <a:srgbClr val="FFFFFF"/>
            </a:solidFill>
            <a:ln w="50800" cap="flat">
              <a:solidFill>
                <a:schemeClr val="accent1"/>
              </a:solidFill>
              <a:prstDash val="solid"/>
              <a:miter lim="400000"/>
            </a:ln>
            <a:effectLst/>
          </c:spPr>
          <c:marker>
            <c:symbol val="circle"/>
            <c:size val="10"/>
            <c:spPr>
              <a:solidFill>
                <a:srgbClr val="FFFFFF"/>
              </a:solidFill>
              <a:ln w="50800" cap="flat">
                <a:solidFill>
                  <a:schemeClr val="accent1"/>
                </a:solidFill>
                <a:prstDash val="solid"/>
                <a:miter lim="400000"/>
              </a:ln>
              <a:effectLst/>
            </c:spPr>
          </c:marker>
          <c:dLbls>
            <c:numFmt formatCode="#,##0" sourceLinked="1"/>
            <c:txPr>
              <a:bodyPr/>
              <a:lstStyle/>
              <a:p>
                <a:pPr>
                  <a:defRPr b="0" i="0" strike="noStrike" sz="1200" u="none">
                    <a:solidFill>
                      <a:srgbClr val="FFFFFF"/>
                    </a:solidFill>
                    <a:effectLst>
                      <a:outerShdw sx="100000" sy="100000" kx="0" ky="0" algn="tl" rotWithShape="1" blurRad="127000" dist="20658" dir="5193911">
                        <a:srgbClr val="000000">
                          <a:alpha val="41877"/>
                        </a:srgbClr>
                      </a:outerShdw>
                    </a:effectLst>
                    <a:latin typeface="Helvetica"/>
                  </a:defRPr>
                </a:pPr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</c:dLbls>
          <c:cat>
            <c:strRef>
              <c:f>'900ms'!$B$2:$K$2</c:f>
              <c:strCache>
                <c:ptCount val="10"/>
                <c:pt idx="0">
                  <c:v/>
                </c:pt>
                <c:pt idx="1">
                  <c:v/>
                </c:pt>
                <c:pt idx="2">
                  <c:v/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  <c:pt idx="6">
                  <c:v/>
                </c:pt>
                <c:pt idx="7">
                  <c:v/>
                </c:pt>
                <c:pt idx="8">
                  <c:v/>
                </c:pt>
                <c:pt idx="9">
                  <c:v/>
                </c:pt>
              </c:strCache>
            </c:strRef>
          </c:cat>
          <c:val>
            <c:numRef>
              <c:f>'900ms'!$B$32:$K$32</c:f>
              <c:numCache>
                <c:ptCount val="9"/>
                <c:pt idx="0">
                  <c:v>257359.000000</c:v>
                </c:pt>
                <c:pt idx="1">
                  <c:v>254816.000000</c:v>
                </c:pt>
                <c:pt idx="2">
                  <c:v>251865.000000</c:v>
                </c:pt>
                <c:pt idx="3">
                  <c:v>248979.000000</c:v>
                </c:pt>
                <c:pt idx="4">
                  <c:v>245786.000000</c:v>
                </c:pt>
                <c:pt idx="5">
                  <c:v>241952.000000</c:v>
                </c:pt>
                <c:pt idx="6">
                  <c:v>238110.000000</c:v>
                </c:pt>
                <c:pt idx="7">
                  <c:v>232990.000000</c:v>
                </c:pt>
                <c:pt idx="8">
                  <c:v>226831.000000</c:v>
                </c:pt>
              </c:numCache>
            </c:numRef>
          </c:val>
          <c:smooth val="0"/>
        </c:ser>
        <c:marker val="1"/>
        <c:axId val="2094734552"/>
        <c:axId val="2094734553"/>
      </c:lineChart>
      <c:catAx>
        <c:axId val="20947345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ln w="12700" cap="flat">
            <a:solidFill>
              <a:srgbClr val="000000"/>
            </a:solidFill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3"/>
        <c:crosses val="autoZero"/>
        <c:auto val="1"/>
        <c:lblAlgn val="ctr"/>
        <c:noMultiLvlLbl val="1"/>
      </c:catAx>
      <c:valAx>
        <c:axId val="2094734553"/>
        <c:scaling>
          <c:orientation val="minMax"/>
        </c:scaling>
        <c:delete val="0"/>
        <c:axPos val="l"/>
        <c:majorGridlines>
          <c:spPr>
            <a:ln w="12700" cap="flat">
              <a:solidFill>
                <a:srgbClr val="B8B8B8"/>
              </a:solidFill>
              <a:prstDash val="solid"/>
              <a:miter lim="400000"/>
            </a:ln>
          </c:spPr>
        </c:majorGridlines>
        <c:numFmt formatCode="General" sourceLinked="1"/>
        <c:majorTickMark val="none"/>
        <c:minorTickMark val="none"/>
        <c:tickLblPos val="nextTo"/>
        <c:spPr>
          <a:ln w="12700" cap="flat">
            <a:noFill/>
            <a:prstDash val="solid"/>
            <a:miter lim="400000"/>
          </a:ln>
        </c:spPr>
        <c:txPr>
          <a:bodyPr rot="0"/>
          <a:lstStyle/>
          <a:p>
            <a:pPr>
              <a:defRPr b="0" i="0" strike="noStrike" sz="1000" u="none">
                <a:solidFill>
                  <a:srgbClr val="000000"/>
                </a:solidFill>
                <a:latin typeface="Helvetica Neue"/>
              </a:defRPr>
            </a:pPr>
          </a:p>
        </c:txPr>
        <c:crossAx val="2094734552"/>
        <c:crosses val="autoZero"/>
        <c:crossBetween val="between"/>
        <c:majorUnit val="10000"/>
        <c:minorUnit val="5000"/>
      </c:valAx>
      <c:spPr>
        <a:noFill/>
        <a:ln w="12700" cap="flat">
          <a:noFill/>
          <a:miter lim="400000"/>
        </a:ln>
        <a:effectLst/>
      </c:spPr>
    </c:plotArea>
    <c:legend>
      <c:legendPos val="t"/>
      <c:layout>
        <c:manualLayout>
          <c:xMode val="edge"/>
          <c:yMode val="edge"/>
          <c:x val="0.07085"/>
          <c:y val="0"/>
          <c:w val="0.9"/>
          <c:h val="0.0642313"/>
        </c:manualLayout>
      </c:layout>
      <c:overlay val="1"/>
      <c:spPr>
        <a:noFill/>
        <a:ln w="12700" cap="flat">
          <a:noFill/>
          <a:miter lim="400000"/>
        </a:ln>
        <a:effectLst/>
      </c:spPr>
      <c:txPr>
        <a:bodyPr rot="0"/>
        <a:lstStyle/>
        <a:p>
          <a:pPr>
            <a:defRPr b="0" i="0" strike="noStrike" sz="1000" u="none">
              <a:solidFill>
                <a:srgbClr val="000000"/>
              </a:solidFill>
              <a:latin typeface="Helvetica Neue"/>
            </a:defRPr>
          </a:pPr>
        </a:p>
      </c:txPr>
    </c:legend>
    <c:plotVisOnly val="1"/>
    <c:dispBlanksAs val="gap"/>
  </c:chart>
  <c:spPr>
    <a:noFill/>
    <a:ln>
      <a:noFill/>
    </a:ln>
    <a:effectLst/>
  </c:spPr>
</c:chartSpace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
</file>

<file path=xl/drawings/drawing1.xml><?xml version="1.0" encoding="utf-8"?>
<xdr:wsDr xmlns:r="http://schemas.openxmlformats.org/officeDocument/2006/relationships" xmlns:a="http://schemas.openxmlformats.org/drawingml/2006/main" xmlns:xdr="http://schemas.openxmlformats.org/drawingml/2006/spreadsheetDrawing">
  <xdr:twoCellAnchor>
    <xdr:from>
      <xdr:col>0</xdr:col>
      <xdr:colOff>0</xdr:colOff>
      <xdr:row>55</xdr:row>
      <xdr:rowOff>25899</xdr:rowOff>
    </xdr:from>
    <xdr:to>
      <xdr:col>4</xdr:col>
      <xdr:colOff>101599</xdr:colOff>
      <xdr:row>70</xdr:row>
      <xdr:rowOff>23262</xdr:rowOff>
    </xdr:to>
    <xdr:graphicFrame>
      <xdr:nvGraphicFramePr>
        <xdr:cNvPr id="2" name="Chart 2"/>
        <xdr:cNvGraphicFramePr/>
      </xdr:nvGraphicFramePr>
      <xdr:xfrm>
        <a:off x="0" y="14127291"/>
        <a:ext cx="5080000" cy="3794015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1"/>
        </a:graphicData>
      </a:graphic>
    </xdr:graphicFrame>
    <xdr:clientData/>
  </xdr:twoCellAnchor>
  <xdr:twoCellAnchor>
    <xdr:from>
      <xdr:col>4</xdr:col>
      <xdr:colOff>797559</xdr:colOff>
      <xdr:row>54</xdr:row>
      <xdr:rowOff>204587</xdr:rowOff>
    </xdr:from>
    <xdr:to>
      <xdr:col>8</xdr:col>
      <xdr:colOff>899159</xdr:colOff>
      <xdr:row>69</xdr:row>
      <xdr:rowOff>201950</xdr:rowOff>
    </xdr:to>
    <xdr:graphicFrame>
      <xdr:nvGraphicFramePr>
        <xdr:cNvPr id="3" name="Chart 3"/>
        <xdr:cNvGraphicFramePr/>
      </xdr:nvGraphicFramePr>
      <xdr:xfrm>
        <a:off x="5775959" y="14052869"/>
        <a:ext cx="5080001" cy="3794016"/>
      </xdr:xfrm>
      <a:graphic xmlns:a="http://schemas.openxmlformats.org/drawingml/2006/main">
        <a:graphicData uri="http://schemas.openxmlformats.org/drawingml/2006/chart">
          <c:chart xmlns:c="http://schemas.openxmlformats.org/drawingml/2006/chart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xmlns:r="http://schemas.openxmlformats.org/officeDocument/2006/relationships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chemeClr val="accent1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200" u="none" kumimoji="0" normalizeH="0">
            <a:ln>
              <a:noFill/>
            </a:ln>
            <a:solidFill>
              <a:srgbClr val="FFFFFF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/></Relationships>

</file>

<file path=xl/worksheets/sheet1.xml><?xml version="1.0" encoding="utf-8"?>
<worksheet xmlns:r="http://schemas.openxmlformats.org/officeDocument/2006/relationships" xmlns="http://schemas.openxmlformats.org/spreadsheetml/2006/main">
  <sheetPr>
    <pageSetUpPr fitToPage="1"/>
  </sheetPr>
  <dimension ref="A2:I3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" customWidth="1"/>
    <col min="2" max="2" width="16.3516" style="1" customWidth="1"/>
    <col min="3" max="3" width="16.3516" style="1" customWidth="1"/>
    <col min="4" max="4" width="16.3516" style="1" customWidth="1"/>
    <col min="5" max="5" width="16.3516" style="1" customWidth="1"/>
    <col min="6" max="6" width="16.3516" style="1" customWidth="1"/>
    <col min="7" max="7" width="16.3516" style="1" customWidth="1"/>
    <col min="8" max="8" width="16.3516" style="1" customWidth="1"/>
    <col min="9" max="9" width="16.3516" style="1" customWidth="1"/>
    <col min="10" max="256" width="16.3516" style="1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</row>
    <row r="3" ht="20.25" customHeight="1">
      <c r="A3" t="s" s="4">
        <v>1</v>
      </c>
      <c r="B3" t="s" s="5">
        <v>2</v>
      </c>
      <c r="C3" t="s" s="6">
        <v>3</v>
      </c>
      <c r="D3" t="s" s="6">
        <v>4</v>
      </c>
      <c r="E3" t="s" s="6">
        <v>5</v>
      </c>
      <c r="F3" t="s" s="6">
        <v>6</v>
      </c>
      <c r="G3" t="s" s="6">
        <v>7</v>
      </c>
      <c r="H3" t="s" s="6">
        <v>8</v>
      </c>
      <c r="I3" s="7"/>
    </row>
    <row r="4" ht="20.05" customHeight="1">
      <c r="A4" t="s" s="8">
        <v>9</v>
      </c>
      <c r="B4" s="9"/>
      <c r="C4" s="10"/>
      <c r="D4" s="10"/>
      <c r="E4" s="10"/>
      <c r="F4" s="10"/>
      <c r="G4" s="10"/>
      <c r="H4" s="11">
        <v>118723</v>
      </c>
      <c r="I4" s="10"/>
    </row>
    <row r="5" ht="20.05" customHeight="1">
      <c r="A5" t="s" s="8">
        <v>10</v>
      </c>
      <c r="B5" s="9"/>
      <c r="C5" s="10"/>
      <c r="D5" s="10"/>
      <c r="E5" s="10"/>
      <c r="F5" s="10"/>
      <c r="G5" s="10"/>
      <c r="H5" s="11">
        <v>52292</v>
      </c>
      <c r="I5" s="10"/>
    </row>
    <row r="6" ht="20.05" customHeight="1">
      <c r="A6" t="s" s="8">
        <v>11</v>
      </c>
      <c r="B6" s="9"/>
      <c r="C6" s="10"/>
      <c r="D6" s="10"/>
      <c r="E6" s="10"/>
      <c r="F6" s="10"/>
      <c r="G6" s="10"/>
      <c r="H6" s="11">
        <v>0</v>
      </c>
      <c r="I6" s="10"/>
    </row>
    <row r="7" ht="20.05" customHeight="1">
      <c r="A7" t="s" s="8">
        <v>12</v>
      </c>
      <c r="B7" s="9"/>
      <c r="C7" s="10"/>
      <c r="D7" s="10"/>
      <c r="E7" s="10"/>
      <c r="F7" s="10"/>
      <c r="G7" s="10"/>
      <c r="H7" s="11">
        <v>0</v>
      </c>
      <c r="I7" s="10"/>
    </row>
    <row r="8" ht="20.05" customHeight="1">
      <c r="A8" t="s" s="8">
        <v>11</v>
      </c>
      <c r="B8" s="9"/>
      <c r="C8" s="10"/>
      <c r="D8" s="10"/>
      <c r="E8" s="10"/>
      <c r="F8" s="10"/>
      <c r="G8" s="10"/>
      <c r="H8" s="11">
        <v>1978322</v>
      </c>
      <c r="I8" s="10"/>
    </row>
    <row r="9" ht="20.05" customHeight="1">
      <c r="A9" t="s" s="8">
        <v>12</v>
      </c>
      <c r="B9" s="9"/>
      <c r="C9" s="10"/>
      <c r="D9" s="10"/>
      <c r="E9" s="10"/>
      <c r="F9" s="10"/>
      <c r="G9" s="10"/>
      <c r="H9" s="11">
        <v>48194</v>
      </c>
      <c r="I9" s="10"/>
    </row>
    <row r="10" ht="20.05" customHeight="1">
      <c r="A10" t="s" s="8">
        <v>13</v>
      </c>
      <c r="B10" s="9"/>
      <c r="C10" s="10"/>
      <c r="D10" s="10"/>
      <c r="E10" s="10"/>
      <c r="F10" s="10"/>
      <c r="G10" s="10"/>
      <c r="H10" s="11">
        <v>53795</v>
      </c>
      <c r="I10" s="10"/>
    </row>
    <row r="11" ht="20.05" customHeight="1">
      <c r="A11" t="s" s="8">
        <v>14</v>
      </c>
      <c r="B11" s="9"/>
      <c r="C11" s="10"/>
      <c r="D11" s="10"/>
      <c r="E11" s="10"/>
      <c r="F11" s="10"/>
      <c r="G11" s="10"/>
      <c r="H11" s="11">
        <v>53795</v>
      </c>
      <c r="I11" s="10"/>
    </row>
    <row r="12" ht="20.05" customHeight="1">
      <c r="A12" s="12"/>
      <c r="B12" s="9"/>
      <c r="C12" s="10"/>
      <c r="D12" s="10"/>
      <c r="E12" s="10"/>
      <c r="F12" s="10"/>
      <c r="G12" s="10"/>
      <c r="H12" s="10"/>
      <c r="I12" s="10"/>
    </row>
    <row r="13" ht="22.35" customHeight="1">
      <c r="A13" t="s" s="8">
        <v>15</v>
      </c>
      <c r="B13" t="s" s="13">
        <v>16</v>
      </c>
      <c r="C13" s="11">
        <v>131072</v>
      </c>
      <c r="D13" s="10"/>
      <c r="E13" s="10"/>
      <c r="F13" s="10"/>
      <c r="G13" s="10"/>
      <c r="H13" s="10"/>
      <c r="I13" s="10"/>
    </row>
    <row r="14" ht="20.05" customHeight="1">
      <c r="A14" t="s" s="8">
        <v>11</v>
      </c>
      <c r="B14" s="14">
        <v>37</v>
      </c>
      <c r="C14" s="11">
        <v>0</v>
      </c>
      <c r="D14" s="10"/>
      <c r="E14" s="10"/>
      <c r="F14" s="10"/>
      <c r="G14" s="10"/>
      <c r="H14" s="10"/>
      <c r="I14" s="10"/>
    </row>
    <row r="15" ht="20.05" customHeight="1">
      <c r="A15" t="s" s="8">
        <v>12</v>
      </c>
      <c r="B15" s="14">
        <v>37</v>
      </c>
      <c r="C15" s="11">
        <v>0</v>
      </c>
      <c r="D15" s="10"/>
      <c r="E15" s="10"/>
      <c r="F15" s="10"/>
      <c r="G15" s="10"/>
      <c r="H15" s="10"/>
      <c r="I15" s="10"/>
    </row>
    <row r="16" ht="20.05" customHeight="1">
      <c r="A16" t="s" s="8">
        <v>11</v>
      </c>
      <c r="B16" s="14">
        <v>3065988</v>
      </c>
      <c r="C16" s="11">
        <v>0</v>
      </c>
      <c r="D16" s="10"/>
      <c r="E16" s="10"/>
      <c r="F16" s="10"/>
      <c r="G16" s="10"/>
      <c r="H16" s="10"/>
      <c r="I16" s="10"/>
    </row>
    <row r="17" ht="20.05" customHeight="1">
      <c r="A17" t="s" s="8">
        <v>12</v>
      </c>
      <c r="B17" s="14">
        <v>50806</v>
      </c>
      <c r="C17" s="11">
        <v>0</v>
      </c>
      <c r="D17" s="10"/>
      <c r="E17" s="10"/>
      <c r="F17" s="10"/>
      <c r="G17" s="10"/>
      <c r="H17" s="10"/>
      <c r="I17" s="10"/>
    </row>
    <row r="18" ht="20.05" customHeight="1">
      <c r="A18" t="s" s="8">
        <v>13</v>
      </c>
      <c r="B18" s="14">
        <v>53795</v>
      </c>
      <c r="C18" s="11">
        <v>61421</v>
      </c>
      <c r="D18" s="10"/>
      <c r="E18" s="10"/>
      <c r="F18" s="10"/>
      <c r="G18" s="10"/>
      <c r="H18" s="10"/>
      <c r="I18" s="10"/>
    </row>
    <row r="19" ht="20.05" customHeight="1">
      <c r="A19" t="s" s="8">
        <v>14</v>
      </c>
      <c r="B19" s="14">
        <v>53795</v>
      </c>
      <c r="C19" s="11">
        <v>61421</v>
      </c>
      <c r="D19" s="10"/>
      <c r="E19" s="10"/>
      <c r="F19" s="10"/>
      <c r="G19" s="10"/>
      <c r="H19" s="10"/>
      <c r="I19" s="10"/>
    </row>
    <row r="20" ht="20.05" customHeight="1">
      <c r="A20" s="12"/>
      <c r="B20" s="9"/>
      <c r="C20" s="10"/>
      <c r="D20" s="10"/>
      <c r="E20" s="10"/>
      <c r="F20" s="10"/>
      <c r="G20" s="10"/>
      <c r="H20" s="10"/>
      <c r="I20" s="10"/>
    </row>
    <row r="21" ht="20.05" customHeight="1">
      <c r="A21" t="s" s="8">
        <v>17</v>
      </c>
      <c r="B21" t="s" s="13">
        <v>18</v>
      </c>
      <c r="C21" t="s" s="15">
        <v>19</v>
      </c>
      <c r="D21" t="s" s="15">
        <v>20</v>
      </c>
      <c r="E21" t="s" s="15">
        <v>21</v>
      </c>
      <c r="F21" t="s" s="15">
        <v>22</v>
      </c>
      <c r="G21" t="s" s="15">
        <v>23</v>
      </c>
      <c r="H21" t="s" s="15">
        <v>24</v>
      </c>
      <c r="I21" s="10"/>
    </row>
    <row r="22" ht="20.05" customHeight="1">
      <c r="A22" t="s" s="8">
        <v>9</v>
      </c>
      <c r="B22" s="9"/>
      <c r="C22" s="10"/>
      <c r="D22" s="10"/>
      <c r="E22" s="11">
        <v>120774</v>
      </c>
      <c r="F22" s="11">
        <v>125354</v>
      </c>
      <c r="G22" s="11">
        <v>130939</v>
      </c>
      <c r="H22" s="11">
        <v>138545</v>
      </c>
      <c r="I22" s="10"/>
    </row>
    <row r="23" ht="20.05" customHeight="1">
      <c r="A23" t="s" s="8">
        <v>10</v>
      </c>
      <c r="B23" s="9"/>
      <c r="C23" s="10"/>
      <c r="D23" s="10"/>
      <c r="E23" s="11">
        <v>52298</v>
      </c>
      <c r="F23" s="11">
        <v>52561</v>
      </c>
      <c r="G23" s="11">
        <v>52833</v>
      </c>
      <c r="H23" s="11">
        <v>53114</v>
      </c>
      <c r="I23" s="10"/>
    </row>
    <row r="24" ht="20.05" customHeight="1">
      <c r="A24" t="s" s="8">
        <v>11</v>
      </c>
      <c r="B24" s="9"/>
      <c r="C24" s="10"/>
      <c r="D24" s="10"/>
      <c r="E24" s="11">
        <v>0</v>
      </c>
      <c r="F24" s="11">
        <v>0</v>
      </c>
      <c r="G24" s="11">
        <v>3</v>
      </c>
      <c r="H24" s="11">
        <v>5</v>
      </c>
      <c r="I24" s="10"/>
    </row>
    <row r="25" ht="20.05" customHeight="1">
      <c r="A25" t="s" s="8">
        <v>12</v>
      </c>
      <c r="B25" s="9"/>
      <c r="C25" s="10"/>
      <c r="D25" s="10"/>
      <c r="E25" s="11">
        <v>0</v>
      </c>
      <c r="F25" s="11">
        <v>0</v>
      </c>
      <c r="G25" s="11">
        <v>3</v>
      </c>
      <c r="H25" s="11">
        <v>5</v>
      </c>
      <c r="I25" s="10"/>
    </row>
    <row r="26" ht="20.05" customHeight="1">
      <c r="A26" t="s" s="8">
        <v>11</v>
      </c>
      <c r="B26" s="9"/>
      <c r="C26" s="10"/>
      <c r="D26" s="10"/>
      <c r="E26" s="11">
        <v>1963887</v>
      </c>
      <c r="F26" s="11">
        <v>2130328</v>
      </c>
      <c r="G26" s="11">
        <v>2310986</v>
      </c>
      <c r="H26" s="11">
        <v>2513681</v>
      </c>
      <c r="I26" s="10"/>
    </row>
    <row r="27" ht="20.05" customHeight="1">
      <c r="A27" t="s" s="8">
        <v>12</v>
      </c>
      <c r="B27" s="9"/>
      <c r="C27" s="10"/>
      <c r="D27" s="10"/>
      <c r="E27" s="11">
        <v>48211</v>
      </c>
      <c r="F27" s="11">
        <v>48821</v>
      </c>
      <c r="G27" s="11">
        <v>49329</v>
      </c>
      <c r="H27" s="11">
        <v>49794</v>
      </c>
      <c r="I27" s="10"/>
    </row>
    <row r="28" ht="20.05" customHeight="1">
      <c r="A28" t="s" s="8">
        <v>13</v>
      </c>
      <c r="B28" s="9"/>
      <c r="C28" s="10"/>
      <c r="D28" s="10"/>
      <c r="E28" s="11">
        <v>53795</v>
      </c>
      <c r="F28" s="11">
        <v>53795</v>
      </c>
      <c r="G28" s="11">
        <v>53795</v>
      </c>
      <c r="H28" s="11">
        <v>53795</v>
      </c>
      <c r="I28" s="10"/>
    </row>
    <row r="29" ht="20.05" customHeight="1">
      <c r="A29" t="s" s="8">
        <v>14</v>
      </c>
      <c r="B29" s="9"/>
      <c r="C29" s="10"/>
      <c r="D29" s="10"/>
      <c r="E29" s="11">
        <v>53795</v>
      </c>
      <c r="F29" s="11">
        <v>53795</v>
      </c>
      <c r="G29" s="11">
        <v>53795</v>
      </c>
      <c r="H29" s="11">
        <v>53795</v>
      </c>
      <c r="I29" s="10"/>
    </row>
    <row r="30" ht="20.05" customHeight="1">
      <c r="A30" s="12"/>
      <c r="B30" s="9"/>
      <c r="C30" s="10"/>
      <c r="D30" s="10"/>
      <c r="E30" s="10"/>
      <c r="F30" s="10"/>
      <c r="G30" s="10"/>
      <c r="H30" s="10"/>
      <c r="I30" s="10"/>
    </row>
    <row r="31" ht="20.05" customHeight="1">
      <c r="A31" t="s" s="8">
        <v>25</v>
      </c>
      <c r="B31" t="s" s="13">
        <v>18</v>
      </c>
      <c r="C31" t="s" s="15">
        <v>26</v>
      </c>
      <c r="D31" t="s" s="15">
        <v>19</v>
      </c>
      <c r="E31" t="s" s="15">
        <v>20</v>
      </c>
      <c r="F31" t="s" s="15">
        <v>21</v>
      </c>
      <c r="G31" t="s" s="15">
        <v>22</v>
      </c>
      <c r="H31" t="s" s="15">
        <v>23</v>
      </c>
      <c r="I31" t="s" s="15">
        <v>24</v>
      </c>
    </row>
    <row r="32" ht="20.05" customHeight="1">
      <c r="A32" t="s" s="8">
        <v>9</v>
      </c>
      <c r="B32" s="14">
        <v>130507</v>
      </c>
      <c r="C32" s="11">
        <v>132999</v>
      </c>
      <c r="D32" s="11">
        <v>135373</v>
      </c>
      <c r="E32" s="11">
        <v>139107</v>
      </c>
      <c r="F32" s="11">
        <v>142969</v>
      </c>
      <c r="G32" s="11">
        <v>147662</v>
      </c>
      <c r="H32" s="11">
        <v>152738</v>
      </c>
      <c r="I32" s="11">
        <v>160999</v>
      </c>
    </row>
    <row r="33" ht="20.05" customHeight="1">
      <c r="A33" t="s" s="8">
        <v>10</v>
      </c>
      <c r="B33" s="14">
        <v>52624</v>
      </c>
      <c r="C33" s="11">
        <v>52736</v>
      </c>
      <c r="D33" s="11">
        <v>52843</v>
      </c>
      <c r="E33" s="11">
        <v>52969</v>
      </c>
      <c r="F33" s="11">
        <v>53096</v>
      </c>
      <c r="G33" s="11">
        <v>53222</v>
      </c>
      <c r="H33" s="11">
        <v>53360</v>
      </c>
      <c r="I33" s="11">
        <v>53496</v>
      </c>
    </row>
    <row r="34" ht="20.05" customHeight="1">
      <c r="A34" t="s" s="8">
        <v>11</v>
      </c>
      <c r="B34" s="14">
        <v>0</v>
      </c>
      <c r="C34" s="11">
        <v>5</v>
      </c>
      <c r="D34" s="11">
        <v>6</v>
      </c>
      <c r="E34" s="11">
        <v>9</v>
      </c>
      <c r="F34" s="11">
        <v>14</v>
      </c>
      <c r="G34" s="11">
        <v>15</v>
      </c>
      <c r="H34" s="11">
        <v>19</v>
      </c>
      <c r="I34" s="11">
        <v>23</v>
      </c>
    </row>
    <row r="35" ht="20.05" customHeight="1">
      <c r="A35" t="s" s="8">
        <v>12</v>
      </c>
      <c r="B35" s="14">
        <v>0</v>
      </c>
      <c r="C35" s="11">
        <v>5</v>
      </c>
      <c r="D35" s="11">
        <v>6</v>
      </c>
      <c r="E35" s="11">
        <v>9</v>
      </c>
      <c r="F35" s="11">
        <v>14</v>
      </c>
      <c r="G35" s="11">
        <v>15</v>
      </c>
      <c r="H35" s="11">
        <v>19</v>
      </c>
      <c r="I35" s="11">
        <v>23</v>
      </c>
    </row>
    <row r="36" ht="20.05" customHeight="1">
      <c r="A36" t="s" s="8">
        <v>11</v>
      </c>
      <c r="B36" s="14">
        <v>2178320</v>
      </c>
      <c r="C36" s="11">
        <v>2255168</v>
      </c>
      <c r="D36" s="11">
        <v>2336095</v>
      </c>
      <c r="E36" s="11">
        <v>2414937</v>
      </c>
      <c r="F36" s="11">
        <v>2505419</v>
      </c>
      <c r="G36" s="11">
        <v>2595160</v>
      </c>
      <c r="H36" s="11">
        <v>2707268</v>
      </c>
      <c r="I36" s="11">
        <v>2803898</v>
      </c>
    </row>
    <row r="37" ht="20.05" customHeight="1">
      <c r="A37" t="s" s="8">
        <v>12</v>
      </c>
      <c r="B37" s="14">
        <v>48875</v>
      </c>
      <c r="C37" s="11">
        <v>49075</v>
      </c>
      <c r="D37" s="11">
        <v>49283</v>
      </c>
      <c r="E37" s="11">
        <v>49528</v>
      </c>
      <c r="F37" s="11">
        <v>49751</v>
      </c>
      <c r="G37" s="11">
        <v>49947</v>
      </c>
      <c r="H37" s="11">
        <v>50181</v>
      </c>
      <c r="I37" s="11">
        <v>50383</v>
      </c>
    </row>
    <row r="38" ht="20.05" customHeight="1">
      <c r="A38" t="s" s="8">
        <v>13</v>
      </c>
      <c r="B38" s="14">
        <v>53795</v>
      </c>
      <c r="C38" s="11">
        <v>53795</v>
      </c>
      <c r="D38" s="11">
        <v>53795</v>
      </c>
      <c r="E38" s="11">
        <v>53795</v>
      </c>
      <c r="F38" s="11">
        <v>53795</v>
      </c>
      <c r="G38" s="11">
        <v>53795</v>
      </c>
      <c r="H38" s="11">
        <v>53795</v>
      </c>
      <c r="I38" s="11">
        <v>53795</v>
      </c>
    </row>
    <row r="39" ht="20.05" customHeight="1">
      <c r="A39" t="s" s="8">
        <v>14</v>
      </c>
      <c r="B39" s="14">
        <v>53795</v>
      </c>
      <c r="C39" s="11">
        <v>53795</v>
      </c>
      <c r="D39" s="11">
        <v>53795</v>
      </c>
      <c r="E39" s="11">
        <v>53795</v>
      </c>
      <c r="F39" s="11">
        <v>53795</v>
      </c>
      <c r="G39" s="11">
        <v>53795</v>
      </c>
      <c r="H39" s="11">
        <v>53795</v>
      </c>
      <c r="I39" s="11">
        <v>53795</v>
      </c>
    </row>
  </sheetData>
  <mergeCells count="1">
    <mergeCell ref="A1:I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2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52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6" customWidth="1"/>
    <col min="2" max="2" width="16.3516" style="16" customWidth="1"/>
    <col min="3" max="3" width="16.3516" style="16" customWidth="1"/>
    <col min="4" max="4" width="16.3516" style="16" customWidth="1"/>
    <col min="5" max="5" width="16.3516" style="16" customWidth="1"/>
    <col min="6" max="6" width="16.3516" style="16" customWidth="1"/>
    <col min="7" max="7" width="16.3516" style="16" customWidth="1"/>
    <col min="8" max="8" width="16.3516" style="16" customWidth="1"/>
    <col min="9" max="9" width="16.3516" style="16" customWidth="1"/>
    <col min="10" max="10" width="16.3516" style="16" customWidth="1"/>
    <col min="11" max="11" width="16.3516" style="16" customWidth="1"/>
    <col min="12" max="256" width="16.3516" style="16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ht="20.25" customHeight="1">
      <c r="A3" t="s" s="4">
        <v>1</v>
      </c>
      <c r="B3" t="s" s="5">
        <v>2</v>
      </c>
      <c r="C3" t="s" s="6">
        <v>3</v>
      </c>
      <c r="D3" t="s" s="6">
        <v>4</v>
      </c>
      <c r="E3" t="s" s="6">
        <v>5</v>
      </c>
      <c r="F3" t="s" s="6">
        <v>6</v>
      </c>
      <c r="G3" t="s" s="6">
        <v>7</v>
      </c>
      <c r="H3" t="s" s="6">
        <v>8</v>
      </c>
      <c r="I3" s="7"/>
      <c r="J3" s="7"/>
      <c r="K3" s="7"/>
    </row>
    <row r="4" ht="20.05" customHeight="1">
      <c r="A4" t="s" s="8">
        <v>9</v>
      </c>
      <c r="B4" s="9"/>
      <c r="C4" s="10"/>
      <c r="D4" s="11">
        <v>109173</v>
      </c>
      <c r="E4" s="11">
        <v>113836</v>
      </c>
      <c r="F4" s="11">
        <v>119220</v>
      </c>
      <c r="G4" s="11">
        <v>125736</v>
      </c>
      <c r="H4" s="11">
        <v>134030</v>
      </c>
      <c r="I4" s="10"/>
      <c r="J4" s="10"/>
      <c r="K4" s="10"/>
    </row>
    <row r="5" ht="20.05" customHeight="1">
      <c r="A5" t="s" s="8">
        <v>10</v>
      </c>
      <c r="B5" s="9"/>
      <c r="C5" s="10"/>
      <c r="D5" s="11">
        <v>53895</v>
      </c>
      <c r="E5" s="11">
        <v>54479</v>
      </c>
      <c r="F5" s="11">
        <v>55063</v>
      </c>
      <c r="G5" s="11">
        <v>55633</v>
      </c>
      <c r="H5" s="11">
        <v>56204</v>
      </c>
      <c r="I5" s="10"/>
      <c r="J5" s="10"/>
      <c r="K5" s="10"/>
    </row>
    <row r="6" ht="20.05" customHeight="1">
      <c r="A6" t="s" s="8">
        <v>11</v>
      </c>
      <c r="B6" s="9"/>
      <c r="C6" s="10"/>
      <c r="D6" s="11">
        <v>0</v>
      </c>
      <c r="E6" s="11">
        <v>11</v>
      </c>
      <c r="F6" s="11">
        <v>45</v>
      </c>
      <c r="G6" s="11">
        <v>208</v>
      </c>
      <c r="H6" s="11">
        <v>787</v>
      </c>
      <c r="I6" s="10"/>
      <c r="J6" s="10"/>
      <c r="K6" s="10"/>
    </row>
    <row r="7" ht="20.05" customHeight="1">
      <c r="A7" t="s" s="8">
        <v>12</v>
      </c>
      <c r="B7" s="9"/>
      <c r="C7" s="10"/>
      <c r="D7" s="11">
        <v>0</v>
      </c>
      <c r="E7" s="11">
        <v>11</v>
      </c>
      <c r="F7" s="11">
        <v>45</v>
      </c>
      <c r="G7" s="11">
        <v>208</v>
      </c>
      <c r="H7" s="11">
        <v>786</v>
      </c>
      <c r="I7" s="10"/>
      <c r="J7" s="10"/>
      <c r="K7" s="10"/>
    </row>
    <row r="8" ht="20.05" customHeight="1">
      <c r="A8" t="s" s="8">
        <v>11</v>
      </c>
      <c r="B8" s="9"/>
      <c r="C8" s="10"/>
      <c r="D8" s="11">
        <v>2816403</v>
      </c>
      <c r="E8" s="11">
        <v>3268082</v>
      </c>
      <c r="F8" s="11">
        <v>3771103</v>
      </c>
      <c r="G8" s="11">
        <v>4282114</v>
      </c>
      <c r="H8" s="11">
        <v>4894369</v>
      </c>
      <c r="I8" s="10"/>
      <c r="J8" s="10"/>
      <c r="K8" s="10"/>
    </row>
    <row r="9" ht="20.05" customHeight="1">
      <c r="A9" t="s" s="8">
        <v>12</v>
      </c>
      <c r="B9" s="9"/>
      <c r="C9" s="10"/>
      <c r="D9" s="11">
        <v>50933</v>
      </c>
      <c r="E9" s="11">
        <v>51632</v>
      </c>
      <c r="F9" s="11">
        <v>52205</v>
      </c>
      <c r="G9" s="11">
        <v>52730</v>
      </c>
      <c r="H9" s="11">
        <v>53166</v>
      </c>
      <c r="I9" s="10"/>
      <c r="J9" s="10"/>
      <c r="K9" s="10"/>
    </row>
    <row r="10" ht="20.05" customHeight="1">
      <c r="A10" t="s" s="8">
        <v>13</v>
      </c>
      <c r="B10" s="9"/>
      <c r="C10" s="10"/>
      <c r="D10" s="11">
        <v>57724</v>
      </c>
      <c r="E10" s="11">
        <v>57724</v>
      </c>
      <c r="F10" s="11">
        <v>57724</v>
      </c>
      <c r="G10" s="11">
        <v>57724</v>
      </c>
      <c r="H10" s="11">
        <v>57724</v>
      </c>
      <c r="I10" s="10"/>
      <c r="J10" s="10"/>
      <c r="K10" s="10"/>
    </row>
    <row r="11" ht="20.05" customHeight="1">
      <c r="A11" t="s" s="8">
        <v>14</v>
      </c>
      <c r="B11" s="9"/>
      <c r="C11" s="10"/>
      <c r="D11" s="11">
        <v>57724</v>
      </c>
      <c r="E11" s="11">
        <v>57724</v>
      </c>
      <c r="F11" s="11">
        <v>57724</v>
      </c>
      <c r="G11" s="11">
        <v>57724</v>
      </c>
      <c r="H11" s="11">
        <v>57724</v>
      </c>
      <c r="I11" s="10"/>
      <c r="J11" s="10"/>
      <c r="K11" s="10"/>
    </row>
    <row r="12" ht="20.05" customHeight="1">
      <c r="A12" s="12"/>
      <c r="B12" s="9"/>
      <c r="C12" s="10"/>
      <c r="D12" s="10"/>
      <c r="E12" s="10"/>
      <c r="F12" s="10"/>
      <c r="G12" s="10"/>
      <c r="H12" s="10"/>
      <c r="I12" s="10"/>
      <c r="J12" s="10"/>
      <c r="K12" s="10"/>
    </row>
    <row r="13" ht="22.35" customHeight="1">
      <c r="A13" t="s" s="8">
        <v>15</v>
      </c>
      <c r="B13" t="s" s="13">
        <v>16</v>
      </c>
      <c r="C13" s="11">
        <v>131072</v>
      </c>
      <c r="D13" s="10"/>
      <c r="E13" s="10"/>
      <c r="F13" s="10"/>
      <c r="G13" s="10"/>
      <c r="H13" s="10"/>
      <c r="I13" s="10"/>
      <c r="J13" s="10"/>
      <c r="K13" s="10"/>
    </row>
    <row r="14" ht="20.05" customHeight="1">
      <c r="A14" t="s" s="8">
        <v>11</v>
      </c>
      <c r="B14" s="14">
        <v>7413</v>
      </c>
      <c r="C14" s="11">
        <v>0</v>
      </c>
      <c r="D14" s="10"/>
      <c r="E14" s="10"/>
      <c r="F14" s="10"/>
      <c r="G14" s="10"/>
      <c r="H14" s="10"/>
      <c r="I14" s="10"/>
      <c r="J14" s="10"/>
      <c r="K14" s="10"/>
    </row>
    <row r="15" ht="20.05" customHeight="1">
      <c r="A15" t="s" s="8">
        <v>12</v>
      </c>
      <c r="B15" s="14">
        <v>7082</v>
      </c>
      <c r="C15" s="11">
        <v>0</v>
      </c>
      <c r="D15" s="10"/>
      <c r="E15" s="10"/>
      <c r="F15" s="10"/>
      <c r="G15" s="10"/>
      <c r="H15" s="10"/>
      <c r="I15" s="10"/>
      <c r="J15" s="10"/>
      <c r="K15" s="10"/>
    </row>
    <row r="16" ht="20.05" customHeight="1">
      <c r="A16" t="s" s="8">
        <v>11</v>
      </c>
      <c r="B16" s="14">
        <v>6727487</v>
      </c>
      <c r="C16" s="11">
        <v>0</v>
      </c>
      <c r="D16" s="10"/>
      <c r="E16" s="10"/>
      <c r="F16" s="10"/>
      <c r="G16" s="10"/>
      <c r="H16" s="10"/>
      <c r="I16" s="10"/>
      <c r="J16" s="10"/>
      <c r="K16" s="10"/>
    </row>
    <row r="17" ht="20.05" customHeight="1">
      <c r="A17" t="s" s="8">
        <v>12</v>
      </c>
      <c r="B17" s="14">
        <v>54174</v>
      </c>
      <c r="C17" s="11">
        <v>0</v>
      </c>
      <c r="D17" s="10"/>
      <c r="E17" s="10"/>
      <c r="F17" s="10"/>
      <c r="G17" s="10"/>
      <c r="H17" s="10"/>
      <c r="I17" s="10"/>
      <c r="J17" s="10"/>
      <c r="K17" s="10"/>
    </row>
    <row r="18" ht="20.05" customHeight="1">
      <c r="A18" t="s" s="8">
        <v>13</v>
      </c>
      <c r="B18" s="14">
        <v>57724</v>
      </c>
      <c r="C18" s="11">
        <v>61421</v>
      </c>
      <c r="D18" s="10"/>
      <c r="E18" s="10"/>
      <c r="F18" s="10"/>
      <c r="G18" s="10"/>
      <c r="H18" s="10"/>
      <c r="I18" s="10"/>
      <c r="J18" s="10"/>
      <c r="K18" s="10"/>
    </row>
    <row r="19" ht="20.05" customHeight="1">
      <c r="A19" t="s" s="8">
        <v>14</v>
      </c>
      <c r="B19" s="14">
        <v>57724</v>
      </c>
      <c r="C19" s="11">
        <v>61421</v>
      </c>
      <c r="D19" s="10"/>
      <c r="E19" s="10"/>
      <c r="F19" s="10"/>
      <c r="G19" s="10"/>
      <c r="H19" s="10"/>
      <c r="I19" s="10"/>
      <c r="J19" s="10"/>
      <c r="K19" s="10"/>
    </row>
    <row r="20" ht="20.05" customHeight="1">
      <c r="A20" s="12"/>
      <c r="B20" s="9"/>
      <c r="C20" s="10"/>
      <c r="D20" s="10"/>
      <c r="E20" s="10"/>
      <c r="F20" s="10"/>
      <c r="G20" s="10"/>
      <c r="H20" s="10"/>
      <c r="I20" s="10"/>
      <c r="J20" s="10"/>
      <c r="K20" s="10"/>
    </row>
    <row r="21" ht="20.05" customHeight="1">
      <c r="A21" t="s" s="8">
        <v>17</v>
      </c>
      <c r="B21" t="s" s="13">
        <v>28</v>
      </c>
      <c r="C21" t="s" s="15">
        <v>29</v>
      </c>
      <c r="D21" t="s" s="15">
        <v>18</v>
      </c>
      <c r="E21" t="s" s="15">
        <v>26</v>
      </c>
      <c r="F21" t="s" s="15">
        <v>19</v>
      </c>
      <c r="G21" t="s" s="15">
        <v>20</v>
      </c>
      <c r="H21" t="s" s="15">
        <v>21</v>
      </c>
      <c r="I21" t="s" s="15">
        <v>22</v>
      </c>
      <c r="J21" t="s" s="15">
        <v>23</v>
      </c>
      <c r="K21" s="10"/>
    </row>
    <row r="22" ht="20.05" customHeight="1">
      <c r="A22" t="s" s="8">
        <v>9</v>
      </c>
      <c r="B22" s="14">
        <v>117243</v>
      </c>
      <c r="C22" s="11">
        <v>119786</v>
      </c>
      <c r="D22" s="11">
        <v>122737</v>
      </c>
      <c r="E22" s="11">
        <v>125623</v>
      </c>
      <c r="F22" s="11">
        <v>128816</v>
      </c>
      <c r="G22" s="11">
        <v>132650</v>
      </c>
      <c r="H22" s="11">
        <v>136492</v>
      </c>
      <c r="I22" s="11">
        <v>141612</v>
      </c>
      <c r="J22" s="11">
        <v>147771</v>
      </c>
      <c r="K22" s="10"/>
    </row>
    <row r="23" ht="20.05" customHeight="1">
      <c r="A23" t="s" s="8">
        <v>10</v>
      </c>
      <c r="B23" s="14">
        <v>54587</v>
      </c>
      <c r="C23" s="11">
        <v>54866</v>
      </c>
      <c r="D23" s="11">
        <v>55153</v>
      </c>
      <c r="E23" s="11">
        <v>55424</v>
      </c>
      <c r="F23" s="11">
        <v>55694</v>
      </c>
      <c r="G23" s="11">
        <v>55947</v>
      </c>
      <c r="H23" s="11">
        <v>56222</v>
      </c>
      <c r="I23" s="11">
        <v>56481</v>
      </c>
      <c r="J23" s="11">
        <v>56741</v>
      </c>
      <c r="K23" s="10"/>
    </row>
    <row r="24" ht="20.05" customHeight="1">
      <c r="A24" t="s" s="8">
        <v>11</v>
      </c>
      <c r="B24" s="14">
        <v>11</v>
      </c>
      <c r="C24" s="11">
        <v>18</v>
      </c>
      <c r="D24" s="11">
        <v>40</v>
      </c>
      <c r="E24" s="11">
        <v>97</v>
      </c>
      <c r="F24" s="11">
        <v>227</v>
      </c>
      <c r="G24" s="11">
        <v>477</v>
      </c>
      <c r="H24" s="11">
        <v>858</v>
      </c>
      <c r="I24" s="11">
        <v>1282</v>
      </c>
      <c r="J24" s="11">
        <v>2143</v>
      </c>
      <c r="K24" s="10"/>
    </row>
    <row r="25" ht="20.05" customHeight="1">
      <c r="A25" t="s" s="8">
        <v>12</v>
      </c>
      <c r="B25" s="14">
        <v>11</v>
      </c>
      <c r="C25" s="11">
        <v>18</v>
      </c>
      <c r="D25" s="11">
        <v>40</v>
      </c>
      <c r="E25" s="11">
        <v>97</v>
      </c>
      <c r="F25" s="11">
        <v>227</v>
      </c>
      <c r="G25" s="11">
        <v>477</v>
      </c>
      <c r="H25" s="11">
        <v>857</v>
      </c>
      <c r="I25" s="11">
        <v>1276</v>
      </c>
      <c r="J25" s="11">
        <v>2117</v>
      </c>
      <c r="K25" s="10"/>
    </row>
    <row r="26" ht="20.05" customHeight="1">
      <c r="A26" t="s" s="8">
        <v>11</v>
      </c>
      <c r="B26" s="14">
        <v>3321451</v>
      </c>
      <c r="C26" s="11">
        <v>3551307</v>
      </c>
      <c r="D26" s="11">
        <v>3782563</v>
      </c>
      <c r="E26" s="11">
        <v>4038016</v>
      </c>
      <c r="F26" s="11">
        <v>4299703</v>
      </c>
      <c r="G26" s="11">
        <v>4574796</v>
      </c>
      <c r="H26" s="11">
        <v>4860265</v>
      </c>
      <c r="I26" s="11">
        <v>5169258</v>
      </c>
      <c r="J26" s="11">
        <v>5482686</v>
      </c>
      <c r="K26" s="10"/>
    </row>
    <row r="27" ht="20.05" customHeight="1">
      <c r="A27" t="s" s="8">
        <v>12</v>
      </c>
      <c r="B27" s="14">
        <v>51684</v>
      </c>
      <c r="C27" s="11">
        <v>51986</v>
      </c>
      <c r="D27" s="11">
        <v>52289</v>
      </c>
      <c r="E27" s="11">
        <v>52517</v>
      </c>
      <c r="F27" s="11">
        <v>52725</v>
      </c>
      <c r="G27" s="11">
        <v>52922</v>
      </c>
      <c r="H27" s="11">
        <v>53120</v>
      </c>
      <c r="I27" s="11">
        <v>53309</v>
      </c>
      <c r="J27" s="11">
        <v>53501</v>
      </c>
      <c r="K27" s="10"/>
    </row>
    <row r="28" ht="20.05" customHeight="1">
      <c r="A28" t="s" s="8">
        <v>13</v>
      </c>
      <c r="B28" s="14">
        <v>57724</v>
      </c>
      <c r="C28" s="11">
        <v>57724</v>
      </c>
      <c r="D28" s="11">
        <v>57724</v>
      </c>
      <c r="E28" s="11">
        <v>57724</v>
      </c>
      <c r="F28" s="11">
        <v>57724</v>
      </c>
      <c r="G28" s="11">
        <v>57724</v>
      </c>
      <c r="H28" s="11">
        <v>57724</v>
      </c>
      <c r="I28" s="11">
        <v>57724</v>
      </c>
      <c r="J28" s="11">
        <v>57724</v>
      </c>
      <c r="K28" s="10"/>
    </row>
    <row r="29" ht="20.05" customHeight="1">
      <c r="A29" t="s" s="8">
        <v>14</v>
      </c>
      <c r="B29" s="14">
        <v>57724</v>
      </c>
      <c r="C29" s="11">
        <v>57724</v>
      </c>
      <c r="D29" s="11">
        <v>57724</v>
      </c>
      <c r="E29" s="11">
        <v>57724</v>
      </c>
      <c r="F29" s="11">
        <v>57724</v>
      </c>
      <c r="G29" s="11">
        <v>57724</v>
      </c>
      <c r="H29" s="11">
        <v>57724</v>
      </c>
      <c r="I29" s="11">
        <v>57724</v>
      </c>
      <c r="J29" s="11">
        <v>57724</v>
      </c>
      <c r="K29" s="10"/>
    </row>
    <row r="30" ht="20.05" customHeight="1">
      <c r="A30" t="s" s="8">
        <v>30</v>
      </c>
      <c r="B30" s="14">
        <f>B29-B23</f>
        <v>3137</v>
      </c>
      <c r="C30" s="11">
        <f>C29-C23</f>
        <v>2858</v>
      </c>
      <c r="D30" s="11">
        <f>D29-D23</f>
        <v>2571</v>
      </c>
      <c r="E30" s="11">
        <f>E29-E23</f>
        <v>2300</v>
      </c>
      <c r="F30" s="11">
        <f>F29-F23</f>
        <v>2030</v>
      </c>
      <c r="G30" s="11">
        <f>G29-G23</f>
        <v>1777</v>
      </c>
      <c r="H30" s="11">
        <f>H29-H23</f>
        <v>1502</v>
      </c>
      <c r="I30" s="11">
        <f>I29-I23</f>
        <v>1243</v>
      </c>
      <c r="J30" s="11">
        <f>J29-J23</f>
        <v>983</v>
      </c>
      <c r="K30" s="10"/>
    </row>
    <row r="31" ht="20.05" customHeight="1">
      <c r="A31" t="s" s="8">
        <v>31</v>
      </c>
      <c r="B31" s="14">
        <v>374602</v>
      </c>
      <c r="C31" s="11">
        <v>374602</v>
      </c>
      <c r="D31" s="11">
        <v>374602</v>
      </c>
      <c r="E31" s="11">
        <v>374602</v>
      </c>
      <c r="F31" s="11">
        <v>374602</v>
      </c>
      <c r="G31" s="11">
        <v>374602</v>
      </c>
      <c r="H31" s="11">
        <v>374602</v>
      </c>
      <c r="I31" s="11">
        <v>374602</v>
      </c>
      <c r="J31" s="11">
        <v>374602</v>
      </c>
      <c r="K31" s="10"/>
    </row>
    <row r="32" ht="20.05" customHeight="1">
      <c r="A32" t="s" s="8">
        <v>32</v>
      </c>
      <c r="B32" s="14">
        <f>B31-B22</f>
        <v>257359</v>
      </c>
      <c r="C32" s="11">
        <f>C31-C22</f>
        <v>254816</v>
      </c>
      <c r="D32" s="11">
        <f>D31-D22</f>
        <v>251865</v>
      </c>
      <c r="E32" s="11">
        <f>E31-E22</f>
        <v>248979</v>
      </c>
      <c r="F32" s="11">
        <f>F31-F22</f>
        <v>245786</v>
      </c>
      <c r="G32" s="11">
        <f>G31-G22</f>
        <v>241952</v>
      </c>
      <c r="H32" s="11">
        <f>H31-H22</f>
        <v>238110</v>
      </c>
      <c r="I32" s="11">
        <f>I31-I22</f>
        <v>232990</v>
      </c>
      <c r="J32" s="11">
        <f>J31-J22</f>
        <v>226831</v>
      </c>
      <c r="K32" s="10"/>
    </row>
    <row r="33" ht="20.05" customHeight="1">
      <c r="A33" t="s" s="8">
        <v>33</v>
      </c>
      <c r="B33" s="14">
        <f>B32/B31*100</f>
        <v>68.70198237062269</v>
      </c>
      <c r="C33" s="11">
        <f>C32/C31*100</f>
        <v>68.02312854709798</v>
      </c>
      <c r="D33" s="11">
        <f>D32/D31*100</f>
        <v>67.235359127821</v>
      </c>
      <c r="E33" s="11">
        <f>E32/E31*100</f>
        <v>66.46494145786728</v>
      </c>
      <c r="F33" s="11">
        <f>F32/F31*100</f>
        <v>65.61257014110976</v>
      </c>
      <c r="G33" s="11">
        <f>G32/G31*100</f>
        <v>64.58908388102573</v>
      </c>
      <c r="H33" s="11">
        <f>H32/H31*100</f>
        <v>63.56346202102499</v>
      </c>
      <c r="I33" s="11">
        <f>I32/I31*100</f>
        <v>62.19667807432956</v>
      </c>
      <c r="J33" s="11">
        <f>J32/J31*100</f>
        <v>60.55253308845121</v>
      </c>
      <c r="K33" s="10"/>
    </row>
    <row r="34" ht="20.05" customHeight="1">
      <c r="A34" t="s" s="8">
        <v>34</v>
      </c>
      <c r="B34" s="14">
        <f>B30/B29*100</f>
        <v>5.434481324925508</v>
      </c>
      <c r="C34" s="11">
        <f>C30/C29*100</f>
        <v>4.951146836671056</v>
      </c>
      <c r="D34" s="11">
        <f>D30/D29*100</f>
        <v>4.453953294989952</v>
      </c>
      <c r="E34" s="11">
        <f>E30/E29*100</f>
        <v>3.984477860162151</v>
      </c>
      <c r="F34" s="11">
        <f>F30/F29*100</f>
        <v>3.516734807012681</v>
      </c>
      <c r="G34" s="11">
        <f>G30/G29*100</f>
        <v>3.078442242394845</v>
      </c>
      <c r="H34" s="11">
        <f>H30/H29*100</f>
        <v>2.602037280853718</v>
      </c>
      <c r="I34" s="11">
        <f>I30/I29*100</f>
        <v>2.153350426165893</v>
      </c>
      <c r="J34" s="11">
        <f>J30/J29*100</f>
        <v>1.702931189799737</v>
      </c>
      <c r="K34" s="10"/>
    </row>
    <row r="35" ht="32.05" customHeight="1">
      <c r="A35" t="s" s="8">
        <v>35</v>
      </c>
      <c r="B35" s="14">
        <f>B32/B30</f>
        <v>82.03984698756774</v>
      </c>
      <c r="C35" s="11">
        <f>C32/C30</f>
        <v>89.1588523442967</v>
      </c>
      <c r="D35" s="11">
        <f>D32/D30</f>
        <v>97.96382730455076</v>
      </c>
      <c r="E35" s="11">
        <f>E32/E30</f>
        <v>108.2517391304348</v>
      </c>
      <c r="F35" s="11">
        <f>F32/F30</f>
        <v>121.0768472906404</v>
      </c>
      <c r="G35" s="11">
        <f>G32/G30</f>
        <v>136.1575689364097</v>
      </c>
      <c r="H35" s="11">
        <f>H32/H30</f>
        <v>158.5286284953395</v>
      </c>
      <c r="I35" s="11">
        <f>I32/I30</f>
        <v>187.4416733708769</v>
      </c>
      <c r="J35" s="11">
        <f>J32/J30</f>
        <v>230.7538148524924</v>
      </c>
      <c r="K35" s="10"/>
    </row>
    <row r="36" ht="20.05" customHeight="1">
      <c r="A36" s="12"/>
      <c r="B36" s="9"/>
      <c r="C36" s="10"/>
      <c r="D36" s="10"/>
      <c r="E36" s="10"/>
      <c r="F36" s="10"/>
      <c r="G36" s="10"/>
      <c r="H36" s="10"/>
      <c r="I36" s="10"/>
      <c r="J36" s="10"/>
      <c r="K36" s="10"/>
    </row>
    <row r="37" ht="20.05" customHeight="1">
      <c r="A37" s="12"/>
      <c r="B37" s="9"/>
      <c r="C37" s="10"/>
      <c r="D37" s="10"/>
      <c r="E37" s="10"/>
      <c r="F37" s="10"/>
      <c r="G37" s="10"/>
      <c r="H37" s="10"/>
      <c r="I37" s="10"/>
      <c r="J37" s="10"/>
      <c r="K37" s="10"/>
    </row>
    <row r="38" ht="20.05" customHeight="1">
      <c r="A38" t="s" s="8">
        <v>25</v>
      </c>
      <c r="B38" t="s" s="13">
        <v>18</v>
      </c>
      <c r="C38" t="s" s="15">
        <v>26</v>
      </c>
      <c r="D38" t="s" s="15">
        <v>19</v>
      </c>
      <c r="E38" t="s" s="15">
        <v>20</v>
      </c>
      <c r="F38" t="s" s="15">
        <v>21</v>
      </c>
      <c r="G38" t="s" s="15">
        <v>22</v>
      </c>
      <c r="H38" t="s" s="15">
        <v>23</v>
      </c>
      <c r="I38" t="s" s="15">
        <v>24</v>
      </c>
      <c r="J38" s="10"/>
      <c r="K38" s="10"/>
    </row>
    <row r="39" ht="20.05" customHeight="1">
      <c r="A39" t="s" s="8">
        <v>9</v>
      </c>
      <c r="B39" s="14">
        <v>130507</v>
      </c>
      <c r="C39" s="11">
        <v>132999</v>
      </c>
      <c r="D39" s="11">
        <v>135373</v>
      </c>
      <c r="E39" s="11">
        <v>139107</v>
      </c>
      <c r="F39" s="11">
        <v>142969</v>
      </c>
      <c r="G39" s="11">
        <v>147662</v>
      </c>
      <c r="H39" s="11">
        <v>152738</v>
      </c>
      <c r="I39" s="11">
        <v>160999</v>
      </c>
      <c r="J39" s="10"/>
      <c r="K39" s="10"/>
    </row>
    <row r="40" ht="20.05" customHeight="1">
      <c r="A40" t="s" s="8">
        <v>10</v>
      </c>
      <c r="B40" s="14">
        <v>52624</v>
      </c>
      <c r="C40" s="11">
        <v>52736</v>
      </c>
      <c r="D40" s="11">
        <v>52843</v>
      </c>
      <c r="E40" s="11">
        <v>52969</v>
      </c>
      <c r="F40" s="11">
        <v>53096</v>
      </c>
      <c r="G40" s="11">
        <v>53222</v>
      </c>
      <c r="H40" s="11">
        <v>53360</v>
      </c>
      <c r="I40" s="11">
        <v>53496</v>
      </c>
      <c r="J40" s="10"/>
      <c r="K40" s="10"/>
    </row>
    <row r="41" ht="20.05" customHeight="1">
      <c r="A41" t="s" s="8">
        <v>11</v>
      </c>
      <c r="B41" s="14">
        <v>0</v>
      </c>
      <c r="C41" s="11">
        <v>5</v>
      </c>
      <c r="D41" s="11">
        <v>6</v>
      </c>
      <c r="E41" s="11">
        <v>9</v>
      </c>
      <c r="F41" s="11">
        <v>14</v>
      </c>
      <c r="G41" s="11">
        <v>15</v>
      </c>
      <c r="H41" s="11">
        <v>19</v>
      </c>
      <c r="I41" s="11">
        <v>23</v>
      </c>
      <c r="J41" s="10"/>
      <c r="K41" s="10"/>
    </row>
    <row r="42" ht="20.05" customHeight="1">
      <c r="A42" t="s" s="8">
        <v>12</v>
      </c>
      <c r="B42" s="14">
        <v>0</v>
      </c>
      <c r="C42" s="11">
        <v>5</v>
      </c>
      <c r="D42" s="11">
        <v>6</v>
      </c>
      <c r="E42" s="11">
        <v>9</v>
      </c>
      <c r="F42" s="11">
        <v>14</v>
      </c>
      <c r="G42" s="11">
        <v>15</v>
      </c>
      <c r="H42" s="11">
        <v>19</v>
      </c>
      <c r="I42" s="11">
        <v>23</v>
      </c>
      <c r="J42" s="10"/>
      <c r="K42" s="10"/>
    </row>
    <row r="43" ht="20.05" customHeight="1">
      <c r="A43" t="s" s="8">
        <v>11</v>
      </c>
      <c r="B43" s="14">
        <v>2178320</v>
      </c>
      <c r="C43" s="11">
        <v>2255168</v>
      </c>
      <c r="D43" s="11">
        <v>2336095</v>
      </c>
      <c r="E43" s="11">
        <v>2414937</v>
      </c>
      <c r="F43" s="11">
        <v>2505419</v>
      </c>
      <c r="G43" s="11">
        <v>2595160</v>
      </c>
      <c r="H43" s="11">
        <v>2707268</v>
      </c>
      <c r="I43" s="11">
        <v>2803898</v>
      </c>
      <c r="J43" s="10"/>
      <c r="K43" s="10"/>
    </row>
    <row r="44" ht="20.05" customHeight="1">
      <c r="A44" t="s" s="8">
        <v>12</v>
      </c>
      <c r="B44" s="14">
        <v>48875</v>
      </c>
      <c r="C44" s="11">
        <v>49075</v>
      </c>
      <c r="D44" s="11">
        <v>49283</v>
      </c>
      <c r="E44" s="11">
        <v>49528</v>
      </c>
      <c r="F44" s="11">
        <v>49751</v>
      </c>
      <c r="G44" s="11">
        <v>49947</v>
      </c>
      <c r="H44" s="11">
        <v>50181</v>
      </c>
      <c r="I44" s="11">
        <v>50383</v>
      </c>
      <c r="J44" s="10"/>
      <c r="K44" s="10"/>
    </row>
    <row r="45" ht="20.05" customHeight="1">
      <c r="A45" t="s" s="8">
        <v>13</v>
      </c>
      <c r="B45" s="14">
        <v>53795</v>
      </c>
      <c r="C45" s="11">
        <v>53795</v>
      </c>
      <c r="D45" s="11">
        <v>53795</v>
      </c>
      <c r="E45" s="11">
        <v>53795</v>
      </c>
      <c r="F45" s="11">
        <v>53795</v>
      </c>
      <c r="G45" s="11">
        <v>53795</v>
      </c>
      <c r="H45" s="11">
        <v>53795</v>
      </c>
      <c r="I45" s="11">
        <v>53795</v>
      </c>
      <c r="J45" s="10"/>
      <c r="K45" s="10"/>
    </row>
    <row r="46" ht="20.05" customHeight="1">
      <c r="A46" t="s" s="8">
        <v>14</v>
      </c>
      <c r="B46" s="14">
        <v>53795</v>
      </c>
      <c r="C46" s="11">
        <v>53795</v>
      </c>
      <c r="D46" s="11">
        <v>53795</v>
      </c>
      <c r="E46" s="11">
        <v>53795</v>
      </c>
      <c r="F46" s="11">
        <v>53795</v>
      </c>
      <c r="G46" s="11">
        <v>53795</v>
      </c>
      <c r="H46" s="11">
        <v>53795</v>
      </c>
      <c r="I46" s="11">
        <v>53795</v>
      </c>
      <c r="J46" s="10"/>
      <c r="K46" s="10"/>
    </row>
    <row r="47" ht="20.05" customHeight="1">
      <c r="A47" t="s" s="8">
        <v>30</v>
      </c>
      <c r="B47" s="14">
        <f>B46-B40</f>
        <v>1171</v>
      </c>
      <c r="C47" s="11">
        <f>C46-C40</f>
        <v>1059</v>
      </c>
      <c r="D47" s="11">
        <f>D46-D40</f>
        <v>952</v>
      </c>
      <c r="E47" s="11">
        <f>E46-E40</f>
        <v>826</v>
      </c>
      <c r="F47" s="11">
        <f>F46-F40</f>
        <v>699</v>
      </c>
      <c r="G47" s="11">
        <f>G46-G40</f>
        <v>573</v>
      </c>
      <c r="H47" s="11">
        <f>H46-H40</f>
        <v>435</v>
      </c>
      <c r="I47" s="11">
        <f>I46-I40</f>
        <v>299</v>
      </c>
      <c r="J47" s="10"/>
      <c r="K47" s="10"/>
    </row>
    <row r="48" ht="20.05" customHeight="1">
      <c r="A48" t="s" s="8">
        <v>31</v>
      </c>
      <c r="B48" s="14">
        <v>374602</v>
      </c>
      <c r="C48" s="11">
        <v>374602</v>
      </c>
      <c r="D48" s="11">
        <v>374602</v>
      </c>
      <c r="E48" s="11">
        <v>374602</v>
      </c>
      <c r="F48" s="11">
        <v>374602</v>
      </c>
      <c r="G48" s="11">
        <v>374602</v>
      </c>
      <c r="H48" s="11">
        <v>374602</v>
      </c>
      <c r="I48" s="11">
        <v>374602</v>
      </c>
      <c r="J48" s="10"/>
      <c r="K48" s="10"/>
    </row>
    <row r="49" ht="20.05" customHeight="1">
      <c r="A49" t="s" s="8">
        <v>32</v>
      </c>
      <c r="B49" s="14">
        <f>B48-B39</f>
        <v>244095</v>
      </c>
      <c r="C49" s="11">
        <f>C48-C39</f>
        <v>241603</v>
      </c>
      <c r="D49" s="11">
        <f>D48-D39</f>
        <v>239229</v>
      </c>
      <c r="E49" s="11">
        <f>E48-E39</f>
        <v>235495</v>
      </c>
      <c r="F49" s="11">
        <f>F48-F39</f>
        <v>231633</v>
      </c>
      <c r="G49" s="11">
        <f>G48-G39</f>
        <v>226940</v>
      </c>
      <c r="H49" s="11">
        <f>H48-H39</f>
        <v>221864</v>
      </c>
      <c r="I49" s="11">
        <f>I48-I39</f>
        <v>213603</v>
      </c>
      <c r="J49" s="10"/>
      <c r="K49" s="10"/>
    </row>
    <row r="50" ht="20.05" customHeight="1">
      <c r="A50" t="s" s="8">
        <v>33</v>
      </c>
      <c r="B50" s="14">
        <f>B49/B48*100</f>
        <v>65.16115770871484</v>
      </c>
      <c r="C50" s="11">
        <f>C49/C48*100</f>
        <v>64.49591833465918</v>
      </c>
      <c r="D50" s="11">
        <f>D49/D48*100</f>
        <v>63.86217905937501</v>
      </c>
      <c r="E50" s="11">
        <f>E49/E48*100</f>
        <v>62.86538779824987</v>
      </c>
      <c r="F50" s="11">
        <f>F49/F48*100</f>
        <v>61.83442693845736</v>
      </c>
      <c r="G50" s="11">
        <f>G49/G48*100</f>
        <v>60.58163063731641</v>
      </c>
      <c r="H50" s="11">
        <f>H49/H48*100</f>
        <v>59.22659249016289</v>
      </c>
      <c r="I50" s="11">
        <f>I49/I48*100</f>
        <v>57.02131862616857</v>
      </c>
      <c r="J50" s="10"/>
      <c r="K50" s="10"/>
    </row>
    <row r="51" ht="20.05" customHeight="1">
      <c r="A51" t="s" s="8">
        <v>34</v>
      </c>
      <c r="B51" s="14">
        <f>B47/B46*100</f>
        <v>2.176782228831676</v>
      </c>
      <c r="C51" s="11">
        <f>C47/C46*100</f>
        <v>1.968584440933172</v>
      </c>
      <c r="D51" s="11">
        <f>D47/D46*100</f>
        <v>1.769681197137281</v>
      </c>
      <c r="E51" s="11">
        <f>E47/E46*100</f>
        <v>1.535458685751464</v>
      </c>
      <c r="F51" s="11">
        <f>F47/F46*100</f>
        <v>1.299377265545125</v>
      </c>
      <c r="G51" s="11">
        <f>G47/G46*100</f>
        <v>1.065154754159308</v>
      </c>
      <c r="H51" s="11">
        <f>H47/H46*100</f>
        <v>0.8086253369272237</v>
      </c>
      <c r="I51" s="11">
        <f>I47/I46*100</f>
        <v>0.5558137373361837</v>
      </c>
      <c r="J51" s="10"/>
      <c r="K51" s="10"/>
    </row>
    <row r="52" ht="32.05" customHeight="1">
      <c r="A52" t="s" s="8">
        <v>35</v>
      </c>
      <c r="B52" s="14">
        <f>B49/B47</f>
        <v>208.4500426985483</v>
      </c>
      <c r="C52" s="11">
        <f>C49/C47</f>
        <v>228.1425873465533</v>
      </c>
      <c r="D52" s="11">
        <f>D49/D47</f>
        <v>251.2909663865546</v>
      </c>
      <c r="E52" s="11">
        <f>E49/E47</f>
        <v>285.1029055690072</v>
      </c>
      <c r="F52" s="11">
        <f>F49/F47</f>
        <v>331.3776824034335</v>
      </c>
      <c r="G52" s="11">
        <f>G49/G47</f>
        <v>396.0558464223386</v>
      </c>
      <c r="H52" s="11">
        <f>H49/H47</f>
        <v>510.032183908046</v>
      </c>
      <c r="I52" s="11">
        <f>I49/I47</f>
        <v>714.3913043478261</v>
      </c>
      <c r="J52" s="10"/>
      <c r="K52" s="10"/>
    </row>
  </sheetData>
  <mergeCells count="1">
    <mergeCell ref="A1:K1"/>
  </mergeCells>
  <pageMargins left="0.5" right="0.5" top="0.75" bottom="0.75" header="0.277778" footer="0.277778"/>
  <pageSetup firstPageNumber="1" fitToHeight="1" fitToWidth="1" scale="100" useFirstPageNumber="0" orientation="portrait" pageOrder="downThenOver"/>
  <headerFooter>
    <oddFooter>&amp;C&amp;"Helvetica Neue,Regular"&amp;12&amp;K000000&amp;P</oddFooter>
  </headerFooter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sheetPr>
    <pageSetUpPr fitToPage="1"/>
  </sheetPr>
  <dimension ref="A2:K3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7" customWidth="1"/>
    <col min="2" max="2" width="16.3516" style="17" customWidth="1"/>
    <col min="3" max="3" width="16.3516" style="17" customWidth="1"/>
    <col min="4" max="4" width="16.3516" style="17" customWidth="1"/>
    <col min="5" max="5" width="16.3516" style="17" customWidth="1"/>
    <col min="6" max="6" width="16.3516" style="17" customWidth="1"/>
    <col min="7" max="7" width="16.3516" style="17" customWidth="1"/>
    <col min="8" max="8" width="16.3516" style="17" customWidth="1"/>
    <col min="9" max="9" width="16.3516" style="17" customWidth="1"/>
    <col min="10" max="10" width="16.3516" style="17" customWidth="1"/>
    <col min="11" max="11" width="16.3516" style="17" customWidth="1"/>
    <col min="12" max="256" width="16.3516" style="17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</row>
    <row r="2" ht="20.25" customHeight="1">
      <c r="A2" s="3"/>
      <c r="B2" s="3"/>
      <c r="C2" s="3"/>
      <c r="D2" s="3"/>
      <c r="E2" s="3"/>
      <c r="F2" s="3"/>
      <c r="G2" s="3"/>
      <c r="H2" s="3"/>
      <c r="I2" s="3"/>
      <c r="J2" s="3"/>
      <c r="K2" s="3"/>
    </row>
    <row r="3" ht="20.25" customHeight="1">
      <c r="A3" t="s" s="4">
        <v>1</v>
      </c>
      <c r="B3" t="s" s="5">
        <v>36</v>
      </c>
      <c r="C3" t="s" s="6">
        <v>37</v>
      </c>
      <c r="D3" s="18">
        <v>10</v>
      </c>
      <c r="E3" s="18">
        <v>9</v>
      </c>
      <c r="F3" s="18">
        <v>8</v>
      </c>
      <c r="G3" t="s" s="6">
        <v>4</v>
      </c>
      <c r="H3" t="s" s="6">
        <v>5</v>
      </c>
      <c r="I3" t="s" s="6">
        <v>6</v>
      </c>
      <c r="J3" t="s" s="6">
        <v>7</v>
      </c>
      <c r="K3" t="s" s="6">
        <v>8</v>
      </c>
    </row>
    <row r="4" ht="20.05" customHeight="1">
      <c r="A4" t="s" s="8">
        <v>9</v>
      </c>
      <c r="B4" s="14">
        <v>102580</v>
      </c>
      <c r="C4" s="11">
        <v>105961</v>
      </c>
      <c r="D4" s="11">
        <v>109713</v>
      </c>
      <c r="E4" s="11">
        <v>113746</v>
      </c>
      <c r="F4" s="11">
        <v>117855</v>
      </c>
      <c r="G4" s="11">
        <v>122399</v>
      </c>
      <c r="H4" s="11">
        <v>127501</v>
      </c>
      <c r="I4" s="11">
        <v>133419</v>
      </c>
      <c r="J4" s="11">
        <v>140552</v>
      </c>
      <c r="K4" s="11">
        <v>149654</v>
      </c>
    </row>
    <row r="5" ht="20.05" customHeight="1">
      <c r="A5" t="s" s="8">
        <v>10</v>
      </c>
      <c r="B5" s="14">
        <v>54834</v>
      </c>
      <c r="C5" s="11">
        <v>55418</v>
      </c>
      <c r="D5" s="11">
        <v>55995</v>
      </c>
      <c r="E5" s="11">
        <v>56557</v>
      </c>
      <c r="F5" s="11">
        <v>57151</v>
      </c>
      <c r="G5" s="11">
        <v>57740</v>
      </c>
      <c r="H5" s="11">
        <v>58300</v>
      </c>
      <c r="I5" s="11">
        <v>58867</v>
      </c>
      <c r="J5" s="11">
        <v>59415</v>
      </c>
      <c r="K5" s="11">
        <v>59965</v>
      </c>
    </row>
    <row r="6" ht="20.05" customHeight="1">
      <c r="A6" t="s" s="8">
        <v>11</v>
      </c>
      <c r="B6" s="14">
        <v>1</v>
      </c>
      <c r="C6" s="11">
        <v>15</v>
      </c>
      <c r="D6" s="11">
        <v>44</v>
      </c>
      <c r="E6" s="11">
        <v>200</v>
      </c>
      <c r="F6" s="11">
        <v>810</v>
      </c>
      <c r="G6" s="11">
        <v>2047</v>
      </c>
      <c r="H6" s="11">
        <v>4494</v>
      </c>
      <c r="I6" s="11">
        <v>8681</v>
      </c>
      <c r="J6" s="11">
        <v>14634</v>
      </c>
      <c r="K6" s="11">
        <v>22771</v>
      </c>
    </row>
    <row r="7" ht="20.05" customHeight="1">
      <c r="A7" t="s" s="8">
        <v>12</v>
      </c>
      <c r="B7" s="14">
        <v>1</v>
      </c>
      <c r="C7" s="11">
        <v>15</v>
      </c>
      <c r="D7" s="11">
        <v>44</v>
      </c>
      <c r="E7" s="11">
        <v>200</v>
      </c>
      <c r="F7" s="11">
        <v>806</v>
      </c>
      <c r="G7" s="11">
        <v>2019</v>
      </c>
      <c r="H7" s="11">
        <v>4390</v>
      </c>
      <c r="I7" s="11">
        <v>8253</v>
      </c>
      <c r="J7" s="11">
        <v>13238</v>
      </c>
      <c r="K7" s="11">
        <v>19159</v>
      </c>
    </row>
    <row r="8" ht="20.05" customHeight="1">
      <c r="A8" t="s" s="8">
        <v>11</v>
      </c>
      <c r="B8" s="14">
        <v>3118116</v>
      </c>
      <c r="C8" s="11">
        <v>3547308</v>
      </c>
      <c r="D8" s="11">
        <v>4006702</v>
      </c>
      <c r="E8" s="11">
        <v>4505498</v>
      </c>
      <c r="F8" s="11">
        <v>5032931</v>
      </c>
      <c r="G8" s="11">
        <v>5651171</v>
      </c>
      <c r="H8" s="11">
        <v>6321331</v>
      </c>
      <c r="I8" s="11">
        <v>7054412</v>
      </c>
      <c r="J8" s="11">
        <v>7891038</v>
      </c>
      <c r="K8" s="11">
        <v>8804645</v>
      </c>
    </row>
    <row r="9" ht="20.05" customHeight="1">
      <c r="A9" t="s" s="8">
        <v>12</v>
      </c>
      <c r="B9" s="14">
        <v>51928</v>
      </c>
      <c r="C9" s="11">
        <v>52453</v>
      </c>
      <c r="D9" s="11">
        <v>52940</v>
      </c>
      <c r="E9" s="11">
        <v>53371</v>
      </c>
      <c r="F9" s="11">
        <v>53837</v>
      </c>
      <c r="G9" s="11">
        <v>54278</v>
      </c>
      <c r="H9" s="11">
        <v>54694</v>
      </c>
      <c r="I9" s="11">
        <v>55086</v>
      </c>
      <c r="J9" s="11">
        <v>55465</v>
      </c>
      <c r="K9" s="11">
        <v>55874</v>
      </c>
    </row>
    <row r="10" ht="20.05" customHeight="1">
      <c r="A10" t="s" s="8">
        <v>13</v>
      </c>
      <c r="B10" s="14">
        <v>61421</v>
      </c>
      <c r="C10" s="11">
        <v>61421</v>
      </c>
      <c r="D10" s="11">
        <v>61421</v>
      </c>
      <c r="E10" s="11">
        <v>61421</v>
      </c>
      <c r="F10" s="11">
        <v>61421</v>
      </c>
      <c r="G10" s="11">
        <v>61421</v>
      </c>
      <c r="H10" s="11">
        <v>61421</v>
      </c>
      <c r="I10" s="11">
        <v>61421</v>
      </c>
      <c r="J10" s="11">
        <v>61421</v>
      </c>
      <c r="K10" s="11">
        <v>61421</v>
      </c>
    </row>
    <row r="11" ht="20.05" customHeight="1">
      <c r="A11" t="s" s="8">
        <v>14</v>
      </c>
      <c r="B11" s="14">
        <v>61421</v>
      </c>
      <c r="C11" s="11">
        <v>61421</v>
      </c>
      <c r="D11" s="11">
        <v>61421</v>
      </c>
      <c r="E11" s="11">
        <v>61421</v>
      </c>
      <c r="F11" s="11">
        <v>61421</v>
      </c>
      <c r="G11" s="11">
        <v>61421</v>
      </c>
      <c r="H11" s="11">
        <v>61421</v>
      </c>
      <c r="I11" s="11">
        <v>61421</v>
      </c>
      <c r="J11" s="11">
        <v>61421</v>
      </c>
      <c r="K11" s="11">
        <v>61421</v>
      </c>
    </row>
    <row r="12" ht="20.05" customHeight="1">
      <c r="A12" s="12"/>
      <c r="B12" s="9"/>
      <c r="C12" s="10"/>
      <c r="D12" s="10"/>
      <c r="E12" s="10"/>
      <c r="F12" s="10"/>
      <c r="G12" s="10"/>
      <c r="H12" s="10"/>
      <c r="I12" s="10"/>
      <c r="J12" s="10"/>
      <c r="K12" s="10"/>
    </row>
    <row r="13" ht="22.35" customHeight="1">
      <c r="A13" t="s" s="8">
        <v>15</v>
      </c>
      <c r="B13" t="s" s="13">
        <v>16</v>
      </c>
      <c r="C13" s="11">
        <v>131072</v>
      </c>
      <c r="D13" s="10"/>
      <c r="E13" s="10"/>
      <c r="F13" s="10"/>
      <c r="G13" s="10"/>
      <c r="H13" s="10"/>
      <c r="I13" s="10"/>
      <c r="J13" s="10"/>
      <c r="K13" s="10"/>
    </row>
    <row r="14" ht="20.05" customHeight="1">
      <c r="A14" t="s" s="8">
        <v>11</v>
      </c>
      <c r="B14" s="14">
        <v>45690</v>
      </c>
      <c r="C14" s="11">
        <v>0</v>
      </c>
      <c r="D14" s="10"/>
      <c r="E14" s="10"/>
      <c r="F14" s="10"/>
      <c r="G14" s="10"/>
      <c r="H14" s="10"/>
      <c r="I14" s="10"/>
      <c r="J14" s="10"/>
      <c r="K14" s="10"/>
    </row>
    <row r="15" ht="20.05" customHeight="1">
      <c r="A15" t="s" s="8">
        <v>12</v>
      </c>
      <c r="B15" s="14">
        <v>30130</v>
      </c>
      <c r="C15" s="11">
        <v>0</v>
      </c>
      <c r="D15" s="10"/>
      <c r="E15" s="10"/>
      <c r="F15" s="10"/>
      <c r="G15" s="10"/>
      <c r="H15" s="10"/>
      <c r="I15" s="10"/>
      <c r="J15" s="10"/>
      <c r="K15" s="10"/>
    </row>
    <row r="16" ht="20.05" customHeight="1">
      <c r="A16" t="s" s="8">
        <v>11</v>
      </c>
      <c r="B16" s="14">
        <v>11387589</v>
      </c>
      <c r="C16" s="11">
        <v>0</v>
      </c>
      <c r="D16" s="10"/>
      <c r="E16" s="10"/>
      <c r="F16" s="10"/>
      <c r="G16" s="10"/>
      <c r="H16" s="10"/>
      <c r="I16" s="10"/>
      <c r="J16" s="10"/>
      <c r="K16" s="10"/>
    </row>
    <row r="17" ht="20.05" customHeight="1">
      <c r="A17" t="s" s="8">
        <v>12</v>
      </c>
      <c r="B17" s="14">
        <v>57016</v>
      </c>
      <c r="C17" s="11">
        <v>0</v>
      </c>
      <c r="D17" s="10"/>
      <c r="E17" s="10"/>
      <c r="F17" s="10"/>
      <c r="G17" s="10"/>
      <c r="H17" s="10"/>
      <c r="I17" s="10"/>
      <c r="J17" s="10"/>
      <c r="K17" s="10"/>
    </row>
    <row r="18" ht="20.05" customHeight="1">
      <c r="A18" t="s" s="8">
        <v>13</v>
      </c>
      <c r="B18" s="14">
        <v>61421</v>
      </c>
      <c r="C18" s="11">
        <v>61421</v>
      </c>
      <c r="D18" s="10"/>
      <c r="E18" s="10"/>
      <c r="F18" s="10"/>
      <c r="G18" s="10"/>
      <c r="H18" s="10"/>
      <c r="I18" s="10"/>
      <c r="J18" s="10"/>
      <c r="K18" s="10"/>
    </row>
    <row r="19" ht="20.05" customHeight="1">
      <c r="A19" t="s" s="8">
        <v>14</v>
      </c>
      <c r="B19" s="14">
        <v>61421</v>
      </c>
      <c r="C19" s="11">
        <v>61421</v>
      </c>
      <c r="D19" s="10"/>
      <c r="E19" s="10"/>
      <c r="F19" s="10"/>
      <c r="G19" s="10"/>
      <c r="H19" s="10"/>
      <c r="I19" s="10"/>
      <c r="J19" s="10"/>
      <c r="K19" s="10"/>
    </row>
    <row r="20" ht="20.05" customHeight="1">
      <c r="A20" s="12"/>
      <c r="B20" s="9"/>
      <c r="C20" s="10"/>
      <c r="D20" s="10"/>
      <c r="E20" s="10"/>
      <c r="F20" s="10"/>
      <c r="G20" s="10"/>
      <c r="H20" s="10"/>
      <c r="I20" s="10"/>
      <c r="J20" s="10"/>
      <c r="K20" s="10"/>
    </row>
    <row r="21" ht="20.05" customHeight="1">
      <c r="A21" t="s" s="8">
        <v>17</v>
      </c>
      <c r="B21" t="s" s="13">
        <v>28</v>
      </c>
      <c r="C21" s="11">
        <v>11</v>
      </c>
      <c r="D21" s="11">
        <v>10</v>
      </c>
      <c r="E21" s="11">
        <v>9</v>
      </c>
      <c r="F21" t="s" s="15">
        <v>19</v>
      </c>
      <c r="G21" t="s" s="15">
        <v>20</v>
      </c>
      <c r="H21" t="s" s="15">
        <v>21</v>
      </c>
      <c r="I21" t="s" s="15">
        <v>22</v>
      </c>
      <c r="J21" t="s" s="15">
        <v>23</v>
      </c>
      <c r="K21" t="s" s="15">
        <v>24</v>
      </c>
    </row>
    <row r="22" ht="20.05" customHeight="1">
      <c r="A22" t="s" s="8">
        <v>9</v>
      </c>
      <c r="B22" s="14">
        <v>131199</v>
      </c>
      <c r="C22" s="11">
        <v>134021</v>
      </c>
      <c r="D22" s="11">
        <v>137248</v>
      </c>
      <c r="E22" s="11">
        <v>140362</v>
      </c>
      <c r="F22" s="11">
        <v>143836</v>
      </c>
      <c r="G22" s="11">
        <v>148043</v>
      </c>
      <c r="H22" s="11">
        <v>152189</v>
      </c>
      <c r="I22" s="11">
        <v>157888</v>
      </c>
      <c r="J22" s="11">
        <v>164693</v>
      </c>
      <c r="K22" s="11">
        <v>174074</v>
      </c>
    </row>
    <row r="23" ht="20.05" customHeight="1">
      <c r="A23" t="s" s="8">
        <v>10</v>
      </c>
      <c r="B23" s="14">
        <v>58400</v>
      </c>
      <c r="C23" s="11">
        <v>58673</v>
      </c>
      <c r="D23" s="11">
        <v>58948</v>
      </c>
      <c r="E23" s="11">
        <v>59206</v>
      </c>
      <c r="F23" s="11">
        <v>59469</v>
      </c>
      <c r="G23" s="11">
        <v>59716</v>
      </c>
      <c r="H23" s="11">
        <v>59985</v>
      </c>
      <c r="I23" s="11">
        <v>60238</v>
      </c>
      <c r="J23" s="11">
        <v>60492</v>
      </c>
      <c r="K23" s="11">
        <v>60759</v>
      </c>
    </row>
    <row r="24" ht="20.05" customHeight="1">
      <c r="A24" t="s" s="8">
        <v>11</v>
      </c>
      <c r="B24" s="14">
        <v>4675</v>
      </c>
      <c r="C24" s="11">
        <v>6585</v>
      </c>
      <c r="D24" s="11">
        <v>8611</v>
      </c>
      <c r="E24" s="11">
        <v>11462</v>
      </c>
      <c r="F24" s="11">
        <v>14628</v>
      </c>
      <c r="G24" s="11">
        <v>17953</v>
      </c>
      <c r="H24" s="11">
        <v>21703</v>
      </c>
      <c r="I24" s="11">
        <v>25321</v>
      </c>
      <c r="J24" s="11">
        <v>29778</v>
      </c>
      <c r="K24" s="11">
        <v>34621</v>
      </c>
    </row>
    <row r="25" ht="20.05" customHeight="1">
      <c r="A25" t="s" s="8">
        <v>12</v>
      </c>
      <c r="B25" s="14">
        <v>4574</v>
      </c>
      <c r="C25" s="11">
        <v>6332</v>
      </c>
      <c r="D25" s="11">
        <v>8179</v>
      </c>
      <c r="E25" s="11">
        <v>10669</v>
      </c>
      <c r="F25" s="11">
        <v>13231</v>
      </c>
      <c r="G25" s="11">
        <v>15766</v>
      </c>
      <c r="H25" s="11">
        <v>18416</v>
      </c>
      <c r="I25" s="11">
        <v>20784</v>
      </c>
      <c r="J25" s="11">
        <v>23291</v>
      </c>
      <c r="K25" s="11">
        <v>25698</v>
      </c>
    </row>
    <row r="26" ht="20.05" customHeight="1">
      <c r="A26" t="s" s="8">
        <v>11</v>
      </c>
      <c r="B26" s="14">
        <v>6364039</v>
      </c>
      <c r="C26" s="11">
        <v>6688859</v>
      </c>
      <c r="D26" s="11">
        <v>7060830</v>
      </c>
      <c r="E26" s="11">
        <v>7441100</v>
      </c>
      <c r="F26" s="11">
        <v>7845356</v>
      </c>
      <c r="G26" s="11">
        <v>8261954</v>
      </c>
      <c r="H26" s="11">
        <v>8714941</v>
      </c>
      <c r="I26" s="11">
        <v>9155849</v>
      </c>
      <c r="J26" s="11">
        <v>9629716</v>
      </c>
      <c r="K26" s="11">
        <v>10134522</v>
      </c>
    </row>
    <row r="27" ht="20.05" customHeight="1">
      <c r="A27" t="s" s="8">
        <v>12</v>
      </c>
      <c r="B27" s="14">
        <v>54790</v>
      </c>
      <c r="C27" s="11">
        <v>55000</v>
      </c>
      <c r="D27" s="11">
        <v>55172</v>
      </c>
      <c r="E27" s="11">
        <v>55361</v>
      </c>
      <c r="F27" s="11">
        <v>55556</v>
      </c>
      <c r="G27" s="11">
        <v>55729</v>
      </c>
      <c r="H27" s="11">
        <v>55908</v>
      </c>
      <c r="I27" s="11">
        <v>56077</v>
      </c>
      <c r="J27" s="11">
        <v>56242</v>
      </c>
      <c r="K27" s="11">
        <v>56450</v>
      </c>
    </row>
    <row r="28" ht="20.05" customHeight="1">
      <c r="A28" t="s" s="8">
        <v>13</v>
      </c>
      <c r="B28" s="14">
        <v>61421</v>
      </c>
      <c r="C28" s="11">
        <v>61421</v>
      </c>
      <c r="D28" s="11">
        <v>61421</v>
      </c>
      <c r="E28" s="11">
        <v>61421</v>
      </c>
      <c r="F28" s="11">
        <v>61421</v>
      </c>
      <c r="G28" s="11">
        <v>61421</v>
      </c>
      <c r="H28" s="11">
        <v>61421</v>
      </c>
      <c r="I28" s="11">
        <v>61421</v>
      </c>
      <c r="J28" s="11">
        <v>61421</v>
      </c>
      <c r="K28" s="11">
        <v>61421</v>
      </c>
    </row>
    <row r="29" ht="20.05" customHeight="1">
      <c r="A29" t="s" s="8">
        <v>14</v>
      </c>
      <c r="B29" s="14">
        <v>61421</v>
      </c>
      <c r="C29" s="11">
        <v>61421</v>
      </c>
      <c r="D29" s="11">
        <v>61421</v>
      </c>
      <c r="E29" s="11">
        <v>61421</v>
      </c>
      <c r="F29" s="11">
        <v>61421</v>
      </c>
      <c r="G29" s="11">
        <v>61421</v>
      </c>
      <c r="H29" s="11">
        <v>61421</v>
      </c>
      <c r="I29" s="11">
        <v>61421</v>
      </c>
      <c r="J29" s="11">
        <v>61421</v>
      </c>
      <c r="K29" s="11">
        <v>61421</v>
      </c>
    </row>
    <row r="30" ht="20.05" customHeight="1">
      <c r="A30" s="12"/>
      <c r="B30" s="9"/>
      <c r="C30" s="10"/>
      <c r="D30" s="10"/>
      <c r="E30" s="10"/>
      <c r="F30" s="10"/>
      <c r="G30" s="10"/>
      <c r="H30" s="10"/>
      <c r="I30" s="10"/>
      <c r="J30" s="10"/>
      <c r="K30" s="10"/>
    </row>
    <row r="31" ht="20.05" customHeight="1">
      <c r="A31" t="s" s="8">
        <v>25</v>
      </c>
      <c r="B31" t="s" s="13">
        <v>28</v>
      </c>
      <c r="C31" s="11">
        <v>11</v>
      </c>
      <c r="D31" s="11">
        <v>10</v>
      </c>
      <c r="E31" s="11">
        <v>9</v>
      </c>
      <c r="F31" t="s" s="15">
        <v>19</v>
      </c>
      <c r="G31" t="s" s="15">
        <v>20</v>
      </c>
      <c r="H31" t="s" s="15">
        <v>21</v>
      </c>
      <c r="I31" t="s" s="15">
        <v>22</v>
      </c>
      <c r="J31" t="s" s="15">
        <v>23</v>
      </c>
      <c r="K31" t="s" s="15">
        <v>24</v>
      </c>
    </row>
    <row r="32" ht="20.05" customHeight="1">
      <c r="A32" t="s" s="8">
        <v>9</v>
      </c>
      <c r="B32" s="9"/>
      <c r="C32" s="10"/>
      <c r="D32" s="10"/>
      <c r="E32" s="10"/>
      <c r="F32" s="11">
        <v>170347</v>
      </c>
      <c r="G32" s="11">
        <v>175074</v>
      </c>
      <c r="H32" s="11">
        <v>179836</v>
      </c>
      <c r="I32" s="11">
        <v>185595</v>
      </c>
      <c r="J32" s="11">
        <v>191851</v>
      </c>
      <c r="K32" s="11">
        <v>202134</v>
      </c>
    </row>
    <row r="33" ht="20.05" customHeight="1">
      <c r="A33" t="s" s="8">
        <v>10</v>
      </c>
      <c r="B33" s="9"/>
      <c r="C33" s="10"/>
      <c r="D33" s="10"/>
      <c r="E33" s="10"/>
      <c r="F33" s="11">
        <v>60494</v>
      </c>
      <c r="G33" s="11">
        <v>60617</v>
      </c>
      <c r="H33" s="11">
        <v>60741</v>
      </c>
      <c r="I33" s="11">
        <v>60862</v>
      </c>
      <c r="J33" s="11">
        <v>60990</v>
      </c>
      <c r="K33" s="11">
        <v>61120</v>
      </c>
    </row>
    <row r="34" ht="20.05" customHeight="1">
      <c r="A34" t="s" s="8">
        <v>11</v>
      </c>
      <c r="B34" s="9"/>
      <c r="C34" s="10"/>
      <c r="D34" s="10"/>
      <c r="E34" s="10"/>
      <c r="F34" s="11">
        <v>29831</v>
      </c>
      <c r="G34" s="11">
        <v>31990</v>
      </c>
      <c r="H34" s="11">
        <v>34168</v>
      </c>
      <c r="I34" s="11">
        <v>36345</v>
      </c>
      <c r="J34" s="11">
        <v>38570</v>
      </c>
      <c r="K34" s="11">
        <v>40808</v>
      </c>
    </row>
    <row r="35" ht="20.05" customHeight="1">
      <c r="A35" t="s" s="8">
        <v>12</v>
      </c>
      <c r="B35" s="9"/>
      <c r="C35" s="10"/>
      <c r="D35" s="10"/>
      <c r="E35" s="10"/>
      <c r="F35" s="11">
        <v>23263</v>
      </c>
      <c r="G35" s="11">
        <v>24345</v>
      </c>
      <c r="H35" s="11">
        <v>25410</v>
      </c>
      <c r="I35" s="11">
        <v>26436</v>
      </c>
      <c r="J35" s="11">
        <v>27406</v>
      </c>
      <c r="K35" s="11">
        <v>28303</v>
      </c>
    </row>
    <row r="36" ht="20.05" customHeight="1">
      <c r="A36" t="s" s="8">
        <v>11</v>
      </c>
      <c r="B36" s="9"/>
      <c r="C36" s="10"/>
      <c r="D36" s="10"/>
      <c r="E36" s="10"/>
      <c r="F36" s="11">
        <v>9568965</v>
      </c>
      <c r="G36" s="11">
        <v>9804664</v>
      </c>
      <c r="H36" s="11">
        <v>10041712</v>
      </c>
      <c r="I36" s="11">
        <v>10290209</v>
      </c>
      <c r="J36" s="11">
        <v>10549664</v>
      </c>
      <c r="K36" s="11">
        <v>10802337</v>
      </c>
    </row>
    <row r="37" ht="20.05" customHeight="1">
      <c r="A37" t="s" s="8">
        <v>12</v>
      </c>
      <c r="B37" s="9"/>
      <c r="C37" s="10"/>
      <c r="D37" s="10"/>
      <c r="E37" s="10"/>
      <c r="F37" s="11">
        <v>56269</v>
      </c>
      <c r="G37" s="11">
        <v>56361</v>
      </c>
      <c r="H37" s="11">
        <v>56462</v>
      </c>
      <c r="I37" s="11">
        <v>56550</v>
      </c>
      <c r="J37" s="11">
        <v>56661</v>
      </c>
      <c r="K37" s="11">
        <v>56769</v>
      </c>
    </row>
    <row r="38" ht="20.05" customHeight="1">
      <c r="A38" t="s" s="8">
        <v>13</v>
      </c>
      <c r="B38" s="9"/>
      <c r="C38" s="10"/>
      <c r="D38" s="10"/>
      <c r="E38" s="10"/>
      <c r="F38" s="11">
        <v>61421</v>
      </c>
      <c r="G38" s="11">
        <v>61421</v>
      </c>
      <c r="H38" s="11">
        <v>61421</v>
      </c>
      <c r="I38" s="11">
        <v>61421</v>
      </c>
      <c r="J38" s="11">
        <v>61421</v>
      </c>
      <c r="K38" s="11">
        <v>61421</v>
      </c>
    </row>
    <row r="39" ht="20.05" customHeight="1">
      <c r="A39" t="s" s="8">
        <v>14</v>
      </c>
      <c r="B39" s="9"/>
      <c r="C39" s="10"/>
      <c r="D39" s="10"/>
      <c r="E39" s="10"/>
      <c r="F39" s="11">
        <v>61421</v>
      </c>
      <c r="G39" s="11">
        <v>61421</v>
      </c>
      <c r="H39" s="11">
        <v>61421</v>
      </c>
      <c r="I39" s="11">
        <v>61421</v>
      </c>
      <c r="J39" s="11">
        <v>61421</v>
      </c>
      <c r="K39" s="11">
        <v>61421</v>
      </c>
    </row>
  </sheetData>
  <mergeCells count="1">
    <mergeCell ref="A1:K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4.xml><?xml version="1.0" encoding="utf-8"?>
<worksheet xmlns:r="http://schemas.openxmlformats.org/officeDocument/2006/relationships" xmlns="http://schemas.openxmlformats.org/spreadsheetml/2006/main">
  <sheetPr>
    <pageSetUpPr fitToPage="1"/>
  </sheetPr>
  <dimension ref="A2:S96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19" customWidth="1"/>
    <col min="2" max="2" width="16.3516" style="19" customWidth="1"/>
    <col min="3" max="3" width="16.3516" style="19" customWidth="1"/>
    <col min="4" max="4" width="16.3516" style="19" customWidth="1"/>
    <col min="5" max="5" width="16.3516" style="19" customWidth="1"/>
    <col min="6" max="6" width="16.3516" style="19" customWidth="1"/>
    <col min="7" max="7" width="16.3516" style="19" customWidth="1"/>
    <col min="8" max="8" width="16.3516" style="19" customWidth="1"/>
    <col min="9" max="9" width="16.3516" style="19" customWidth="1"/>
    <col min="10" max="10" width="16.3516" style="19" customWidth="1"/>
    <col min="11" max="11" width="16.3516" style="19" customWidth="1"/>
    <col min="12" max="12" width="16.3516" style="19" customWidth="1"/>
    <col min="13" max="13" width="16.3516" style="19" customWidth="1"/>
    <col min="14" max="14" width="16.3516" style="19" customWidth="1"/>
    <col min="15" max="15" width="16.3516" style="19" customWidth="1"/>
    <col min="16" max="16" width="16.3516" style="19" customWidth="1"/>
    <col min="17" max="17" width="16.3516" style="19" customWidth="1"/>
    <col min="18" max="18" width="16.3516" style="19" customWidth="1"/>
    <col min="19" max="19" width="16.3516" style="19" customWidth="1"/>
    <col min="20" max="256" width="16.3516" style="19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.25" customHeight="1">
      <c r="A2" t="s" s="20">
        <v>38</v>
      </c>
      <c r="B2" t="s" s="20">
        <v>39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0.25" customHeight="1">
      <c r="A3" s="21"/>
      <c r="B3" t="s" s="5">
        <v>40</v>
      </c>
      <c r="C3" t="s" s="6">
        <v>41</v>
      </c>
      <c r="D3" t="s" s="6">
        <v>42</v>
      </c>
      <c r="E3" t="s" s="6">
        <v>43</v>
      </c>
      <c r="F3" s="18">
        <v>6</v>
      </c>
      <c r="G3" s="18">
        <v>7</v>
      </c>
      <c r="H3" s="18">
        <v>8</v>
      </c>
      <c r="I3" s="18">
        <v>9</v>
      </c>
      <c r="J3" t="s" s="6">
        <v>44</v>
      </c>
      <c r="K3" t="s" s="6">
        <v>45</v>
      </c>
      <c r="L3" t="s" s="6">
        <v>46</v>
      </c>
      <c r="M3" t="s" s="6">
        <v>47</v>
      </c>
      <c r="N3" s="18">
        <v>4</v>
      </c>
      <c r="O3" s="18">
        <v>5</v>
      </c>
      <c r="P3" s="18">
        <v>6</v>
      </c>
      <c r="Q3" s="18">
        <v>7</v>
      </c>
      <c r="R3" s="18">
        <v>8</v>
      </c>
      <c r="S3" s="18">
        <v>9</v>
      </c>
    </row>
    <row r="4" ht="20.05" customHeight="1">
      <c r="A4" t="s" s="8">
        <v>48</v>
      </c>
      <c r="B4" s="14">
        <v>289</v>
      </c>
      <c r="C4" s="11">
        <v>294</v>
      </c>
      <c r="D4" s="11">
        <v>295</v>
      </c>
      <c r="E4" s="11">
        <v>296</v>
      </c>
      <c r="F4" s="11">
        <v>296</v>
      </c>
      <c r="G4" s="11">
        <v>298</v>
      </c>
      <c r="H4" s="11">
        <v>298</v>
      </c>
      <c r="I4" s="11">
        <v>299</v>
      </c>
      <c r="J4" s="11">
        <v>64972</v>
      </c>
      <c r="K4" s="11">
        <f>(300-B4)/300</f>
        <v>0.03666666666666667</v>
      </c>
      <c r="L4" s="11">
        <f>(300-B4)/(J4-300)</f>
        <v>0.0001700890648193963</v>
      </c>
      <c r="M4" s="11">
        <f>(300-C4)/300</f>
        <v>0.02</v>
      </c>
      <c r="N4" s="11">
        <f>(300-D4)/300</f>
        <v>0.01666666666666667</v>
      </c>
      <c r="O4" s="11">
        <f>(300-E4)/300</f>
        <v>0.01333333333333333</v>
      </c>
      <c r="P4" s="11">
        <f>(300-F4)/300</f>
        <v>0.01333333333333333</v>
      </c>
      <c r="Q4" s="11">
        <f>(300-G4)/300</f>
        <v>0.006666666666666667</v>
      </c>
      <c r="R4" s="11">
        <f>(300-H4)/300</f>
        <v>0.006666666666666667</v>
      </c>
      <c r="S4" s="11">
        <f>(300-I4)/300</f>
        <v>0.003333333333333334</v>
      </c>
    </row>
    <row r="5" ht="20.05" customHeight="1">
      <c r="A5" t="s" s="8">
        <v>49</v>
      </c>
      <c r="B5" s="14">
        <v>284</v>
      </c>
      <c r="C5" s="11">
        <v>295</v>
      </c>
      <c r="D5" s="11">
        <v>296</v>
      </c>
      <c r="E5" s="11">
        <v>298</v>
      </c>
      <c r="F5" s="11">
        <v>299</v>
      </c>
      <c r="G5" s="11">
        <v>299</v>
      </c>
      <c r="H5" s="11">
        <v>299</v>
      </c>
      <c r="I5" s="11">
        <v>299</v>
      </c>
      <c r="J5" s="11">
        <v>64607</v>
      </c>
      <c r="K5" s="11">
        <f>(300-B5)/300</f>
        <v>0.05333333333333334</v>
      </c>
      <c r="L5" s="11">
        <f>(300-B5)/(J5-300)</f>
        <v>0.0002488065062901395</v>
      </c>
      <c r="M5" s="11">
        <f>(300-C5)/300</f>
        <v>0.01666666666666667</v>
      </c>
      <c r="N5" s="11">
        <f>(300-D5)/300</f>
        <v>0.01333333333333333</v>
      </c>
      <c r="O5" s="11">
        <f>(300-E5)/300</f>
        <v>0.006666666666666667</v>
      </c>
      <c r="P5" s="11">
        <f>(300-F5)/300</f>
        <v>0.003333333333333334</v>
      </c>
      <c r="Q5" s="11">
        <f>(300-G5)/300</f>
        <v>0.003333333333333334</v>
      </c>
      <c r="R5" s="11">
        <f>(300-H5)/300</f>
        <v>0.003333333333333334</v>
      </c>
      <c r="S5" s="11">
        <f>(300-I5)/300</f>
        <v>0.003333333333333334</v>
      </c>
    </row>
    <row r="6" ht="20.05" customHeight="1">
      <c r="A6" t="s" s="8">
        <v>50</v>
      </c>
      <c r="B6" s="14">
        <v>289</v>
      </c>
      <c r="C6" s="11">
        <v>297</v>
      </c>
      <c r="D6" s="11">
        <v>297</v>
      </c>
      <c r="E6" s="11">
        <v>298</v>
      </c>
      <c r="F6" s="11">
        <v>298</v>
      </c>
      <c r="G6" s="11">
        <v>298</v>
      </c>
      <c r="H6" s="11">
        <v>298</v>
      </c>
      <c r="I6" s="11">
        <v>298</v>
      </c>
      <c r="J6" s="11">
        <v>64507</v>
      </c>
      <c r="K6" s="11">
        <f>(300-B6)/300</f>
        <v>0.03666666666666667</v>
      </c>
      <c r="L6" s="11">
        <f>(300-B6)/(J6-300)</f>
        <v>0.0001713208840157615</v>
      </c>
      <c r="M6" s="11">
        <f>(300-C6)/300</f>
        <v>0.01</v>
      </c>
      <c r="N6" s="11">
        <f>(300-D6)/300</f>
        <v>0.01</v>
      </c>
      <c r="O6" s="11">
        <f>(300-E6)/300</f>
        <v>0.006666666666666667</v>
      </c>
      <c r="P6" s="11">
        <f>(300-F6)/300</f>
        <v>0.006666666666666667</v>
      </c>
      <c r="Q6" s="11">
        <f>(300-G6)/300</f>
        <v>0.006666666666666667</v>
      </c>
      <c r="R6" s="11">
        <f>(300-H6)/300</f>
        <v>0.006666666666666667</v>
      </c>
      <c r="S6" s="11">
        <f>(300-I6)/300</f>
        <v>0.006666666666666667</v>
      </c>
    </row>
    <row r="7" ht="20.05" customHeight="1">
      <c r="A7" t="s" s="8">
        <v>51</v>
      </c>
      <c r="B7" s="14">
        <v>294</v>
      </c>
      <c r="C7" s="11">
        <v>294</v>
      </c>
      <c r="D7" s="11">
        <v>296</v>
      </c>
      <c r="E7" s="11">
        <v>298</v>
      </c>
      <c r="F7" s="11">
        <v>298</v>
      </c>
      <c r="G7" s="11">
        <v>298</v>
      </c>
      <c r="H7" s="11">
        <v>298</v>
      </c>
      <c r="I7" s="11">
        <v>298</v>
      </c>
      <c r="J7" s="11">
        <v>64051</v>
      </c>
      <c r="K7" s="11">
        <f>(300-B7)/300</f>
        <v>0.02</v>
      </c>
      <c r="L7" s="11">
        <f>(300-B7)/(J7-300)</f>
        <v>9.41161707267337e-05</v>
      </c>
      <c r="M7" s="11">
        <f>(300-C7)/300</f>
        <v>0.02</v>
      </c>
      <c r="N7" s="11">
        <f>(300-D7)/300</f>
        <v>0.01333333333333333</v>
      </c>
      <c r="O7" s="11">
        <f>(300-E7)/300</f>
        <v>0.006666666666666667</v>
      </c>
      <c r="P7" s="11">
        <f>(300-F7)/300</f>
        <v>0.006666666666666667</v>
      </c>
      <c r="Q7" s="11">
        <f>(300-G7)/300</f>
        <v>0.006666666666666667</v>
      </c>
      <c r="R7" s="11">
        <f>(300-H7)/300</f>
        <v>0.006666666666666667</v>
      </c>
      <c r="S7" s="11">
        <f>(300-I7)/300</f>
        <v>0.006666666666666667</v>
      </c>
    </row>
    <row r="8" ht="20.05" customHeight="1">
      <c r="A8" t="s" s="8">
        <v>52</v>
      </c>
      <c r="B8" s="14">
        <v>288</v>
      </c>
      <c r="C8" s="11">
        <v>292</v>
      </c>
      <c r="D8" s="11">
        <v>296</v>
      </c>
      <c r="E8" s="11">
        <v>296</v>
      </c>
      <c r="F8" s="11">
        <v>297</v>
      </c>
      <c r="G8" s="11">
        <v>297</v>
      </c>
      <c r="H8" s="11">
        <v>297</v>
      </c>
      <c r="I8" s="11">
        <v>297</v>
      </c>
      <c r="J8" s="11">
        <v>61489</v>
      </c>
      <c r="K8" s="11">
        <f>(300-B8)/300</f>
        <v>0.04</v>
      </c>
      <c r="L8" s="11">
        <f>(300-B8)/(J8-300)</f>
        <v>0.0001961136805635</v>
      </c>
      <c r="M8" s="11">
        <f>(300-C8)/300</f>
        <v>0.02666666666666667</v>
      </c>
      <c r="N8" s="11">
        <f>(300-D8)/300</f>
        <v>0.01333333333333333</v>
      </c>
      <c r="O8" s="11">
        <f>(300-E8)/300</f>
        <v>0.01333333333333333</v>
      </c>
      <c r="P8" s="11">
        <f>(300-F8)/300</f>
        <v>0.01</v>
      </c>
      <c r="Q8" s="11">
        <f>(300-G8)/300</f>
        <v>0.01</v>
      </c>
      <c r="R8" s="11">
        <f>(300-H8)/300</f>
        <v>0.01</v>
      </c>
      <c r="S8" s="11">
        <f>(300-I8)/300</f>
        <v>0.01</v>
      </c>
    </row>
    <row r="9" ht="20.05" customHeight="1">
      <c r="A9" t="s" s="8">
        <v>53</v>
      </c>
      <c r="B9" s="14">
        <v>289</v>
      </c>
      <c r="C9" s="11">
        <v>295</v>
      </c>
      <c r="D9" s="11">
        <v>295</v>
      </c>
      <c r="E9" s="11">
        <v>296</v>
      </c>
      <c r="F9" s="11">
        <v>296</v>
      </c>
      <c r="G9" s="11">
        <v>296</v>
      </c>
      <c r="H9" s="11">
        <v>296</v>
      </c>
      <c r="I9" s="11">
        <v>296</v>
      </c>
      <c r="J9" s="11">
        <v>64303</v>
      </c>
      <c r="K9" s="11">
        <f>(300-B9)/300</f>
        <v>0.03666666666666667</v>
      </c>
      <c r="L9" s="11">
        <f>(300-B9)/(J9-300)</f>
        <v>0.0001718669437370123</v>
      </c>
      <c r="M9" s="11">
        <f>(300-C9)/300</f>
        <v>0.01666666666666667</v>
      </c>
      <c r="N9" s="11">
        <f>(300-D9)/300</f>
        <v>0.01666666666666667</v>
      </c>
      <c r="O9" s="11">
        <f>(300-E9)/300</f>
        <v>0.01333333333333333</v>
      </c>
      <c r="P9" s="11">
        <f>(300-F9)/300</f>
        <v>0.01333333333333333</v>
      </c>
      <c r="Q9" s="11">
        <f>(300-G9)/300</f>
        <v>0.01333333333333333</v>
      </c>
      <c r="R9" s="11">
        <f>(300-H9)/300</f>
        <v>0.01333333333333333</v>
      </c>
      <c r="S9" s="11">
        <f>(300-I9)/300</f>
        <v>0.01333333333333333</v>
      </c>
    </row>
    <row r="10" ht="20.05" customHeight="1">
      <c r="A10" t="s" s="8">
        <v>54</v>
      </c>
      <c r="B10" s="14">
        <v>291</v>
      </c>
      <c r="C10" s="11">
        <v>293</v>
      </c>
      <c r="D10" s="11">
        <v>296</v>
      </c>
      <c r="E10" s="11">
        <v>296</v>
      </c>
      <c r="F10" s="11">
        <v>296</v>
      </c>
      <c r="G10" s="11">
        <v>296</v>
      </c>
      <c r="H10" s="11">
        <v>296</v>
      </c>
      <c r="I10" s="11">
        <v>296</v>
      </c>
      <c r="J10" s="11">
        <v>63806</v>
      </c>
      <c r="K10" s="11">
        <f>(300-B10)/300</f>
        <v>0.03</v>
      </c>
      <c r="L10" s="11">
        <f>(300-B10)/(J10-300)</f>
        <v>0.0001417188927030517</v>
      </c>
      <c r="M10" s="11">
        <f>(300-C10)/300</f>
        <v>0.02333333333333333</v>
      </c>
      <c r="N10" s="11">
        <f>(300-D10)/300</f>
        <v>0.01333333333333333</v>
      </c>
      <c r="O10" s="11">
        <f>(300-E10)/300</f>
        <v>0.01333333333333333</v>
      </c>
      <c r="P10" s="11">
        <f>(300-F10)/300</f>
        <v>0.01333333333333333</v>
      </c>
      <c r="Q10" s="11">
        <f>(300-G10)/300</f>
        <v>0.01333333333333333</v>
      </c>
      <c r="R10" s="11">
        <f>(300-H10)/300</f>
        <v>0.01333333333333333</v>
      </c>
      <c r="S10" s="11">
        <f>(300-I10)/300</f>
        <v>0.01333333333333333</v>
      </c>
    </row>
    <row r="11" ht="20.05" customHeight="1">
      <c r="A11" t="s" s="8">
        <v>55</v>
      </c>
      <c r="B11" s="14">
        <v>288</v>
      </c>
      <c r="C11" s="11">
        <v>294</v>
      </c>
      <c r="D11" s="11">
        <v>295</v>
      </c>
      <c r="E11" s="11">
        <v>295</v>
      </c>
      <c r="F11" s="11">
        <v>295</v>
      </c>
      <c r="G11" s="11">
        <v>295</v>
      </c>
      <c r="H11" s="11">
        <v>295</v>
      </c>
      <c r="I11" s="11">
        <v>295</v>
      </c>
      <c r="J11" s="11">
        <v>64365</v>
      </c>
      <c r="K11" s="11">
        <f>(300-B11)/300</f>
        <v>0.04</v>
      </c>
      <c r="L11" s="11">
        <f>(300-B11)/(J11-300)</f>
        <v>0.0001873097635214236</v>
      </c>
      <c r="M11" s="11">
        <f>(300-C11)/300</f>
        <v>0.02</v>
      </c>
      <c r="N11" s="11">
        <f>(300-D11)/300</f>
        <v>0.01666666666666667</v>
      </c>
      <c r="O11" s="11">
        <f>(300-E11)/300</f>
        <v>0.01666666666666667</v>
      </c>
      <c r="P11" s="11">
        <f>(300-F11)/300</f>
        <v>0.01666666666666667</v>
      </c>
      <c r="Q11" s="11">
        <f>(300-G11)/300</f>
        <v>0.01666666666666667</v>
      </c>
      <c r="R11" s="11">
        <f>(300-H11)/300</f>
        <v>0.01666666666666667</v>
      </c>
      <c r="S11" s="11">
        <f>(300-I11)/300</f>
        <v>0.01666666666666667</v>
      </c>
    </row>
    <row r="12" ht="20.05" customHeight="1">
      <c r="A12" t="s" s="8">
        <v>56</v>
      </c>
      <c r="B12" s="14">
        <v>288</v>
      </c>
      <c r="C12" s="11">
        <v>294</v>
      </c>
      <c r="D12" s="11">
        <v>295</v>
      </c>
      <c r="E12" s="11">
        <v>295</v>
      </c>
      <c r="F12" s="11">
        <v>295</v>
      </c>
      <c r="G12" s="11">
        <v>295</v>
      </c>
      <c r="H12" s="11">
        <v>295</v>
      </c>
      <c r="I12" s="11">
        <v>295</v>
      </c>
      <c r="J12" s="11">
        <v>64326</v>
      </c>
      <c r="K12" s="11">
        <f>(300-B12)/300</f>
        <v>0.04</v>
      </c>
      <c r="L12" s="11">
        <f>(300-B12)/(J12-300)</f>
        <v>0.000187423859057258</v>
      </c>
      <c r="M12" s="11">
        <f>(300-C12)/300</f>
        <v>0.02</v>
      </c>
      <c r="N12" s="11">
        <f>(300-D12)/300</f>
        <v>0.01666666666666667</v>
      </c>
      <c r="O12" s="11">
        <f>(300-E12)/300</f>
        <v>0.01666666666666667</v>
      </c>
      <c r="P12" s="11">
        <f>(300-F12)/300</f>
        <v>0.01666666666666667</v>
      </c>
      <c r="Q12" s="11">
        <f>(300-G12)/300</f>
        <v>0.01666666666666667</v>
      </c>
      <c r="R12" s="11">
        <f>(300-H12)/300</f>
        <v>0.01666666666666667</v>
      </c>
      <c r="S12" s="11">
        <f>(300-I12)/300</f>
        <v>0.01666666666666667</v>
      </c>
    </row>
    <row r="13" ht="20.05" customHeight="1">
      <c r="A13" t="s" s="8">
        <v>57</v>
      </c>
      <c r="B13" s="14">
        <v>289</v>
      </c>
      <c r="C13" s="11">
        <v>293</v>
      </c>
      <c r="D13" s="11">
        <v>294</v>
      </c>
      <c r="E13" s="11">
        <v>294</v>
      </c>
      <c r="F13" s="11">
        <v>294</v>
      </c>
      <c r="G13" s="11">
        <v>294</v>
      </c>
      <c r="H13" s="11">
        <v>294</v>
      </c>
      <c r="I13" s="11">
        <v>294</v>
      </c>
      <c r="J13" s="11">
        <v>63873</v>
      </c>
      <c r="K13" s="11">
        <f>(300-B13)/300</f>
        <v>0.03666666666666667</v>
      </c>
      <c r="L13" s="11">
        <f>(300-B13)/(J13-300)</f>
        <v>0.0001730294307331729</v>
      </c>
      <c r="M13" s="11">
        <f>(300-C13)/300</f>
        <v>0.02333333333333333</v>
      </c>
      <c r="N13" s="11">
        <f>(300-D13)/300</f>
        <v>0.02</v>
      </c>
      <c r="O13" s="11">
        <f>(300-E13)/300</f>
        <v>0.02</v>
      </c>
      <c r="P13" s="11">
        <f>(300-F13)/300</f>
        <v>0.02</v>
      </c>
      <c r="Q13" s="11">
        <f>(300-G13)/300</f>
        <v>0.02</v>
      </c>
      <c r="R13" s="11">
        <f>(300-H13)/300</f>
        <v>0.02</v>
      </c>
      <c r="S13" s="11">
        <f>(300-I13)/300</f>
        <v>0.02</v>
      </c>
    </row>
    <row r="14" ht="20.05" customHeight="1">
      <c r="A14" t="s" s="8">
        <v>58</v>
      </c>
      <c r="B14" s="14">
        <f>AVERAGE(B4:B13)</f>
        <v>288.9</v>
      </c>
      <c r="C14" s="10"/>
      <c r="D14" s="11">
        <f>AVERAGE(D4:D13)</f>
        <v>295.5</v>
      </c>
      <c r="E14" s="11">
        <f>AVERAGE(E4:E13)</f>
        <v>296.2</v>
      </c>
      <c r="F14" s="11">
        <f>AVERAGE(F4:F13)</f>
        <v>296.4</v>
      </c>
      <c r="G14" s="11">
        <f>AVERAGE(G4:G13)</f>
        <v>296.6</v>
      </c>
      <c r="H14" s="11">
        <f>AVERAGE(H4:H13)</f>
        <v>296.6</v>
      </c>
      <c r="I14" s="11">
        <f>AVERAGE(I4:I13)</f>
        <v>296.7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ht="20.05" customHeight="1">
      <c r="A15" s="12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ht="20.05" customHeight="1">
      <c r="A16" s="12"/>
      <c r="B16" s="22">
        <v>3512</v>
      </c>
      <c r="C16" s="23">
        <v>4512</v>
      </c>
      <c r="D16" s="23">
        <v>5512</v>
      </c>
      <c r="E16" s="11">
        <v>6</v>
      </c>
      <c r="F16" s="11">
        <v>7</v>
      </c>
      <c r="G16" s="11">
        <v>8</v>
      </c>
      <c r="H16" s="11">
        <v>9</v>
      </c>
      <c r="I16" s="11">
        <v>10</v>
      </c>
      <c r="J16" s="10"/>
      <c r="K16" s="10"/>
      <c r="L16" s="11">
        <v>3</v>
      </c>
      <c r="M16" s="11">
        <v>4</v>
      </c>
      <c r="N16" s="11">
        <v>5</v>
      </c>
      <c r="O16" s="11">
        <v>6</v>
      </c>
      <c r="P16" s="11">
        <v>7</v>
      </c>
      <c r="Q16" s="11">
        <v>8</v>
      </c>
      <c r="R16" s="11">
        <v>9</v>
      </c>
      <c r="S16" s="11">
        <v>10</v>
      </c>
    </row>
    <row r="17" ht="20.05" customHeight="1">
      <c r="A17" t="s" s="8">
        <v>48</v>
      </c>
      <c r="B17" s="14">
        <v>265</v>
      </c>
      <c r="C17" s="11">
        <v>282</v>
      </c>
      <c r="D17" s="11">
        <v>292</v>
      </c>
      <c r="E17" s="11">
        <v>294</v>
      </c>
      <c r="F17" s="11">
        <v>297</v>
      </c>
      <c r="G17" s="11">
        <v>299</v>
      </c>
      <c r="H17" s="11">
        <v>299</v>
      </c>
      <c r="I17" s="11">
        <v>299</v>
      </c>
      <c r="J17" s="11">
        <v>64972</v>
      </c>
      <c r="K17" s="10"/>
      <c r="L17" s="11">
        <f>(300-B17)/300</f>
        <v>0.1166666666666667</v>
      </c>
      <c r="M17" s="11">
        <f>(300-C17)/300</f>
        <v>0.06</v>
      </c>
      <c r="N17" s="11">
        <f>(300-D17)/300</f>
        <v>0.02666666666666667</v>
      </c>
      <c r="O17" s="11">
        <f>(300-E17)/300</f>
        <v>0.02</v>
      </c>
      <c r="P17" s="11">
        <f>(300-F17)/300</f>
        <v>0.01</v>
      </c>
      <c r="Q17" s="11">
        <f>(300-G17)/300</f>
        <v>0.003333333333333334</v>
      </c>
      <c r="R17" s="11">
        <f>(300-H17)/300</f>
        <v>0.003333333333333334</v>
      </c>
      <c r="S17" s="11">
        <f>(300-I17)/300</f>
        <v>0.003333333333333334</v>
      </c>
    </row>
    <row r="18" ht="20.05" customHeight="1">
      <c r="A18" t="s" s="8">
        <v>49</v>
      </c>
      <c r="B18" s="14">
        <v>253</v>
      </c>
      <c r="C18" s="11">
        <v>283</v>
      </c>
      <c r="D18" s="11">
        <v>292</v>
      </c>
      <c r="E18" s="11">
        <v>294</v>
      </c>
      <c r="F18" s="11">
        <v>296</v>
      </c>
      <c r="G18" s="11">
        <v>297</v>
      </c>
      <c r="H18" s="11">
        <v>298</v>
      </c>
      <c r="I18" s="11">
        <v>298</v>
      </c>
      <c r="J18" s="11">
        <v>64607</v>
      </c>
      <c r="K18" s="10"/>
      <c r="L18" s="11">
        <f>(300-B18)/300</f>
        <v>0.1566666666666667</v>
      </c>
      <c r="M18" s="11">
        <f>(300-C18)/300</f>
        <v>0.05666666666666666</v>
      </c>
      <c r="N18" s="11">
        <f>(300-D18)/300</f>
        <v>0.02666666666666667</v>
      </c>
      <c r="O18" s="11">
        <f>(300-E18)/300</f>
        <v>0.02</v>
      </c>
      <c r="P18" s="11">
        <f>(300-F18)/300</f>
        <v>0.01333333333333333</v>
      </c>
      <c r="Q18" s="11">
        <f>(300-G18)/300</f>
        <v>0.01</v>
      </c>
      <c r="R18" s="11">
        <f>(300-H18)/300</f>
        <v>0.006666666666666667</v>
      </c>
      <c r="S18" s="11">
        <f>(300-I18)/300</f>
        <v>0.006666666666666667</v>
      </c>
    </row>
    <row r="19" ht="20.05" customHeight="1">
      <c r="A19" t="s" s="8">
        <v>50</v>
      </c>
      <c r="B19" s="14">
        <v>265</v>
      </c>
      <c r="C19" s="11">
        <v>286</v>
      </c>
      <c r="D19" s="11">
        <v>295</v>
      </c>
      <c r="E19" s="11">
        <v>298</v>
      </c>
      <c r="F19" s="11">
        <v>298</v>
      </c>
      <c r="G19" s="11">
        <v>298</v>
      </c>
      <c r="H19" s="11">
        <v>298</v>
      </c>
      <c r="I19" s="11">
        <v>298</v>
      </c>
      <c r="J19" s="11">
        <v>64507</v>
      </c>
      <c r="K19" s="10"/>
      <c r="L19" s="11">
        <f>(300-B19)/300</f>
        <v>0.1166666666666667</v>
      </c>
      <c r="M19" s="11">
        <f>(300-C19)/300</f>
        <v>0.04666666666666667</v>
      </c>
      <c r="N19" s="11">
        <f>(300-D19)/300</f>
        <v>0.01666666666666667</v>
      </c>
      <c r="O19" s="11">
        <f>(300-E19)/300</f>
        <v>0.006666666666666667</v>
      </c>
      <c r="P19" s="11">
        <f>(300-F19)/300</f>
        <v>0.006666666666666667</v>
      </c>
      <c r="Q19" s="11">
        <f>(300-G19)/300</f>
        <v>0.006666666666666667</v>
      </c>
      <c r="R19" s="11">
        <f>(300-H19)/300</f>
        <v>0.006666666666666667</v>
      </c>
      <c r="S19" s="11">
        <f>(300-I19)/300</f>
        <v>0.006666666666666667</v>
      </c>
    </row>
    <row r="20" ht="20.05" customHeight="1">
      <c r="A20" t="s" s="8">
        <v>51</v>
      </c>
      <c r="B20" s="14">
        <v>255</v>
      </c>
      <c r="C20" s="11">
        <v>282</v>
      </c>
      <c r="D20" s="11">
        <v>294</v>
      </c>
      <c r="E20" s="11">
        <v>294</v>
      </c>
      <c r="F20" s="11">
        <v>295</v>
      </c>
      <c r="G20" s="11">
        <v>296</v>
      </c>
      <c r="H20" s="11">
        <v>296</v>
      </c>
      <c r="I20" s="11">
        <v>296</v>
      </c>
      <c r="J20" s="11">
        <v>64051</v>
      </c>
      <c r="K20" s="10"/>
      <c r="L20" s="11">
        <f>(300-B20)/300</f>
        <v>0.15</v>
      </c>
      <c r="M20" s="11">
        <f>(300-C20)/300</f>
        <v>0.06</v>
      </c>
      <c r="N20" s="11">
        <f>(300-D20)/300</f>
        <v>0.02</v>
      </c>
      <c r="O20" s="11">
        <f>(300-E20)/300</f>
        <v>0.02</v>
      </c>
      <c r="P20" s="11">
        <f>(300-F20)/300</f>
        <v>0.01666666666666667</v>
      </c>
      <c r="Q20" s="11">
        <f>(300-G20)/300</f>
        <v>0.01333333333333333</v>
      </c>
      <c r="R20" s="11">
        <f>(300-H20)/300</f>
        <v>0.01333333333333333</v>
      </c>
      <c r="S20" s="11">
        <f>(300-I20)/300</f>
        <v>0.01333333333333333</v>
      </c>
    </row>
    <row r="21" ht="20.05" customHeight="1">
      <c r="A21" t="s" s="8">
        <v>52</v>
      </c>
      <c r="B21" s="14">
        <v>252</v>
      </c>
      <c r="C21" s="11">
        <v>285</v>
      </c>
      <c r="D21" s="11">
        <v>291</v>
      </c>
      <c r="E21" s="11">
        <v>293</v>
      </c>
      <c r="F21" s="11">
        <v>294</v>
      </c>
      <c r="G21" s="11">
        <v>294</v>
      </c>
      <c r="H21" s="11">
        <v>296</v>
      </c>
      <c r="I21" s="11">
        <v>296</v>
      </c>
      <c r="J21" s="11">
        <v>61489</v>
      </c>
      <c r="K21" s="10"/>
      <c r="L21" s="11">
        <f>(300-B21)/300</f>
        <v>0.16</v>
      </c>
      <c r="M21" s="11">
        <f>(300-C21)/300</f>
        <v>0.05</v>
      </c>
      <c r="N21" s="11">
        <f>(300-D21)/300</f>
        <v>0.03</v>
      </c>
      <c r="O21" s="11">
        <f>(300-E21)/300</f>
        <v>0.02333333333333333</v>
      </c>
      <c r="P21" s="11">
        <f>(300-F21)/300</f>
        <v>0.02</v>
      </c>
      <c r="Q21" s="11">
        <f>(300-G21)/300</f>
        <v>0.02</v>
      </c>
      <c r="R21" s="11">
        <f>(300-H21)/300</f>
        <v>0.01333333333333333</v>
      </c>
      <c r="S21" s="11">
        <f>(300-I21)/300</f>
        <v>0.01333333333333333</v>
      </c>
    </row>
    <row r="22" ht="20.05" customHeight="1">
      <c r="A22" t="s" s="8">
        <v>53</v>
      </c>
      <c r="B22" s="14">
        <v>259</v>
      </c>
      <c r="C22" s="11">
        <v>284</v>
      </c>
      <c r="D22" s="11">
        <v>290</v>
      </c>
      <c r="E22" s="11">
        <v>294</v>
      </c>
      <c r="F22" s="11">
        <v>295</v>
      </c>
      <c r="G22" s="11">
        <v>295</v>
      </c>
      <c r="H22" s="11">
        <v>295</v>
      </c>
      <c r="I22" s="11">
        <v>296</v>
      </c>
      <c r="J22" s="11">
        <v>64303</v>
      </c>
      <c r="K22" s="10"/>
      <c r="L22" s="11">
        <f>(300-B22)/300</f>
        <v>0.1366666666666667</v>
      </c>
      <c r="M22" s="11">
        <f>(300-C22)/300</f>
        <v>0.05333333333333334</v>
      </c>
      <c r="N22" s="11">
        <f>(300-D22)/300</f>
        <v>0.03333333333333333</v>
      </c>
      <c r="O22" s="11">
        <f>(300-E22)/300</f>
        <v>0.02</v>
      </c>
      <c r="P22" s="11">
        <f>(300-F22)/300</f>
        <v>0.01666666666666667</v>
      </c>
      <c r="Q22" s="11">
        <f>(300-G22)/300</f>
        <v>0.01666666666666667</v>
      </c>
      <c r="R22" s="11">
        <f>(300-H22)/300</f>
        <v>0.01666666666666667</v>
      </c>
      <c r="S22" s="11">
        <f>(300-I22)/300</f>
        <v>0.01333333333333333</v>
      </c>
    </row>
    <row r="23" ht="20.05" customHeight="1">
      <c r="A23" t="s" s="8">
        <v>54</v>
      </c>
      <c r="B23" s="14">
        <v>254</v>
      </c>
      <c r="C23" s="11">
        <v>282</v>
      </c>
      <c r="D23" s="11">
        <v>292</v>
      </c>
      <c r="E23" s="11">
        <v>295</v>
      </c>
      <c r="F23" s="11">
        <v>296</v>
      </c>
      <c r="G23" s="11">
        <v>296</v>
      </c>
      <c r="H23" s="11">
        <v>296</v>
      </c>
      <c r="I23" s="11">
        <v>296</v>
      </c>
      <c r="J23" s="11">
        <v>63806</v>
      </c>
      <c r="K23" s="10"/>
      <c r="L23" s="11">
        <f>(300-B23)/300</f>
        <v>0.1533333333333333</v>
      </c>
      <c r="M23" s="11">
        <f>(300-C23)/300</f>
        <v>0.06</v>
      </c>
      <c r="N23" s="11">
        <f>(300-D23)/300</f>
        <v>0.02666666666666667</v>
      </c>
      <c r="O23" s="11">
        <f>(300-E23)/300</f>
        <v>0.01666666666666667</v>
      </c>
      <c r="P23" s="11">
        <f>(300-F23)/300</f>
        <v>0.01333333333333333</v>
      </c>
      <c r="Q23" s="11">
        <f>(300-G23)/300</f>
        <v>0.01333333333333333</v>
      </c>
      <c r="R23" s="11">
        <f>(300-H23)/300</f>
        <v>0.01333333333333333</v>
      </c>
      <c r="S23" s="11">
        <f>(300-I23)/300</f>
        <v>0.01333333333333333</v>
      </c>
    </row>
    <row r="24" ht="20.05" customHeight="1">
      <c r="A24" t="s" s="8">
        <v>55</v>
      </c>
      <c r="B24" s="14">
        <v>262</v>
      </c>
      <c r="C24" s="11">
        <v>285</v>
      </c>
      <c r="D24" s="11">
        <v>289</v>
      </c>
      <c r="E24" s="11">
        <v>293</v>
      </c>
      <c r="F24" s="11">
        <v>295</v>
      </c>
      <c r="G24" s="11">
        <v>295</v>
      </c>
      <c r="H24" s="11">
        <v>295</v>
      </c>
      <c r="I24" s="11">
        <v>295</v>
      </c>
      <c r="J24" s="11">
        <v>64365</v>
      </c>
      <c r="K24" s="10"/>
      <c r="L24" s="11">
        <f>(300-B24)/300</f>
        <v>0.1266666666666667</v>
      </c>
      <c r="M24" s="11">
        <f>(300-C24)/300</f>
        <v>0.05</v>
      </c>
      <c r="N24" s="11">
        <f>(300-D24)/300</f>
        <v>0.03666666666666667</v>
      </c>
      <c r="O24" s="11">
        <f>(300-E24)/300</f>
        <v>0.02333333333333333</v>
      </c>
      <c r="P24" s="11">
        <f>(300-F24)/300</f>
        <v>0.01666666666666667</v>
      </c>
      <c r="Q24" s="11">
        <f>(300-G24)/300</f>
        <v>0.01666666666666667</v>
      </c>
      <c r="R24" s="11">
        <f>(300-H24)/300</f>
        <v>0.01666666666666667</v>
      </c>
      <c r="S24" s="11">
        <f>(300-I24)/300</f>
        <v>0.01666666666666667</v>
      </c>
    </row>
    <row r="25" ht="20.05" customHeight="1">
      <c r="A25" t="s" s="8">
        <v>56</v>
      </c>
      <c r="B25" s="14">
        <v>254</v>
      </c>
      <c r="C25" s="11">
        <v>285</v>
      </c>
      <c r="D25" s="11">
        <v>293</v>
      </c>
      <c r="E25" s="11">
        <v>295</v>
      </c>
      <c r="F25" s="11">
        <v>295</v>
      </c>
      <c r="G25" s="11">
        <v>295</v>
      </c>
      <c r="H25" s="11">
        <v>295</v>
      </c>
      <c r="I25" s="11">
        <v>295</v>
      </c>
      <c r="J25" s="11">
        <v>64326</v>
      </c>
      <c r="K25" s="10"/>
      <c r="L25" s="11">
        <f>(300-B25)/300</f>
        <v>0.1533333333333333</v>
      </c>
      <c r="M25" s="11">
        <f>(300-C25)/300</f>
        <v>0.05</v>
      </c>
      <c r="N25" s="11">
        <f>(300-D25)/300</f>
        <v>0.02333333333333333</v>
      </c>
      <c r="O25" s="11">
        <f>(300-E25)/300</f>
        <v>0.01666666666666667</v>
      </c>
      <c r="P25" s="11">
        <f>(300-F25)/300</f>
        <v>0.01666666666666667</v>
      </c>
      <c r="Q25" s="11">
        <f>(300-G25)/300</f>
        <v>0.01666666666666667</v>
      </c>
      <c r="R25" s="11">
        <f>(300-H25)/300</f>
        <v>0.01666666666666667</v>
      </c>
      <c r="S25" s="11">
        <f>(300-I25)/300</f>
        <v>0.01666666666666667</v>
      </c>
    </row>
    <row r="26" ht="20.05" customHeight="1">
      <c r="A26" t="s" s="8">
        <v>57</v>
      </c>
      <c r="B26" s="14">
        <v>255</v>
      </c>
      <c r="C26" s="11">
        <v>281</v>
      </c>
      <c r="D26" s="11">
        <v>289</v>
      </c>
      <c r="E26" s="11">
        <v>293</v>
      </c>
      <c r="F26" s="11">
        <v>294</v>
      </c>
      <c r="G26" s="11">
        <v>294</v>
      </c>
      <c r="H26" s="11">
        <v>294</v>
      </c>
      <c r="I26" s="11">
        <v>294</v>
      </c>
      <c r="J26" s="11">
        <v>63873</v>
      </c>
      <c r="K26" s="10"/>
      <c r="L26" s="11">
        <f>(300-B26)/300</f>
        <v>0.15</v>
      </c>
      <c r="M26" s="11">
        <f>(300-C26)/300</f>
        <v>0.06333333333333334</v>
      </c>
      <c r="N26" s="11">
        <f>(300-D26)/300</f>
        <v>0.03666666666666667</v>
      </c>
      <c r="O26" s="11">
        <f>(300-E26)/300</f>
        <v>0.02333333333333333</v>
      </c>
      <c r="P26" s="11">
        <f>(300-F26)/300</f>
        <v>0.02</v>
      </c>
      <c r="Q26" s="11">
        <f>(300-G26)/300</f>
        <v>0.02</v>
      </c>
      <c r="R26" s="11">
        <f>(300-H26)/300</f>
        <v>0.02</v>
      </c>
      <c r="S26" s="11">
        <f>(300-I26)/300</f>
        <v>0.02</v>
      </c>
    </row>
    <row r="27" ht="20.05" customHeight="1">
      <c r="A27" t="s" s="8">
        <v>58</v>
      </c>
      <c r="B27" s="14">
        <f>AVERAGE(B17:B26)</f>
        <v>257.4</v>
      </c>
      <c r="C27" s="11">
        <f>AVERAGE(C17:C26)</f>
        <v>283.5</v>
      </c>
      <c r="D27" s="11">
        <f>AVERAGE(D17:D26)</f>
        <v>291.7</v>
      </c>
      <c r="E27" s="11">
        <f>AVERAGE(E17:E26)</f>
        <v>294.3</v>
      </c>
      <c r="F27" s="11">
        <f>AVERAGE(F17:F26)</f>
        <v>295.5</v>
      </c>
      <c r="G27" s="11">
        <f>AVERAGE(G17:G26)</f>
        <v>295.9</v>
      </c>
      <c r="H27" s="11">
        <f>AVERAGE(H17:H26)</f>
        <v>296.2</v>
      </c>
      <c r="I27" s="11">
        <f>AVERAGE(I17:I26)</f>
        <v>296.3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ht="20.05" customHeight="1">
      <c r="A28" s="12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ht="20.05" customHeight="1">
      <c r="A29" s="12"/>
      <c r="B29" t="s" s="13">
        <v>59</v>
      </c>
      <c r="C29" s="10"/>
      <c r="D29" s="10"/>
      <c r="E29" s="10"/>
      <c r="F29" s="10"/>
      <c r="G29" t="s" s="15">
        <v>60</v>
      </c>
      <c r="H29" s="10"/>
      <c r="I29" s="10"/>
      <c r="J29" t="s" s="15">
        <v>61</v>
      </c>
      <c r="K29" s="10"/>
      <c r="L29" s="10"/>
      <c r="M29" t="s" s="15">
        <v>62</v>
      </c>
      <c r="N29" s="10"/>
      <c r="O29" s="10"/>
      <c r="P29" s="10"/>
      <c r="Q29" s="10"/>
      <c r="R29" s="10"/>
      <c r="S29" s="10"/>
    </row>
    <row r="30" ht="20.05" customHeight="1">
      <c r="A30" t="s" s="8">
        <v>63</v>
      </c>
      <c r="B30" t="s" s="13">
        <v>64</v>
      </c>
      <c r="C30" t="s" s="15">
        <v>65</v>
      </c>
      <c r="D30" t="s" s="15">
        <v>66</v>
      </c>
      <c r="E30" t="s" s="15">
        <v>67</v>
      </c>
      <c r="F30" t="s" s="15">
        <v>68</v>
      </c>
      <c r="G30" t="s" s="15">
        <v>65</v>
      </c>
      <c r="H30" t="s" s="15">
        <v>66</v>
      </c>
      <c r="I30" t="s" s="15">
        <v>67</v>
      </c>
      <c r="J30" t="s" s="15">
        <v>65</v>
      </c>
      <c r="K30" t="s" s="15">
        <v>66</v>
      </c>
      <c r="L30" t="s" s="15">
        <v>67</v>
      </c>
      <c r="M30" t="s" s="15">
        <v>65</v>
      </c>
      <c r="N30" t="s" s="15">
        <v>66</v>
      </c>
      <c r="O30" t="s" s="15">
        <v>67</v>
      </c>
      <c r="P30" s="10"/>
      <c r="Q30" s="10"/>
      <c r="R30" s="10"/>
      <c r="S30" s="10"/>
    </row>
    <row r="31" ht="20.05" customHeight="1">
      <c r="A31" t="s" s="8">
        <v>48</v>
      </c>
      <c r="B31" s="14">
        <v>1564</v>
      </c>
      <c r="C31" s="11">
        <v>406</v>
      </c>
      <c r="D31" s="11">
        <v>13</v>
      </c>
      <c r="E31" s="11">
        <v>1</v>
      </c>
      <c r="F31" s="11">
        <v>64972</v>
      </c>
      <c r="G31" s="11">
        <v>332</v>
      </c>
      <c r="H31" s="11">
        <v>8</v>
      </c>
      <c r="I31" s="11">
        <v>0</v>
      </c>
      <c r="J31" s="11">
        <v>490</v>
      </c>
      <c r="K31" s="11">
        <v>58</v>
      </c>
      <c r="L31" s="11">
        <v>4</v>
      </c>
      <c r="M31" s="11">
        <v>957</v>
      </c>
      <c r="N31" s="11">
        <v>415</v>
      </c>
      <c r="O31" s="11">
        <v>126</v>
      </c>
      <c r="P31" s="10"/>
      <c r="Q31" s="10"/>
      <c r="R31" s="10"/>
      <c r="S31" s="10"/>
    </row>
    <row r="32" ht="20.05" customHeight="1">
      <c r="A32" t="s" s="8">
        <v>49</v>
      </c>
      <c r="B32" s="14">
        <v>1533</v>
      </c>
      <c r="C32" s="11">
        <v>397</v>
      </c>
      <c r="D32" s="11">
        <v>8</v>
      </c>
      <c r="E32" s="11">
        <v>0</v>
      </c>
      <c r="F32" s="11">
        <v>64607</v>
      </c>
      <c r="G32" s="11">
        <v>348</v>
      </c>
      <c r="H32" s="11">
        <v>5</v>
      </c>
      <c r="I32" s="11">
        <v>0</v>
      </c>
      <c r="J32" s="11">
        <v>502</v>
      </c>
      <c r="K32" s="11">
        <v>45</v>
      </c>
      <c r="L32" s="11">
        <v>5</v>
      </c>
      <c r="M32" s="11">
        <v>993</v>
      </c>
      <c r="N32" s="11">
        <v>320</v>
      </c>
      <c r="O32" s="11">
        <v>125</v>
      </c>
      <c r="P32" s="10"/>
      <c r="Q32" s="10"/>
      <c r="R32" s="10"/>
      <c r="S32" s="10"/>
    </row>
    <row r="33" ht="20.05" customHeight="1">
      <c r="A33" t="s" s="8">
        <v>50</v>
      </c>
      <c r="B33" s="14">
        <v>1545</v>
      </c>
      <c r="C33" s="11">
        <v>419</v>
      </c>
      <c r="D33" s="11">
        <v>16</v>
      </c>
      <c r="E33" s="11">
        <v>2</v>
      </c>
      <c r="F33" s="11">
        <v>64507</v>
      </c>
      <c r="G33" s="11">
        <v>337</v>
      </c>
      <c r="H33" s="11">
        <v>10</v>
      </c>
      <c r="I33" s="11">
        <v>1</v>
      </c>
      <c r="J33" s="11">
        <v>485</v>
      </c>
      <c r="K33" s="11">
        <v>47</v>
      </c>
      <c r="L33" s="11">
        <v>5</v>
      </c>
      <c r="M33" s="11">
        <v>974</v>
      </c>
      <c r="N33" s="11">
        <v>347</v>
      </c>
      <c r="O33" s="11">
        <v>132</v>
      </c>
      <c r="P33" s="10"/>
      <c r="Q33" s="10"/>
      <c r="R33" s="10"/>
      <c r="S33" s="10"/>
    </row>
    <row r="34" ht="20.05" customHeight="1">
      <c r="A34" t="s" s="8">
        <v>51</v>
      </c>
      <c r="B34" s="14">
        <v>1545</v>
      </c>
      <c r="C34" s="11">
        <v>355</v>
      </c>
      <c r="D34" s="11">
        <v>21</v>
      </c>
      <c r="E34" s="11">
        <v>1</v>
      </c>
      <c r="F34" s="11">
        <v>64051</v>
      </c>
      <c r="G34" s="11">
        <v>297</v>
      </c>
      <c r="H34" s="11">
        <v>10</v>
      </c>
      <c r="I34" s="11">
        <v>0</v>
      </c>
      <c r="J34" s="11">
        <v>497</v>
      </c>
      <c r="K34" s="11">
        <v>47</v>
      </c>
      <c r="L34" s="11">
        <v>8</v>
      </c>
      <c r="M34" s="11">
        <v>932</v>
      </c>
      <c r="N34" s="11">
        <v>334</v>
      </c>
      <c r="O34" s="11">
        <v>113</v>
      </c>
      <c r="P34" s="10"/>
      <c r="Q34" s="10"/>
      <c r="R34" s="10"/>
      <c r="S34" s="10"/>
    </row>
    <row r="35" ht="20.05" customHeight="1">
      <c r="A35" t="s" s="8">
        <v>52</v>
      </c>
      <c r="B35" s="14">
        <v>1108</v>
      </c>
      <c r="C35" s="11">
        <v>241</v>
      </c>
      <c r="D35" s="11">
        <v>12</v>
      </c>
      <c r="E35" s="11">
        <v>2</v>
      </c>
      <c r="F35" s="11">
        <v>61489</v>
      </c>
      <c r="G35" s="11">
        <v>195</v>
      </c>
      <c r="H35" s="11">
        <v>6</v>
      </c>
      <c r="I35" s="11">
        <v>0</v>
      </c>
      <c r="J35" s="11">
        <v>331</v>
      </c>
      <c r="K35" s="11">
        <v>23</v>
      </c>
      <c r="L35" s="11">
        <v>3</v>
      </c>
      <c r="M35" s="11">
        <v>685</v>
      </c>
      <c r="N35" s="11">
        <v>194</v>
      </c>
      <c r="O35" s="11">
        <v>65</v>
      </c>
      <c r="P35" s="10"/>
      <c r="Q35" s="10"/>
      <c r="R35" s="10"/>
      <c r="S35" s="10"/>
    </row>
    <row r="36" ht="20.05" customHeight="1">
      <c r="A36" t="s" s="8">
        <v>53</v>
      </c>
      <c r="B36" s="14">
        <v>1574</v>
      </c>
      <c r="C36" s="11">
        <v>396</v>
      </c>
      <c r="D36" s="11">
        <v>20</v>
      </c>
      <c r="E36" s="11">
        <v>0</v>
      </c>
      <c r="F36" s="11">
        <v>64303</v>
      </c>
      <c r="G36" s="11">
        <v>327</v>
      </c>
      <c r="H36" s="11">
        <v>5</v>
      </c>
      <c r="I36" s="11">
        <v>0</v>
      </c>
      <c r="J36" s="11">
        <v>507</v>
      </c>
      <c r="K36" s="11">
        <v>32</v>
      </c>
      <c r="L36" s="11">
        <v>6</v>
      </c>
      <c r="M36" s="11">
        <v>933</v>
      </c>
      <c r="N36" s="11">
        <v>326</v>
      </c>
      <c r="O36" s="11">
        <v>118</v>
      </c>
      <c r="P36" s="10"/>
      <c r="Q36" s="10"/>
      <c r="R36" s="10"/>
      <c r="S36" s="10"/>
    </row>
    <row r="37" ht="20.05" customHeight="1">
      <c r="A37" t="s" s="8">
        <v>54</v>
      </c>
      <c r="B37" s="14">
        <v>1522</v>
      </c>
      <c r="C37" s="11">
        <v>322</v>
      </c>
      <c r="D37" s="11">
        <v>14</v>
      </c>
      <c r="E37" s="11">
        <v>0</v>
      </c>
      <c r="F37" s="11">
        <v>63806</v>
      </c>
      <c r="G37" s="11">
        <v>292</v>
      </c>
      <c r="H37" s="11">
        <v>13</v>
      </c>
      <c r="I37" s="11">
        <v>0</v>
      </c>
      <c r="J37" s="11">
        <v>454</v>
      </c>
      <c r="K37" s="11">
        <v>48</v>
      </c>
      <c r="L37" s="11">
        <v>6</v>
      </c>
      <c r="M37" s="11">
        <v>883</v>
      </c>
      <c r="N37" s="11">
        <v>311</v>
      </c>
      <c r="O37" s="11">
        <v>94</v>
      </c>
      <c r="P37" s="10"/>
      <c r="Q37" s="10"/>
      <c r="R37" s="10"/>
      <c r="S37" s="10"/>
    </row>
    <row r="38" ht="20.05" customHeight="1">
      <c r="A38" t="s" s="8">
        <v>55</v>
      </c>
      <c r="B38" s="14">
        <v>1592</v>
      </c>
      <c r="C38" s="11">
        <v>382</v>
      </c>
      <c r="D38" s="11">
        <v>16</v>
      </c>
      <c r="E38" s="11">
        <v>2</v>
      </c>
      <c r="F38" s="11">
        <v>64365</v>
      </c>
      <c r="G38" s="11">
        <v>294</v>
      </c>
      <c r="H38" s="11">
        <v>6</v>
      </c>
      <c r="I38" s="11">
        <v>0</v>
      </c>
      <c r="J38" s="11">
        <v>509</v>
      </c>
      <c r="K38" s="11">
        <v>47</v>
      </c>
      <c r="L38" s="11">
        <v>8</v>
      </c>
      <c r="M38" s="11">
        <v>849</v>
      </c>
      <c r="N38" s="11">
        <v>353</v>
      </c>
      <c r="O38" s="11">
        <v>132</v>
      </c>
      <c r="P38" s="10"/>
      <c r="Q38" s="10"/>
      <c r="R38" s="10"/>
      <c r="S38" s="10"/>
    </row>
    <row r="39" ht="20.05" customHeight="1">
      <c r="A39" t="s" s="8">
        <v>56</v>
      </c>
      <c r="B39" s="14">
        <v>1533</v>
      </c>
      <c r="C39" s="11">
        <v>381</v>
      </c>
      <c r="D39" s="11">
        <v>17</v>
      </c>
      <c r="E39" s="11">
        <v>0</v>
      </c>
      <c r="F39" s="11">
        <v>64326</v>
      </c>
      <c r="G39" s="11">
        <v>321</v>
      </c>
      <c r="H39" s="11">
        <v>10</v>
      </c>
      <c r="I39" s="11">
        <v>0</v>
      </c>
      <c r="J39" s="11">
        <v>447</v>
      </c>
      <c r="K39" s="11">
        <v>41</v>
      </c>
      <c r="L39" s="11">
        <v>5</v>
      </c>
      <c r="M39" s="11">
        <v>857</v>
      </c>
      <c r="N39" s="11">
        <v>346</v>
      </c>
      <c r="O39" s="11">
        <v>146</v>
      </c>
      <c r="P39" s="10"/>
      <c r="Q39" s="10"/>
      <c r="R39" s="10"/>
      <c r="S39" s="10"/>
    </row>
    <row r="40" ht="20.05" customHeight="1">
      <c r="A40" t="s" s="8">
        <v>57</v>
      </c>
      <c r="B40" s="14">
        <v>1479</v>
      </c>
      <c r="C40" s="11">
        <v>352</v>
      </c>
      <c r="D40" s="11">
        <v>13</v>
      </c>
      <c r="E40" s="11">
        <v>2</v>
      </c>
      <c r="F40" s="11">
        <v>63873</v>
      </c>
      <c r="G40" s="11">
        <v>291</v>
      </c>
      <c r="H40" s="11">
        <v>7</v>
      </c>
      <c r="I40" s="11">
        <v>2</v>
      </c>
      <c r="J40" s="11">
        <v>469</v>
      </c>
      <c r="K40" s="11">
        <v>49</v>
      </c>
      <c r="L40" s="11">
        <v>6</v>
      </c>
      <c r="M40" s="11">
        <v>867</v>
      </c>
      <c r="N40" s="11">
        <v>277</v>
      </c>
      <c r="O40" s="11">
        <v>127</v>
      </c>
      <c r="P40" s="10"/>
      <c r="Q40" s="10"/>
      <c r="R40" s="10"/>
      <c r="S40" s="10"/>
    </row>
    <row r="41" ht="20.05" customHeight="1">
      <c r="A41" s="12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ht="20.05" customHeight="1">
      <c r="A42" t="s" s="8">
        <v>69</v>
      </c>
      <c r="B42" t="s" s="13">
        <v>70</v>
      </c>
      <c r="C42" t="s" s="15">
        <v>71</v>
      </c>
      <c r="D42" t="s" s="15">
        <v>72</v>
      </c>
      <c r="E42" t="s" s="15">
        <v>73</v>
      </c>
      <c r="F42" t="s" s="15">
        <v>68</v>
      </c>
      <c r="G42" t="s" s="15">
        <v>74</v>
      </c>
      <c r="H42" t="s" s="15">
        <v>75</v>
      </c>
      <c r="I42" t="s" s="15">
        <v>76</v>
      </c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ht="20.05" customHeight="1">
      <c r="A43" t="s" s="8">
        <v>48</v>
      </c>
      <c r="B43" s="14">
        <v>48</v>
      </c>
      <c r="C43" s="11">
        <v>0</v>
      </c>
      <c r="D43" s="11">
        <v>0</v>
      </c>
      <c r="E43" s="10"/>
      <c r="F43" s="11">
        <v>64972</v>
      </c>
      <c r="G43" s="11">
        <f>B43/F43</f>
        <v>0.0007387797820599643</v>
      </c>
      <c r="H43" s="11">
        <f>C43/F43</f>
        <v>0</v>
      </c>
      <c r="I43" s="11">
        <v>0</v>
      </c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ht="20.05" customHeight="1">
      <c r="A44" t="s" s="8">
        <v>49</v>
      </c>
      <c r="B44" s="14">
        <v>64</v>
      </c>
      <c r="C44" s="11">
        <v>1</v>
      </c>
      <c r="D44" s="11">
        <v>0</v>
      </c>
      <c r="E44" s="10"/>
      <c r="F44" s="11">
        <v>64607</v>
      </c>
      <c r="G44" s="11">
        <f>B44/F44</f>
        <v>0.000990604733233241</v>
      </c>
      <c r="H44" s="11">
        <f>C44/F44</f>
        <v>1.547819895676939e-05</v>
      </c>
      <c r="I44" s="11">
        <v>0</v>
      </c>
      <c r="J44" s="10"/>
      <c r="K44" s="10"/>
      <c r="L44" s="10"/>
      <c r="M44" s="10"/>
      <c r="N44" s="10"/>
      <c r="O44" s="10"/>
      <c r="P44" s="10"/>
      <c r="Q44" s="10"/>
      <c r="R44" s="10"/>
      <c r="S44" s="10"/>
    </row>
    <row r="45" ht="20.05" customHeight="1">
      <c r="A45" t="s" s="8">
        <v>50</v>
      </c>
      <c r="B45" s="14">
        <v>42</v>
      </c>
      <c r="C45" s="11">
        <v>0</v>
      </c>
      <c r="D45" s="11">
        <v>0</v>
      </c>
      <c r="E45" s="10"/>
      <c r="F45" s="11">
        <v>64507</v>
      </c>
      <c r="G45" s="11">
        <f>B45/F45</f>
        <v>0.0006510921295363294</v>
      </c>
      <c r="H45" s="11">
        <f>C45/F45</f>
        <v>0</v>
      </c>
      <c r="I45" s="11">
        <v>0</v>
      </c>
      <c r="J45" s="10"/>
      <c r="K45" s="10"/>
      <c r="L45" s="10"/>
      <c r="M45" s="10"/>
      <c r="N45" s="10"/>
      <c r="O45" s="10"/>
      <c r="P45" s="10"/>
      <c r="Q45" s="10"/>
      <c r="R45" s="10"/>
      <c r="S45" s="10"/>
    </row>
    <row r="46" ht="20.05" customHeight="1">
      <c r="A46" t="s" s="8">
        <v>51</v>
      </c>
      <c r="B46" s="14">
        <v>9</v>
      </c>
      <c r="C46" s="11">
        <v>0</v>
      </c>
      <c r="D46" s="11">
        <v>0</v>
      </c>
      <c r="E46" s="10"/>
      <c r="F46" s="11">
        <v>64051</v>
      </c>
      <c r="G46" s="11">
        <f>B46/F46</f>
        <v>0.0001405130286802704</v>
      </c>
      <c r="H46" s="11">
        <f>C46/F46</f>
        <v>0</v>
      </c>
      <c r="I46" s="11">
        <v>0</v>
      </c>
      <c r="J46" s="10"/>
      <c r="K46" s="10"/>
      <c r="L46" s="10"/>
      <c r="M46" s="10"/>
      <c r="N46" s="10"/>
      <c r="O46" s="10"/>
      <c r="P46" s="10"/>
      <c r="Q46" s="10"/>
      <c r="R46" s="10"/>
      <c r="S46" s="10"/>
    </row>
    <row r="47" ht="20.05" customHeight="1">
      <c r="A47" t="s" s="8">
        <v>52</v>
      </c>
      <c r="B47" s="14">
        <v>0</v>
      </c>
      <c r="C47" s="11">
        <v>0</v>
      </c>
      <c r="D47" s="11">
        <v>0</v>
      </c>
      <c r="E47" s="10"/>
      <c r="F47" s="11">
        <v>61489</v>
      </c>
      <c r="G47" s="11">
        <f>B47/F47</f>
        <v>0</v>
      </c>
      <c r="H47" s="11">
        <f>C47/F47</f>
        <v>0</v>
      </c>
      <c r="I47" s="11">
        <v>0</v>
      </c>
      <c r="J47" s="10"/>
      <c r="K47" s="10"/>
      <c r="L47" s="10"/>
      <c r="M47" s="10"/>
      <c r="N47" s="10"/>
      <c r="O47" s="10"/>
      <c r="P47" s="10"/>
      <c r="Q47" s="10"/>
      <c r="R47" s="10"/>
      <c r="S47" s="10"/>
    </row>
    <row r="48" ht="20.05" customHeight="1">
      <c r="A48" t="s" s="8">
        <v>53</v>
      </c>
      <c r="B48" s="14">
        <v>14</v>
      </c>
      <c r="C48" s="11">
        <v>0</v>
      </c>
      <c r="D48" s="11">
        <v>0</v>
      </c>
      <c r="E48" s="10"/>
      <c r="F48" s="11">
        <v>64303</v>
      </c>
      <c r="G48" s="11">
        <f>B48/F48</f>
        <v>0.0002177192354944559</v>
      </c>
      <c r="H48" s="11">
        <f>C48/F48</f>
        <v>0</v>
      </c>
      <c r="I48" s="11">
        <v>0</v>
      </c>
      <c r="J48" s="10"/>
      <c r="K48" s="10"/>
      <c r="L48" s="10"/>
      <c r="M48" s="10"/>
      <c r="N48" s="10"/>
      <c r="O48" s="10"/>
      <c r="P48" s="10"/>
      <c r="Q48" s="10"/>
      <c r="R48" s="10"/>
      <c r="S48" s="10"/>
    </row>
    <row r="49" ht="20.05" customHeight="1">
      <c r="A49" t="s" s="8">
        <v>54</v>
      </c>
      <c r="B49" s="14">
        <v>5</v>
      </c>
      <c r="C49" s="11">
        <v>0</v>
      </c>
      <c r="D49" s="11">
        <v>0</v>
      </c>
      <c r="E49" s="10"/>
      <c r="F49" s="11">
        <v>63806</v>
      </c>
      <c r="G49" s="11">
        <f>B49/F49</f>
        <v>7.836253643857945e-05</v>
      </c>
      <c r="H49" s="11">
        <f>C49/F49</f>
        <v>0</v>
      </c>
      <c r="I49" s="11">
        <v>0</v>
      </c>
      <c r="J49" s="10"/>
      <c r="K49" s="10"/>
      <c r="L49" s="10"/>
      <c r="M49" s="10"/>
      <c r="N49" s="10"/>
      <c r="O49" s="10"/>
      <c r="P49" s="10"/>
      <c r="Q49" s="10"/>
      <c r="R49" s="10"/>
      <c r="S49" s="10"/>
    </row>
    <row r="50" ht="20.05" customHeight="1">
      <c r="A50" t="s" s="8">
        <v>55</v>
      </c>
      <c r="B50" s="14">
        <v>34</v>
      </c>
      <c r="C50" s="11">
        <v>1</v>
      </c>
      <c r="D50" s="11">
        <v>0</v>
      </c>
      <c r="E50" s="10"/>
      <c r="F50" s="11">
        <v>64365</v>
      </c>
      <c r="G50" s="11">
        <f>B50/F50</f>
        <v>0.0005282373961003652</v>
      </c>
      <c r="H50" s="11">
        <f>C50/F50</f>
        <v>1.553639400295192e-05</v>
      </c>
      <c r="I50" s="11">
        <v>0</v>
      </c>
      <c r="J50" s="10"/>
      <c r="K50" s="10"/>
      <c r="L50" s="10"/>
      <c r="M50" s="10"/>
      <c r="N50" s="10"/>
      <c r="O50" s="10"/>
      <c r="P50" s="10"/>
      <c r="Q50" s="10"/>
      <c r="R50" s="10"/>
      <c r="S50" s="10"/>
    </row>
    <row r="51" ht="20.05" customHeight="1">
      <c r="A51" t="s" s="8">
        <v>56</v>
      </c>
      <c r="B51" s="14">
        <v>38</v>
      </c>
      <c r="C51" s="11">
        <v>2</v>
      </c>
      <c r="D51" s="11">
        <v>0</v>
      </c>
      <c r="E51" s="10"/>
      <c r="F51" s="11">
        <v>64326</v>
      </c>
      <c r="G51" s="11">
        <f>B51/F51</f>
        <v>0.000590740913472002</v>
      </c>
      <c r="H51" s="11">
        <f>C51/F51</f>
        <v>3.109162702484221e-05</v>
      </c>
      <c r="I51" s="11">
        <v>0</v>
      </c>
      <c r="J51" s="10"/>
      <c r="K51" s="10"/>
      <c r="L51" s="10"/>
      <c r="M51" s="10"/>
      <c r="N51" s="10"/>
      <c r="O51" s="10"/>
      <c r="P51" s="10"/>
      <c r="Q51" s="10"/>
      <c r="R51" s="10"/>
      <c r="S51" s="10"/>
    </row>
    <row r="52" ht="20.05" customHeight="1">
      <c r="A52" t="s" s="8">
        <v>57</v>
      </c>
      <c r="B52" s="14">
        <v>21</v>
      </c>
      <c r="C52" s="11">
        <v>0</v>
      </c>
      <c r="D52" s="11">
        <v>0</v>
      </c>
      <c r="E52" s="10"/>
      <c r="F52" s="11">
        <v>63873</v>
      </c>
      <c r="G52" s="11">
        <f>B52/F52</f>
        <v>0.0003287774176882251</v>
      </c>
      <c r="H52" s="11">
        <f>C52/F52</f>
        <v>0</v>
      </c>
      <c r="I52" s="11">
        <v>0</v>
      </c>
      <c r="J52" s="10"/>
      <c r="K52" s="10"/>
      <c r="L52" s="10"/>
      <c r="M52" s="10"/>
      <c r="N52" s="10"/>
      <c r="O52" s="10"/>
      <c r="P52" s="10"/>
      <c r="Q52" s="10"/>
      <c r="R52" s="10"/>
      <c r="S52" s="10"/>
    </row>
    <row r="53" ht="20.05" customHeight="1">
      <c r="A53" s="12"/>
      <c r="B53" s="9"/>
      <c r="C53" s="10"/>
      <c r="D53" s="10"/>
      <c r="E53" s="10"/>
      <c r="F53" s="10"/>
      <c r="G53" s="10">
        <f>B53/F53</f>
      </c>
      <c r="H53" s="10">
        <f>C53/F53</f>
      </c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</row>
    <row r="54" ht="20.05" customHeight="1">
      <c r="A54" s="12"/>
      <c r="B54" s="9"/>
      <c r="C54" s="10"/>
      <c r="D54" s="10"/>
      <c r="E54" s="10"/>
      <c r="F54" s="10"/>
      <c r="G54" s="10">
        <f>B54/F54</f>
      </c>
      <c r="H54" s="10">
        <f>C54/F54</f>
      </c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</row>
    <row r="55" ht="20.05" customHeight="1">
      <c r="A55" s="12"/>
      <c r="B55" t="s" s="13">
        <v>77</v>
      </c>
      <c r="C55" s="11">
        <v>2</v>
      </c>
      <c r="D55" s="11">
        <v>3</v>
      </c>
      <c r="E55" s="11">
        <v>4</v>
      </c>
      <c r="F55" s="11">
        <v>5</v>
      </c>
      <c r="G55" s="11">
        <v>6</v>
      </c>
      <c r="H55" s="11">
        <v>7</v>
      </c>
      <c r="I55" s="11">
        <v>8</v>
      </c>
      <c r="J55" s="11">
        <v>9</v>
      </c>
      <c r="K55" s="10"/>
      <c r="L55" s="10"/>
      <c r="M55" s="10"/>
      <c r="N55" s="10"/>
      <c r="O55" s="10"/>
      <c r="P55" s="10"/>
      <c r="Q55" s="10"/>
      <c r="R55" s="10"/>
      <c r="S55" s="10"/>
    </row>
    <row r="56" ht="20.05" customHeight="1">
      <c r="A56" t="s" s="8">
        <v>48</v>
      </c>
      <c r="B56" s="14">
        <v>41</v>
      </c>
      <c r="C56" s="11">
        <v>129</v>
      </c>
      <c r="D56" s="11">
        <v>203</v>
      </c>
      <c r="E56" s="11">
        <v>245</v>
      </c>
      <c r="F56" s="11">
        <v>262</v>
      </c>
      <c r="G56" s="11">
        <v>275</v>
      </c>
      <c r="H56" s="11">
        <v>280</v>
      </c>
      <c r="I56" s="11">
        <v>284</v>
      </c>
      <c r="J56" s="11">
        <v>289</v>
      </c>
      <c r="K56" s="10"/>
      <c r="L56" s="10"/>
      <c r="M56" s="10"/>
      <c r="N56" s="10"/>
      <c r="O56" s="10"/>
      <c r="P56" s="10"/>
      <c r="Q56" s="10"/>
      <c r="R56" s="10"/>
      <c r="S56" s="10"/>
    </row>
    <row r="57" ht="20.05" customHeight="1">
      <c r="A57" t="s" s="8">
        <v>49</v>
      </c>
      <c r="B57" s="14">
        <v>32</v>
      </c>
      <c r="C57" s="11">
        <v>118</v>
      </c>
      <c r="D57" s="11">
        <v>190</v>
      </c>
      <c r="E57" s="11">
        <v>241</v>
      </c>
      <c r="F57" s="11">
        <v>266</v>
      </c>
      <c r="G57" s="11">
        <v>279</v>
      </c>
      <c r="H57" s="11">
        <v>281</v>
      </c>
      <c r="I57" s="11">
        <v>287</v>
      </c>
      <c r="J57" s="11">
        <v>289</v>
      </c>
      <c r="K57" s="10"/>
      <c r="L57" s="10"/>
      <c r="M57" s="10"/>
      <c r="N57" s="10"/>
      <c r="O57" s="10"/>
      <c r="P57" s="10"/>
      <c r="Q57" s="10"/>
      <c r="R57" s="10"/>
      <c r="S57" s="10"/>
    </row>
    <row r="58" ht="20.05" customHeight="1">
      <c r="A58" t="s" s="8">
        <v>50</v>
      </c>
      <c r="B58" s="14">
        <v>43</v>
      </c>
      <c r="C58" s="11">
        <v>131</v>
      </c>
      <c r="D58" s="11">
        <v>195</v>
      </c>
      <c r="E58" s="11">
        <v>244</v>
      </c>
      <c r="F58" s="11">
        <v>265</v>
      </c>
      <c r="G58" s="11">
        <v>276</v>
      </c>
      <c r="H58" s="11">
        <v>284</v>
      </c>
      <c r="I58" s="11">
        <v>290</v>
      </c>
      <c r="J58" s="11">
        <v>291</v>
      </c>
      <c r="K58" s="10"/>
      <c r="L58" s="10"/>
      <c r="M58" s="10"/>
      <c r="N58" s="10"/>
      <c r="O58" s="10"/>
      <c r="P58" s="10"/>
      <c r="Q58" s="10"/>
      <c r="R58" s="10"/>
      <c r="S58" s="10"/>
    </row>
    <row r="59" ht="20.05" customHeight="1">
      <c r="A59" t="s" s="8">
        <v>51</v>
      </c>
      <c r="B59" s="14">
        <v>47</v>
      </c>
      <c r="C59" s="11">
        <v>140</v>
      </c>
      <c r="D59" s="11">
        <v>202</v>
      </c>
      <c r="E59" s="11">
        <v>236</v>
      </c>
      <c r="F59" s="11">
        <v>256</v>
      </c>
      <c r="G59" s="11">
        <v>271</v>
      </c>
      <c r="H59" s="11">
        <v>279</v>
      </c>
      <c r="I59" s="11">
        <v>285</v>
      </c>
      <c r="J59" s="11">
        <v>287</v>
      </c>
      <c r="K59" s="10"/>
      <c r="L59" s="10"/>
      <c r="M59" s="10"/>
      <c r="N59" s="10"/>
      <c r="O59" s="10"/>
      <c r="P59" s="10"/>
      <c r="Q59" s="10"/>
      <c r="R59" s="10"/>
      <c r="S59" s="10"/>
    </row>
    <row r="60" ht="20.05" customHeight="1">
      <c r="A60" t="s" s="8">
        <v>52</v>
      </c>
      <c r="B60" s="14">
        <v>23</v>
      </c>
      <c r="C60" s="11">
        <v>125</v>
      </c>
      <c r="D60" s="11">
        <v>190</v>
      </c>
      <c r="E60" s="11">
        <v>229</v>
      </c>
      <c r="F60" s="11">
        <v>261</v>
      </c>
      <c r="G60" s="11">
        <v>277</v>
      </c>
      <c r="H60" s="11">
        <v>281</v>
      </c>
      <c r="I60" s="11">
        <v>286</v>
      </c>
      <c r="J60" s="11">
        <v>289</v>
      </c>
      <c r="K60" s="10"/>
      <c r="L60" s="10"/>
      <c r="M60" s="10"/>
      <c r="N60" s="10"/>
      <c r="O60" s="10"/>
      <c r="P60" s="10"/>
      <c r="Q60" s="10"/>
      <c r="R60" s="10"/>
      <c r="S60" s="10"/>
    </row>
    <row r="61" ht="20.05" customHeight="1">
      <c r="A61" t="s" s="8">
        <v>53</v>
      </c>
      <c r="B61" s="14">
        <v>27</v>
      </c>
      <c r="C61" s="11">
        <v>133</v>
      </c>
      <c r="D61" s="11">
        <v>205</v>
      </c>
      <c r="E61" s="11">
        <v>238</v>
      </c>
      <c r="F61" s="11">
        <v>265</v>
      </c>
      <c r="G61" s="11">
        <v>278</v>
      </c>
      <c r="H61" s="11">
        <v>284</v>
      </c>
      <c r="I61" s="11">
        <v>284</v>
      </c>
      <c r="J61" s="11">
        <v>288</v>
      </c>
      <c r="K61" s="10"/>
      <c r="L61" s="10"/>
      <c r="M61" s="10"/>
      <c r="N61" s="10"/>
      <c r="O61" s="10"/>
      <c r="P61" s="10"/>
      <c r="Q61" s="10"/>
      <c r="R61" s="10"/>
      <c r="S61" s="10"/>
    </row>
    <row r="62" ht="20.05" customHeight="1">
      <c r="A62" t="s" s="8">
        <v>54</v>
      </c>
      <c r="B62" s="14">
        <v>31</v>
      </c>
      <c r="C62" s="11">
        <v>133</v>
      </c>
      <c r="D62" s="11">
        <v>202</v>
      </c>
      <c r="E62" s="11">
        <v>247</v>
      </c>
      <c r="F62" s="11">
        <v>268</v>
      </c>
      <c r="G62" s="11">
        <v>280</v>
      </c>
      <c r="H62" s="11">
        <v>284</v>
      </c>
      <c r="I62" s="11">
        <v>288</v>
      </c>
      <c r="J62" s="11">
        <v>291</v>
      </c>
      <c r="K62" s="10"/>
      <c r="L62" s="10"/>
      <c r="M62" s="10"/>
      <c r="N62" s="10"/>
      <c r="O62" s="10"/>
      <c r="P62" s="10"/>
      <c r="Q62" s="10"/>
      <c r="R62" s="10"/>
      <c r="S62" s="10"/>
    </row>
    <row r="63" ht="20.05" customHeight="1">
      <c r="A63" t="s" s="8">
        <v>55</v>
      </c>
      <c r="B63" s="14">
        <v>37</v>
      </c>
      <c r="C63" s="11">
        <v>135</v>
      </c>
      <c r="D63" s="11">
        <v>199</v>
      </c>
      <c r="E63" s="11">
        <v>245</v>
      </c>
      <c r="F63" s="11">
        <v>270</v>
      </c>
      <c r="G63" s="11">
        <v>278</v>
      </c>
      <c r="H63" s="11">
        <v>285</v>
      </c>
      <c r="I63" s="11">
        <v>287</v>
      </c>
      <c r="J63" s="11">
        <v>287</v>
      </c>
      <c r="K63" s="10"/>
      <c r="L63" s="10"/>
      <c r="M63" s="10"/>
      <c r="N63" s="10"/>
      <c r="O63" s="10"/>
      <c r="P63" s="10"/>
      <c r="Q63" s="10"/>
      <c r="R63" s="10"/>
      <c r="S63" s="10"/>
    </row>
    <row r="64" ht="20.05" customHeight="1">
      <c r="A64" t="s" s="8">
        <v>56</v>
      </c>
      <c r="B64" s="14">
        <v>37</v>
      </c>
      <c r="C64" s="11">
        <v>128</v>
      </c>
      <c r="D64" s="11">
        <v>198</v>
      </c>
      <c r="E64" s="11">
        <v>238</v>
      </c>
      <c r="F64" s="11">
        <v>257</v>
      </c>
      <c r="G64" s="11">
        <v>272</v>
      </c>
      <c r="H64" s="11">
        <v>281</v>
      </c>
      <c r="I64" s="11">
        <v>287</v>
      </c>
      <c r="J64" s="11">
        <v>289</v>
      </c>
      <c r="K64" s="10"/>
      <c r="L64" s="10"/>
      <c r="M64" s="10"/>
      <c r="N64" s="10"/>
      <c r="O64" s="10"/>
      <c r="P64" s="10"/>
      <c r="Q64" s="10"/>
      <c r="R64" s="10"/>
      <c r="S64" s="10"/>
    </row>
    <row r="65" ht="20.05" customHeight="1">
      <c r="A65" t="s" s="8">
        <v>57</v>
      </c>
      <c r="B65" s="14">
        <v>33</v>
      </c>
      <c r="C65" s="11">
        <v>137</v>
      </c>
      <c r="D65" s="11">
        <v>203</v>
      </c>
      <c r="E65" s="11">
        <v>234</v>
      </c>
      <c r="F65" s="11">
        <v>259</v>
      </c>
      <c r="G65" s="11">
        <v>273</v>
      </c>
      <c r="H65" s="11">
        <v>280</v>
      </c>
      <c r="I65" s="11">
        <v>284</v>
      </c>
      <c r="J65" s="11">
        <v>286</v>
      </c>
      <c r="K65" s="10"/>
      <c r="L65" s="10"/>
      <c r="M65" s="10"/>
      <c r="N65" s="10"/>
      <c r="O65" s="10"/>
      <c r="P65" s="10"/>
      <c r="Q65" s="10"/>
      <c r="R65" s="10"/>
      <c r="S65" s="10"/>
    </row>
    <row r="66" ht="20.05" customHeight="1">
      <c r="A66" t="s" s="8">
        <v>58</v>
      </c>
      <c r="B66" s="14">
        <f>AVERAGE(B56:B65)</f>
        <v>35.1</v>
      </c>
      <c r="C66" s="11">
        <f>AVERAGE(C56:C65)</f>
        <v>130.9</v>
      </c>
      <c r="D66" s="11">
        <f>AVERAGE(D56:D65)</f>
        <v>198.7</v>
      </c>
      <c r="E66" s="11">
        <f>AVERAGE(E56:E65)</f>
        <v>239.7</v>
      </c>
      <c r="F66" s="11">
        <f>AVERAGE(F56:F65)</f>
        <v>262.9</v>
      </c>
      <c r="G66" s="11">
        <f>AVERAGE(G56:G65)</f>
        <v>275.9</v>
      </c>
      <c r="H66" s="11">
        <f>AVERAGE(H56:H65)</f>
        <v>281.9</v>
      </c>
      <c r="I66" s="11">
        <f>AVERAGE(I56:I65)</f>
        <v>286.2</v>
      </c>
      <c r="J66" s="11">
        <f>AVERAGE(J56:J65)</f>
        <v>288.6</v>
      </c>
      <c r="K66" s="10"/>
      <c r="L66" s="10"/>
      <c r="M66" s="10"/>
      <c r="N66" s="10"/>
      <c r="O66" s="10"/>
      <c r="P66" s="10"/>
      <c r="Q66" s="10"/>
      <c r="R66" s="10"/>
      <c r="S66" s="10"/>
    </row>
    <row r="67" ht="20.05" customHeight="1">
      <c r="A67" s="12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ht="20.05" customHeight="1">
      <c r="A68" s="12"/>
      <c r="B68" t="s" s="13">
        <v>59</v>
      </c>
      <c r="C68" s="10"/>
      <c r="D68" s="10"/>
      <c r="E68" s="10"/>
      <c r="F68" s="10"/>
      <c r="G68" t="s" s="15">
        <v>60</v>
      </c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ht="20.05" customHeight="1">
      <c r="A69" t="s" s="8">
        <v>63</v>
      </c>
      <c r="B69" t="s" s="13">
        <v>67</v>
      </c>
      <c r="C69" t="s" s="15">
        <v>78</v>
      </c>
      <c r="D69" t="s" s="15">
        <v>79</v>
      </c>
      <c r="E69" t="s" s="15">
        <v>80</v>
      </c>
      <c r="F69" t="s" s="15">
        <v>68</v>
      </c>
      <c r="G69" s="10"/>
      <c r="H69" t="s" s="15">
        <v>66</v>
      </c>
      <c r="I69" t="s" s="15">
        <v>67</v>
      </c>
      <c r="J69" t="s" s="15">
        <v>78</v>
      </c>
      <c r="K69" t="s" s="15">
        <v>79</v>
      </c>
      <c r="L69" s="10"/>
      <c r="M69" s="10"/>
      <c r="N69" s="10"/>
      <c r="O69" s="10"/>
      <c r="P69" s="10"/>
      <c r="Q69" s="10"/>
      <c r="R69" s="10"/>
      <c r="S69" s="10"/>
    </row>
    <row r="70" ht="20.05" customHeight="1">
      <c r="A70" t="s" s="8">
        <v>48</v>
      </c>
      <c r="B70" s="14">
        <v>89</v>
      </c>
      <c r="C70" s="11">
        <v>9</v>
      </c>
      <c r="D70" s="11">
        <v>2</v>
      </c>
      <c r="E70" s="11">
        <v>0</v>
      </c>
      <c r="F70" s="11">
        <v>64972</v>
      </c>
      <c r="G70" s="10"/>
      <c r="H70" s="11">
        <v>35</v>
      </c>
      <c r="I70" s="11">
        <v>2</v>
      </c>
      <c r="J70" s="11">
        <v>1</v>
      </c>
      <c r="K70" s="11">
        <v>0</v>
      </c>
      <c r="L70" s="10"/>
      <c r="M70" s="10"/>
      <c r="N70" s="10"/>
      <c r="O70" s="10"/>
      <c r="P70" s="10"/>
      <c r="Q70" s="10"/>
      <c r="R70" s="10"/>
      <c r="S70" s="10"/>
    </row>
    <row r="71" ht="20.05" customHeight="1">
      <c r="A71" t="s" s="8">
        <v>49</v>
      </c>
      <c r="B71" s="14">
        <v>86</v>
      </c>
      <c r="C71" s="11">
        <v>8</v>
      </c>
      <c r="D71" s="11">
        <v>3</v>
      </c>
      <c r="E71" s="11">
        <v>0</v>
      </c>
      <c r="F71" s="11">
        <v>64607</v>
      </c>
      <c r="G71" s="10"/>
      <c r="H71" s="11">
        <v>23</v>
      </c>
      <c r="I71" s="11">
        <v>0</v>
      </c>
      <c r="J71" s="11">
        <v>1</v>
      </c>
      <c r="K71" s="11">
        <v>0</v>
      </c>
      <c r="L71" s="10"/>
      <c r="M71" s="10"/>
      <c r="N71" s="10"/>
      <c r="O71" s="10"/>
      <c r="P71" s="10"/>
      <c r="Q71" s="10"/>
      <c r="R71" s="10"/>
      <c r="S71" s="10"/>
    </row>
    <row r="72" ht="20.05" customHeight="1">
      <c r="A72" t="s" s="8">
        <v>50</v>
      </c>
      <c r="B72" s="14">
        <v>72</v>
      </c>
      <c r="C72" s="11">
        <v>9</v>
      </c>
      <c r="D72" s="11">
        <v>0</v>
      </c>
      <c r="E72" s="11">
        <v>0</v>
      </c>
      <c r="F72" s="11">
        <v>64507</v>
      </c>
      <c r="G72" s="10"/>
      <c r="H72" s="11">
        <v>37</v>
      </c>
      <c r="I72" s="11">
        <v>5</v>
      </c>
      <c r="J72" s="11">
        <v>0</v>
      </c>
      <c r="K72" s="11">
        <v>0</v>
      </c>
      <c r="L72" s="10"/>
      <c r="M72" s="10"/>
      <c r="N72" s="10"/>
      <c r="O72" s="10"/>
      <c r="P72" s="10"/>
      <c r="Q72" s="10"/>
      <c r="R72" s="10"/>
      <c r="S72" s="10"/>
    </row>
    <row r="73" ht="20.05" customHeight="1">
      <c r="A73" t="s" s="8">
        <v>51</v>
      </c>
      <c r="B73" s="14">
        <v>91</v>
      </c>
      <c r="C73" s="11">
        <v>13</v>
      </c>
      <c r="D73" s="11">
        <v>1</v>
      </c>
      <c r="E73" s="11">
        <v>0</v>
      </c>
      <c r="F73" s="11">
        <v>64051</v>
      </c>
      <c r="G73" s="10"/>
      <c r="H73" s="11">
        <v>26</v>
      </c>
      <c r="I73" s="11">
        <v>1</v>
      </c>
      <c r="J73" s="11">
        <v>1</v>
      </c>
      <c r="K73" s="11">
        <v>0</v>
      </c>
      <c r="L73" s="10"/>
      <c r="M73" s="10"/>
      <c r="N73" s="10"/>
      <c r="O73" s="10"/>
      <c r="P73" s="10"/>
      <c r="Q73" s="10"/>
      <c r="R73" s="10"/>
      <c r="S73" s="10"/>
    </row>
    <row r="74" ht="20.05" customHeight="1">
      <c r="A74" t="s" s="8">
        <v>52</v>
      </c>
      <c r="B74" s="14">
        <v>77</v>
      </c>
      <c r="C74" s="11">
        <v>7</v>
      </c>
      <c r="D74" s="11">
        <v>1</v>
      </c>
      <c r="E74" s="11">
        <v>0</v>
      </c>
      <c r="F74" s="11">
        <v>61489</v>
      </c>
      <c r="G74" s="10"/>
      <c r="H74" s="11">
        <v>19</v>
      </c>
      <c r="I74" s="11">
        <v>0</v>
      </c>
      <c r="J74" s="11">
        <v>0</v>
      </c>
      <c r="K74" s="11">
        <v>0</v>
      </c>
      <c r="L74" s="10"/>
      <c r="M74" s="10"/>
      <c r="N74" s="10"/>
      <c r="O74" s="10"/>
      <c r="P74" s="10"/>
      <c r="Q74" s="10"/>
      <c r="R74" s="10"/>
      <c r="S74" s="10"/>
    </row>
    <row r="75" ht="20.05" customHeight="1">
      <c r="A75" t="s" s="8">
        <v>53</v>
      </c>
      <c r="B75" s="14">
        <v>76</v>
      </c>
      <c r="C75" s="11">
        <v>11</v>
      </c>
      <c r="D75" s="11">
        <v>0</v>
      </c>
      <c r="E75" s="11">
        <v>0</v>
      </c>
      <c r="F75" s="11">
        <v>64303</v>
      </c>
      <c r="G75" s="10"/>
      <c r="H75" s="11">
        <v>23</v>
      </c>
      <c r="I75" s="11">
        <v>1</v>
      </c>
      <c r="J75" s="11">
        <v>1</v>
      </c>
      <c r="K75" s="11">
        <v>0</v>
      </c>
      <c r="L75" s="10"/>
      <c r="M75" s="10"/>
      <c r="N75" s="10"/>
      <c r="O75" s="10"/>
      <c r="P75" s="10"/>
      <c r="Q75" s="10"/>
      <c r="R75" s="10"/>
      <c r="S75" s="10"/>
    </row>
    <row r="76" ht="20.05" customHeight="1">
      <c r="A76" t="s" s="8">
        <v>54</v>
      </c>
      <c r="B76" s="14">
        <v>61</v>
      </c>
      <c r="C76" s="11">
        <v>13</v>
      </c>
      <c r="D76" s="11">
        <v>1</v>
      </c>
      <c r="E76" s="11">
        <v>0</v>
      </c>
      <c r="F76" s="11">
        <v>63806</v>
      </c>
      <c r="G76" s="10"/>
      <c r="H76" s="11">
        <v>25</v>
      </c>
      <c r="I76" s="11">
        <v>2</v>
      </c>
      <c r="J76" s="11">
        <v>0</v>
      </c>
      <c r="K76" s="11">
        <v>0</v>
      </c>
      <c r="L76" s="10"/>
      <c r="M76" s="10"/>
      <c r="N76" s="10"/>
      <c r="O76" s="10"/>
      <c r="P76" s="10"/>
      <c r="Q76" s="10"/>
      <c r="R76" s="10"/>
      <c r="S76" s="10"/>
    </row>
    <row r="77" ht="20.05" customHeight="1">
      <c r="A77" t="s" s="8">
        <v>55</v>
      </c>
      <c r="B77" s="14">
        <v>89</v>
      </c>
      <c r="C77" s="11">
        <v>10</v>
      </c>
      <c r="D77" s="11">
        <v>1</v>
      </c>
      <c r="E77" s="11">
        <v>0</v>
      </c>
      <c r="F77" s="11">
        <v>64365</v>
      </c>
      <c r="G77" s="10"/>
      <c r="H77" s="11">
        <v>32</v>
      </c>
      <c r="I77" s="11">
        <v>6</v>
      </c>
      <c r="J77" s="11">
        <v>0</v>
      </c>
      <c r="K77" s="11">
        <v>0</v>
      </c>
      <c r="L77" s="10"/>
      <c r="M77" s="10"/>
      <c r="N77" s="10"/>
      <c r="O77" s="10"/>
      <c r="P77" s="10"/>
      <c r="Q77" s="10"/>
      <c r="R77" s="10"/>
      <c r="S77" s="10"/>
    </row>
    <row r="78" ht="20.05" customHeight="1">
      <c r="A78" t="s" s="8">
        <v>56</v>
      </c>
      <c r="B78" s="14">
        <v>93</v>
      </c>
      <c r="C78" s="11">
        <v>5</v>
      </c>
      <c r="D78" s="11">
        <v>0</v>
      </c>
      <c r="E78" s="11">
        <v>0</v>
      </c>
      <c r="F78" s="11">
        <v>64326</v>
      </c>
      <c r="G78" s="10"/>
      <c r="H78" s="11">
        <v>42</v>
      </c>
      <c r="I78" s="11">
        <v>2</v>
      </c>
      <c r="J78" s="11">
        <v>0</v>
      </c>
      <c r="K78" s="11">
        <v>0</v>
      </c>
      <c r="L78" s="10"/>
      <c r="M78" s="11">
        <v>2</v>
      </c>
      <c r="N78" s="10"/>
      <c r="O78" s="10"/>
      <c r="P78" s="10"/>
      <c r="Q78" s="10"/>
      <c r="R78" s="10"/>
      <c r="S78" s="10"/>
    </row>
    <row r="79" ht="20.05" customHeight="1">
      <c r="A79" t="s" s="8">
        <v>57</v>
      </c>
      <c r="B79" s="14">
        <v>77</v>
      </c>
      <c r="C79" s="11">
        <v>14</v>
      </c>
      <c r="D79" s="11">
        <v>1</v>
      </c>
      <c r="E79" s="11">
        <v>0</v>
      </c>
      <c r="F79" s="11">
        <v>63873</v>
      </c>
      <c r="G79" s="10"/>
      <c r="H79" s="11">
        <v>25</v>
      </c>
      <c r="I79" s="11">
        <v>3</v>
      </c>
      <c r="J79" s="11">
        <v>0</v>
      </c>
      <c r="K79" s="11">
        <v>0</v>
      </c>
      <c r="L79" s="10"/>
      <c r="M79" s="10"/>
      <c r="N79" s="10"/>
      <c r="O79" s="10"/>
      <c r="P79" s="10"/>
      <c r="Q79" s="10"/>
      <c r="R79" s="10"/>
      <c r="S79" s="10"/>
    </row>
    <row r="80" ht="20.05" customHeight="1">
      <c r="A80" s="12"/>
      <c r="B80" s="9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1">
        <v>3</v>
      </c>
      <c r="N80" s="10"/>
      <c r="O80" s="10"/>
      <c r="P80" s="10"/>
      <c r="Q80" s="10"/>
      <c r="R80" s="10"/>
      <c r="S80" s="10"/>
    </row>
    <row r="81" ht="20.05" customHeight="1">
      <c r="A81" t="s" s="8">
        <v>81</v>
      </c>
      <c r="B81" t="s" s="13">
        <v>59</v>
      </c>
      <c r="C81" s="10"/>
      <c r="D81" s="10"/>
      <c r="E81" s="10"/>
      <c r="F81" s="10"/>
      <c r="G81" t="s" s="15">
        <v>60</v>
      </c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</row>
    <row r="82" ht="20.05" customHeight="1">
      <c r="A82" t="s" s="8">
        <v>63</v>
      </c>
      <c r="B82" t="s" s="13">
        <v>67</v>
      </c>
      <c r="C82" t="s" s="15">
        <v>78</v>
      </c>
      <c r="D82" t="s" s="15">
        <v>79</v>
      </c>
      <c r="E82" t="s" s="15">
        <v>80</v>
      </c>
      <c r="F82" t="s" s="15">
        <v>68</v>
      </c>
      <c r="G82" s="10"/>
      <c r="H82" t="s" s="15">
        <v>66</v>
      </c>
      <c r="I82" t="s" s="15">
        <v>67</v>
      </c>
      <c r="J82" t="s" s="15">
        <v>78</v>
      </c>
      <c r="K82" t="s" s="15">
        <v>79</v>
      </c>
      <c r="L82" s="10"/>
      <c r="M82" s="11">
        <v>0</v>
      </c>
      <c r="N82" s="10"/>
      <c r="O82" s="10"/>
      <c r="P82" s="10"/>
      <c r="Q82" s="10"/>
      <c r="R82" s="10"/>
      <c r="S82" s="10"/>
    </row>
    <row r="83" ht="20.05" customHeight="1">
      <c r="A83" t="s" s="8">
        <v>48</v>
      </c>
      <c r="B83" s="14">
        <v>89</v>
      </c>
      <c r="C83" s="11">
        <v>9</v>
      </c>
      <c r="D83" s="11">
        <v>2</v>
      </c>
      <c r="E83" s="11">
        <v>0</v>
      </c>
      <c r="F83" s="11">
        <v>64972</v>
      </c>
      <c r="G83" s="10"/>
      <c r="H83" s="11">
        <v>35</v>
      </c>
      <c r="I83" s="11">
        <v>2</v>
      </c>
      <c r="J83" s="11">
        <v>1</v>
      </c>
      <c r="K83" s="11">
        <v>0</v>
      </c>
      <c r="L83" s="10"/>
      <c r="M83" s="10"/>
      <c r="N83" s="10"/>
      <c r="O83" s="10"/>
      <c r="P83" s="10"/>
      <c r="Q83" s="10"/>
      <c r="R83" s="10"/>
      <c r="S83" s="10"/>
    </row>
    <row r="84" ht="20.05" customHeight="1">
      <c r="A84" t="s" s="8">
        <v>49</v>
      </c>
      <c r="B84" s="14">
        <v>86</v>
      </c>
      <c r="C84" s="11">
        <v>8</v>
      </c>
      <c r="D84" s="11">
        <v>3</v>
      </c>
      <c r="E84" s="11">
        <v>0</v>
      </c>
      <c r="F84" s="11">
        <v>64607</v>
      </c>
      <c r="G84" s="10"/>
      <c r="H84" s="11">
        <v>23</v>
      </c>
      <c r="I84" s="11">
        <v>0</v>
      </c>
      <c r="J84" s="11">
        <v>1</v>
      </c>
      <c r="K84" s="11">
        <v>0</v>
      </c>
      <c r="L84" s="10"/>
      <c r="M84" s="11">
        <v>1</v>
      </c>
      <c r="N84" s="10"/>
      <c r="O84" s="10"/>
      <c r="P84" s="10"/>
      <c r="Q84" s="10"/>
      <c r="R84" s="10"/>
      <c r="S84" s="10"/>
    </row>
    <row r="85" ht="20.05" customHeight="1">
      <c r="A85" t="s" s="8">
        <v>50</v>
      </c>
      <c r="B85" s="14">
        <v>72</v>
      </c>
      <c r="C85" s="11">
        <v>9</v>
      </c>
      <c r="D85" s="11">
        <v>0</v>
      </c>
      <c r="E85" s="11">
        <v>0</v>
      </c>
      <c r="F85" s="11">
        <v>64507</v>
      </c>
      <c r="G85" s="10"/>
      <c r="H85" s="11">
        <v>37</v>
      </c>
      <c r="I85" s="11">
        <v>5</v>
      </c>
      <c r="J85" s="11">
        <v>0</v>
      </c>
      <c r="K85" s="11">
        <v>0</v>
      </c>
      <c r="L85" s="10"/>
      <c r="M85" s="10"/>
      <c r="N85" s="10"/>
      <c r="O85" s="10"/>
      <c r="P85" s="10"/>
      <c r="Q85" s="10"/>
      <c r="R85" s="10"/>
      <c r="S85" s="10"/>
    </row>
    <row r="86" ht="20.05" customHeight="1">
      <c r="A86" t="s" s="8">
        <v>51</v>
      </c>
      <c r="B86" s="14">
        <v>91</v>
      </c>
      <c r="C86" s="11">
        <v>13</v>
      </c>
      <c r="D86" s="11">
        <v>1</v>
      </c>
      <c r="E86" s="11">
        <v>0</v>
      </c>
      <c r="F86" s="11">
        <v>64051</v>
      </c>
      <c r="G86" s="10"/>
      <c r="H86" s="11">
        <v>26</v>
      </c>
      <c r="I86" s="11">
        <v>1</v>
      </c>
      <c r="J86" s="11">
        <v>1</v>
      </c>
      <c r="K86" s="11">
        <v>0</v>
      </c>
      <c r="L86" s="10"/>
      <c r="M86" s="11">
        <v>1</v>
      </c>
      <c r="N86" s="10"/>
      <c r="O86" s="10"/>
      <c r="P86" s="10"/>
      <c r="Q86" s="10"/>
      <c r="R86" s="10"/>
      <c r="S86" s="10"/>
    </row>
    <row r="87" ht="20.05" customHeight="1">
      <c r="A87" t="s" s="8">
        <v>52</v>
      </c>
      <c r="B87" s="14">
        <v>77</v>
      </c>
      <c r="C87" s="11">
        <v>7</v>
      </c>
      <c r="D87" s="11">
        <v>1</v>
      </c>
      <c r="E87" s="11">
        <v>0</v>
      </c>
      <c r="F87" s="11">
        <v>61489</v>
      </c>
      <c r="G87" s="10"/>
      <c r="H87" s="11">
        <v>19</v>
      </c>
      <c r="I87" s="11">
        <v>0</v>
      </c>
      <c r="J87" s="11">
        <v>0</v>
      </c>
      <c r="K87" s="11">
        <v>0</v>
      </c>
      <c r="L87" s="10"/>
      <c r="M87" s="10"/>
      <c r="N87" s="10"/>
      <c r="O87" s="10"/>
      <c r="P87" s="10"/>
      <c r="Q87" s="10"/>
      <c r="R87" s="10"/>
      <c r="S87" s="10"/>
    </row>
    <row r="88" ht="20.05" customHeight="1">
      <c r="A88" t="s" s="8">
        <v>53</v>
      </c>
      <c r="B88" s="14">
        <v>76</v>
      </c>
      <c r="C88" s="11">
        <v>11</v>
      </c>
      <c r="D88" s="11">
        <v>0</v>
      </c>
      <c r="E88" s="11">
        <v>0</v>
      </c>
      <c r="F88" s="11">
        <v>64303</v>
      </c>
      <c r="G88" s="10"/>
      <c r="H88" s="11">
        <v>23</v>
      </c>
      <c r="I88" s="11">
        <v>1</v>
      </c>
      <c r="J88" s="11">
        <v>1</v>
      </c>
      <c r="K88" s="11">
        <v>0</v>
      </c>
      <c r="L88" s="10"/>
      <c r="M88" s="11">
        <v>0</v>
      </c>
      <c r="N88" s="10"/>
      <c r="O88" s="10"/>
      <c r="P88" s="10"/>
      <c r="Q88" s="10"/>
      <c r="R88" s="10"/>
      <c r="S88" s="10"/>
    </row>
    <row r="89" ht="20.05" customHeight="1">
      <c r="A89" t="s" s="8">
        <v>54</v>
      </c>
      <c r="B89" s="14">
        <v>61</v>
      </c>
      <c r="C89" s="11">
        <v>13</v>
      </c>
      <c r="D89" s="11">
        <v>1</v>
      </c>
      <c r="E89" s="11">
        <v>0</v>
      </c>
      <c r="F89" s="11">
        <v>63806</v>
      </c>
      <c r="G89" s="10"/>
      <c r="H89" s="11">
        <v>25</v>
      </c>
      <c r="I89" s="11">
        <v>2</v>
      </c>
      <c r="J89" s="11">
        <v>0</v>
      </c>
      <c r="K89" s="11">
        <v>0</v>
      </c>
      <c r="L89" s="10"/>
      <c r="M89" s="10"/>
      <c r="N89" s="10"/>
      <c r="O89" s="10"/>
      <c r="P89" s="10"/>
      <c r="Q89" s="10"/>
      <c r="R89" s="10"/>
      <c r="S89" s="10"/>
    </row>
    <row r="90" ht="20.05" customHeight="1">
      <c r="A90" t="s" s="8">
        <v>55</v>
      </c>
      <c r="B90" s="14">
        <v>89</v>
      </c>
      <c r="C90" s="11">
        <v>10</v>
      </c>
      <c r="D90" s="11">
        <v>1</v>
      </c>
      <c r="E90" s="11">
        <v>0</v>
      </c>
      <c r="F90" s="11">
        <v>64365</v>
      </c>
      <c r="G90" s="10"/>
      <c r="H90" s="11">
        <v>32</v>
      </c>
      <c r="I90" s="11">
        <v>6</v>
      </c>
      <c r="J90" s="11">
        <v>0</v>
      </c>
      <c r="K90" s="11">
        <v>0</v>
      </c>
      <c r="L90" s="10"/>
      <c r="M90" s="11">
        <v>1</v>
      </c>
      <c r="N90" s="10"/>
      <c r="O90" s="10"/>
      <c r="P90" s="10"/>
      <c r="Q90" s="10"/>
      <c r="R90" s="10"/>
      <c r="S90" s="10"/>
    </row>
    <row r="91" ht="20.05" customHeight="1">
      <c r="A91" t="s" s="8">
        <v>56</v>
      </c>
      <c r="B91" s="14">
        <v>93</v>
      </c>
      <c r="C91" s="11">
        <v>5</v>
      </c>
      <c r="D91" s="11">
        <v>0</v>
      </c>
      <c r="E91" s="11">
        <v>0</v>
      </c>
      <c r="F91" s="11">
        <v>64326</v>
      </c>
      <c r="G91" s="10"/>
      <c r="H91" s="11">
        <v>42</v>
      </c>
      <c r="I91" s="11">
        <v>2</v>
      </c>
      <c r="J91" s="11">
        <v>0</v>
      </c>
      <c r="K91" s="11">
        <v>0</v>
      </c>
      <c r="L91" s="10"/>
      <c r="M91" s="10"/>
      <c r="N91" s="10"/>
      <c r="O91" s="10"/>
      <c r="P91" s="10"/>
      <c r="Q91" s="10"/>
      <c r="R91" s="10"/>
      <c r="S91" s="10"/>
    </row>
    <row r="92" ht="20.05" customHeight="1">
      <c r="A92" t="s" s="8">
        <v>57</v>
      </c>
      <c r="B92" s="14">
        <v>77</v>
      </c>
      <c r="C92" s="11">
        <v>14</v>
      </c>
      <c r="D92" s="11">
        <v>1</v>
      </c>
      <c r="E92" s="11">
        <v>0</v>
      </c>
      <c r="F92" s="11">
        <v>63873</v>
      </c>
      <c r="G92" s="10"/>
      <c r="H92" s="11">
        <v>25</v>
      </c>
      <c r="I92" s="11">
        <v>3</v>
      </c>
      <c r="J92" s="11">
        <v>0</v>
      </c>
      <c r="K92" s="11">
        <v>0</v>
      </c>
      <c r="L92" s="10"/>
      <c r="M92" s="11">
        <v>1</v>
      </c>
      <c r="N92" s="10"/>
      <c r="O92" s="10"/>
      <c r="P92" s="10"/>
      <c r="Q92" s="10"/>
      <c r="R92" s="10"/>
      <c r="S92" s="10"/>
    </row>
    <row r="93" ht="20.05" customHeight="1">
      <c r="A93" s="12"/>
      <c r="B93" s="9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</row>
    <row r="94" ht="20.05" customHeight="1">
      <c r="A94" s="12"/>
      <c r="B94" s="9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1">
        <v>0</v>
      </c>
      <c r="N94" s="10"/>
      <c r="O94" s="10"/>
      <c r="P94" s="10"/>
      <c r="Q94" s="10"/>
      <c r="R94" s="10"/>
      <c r="S94" s="10"/>
    </row>
    <row r="95" ht="20.05" customHeight="1">
      <c r="A95" s="12"/>
      <c r="B95" s="9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</row>
    <row r="96" ht="20.05" customHeight="1">
      <c r="A96" s="12"/>
      <c r="B96" s="9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1">
        <v>1</v>
      </c>
      <c r="N96" s="10"/>
      <c r="O96" s="10"/>
      <c r="P96" s="10"/>
      <c r="Q96" s="10"/>
      <c r="R96" s="10"/>
      <c r="S96" s="10"/>
    </row>
  </sheetData>
  <mergeCells count="1">
    <mergeCell ref="A1:S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xl/worksheets/sheet5.xml><?xml version="1.0" encoding="utf-8"?>
<worksheet xmlns:r="http://schemas.openxmlformats.org/officeDocument/2006/relationships" xmlns="http://schemas.openxmlformats.org/spreadsheetml/2006/main">
  <sheetPr>
    <pageSetUpPr fitToPage="1"/>
  </sheetPr>
  <dimension ref="A2:S79"/>
  <sheetViews>
    <sheetView workbookViewId="0" showGridLines="0" defaultGridColor="1">
      <pane topLeftCell="B3" xSplit="1" ySplit="2" activePane="bottomRight" state="frozen"/>
    </sheetView>
  </sheetViews>
  <sheetFormatPr defaultColWidth="16.3333" defaultRowHeight="19.9" customHeight="1" outlineLevelRow="0" outlineLevelCol="0"/>
  <cols>
    <col min="1" max="1" width="16.3516" style="24" customWidth="1"/>
    <col min="2" max="2" width="16.3516" style="24" customWidth="1"/>
    <col min="3" max="3" width="16.3516" style="24" customWidth="1"/>
    <col min="4" max="4" width="16.3516" style="24" customWidth="1"/>
    <col min="5" max="5" width="16.3516" style="24" customWidth="1"/>
    <col min="6" max="6" width="16.3516" style="24" customWidth="1"/>
    <col min="7" max="7" width="16.3516" style="24" customWidth="1"/>
    <col min="8" max="8" width="16.3516" style="24" customWidth="1"/>
    <col min="9" max="9" width="16.3516" style="24" customWidth="1"/>
    <col min="10" max="10" width="16.3516" style="24" customWidth="1"/>
    <col min="11" max="11" width="16.3516" style="24" customWidth="1"/>
    <col min="12" max="12" width="16.3516" style="24" customWidth="1"/>
    <col min="13" max="13" width="16.3516" style="24" customWidth="1"/>
    <col min="14" max="14" width="16.3516" style="24" customWidth="1"/>
    <col min="15" max="15" width="16.3516" style="24" customWidth="1"/>
    <col min="16" max="16" width="16.3516" style="24" customWidth="1"/>
    <col min="17" max="17" width="16.3516" style="24" customWidth="1"/>
    <col min="18" max="18" width="16.3516" style="24" customWidth="1"/>
    <col min="19" max="19" width="16.3516" style="24" customWidth="1"/>
    <col min="20" max="256" width="16.3516" style="24" customWidth="1"/>
  </cols>
  <sheetData>
    <row r="1" ht="31" customHeight="1">
      <c r="A1" t="s" s="2">
        <v>0</v>
      </c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</row>
    <row r="2" ht="20.25" customHeight="1">
      <c r="A2" t="s" s="20">
        <v>38</v>
      </c>
      <c r="B2" t="s" s="20">
        <v>39</v>
      </c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</row>
    <row r="3" ht="20.25" customHeight="1">
      <c r="A3" s="21"/>
      <c r="B3" s="25">
        <v>2</v>
      </c>
      <c r="C3" s="18">
        <v>3</v>
      </c>
      <c r="D3" t="s" s="6">
        <v>42</v>
      </c>
      <c r="E3" t="s" s="6">
        <v>43</v>
      </c>
      <c r="F3" s="18">
        <v>6</v>
      </c>
      <c r="G3" s="18">
        <v>7</v>
      </c>
      <c r="H3" s="18">
        <v>8</v>
      </c>
      <c r="I3" s="18">
        <v>9</v>
      </c>
      <c r="J3" t="s" s="6">
        <v>44</v>
      </c>
      <c r="K3" t="s" s="6">
        <v>45</v>
      </c>
      <c r="L3" t="s" s="6">
        <v>46</v>
      </c>
      <c r="M3" t="s" s="6">
        <v>47</v>
      </c>
      <c r="N3" s="18">
        <v>4</v>
      </c>
      <c r="O3" s="18">
        <v>5</v>
      </c>
      <c r="P3" s="18">
        <v>6</v>
      </c>
      <c r="Q3" s="18">
        <v>7</v>
      </c>
      <c r="R3" s="18">
        <v>8</v>
      </c>
      <c r="S3" s="18">
        <v>9</v>
      </c>
    </row>
    <row r="4" ht="20.05" customHeight="1">
      <c r="A4" t="s" s="8">
        <v>48</v>
      </c>
      <c r="B4" s="14">
        <v>213</v>
      </c>
      <c r="C4" s="11">
        <v>278</v>
      </c>
      <c r="D4" s="11">
        <v>293</v>
      </c>
      <c r="E4" s="11">
        <v>297</v>
      </c>
      <c r="F4" s="11">
        <v>297</v>
      </c>
      <c r="G4" s="11">
        <v>297</v>
      </c>
      <c r="H4" s="11">
        <v>297</v>
      </c>
      <c r="I4" s="11">
        <v>297</v>
      </c>
      <c r="J4" s="11">
        <v>128843</v>
      </c>
      <c r="K4" s="11">
        <f>(300-B4)/300</f>
        <v>0.29</v>
      </c>
      <c r="L4" s="11">
        <f>(300-B4)/(J4-300)</f>
        <v>0.0006768163182748185</v>
      </c>
      <c r="M4" s="11">
        <f>(300-C4)/300</f>
        <v>0.07333333333333333</v>
      </c>
      <c r="N4" s="11">
        <f>(300-D4)/300</f>
        <v>0.02333333333333333</v>
      </c>
      <c r="O4" s="11">
        <f>(300-E4)/300</f>
        <v>0.01</v>
      </c>
      <c r="P4" s="11">
        <f>(300-F4)/300</f>
        <v>0.01</v>
      </c>
      <c r="Q4" s="11">
        <f>(300-G4)/300</f>
        <v>0.01</v>
      </c>
      <c r="R4" s="11">
        <f>(300-H4)/300</f>
        <v>0.01</v>
      </c>
      <c r="S4" s="11">
        <f>(300-I4)/300</f>
        <v>0.01</v>
      </c>
    </row>
    <row r="5" ht="20.05" customHeight="1">
      <c r="A5" t="s" s="8">
        <v>49</v>
      </c>
      <c r="B5" s="14">
        <v>224</v>
      </c>
      <c r="C5" s="11">
        <v>287</v>
      </c>
      <c r="D5" s="11">
        <v>295</v>
      </c>
      <c r="E5" s="11">
        <v>295</v>
      </c>
      <c r="F5" s="11">
        <v>296</v>
      </c>
      <c r="G5" s="11">
        <v>298</v>
      </c>
      <c r="H5" s="11">
        <v>298</v>
      </c>
      <c r="I5" s="11">
        <v>298</v>
      </c>
      <c r="J5" s="11">
        <v>126964</v>
      </c>
      <c r="K5" s="11">
        <f>(300-B5)/300</f>
        <v>0.2533333333333334</v>
      </c>
      <c r="L5" s="11">
        <f>(300-B5)/(J5-300)</f>
        <v>0.0006000126318448809</v>
      </c>
      <c r="M5" s="11">
        <f>(300-C5)/300</f>
        <v>0.04333333333333333</v>
      </c>
      <c r="N5" s="11">
        <f>(300-D5)/300</f>
        <v>0.01666666666666667</v>
      </c>
      <c r="O5" s="11">
        <f>(300-E5)/300</f>
        <v>0.01666666666666667</v>
      </c>
      <c r="P5" s="11">
        <f>(300-F5)/300</f>
        <v>0.01333333333333333</v>
      </c>
      <c r="Q5" s="11">
        <f>(300-G5)/300</f>
        <v>0.006666666666666667</v>
      </c>
      <c r="R5" s="11">
        <f>(300-H5)/300</f>
        <v>0.006666666666666667</v>
      </c>
      <c r="S5" s="11">
        <f>(300-I5)/300</f>
        <v>0.006666666666666667</v>
      </c>
    </row>
    <row r="6" ht="20.05" customHeight="1">
      <c r="A6" t="s" s="8">
        <v>50</v>
      </c>
      <c r="B6" s="14">
        <v>223</v>
      </c>
      <c r="C6" s="11">
        <v>280</v>
      </c>
      <c r="D6" s="11">
        <v>294</v>
      </c>
      <c r="E6" s="11">
        <v>296</v>
      </c>
      <c r="F6" s="11">
        <v>297</v>
      </c>
      <c r="G6" s="11">
        <v>297</v>
      </c>
      <c r="H6" s="11">
        <v>297</v>
      </c>
      <c r="I6" s="11">
        <v>298</v>
      </c>
      <c r="J6" s="11">
        <v>127499</v>
      </c>
      <c r="K6" s="11">
        <f>(300-B6)/300</f>
        <v>0.2566666666666667</v>
      </c>
      <c r="L6" s="11">
        <f>(300-B6)/(J6-300)</f>
        <v>0.0006053506709958412</v>
      </c>
      <c r="M6" s="11">
        <f>(300-C6)/300</f>
        <v>0.06666666666666667</v>
      </c>
      <c r="N6" s="11">
        <f>(300-D6)/300</f>
        <v>0.02</v>
      </c>
      <c r="O6" s="11">
        <f>(300-E6)/300</f>
        <v>0.01333333333333333</v>
      </c>
      <c r="P6" s="11">
        <f>(300-F6)/300</f>
        <v>0.01</v>
      </c>
      <c r="Q6" s="11">
        <f>(300-G6)/300</f>
        <v>0.01</v>
      </c>
      <c r="R6" s="11">
        <f>(300-H6)/300</f>
        <v>0.01</v>
      </c>
      <c r="S6" s="11">
        <f>(300-I6)/300</f>
        <v>0.006666666666666667</v>
      </c>
    </row>
    <row r="7" ht="20.05" customHeight="1">
      <c r="A7" t="s" s="8">
        <v>51</v>
      </c>
      <c r="B7" s="14">
        <v>220</v>
      </c>
      <c r="C7" s="11">
        <v>286</v>
      </c>
      <c r="D7" s="11">
        <v>295</v>
      </c>
      <c r="E7" s="11">
        <v>298</v>
      </c>
      <c r="F7" s="11">
        <v>298</v>
      </c>
      <c r="G7" s="11">
        <v>298</v>
      </c>
      <c r="H7" s="11">
        <v>298</v>
      </c>
      <c r="I7" s="11">
        <v>298</v>
      </c>
      <c r="J7" s="11">
        <v>127500</v>
      </c>
      <c r="K7" s="11">
        <f>(300-B7)/300</f>
        <v>0.2666666666666667</v>
      </c>
      <c r="L7" s="11">
        <f>(300-B7)/(J7-300)</f>
        <v>0.0006289308176100629</v>
      </c>
      <c r="M7" s="11">
        <f>(300-C7)/300</f>
        <v>0.04666666666666667</v>
      </c>
      <c r="N7" s="11">
        <f>(300-D7)/300</f>
        <v>0.01666666666666667</v>
      </c>
      <c r="O7" s="11">
        <f>(300-E7)/300</f>
        <v>0.006666666666666667</v>
      </c>
      <c r="P7" s="11">
        <f>(300-F7)/300</f>
        <v>0.006666666666666667</v>
      </c>
      <c r="Q7" s="11">
        <f>(300-G7)/300</f>
        <v>0.006666666666666667</v>
      </c>
      <c r="R7" s="11">
        <f>(300-H7)/300</f>
        <v>0.006666666666666667</v>
      </c>
      <c r="S7" s="11">
        <f>(300-I7)/300</f>
        <v>0.006666666666666667</v>
      </c>
    </row>
    <row r="8" ht="20.05" customHeight="1">
      <c r="A8" t="s" s="8">
        <v>52</v>
      </c>
      <c r="B8" s="14">
        <v>230</v>
      </c>
      <c r="C8" s="11">
        <v>278</v>
      </c>
      <c r="D8" s="11">
        <v>295</v>
      </c>
      <c r="E8" s="11">
        <v>296</v>
      </c>
      <c r="F8" s="11">
        <v>297</v>
      </c>
      <c r="G8" s="11">
        <v>297</v>
      </c>
      <c r="H8" s="11">
        <v>297</v>
      </c>
      <c r="I8" s="11">
        <v>297</v>
      </c>
      <c r="J8" s="11">
        <v>128029</v>
      </c>
      <c r="K8" s="11">
        <f>(300-B8)/300</f>
        <v>0.2333333333333333</v>
      </c>
      <c r="L8" s="11">
        <f>(300-B8)/(J8-300)</f>
        <v>0.0005480352934728996</v>
      </c>
      <c r="M8" s="11">
        <f>(300-C8)/300</f>
        <v>0.07333333333333333</v>
      </c>
      <c r="N8" s="11">
        <f>(300-D8)/300</f>
        <v>0.01666666666666667</v>
      </c>
      <c r="O8" s="11">
        <f>(300-E8)/300</f>
        <v>0.01333333333333333</v>
      </c>
      <c r="P8" s="11">
        <f>(300-F8)/300</f>
        <v>0.01</v>
      </c>
      <c r="Q8" s="11">
        <f>(300-G8)/300</f>
        <v>0.01</v>
      </c>
      <c r="R8" s="11">
        <f>(300-H8)/300</f>
        <v>0.01</v>
      </c>
      <c r="S8" s="11">
        <f>(300-I8)/300</f>
        <v>0.01</v>
      </c>
    </row>
    <row r="9" ht="20.05" customHeight="1">
      <c r="A9" t="s" s="8">
        <v>53</v>
      </c>
      <c r="B9" s="14">
        <v>214</v>
      </c>
      <c r="C9" s="11">
        <v>280</v>
      </c>
      <c r="D9" s="11">
        <v>288</v>
      </c>
      <c r="E9" s="11">
        <v>293</v>
      </c>
      <c r="F9" s="11">
        <v>295</v>
      </c>
      <c r="G9" s="11">
        <v>295</v>
      </c>
      <c r="H9" s="11">
        <v>295</v>
      </c>
      <c r="I9" s="11">
        <v>295</v>
      </c>
      <c r="J9" s="11">
        <v>126563</v>
      </c>
      <c r="K9" s="11">
        <f>(300-B9)/300</f>
        <v>0.2866666666666667</v>
      </c>
      <c r="L9" s="11">
        <f>(300-B9)/(J9-300)</f>
        <v>0.0006811179838907677</v>
      </c>
      <c r="M9" s="11">
        <f>(300-C9)/300</f>
        <v>0.06666666666666667</v>
      </c>
      <c r="N9" s="11">
        <f>(300-D9)/300</f>
        <v>0.04</v>
      </c>
      <c r="O9" s="11">
        <f>(300-E9)/300</f>
        <v>0.02333333333333333</v>
      </c>
      <c r="P9" s="11">
        <f>(300-F9)/300</f>
        <v>0.01666666666666667</v>
      </c>
      <c r="Q9" s="11">
        <f>(300-G9)/300</f>
        <v>0.01666666666666667</v>
      </c>
      <c r="R9" s="11">
        <f>(300-H9)/300</f>
        <v>0.01666666666666667</v>
      </c>
      <c r="S9" s="11">
        <f>(300-I9)/300</f>
        <v>0.01666666666666667</v>
      </c>
    </row>
    <row r="10" ht="20.05" customHeight="1">
      <c r="A10" t="s" s="8">
        <v>54</v>
      </c>
      <c r="B10" s="14">
        <v>229</v>
      </c>
      <c r="C10" s="11">
        <v>282</v>
      </c>
      <c r="D10" s="11">
        <v>293</v>
      </c>
      <c r="E10" s="11">
        <v>294</v>
      </c>
      <c r="F10" s="11">
        <v>295</v>
      </c>
      <c r="G10" s="11">
        <v>295</v>
      </c>
      <c r="H10" s="11">
        <v>296</v>
      </c>
      <c r="I10" s="11">
        <v>296</v>
      </c>
      <c r="J10" s="11">
        <v>126708</v>
      </c>
      <c r="K10" s="11">
        <f>(300-B10)/300</f>
        <v>0.2366666666666667</v>
      </c>
      <c r="L10" s="11">
        <f>(300-B10)/(J10-300)</f>
        <v>0.0005616733118157079</v>
      </c>
      <c r="M10" s="11">
        <f>(300-C10)/300</f>
        <v>0.06</v>
      </c>
      <c r="N10" s="11">
        <f>(300-D10)/300</f>
        <v>0.02333333333333333</v>
      </c>
      <c r="O10" s="11">
        <f>(300-E10)/300</f>
        <v>0.02</v>
      </c>
      <c r="P10" s="11">
        <f>(300-F10)/300</f>
        <v>0.01666666666666667</v>
      </c>
      <c r="Q10" s="11">
        <f>(300-G10)/300</f>
        <v>0.01666666666666667</v>
      </c>
      <c r="R10" s="11">
        <f>(300-H10)/300</f>
        <v>0.01333333333333333</v>
      </c>
      <c r="S10" s="11">
        <f>(300-I10)/300</f>
        <v>0.01333333333333333</v>
      </c>
    </row>
    <row r="11" ht="20.05" customHeight="1">
      <c r="A11" t="s" s="8">
        <v>55</v>
      </c>
      <c r="B11" s="14">
        <v>217</v>
      </c>
      <c r="C11" s="11">
        <v>279</v>
      </c>
      <c r="D11" s="11">
        <v>295</v>
      </c>
      <c r="E11" s="11">
        <v>295</v>
      </c>
      <c r="F11" s="11">
        <v>295</v>
      </c>
      <c r="G11" s="11">
        <v>295</v>
      </c>
      <c r="H11" s="11">
        <v>295</v>
      </c>
      <c r="I11" s="11">
        <v>295</v>
      </c>
      <c r="J11" s="11">
        <v>127227</v>
      </c>
      <c r="K11" s="11">
        <f>(300-B11)/300</f>
        <v>0.2766666666666667</v>
      </c>
      <c r="L11" s="11">
        <f>(300-B11)/(J11-300)</f>
        <v>0.0006539191818919536</v>
      </c>
      <c r="M11" s="11">
        <f>(300-C11)/300</f>
        <v>0.07000000000000001</v>
      </c>
      <c r="N11" s="11">
        <f>(300-D11)/300</f>
        <v>0.01666666666666667</v>
      </c>
      <c r="O11" s="11">
        <f>(300-E11)/300</f>
        <v>0.01666666666666667</v>
      </c>
      <c r="P11" s="11">
        <f>(300-F11)/300</f>
        <v>0.01666666666666667</v>
      </c>
      <c r="Q11" s="11">
        <f>(300-G11)/300</f>
        <v>0.01666666666666667</v>
      </c>
      <c r="R11" s="11">
        <f>(300-H11)/300</f>
        <v>0.01666666666666667</v>
      </c>
      <c r="S11" s="11">
        <f>(300-I11)/300</f>
        <v>0.01666666666666667</v>
      </c>
    </row>
    <row r="12" ht="20.05" customHeight="1">
      <c r="A12" t="s" s="8">
        <v>56</v>
      </c>
      <c r="B12" s="14">
        <v>220</v>
      </c>
      <c r="C12" s="11">
        <v>274</v>
      </c>
      <c r="D12" s="11">
        <v>291</v>
      </c>
      <c r="E12" s="11">
        <v>295</v>
      </c>
      <c r="F12" s="11">
        <v>295</v>
      </c>
      <c r="G12" s="11">
        <v>295</v>
      </c>
      <c r="H12" s="11">
        <v>295</v>
      </c>
      <c r="I12" s="11">
        <v>295</v>
      </c>
      <c r="J12" s="11">
        <v>127293</v>
      </c>
      <c r="K12" s="11">
        <f>(300-B12)/300</f>
        <v>0.2666666666666667</v>
      </c>
      <c r="L12" s="11">
        <f>(300-B12)/(J12-300)</f>
        <v>0.00062995598182577</v>
      </c>
      <c r="M12" s="11">
        <f>(300-C12)/300</f>
        <v>0.08666666666666667</v>
      </c>
      <c r="N12" s="11">
        <f>(300-D12)/300</f>
        <v>0.03</v>
      </c>
      <c r="O12" s="11">
        <f>(300-E12)/300</f>
        <v>0.01666666666666667</v>
      </c>
      <c r="P12" s="11">
        <f>(300-F12)/300</f>
        <v>0.01666666666666667</v>
      </c>
      <c r="Q12" s="11">
        <f>(300-G12)/300</f>
        <v>0.01666666666666667</v>
      </c>
      <c r="R12" s="11">
        <f>(300-H12)/300</f>
        <v>0.01666666666666667</v>
      </c>
      <c r="S12" s="11">
        <f>(300-I12)/300</f>
        <v>0.01666666666666667</v>
      </c>
    </row>
    <row r="13" ht="20.05" customHeight="1">
      <c r="A13" t="s" s="8">
        <v>57</v>
      </c>
      <c r="B13" s="14">
        <v>229</v>
      </c>
      <c r="C13" s="11">
        <v>279</v>
      </c>
      <c r="D13" s="11">
        <v>291</v>
      </c>
      <c r="E13" s="11">
        <v>294</v>
      </c>
      <c r="F13" s="11">
        <v>294</v>
      </c>
      <c r="G13" s="11">
        <v>294</v>
      </c>
      <c r="H13" s="11">
        <v>294</v>
      </c>
      <c r="I13" s="11">
        <v>294</v>
      </c>
      <c r="J13" s="11">
        <v>126100</v>
      </c>
      <c r="K13" s="11">
        <f>(300-B13)/300</f>
        <v>0.2366666666666667</v>
      </c>
      <c r="L13" s="11">
        <f>(300-B13)/(J13-300)</f>
        <v>0.0005643879173290938</v>
      </c>
      <c r="M13" s="11">
        <f>(300-C13)/300</f>
        <v>0.07000000000000001</v>
      </c>
      <c r="N13" s="11">
        <f>(300-D13)/300</f>
        <v>0.03</v>
      </c>
      <c r="O13" s="11">
        <f>(300-E13)/300</f>
        <v>0.02</v>
      </c>
      <c r="P13" s="11">
        <f>(300-F13)/300</f>
        <v>0.02</v>
      </c>
      <c r="Q13" s="11">
        <f>(300-G13)/300</f>
        <v>0.02</v>
      </c>
      <c r="R13" s="11">
        <f>(300-H13)/300</f>
        <v>0.02</v>
      </c>
      <c r="S13" s="11">
        <f>(300-I13)/300</f>
        <v>0.02</v>
      </c>
    </row>
    <row r="14" ht="20.05" customHeight="1">
      <c r="A14" t="s" s="8">
        <v>58</v>
      </c>
      <c r="B14" s="14">
        <f>AVERAGE(B4:B13)</f>
        <v>221.9</v>
      </c>
      <c r="C14" s="11">
        <f>AVERAGE(C4:C13)</f>
        <v>280.3</v>
      </c>
      <c r="D14" s="11">
        <f>AVERAGE(D4:D13)</f>
        <v>293</v>
      </c>
      <c r="E14" s="11">
        <f>AVERAGE(E4:E13)</f>
        <v>295.3</v>
      </c>
      <c r="F14" s="11">
        <f>AVERAGE(F4:F13)</f>
        <v>295.9</v>
      </c>
      <c r="G14" s="11">
        <f>AVERAGE(G4:G13)</f>
        <v>296.1</v>
      </c>
      <c r="H14" s="11">
        <f>AVERAGE(H4:H13)</f>
        <v>296.2</v>
      </c>
      <c r="I14" s="11">
        <f>AVERAGE(I4:I13)</f>
        <v>296.3</v>
      </c>
      <c r="J14" s="10"/>
      <c r="K14" s="10"/>
      <c r="L14" s="10"/>
      <c r="M14" s="10"/>
      <c r="N14" s="10"/>
      <c r="O14" s="10"/>
      <c r="P14" s="10"/>
      <c r="Q14" s="10"/>
      <c r="R14" s="10"/>
      <c r="S14" s="10"/>
    </row>
    <row r="15" ht="20.05" customHeight="1">
      <c r="A15" s="12"/>
      <c r="B15" s="9"/>
      <c r="C15" s="10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</row>
    <row r="16" ht="20.05" customHeight="1">
      <c r="A16" s="12"/>
      <c r="B16" s="22">
        <v>3512</v>
      </c>
      <c r="C16" s="23">
        <v>4512</v>
      </c>
      <c r="D16" s="23">
        <v>5512</v>
      </c>
      <c r="E16" s="11">
        <v>6</v>
      </c>
      <c r="F16" s="11">
        <v>7</v>
      </c>
      <c r="G16" s="11">
        <v>8</v>
      </c>
      <c r="H16" s="11">
        <v>9</v>
      </c>
      <c r="I16" s="11">
        <v>10</v>
      </c>
      <c r="J16" s="10"/>
      <c r="K16" s="10"/>
      <c r="L16" s="11">
        <v>3</v>
      </c>
      <c r="M16" s="11">
        <v>4</v>
      </c>
      <c r="N16" s="11">
        <v>5</v>
      </c>
      <c r="O16" s="11">
        <v>6</v>
      </c>
      <c r="P16" s="11">
        <v>7</v>
      </c>
      <c r="Q16" s="11">
        <v>8</v>
      </c>
      <c r="R16" s="11">
        <v>9</v>
      </c>
      <c r="S16" s="11">
        <v>10</v>
      </c>
    </row>
    <row r="17" ht="20.05" customHeight="1">
      <c r="A17" t="s" s="8">
        <v>48</v>
      </c>
      <c r="B17" s="14">
        <v>250</v>
      </c>
      <c r="C17" s="11">
        <v>276</v>
      </c>
      <c r="D17" s="11">
        <v>287</v>
      </c>
      <c r="E17" s="11">
        <v>290</v>
      </c>
      <c r="F17" s="11">
        <v>292</v>
      </c>
      <c r="G17" s="11">
        <v>295</v>
      </c>
      <c r="H17" s="11">
        <v>297</v>
      </c>
      <c r="I17" s="11">
        <v>298</v>
      </c>
      <c r="J17" s="11">
        <v>128843</v>
      </c>
      <c r="K17" s="10"/>
      <c r="L17" s="11">
        <f>(300-B17)/300</f>
        <v>0.1666666666666667</v>
      </c>
      <c r="M17" s="11">
        <f>(300-C17)/300</f>
        <v>0.08</v>
      </c>
      <c r="N17" s="11">
        <f>(300-D17)/300</f>
        <v>0.04333333333333333</v>
      </c>
      <c r="O17" s="11">
        <f>(300-E17)/300</f>
        <v>0.03333333333333333</v>
      </c>
      <c r="P17" s="11">
        <f>(300-F17)/300</f>
        <v>0.02666666666666667</v>
      </c>
      <c r="Q17" s="11">
        <f>(300-G17)/300</f>
        <v>0.01666666666666667</v>
      </c>
      <c r="R17" s="11">
        <f>(300-H17)/300</f>
        <v>0.01</v>
      </c>
      <c r="S17" s="11">
        <f>(300-I17)/300</f>
        <v>0.006666666666666667</v>
      </c>
    </row>
    <row r="18" ht="20.05" customHeight="1">
      <c r="A18" t="s" s="8">
        <v>49</v>
      </c>
      <c r="B18" s="14">
        <v>243</v>
      </c>
      <c r="C18" s="11">
        <v>272</v>
      </c>
      <c r="D18" s="11">
        <v>282</v>
      </c>
      <c r="E18" s="11">
        <v>285</v>
      </c>
      <c r="F18" s="11">
        <v>294</v>
      </c>
      <c r="G18" s="11">
        <v>295</v>
      </c>
      <c r="H18" s="11">
        <v>297</v>
      </c>
      <c r="I18" s="11">
        <v>298</v>
      </c>
      <c r="J18" s="11">
        <v>126964</v>
      </c>
      <c r="K18" s="10"/>
      <c r="L18" s="11">
        <f>(300-B18)/300</f>
        <v>0.19</v>
      </c>
      <c r="M18" s="11">
        <f>(300-C18)/300</f>
        <v>0.09333333333333334</v>
      </c>
      <c r="N18" s="11">
        <f>(300-D18)/300</f>
        <v>0.06</v>
      </c>
      <c r="O18" s="11">
        <f>(300-E18)/300</f>
        <v>0.05</v>
      </c>
      <c r="P18" s="11">
        <f>(300-F18)/300</f>
        <v>0.02</v>
      </c>
      <c r="Q18" s="11">
        <f>(300-G18)/300</f>
        <v>0.01666666666666667</v>
      </c>
      <c r="R18" s="11">
        <f>(300-H18)/300</f>
        <v>0.01</v>
      </c>
      <c r="S18" s="11">
        <f>(300-I18)/300</f>
        <v>0.006666666666666667</v>
      </c>
    </row>
    <row r="19" ht="20.05" customHeight="1">
      <c r="A19" t="s" s="8">
        <v>50</v>
      </c>
      <c r="B19" s="14">
        <v>240</v>
      </c>
      <c r="C19" s="11">
        <v>271</v>
      </c>
      <c r="D19" s="11">
        <v>287</v>
      </c>
      <c r="E19" s="11">
        <v>290</v>
      </c>
      <c r="F19" s="11">
        <v>293</v>
      </c>
      <c r="G19" s="11">
        <v>294</v>
      </c>
      <c r="H19" s="11">
        <v>295</v>
      </c>
      <c r="I19" s="11">
        <v>296</v>
      </c>
      <c r="J19" s="11">
        <v>127499</v>
      </c>
      <c r="K19" s="10"/>
      <c r="L19" s="11">
        <f>(300-B19)/300</f>
        <v>0.2</v>
      </c>
      <c r="M19" s="11">
        <f>(300-C19)/300</f>
        <v>0.09666666666666666</v>
      </c>
      <c r="N19" s="11">
        <f>(300-D19)/300</f>
        <v>0.04333333333333333</v>
      </c>
      <c r="O19" s="11">
        <f>(300-E19)/300</f>
        <v>0.03333333333333333</v>
      </c>
      <c r="P19" s="11">
        <f>(300-F19)/300</f>
        <v>0.02333333333333333</v>
      </c>
      <c r="Q19" s="11">
        <f>(300-G19)/300</f>
        <v>0.02</v>
      </c>
      <c r="R19" s="11">
        <f>(300-H19)/300</f>
        <v>0.01666666666666667</v>
      </c>
      <c r="S19" s="11">
        <f>(300-I19)/300</f>
        <v>0.01333333333333333</v>
      </c>
    </row>
    <row r="20" ht="20.05" customHeight="1">
      <c r="A20" t="s" s="8">
        <v>51</v>
      </c>
      <c r="B20" s="14">
        <v>240</v>
      </c>
      <c r="C20" s="11">
        <v>275</v>
      </c>
      <c r="D20" s="11">
        <v>285</v>
      </c>
      <c r="E20" s="11">
        <v>291</v>
      </c>
      <c r="F20" s="11">
        <v>293</v>
      </c>
      <c r="G20" s="11">
        <v>295</v>
      </c>
      <c r="H20" s="11">
        <v>296</v>
      </c>
      <c r="I20" s="11">
        <v>297</v>
      </c>
      <c r="J20" s="11">
        <v>127500</v>
      </c>
      <c r="K20" s="10"/>
      <c r="L20" s="11">
        <f>(300-B20)/300</f>
        <v>0.2</v>
      </c>
      <c r="M20" s="11">
        <f>(300-C20)/300</f>
        <v>0.08333333333333333</v>
      </c>
      <c r="N20" s="11">
        <f>(300-D20)/300</f>
        <v>0.05</v>
      </c>
      <c r="O20" s="11">
        <f>(300-E20)/300</f>
        <v>0.03</v>
      </c>
      <c r="P20" s="11">
        <f>(300-F20)/300</f>
        <v>0.02333333333333333</v>
      </c>
      <c r="Q20" s="11">
        <f>(300-G20)/300</f>
        <v>0.01666666666666667</v>
      </c>
      <c r="R20" s="11">
        <f>(300-H20)/300</f>
        <v>0.01333333333333333</v>
      </c>
      <c r="S20" s="11">
        <f>(300-I20)/300</f>
        <v>0.01</v>
      </c>
    </row>
    <row r="21" ht="20.05" customHeight="1">
      <c r="A21" t="s" s="8">
        <v>52</v>
      </c>
      <c r="B21" s="14">
        <v>244</v>
      </c>
      <c r="C21" s="11">
        <v>275</v>
      </c>
      <c r="D21" s="11">
        <v>284</v>
      </c>
      <c r="E21" s="11">
        <v>292</v>
      </c>
      <c r="F21" s="11">
        <v>295</v>
      </c>
      <c r="G21" s="11">
        <v>295</v>
      </c>
      <c r="H21" s="11">
        <v>297</v>
      </c>
      <c r="I21" s="11">
        <v>297</v>
      </c>
      <c r="J21" s="11">
        <v>128029</v>
      </c>
      <c r="K21" s="10"/>
      <c r="L21" s="11">
        <f>(300-B21)/300</f>
        <v>0.1866666666666667</v>
      </c>
      <c r="M21" s="11">
        <f>(300-C21)/300</f>
        <v>0.08333333333333333</v>
      </c>
      <c r="N21" s="11">
        <f>(300-D21)/300</f>
        <v>0.05333333333333334</v>
      </c>
      <c r="O21" s="11">
        <f>(300-E21)/300</f>
        <v>0.02666666666666667</v>
      </c>
      <c r="P21" s="11">
        <f>(300-F21)/300</f>
        <v>0.01666666666666667</v>
      </c>
      <c r="Q21" s="11">
        <f>(300-G21)/300</f>
        <v>0.01666666666666667</v>
      </c>
      <c r="R21" s="11">
        <f>(300-H21)/300</f>
        <v>0.01</v>
      </c>
      <c r="S21" s="11">
        <f>(300-I21)/300</f>
        <v>0.01</v>
      </c>
    </row>
    <row r="22" ht="20.05" customHeight="1">
      <c r="A22" t="s" s="8">
        <v>53</v>
      </c>
      <c r="B22" s="14">
        <v>232</v>
      </c>
      <c r="C22" s="11">
        <v>266</v>
      </c>
      <c r="D22" s="11">
        <v>280</v>
      </c>
      <c r="E22" s="11">
        <v>287</v>
      </c>
      <c r="F22" s="11">
        <v>291</v>
      </c>
      <c r="G22" s="11">
        <v>293</v>
      </c>
      <c r="H22" s="11">
        <v>293</v>
      </c>
      <c r="I22" s="11">
        <v>293</v>
      </c>
      <c r="J22" s="11">
        <v>126563</v>
      </c>
      <c r="K22" s="10"/>
      <c r="L22" s="11">
        <f>(300-B22)/300</f>
        <v>0.2266666666666667</v>
      </c>
      <c r="M22" s="11">
        <f>(300-C22)/300</f>
        <v>0.1133333333333333</v>
      </c>
      <c r="N22" s="11">
        <f>(300-D22)/300</f>
        <v>0.06666666666666667</v>
      </c>
      <c r="O22" s="11">
        <f>(300-E22)/300</f>
        <v>0.04333333333333333</v>
      </c>
      <c r="P22" s="11">
        <f>(300-F22)/300</f>
        <v>0.03</v>
      </c>
      <c r="Q22" s="11">
        <f>(300-G22)/300</f>
        <v>0.02333333333333333</v>
      </c>
      <c r="R22" s="11">
        <f>(300-H22)/300</f>
        <v>0.02333333333333333</v>
      </c>
      <c r="S22" s="11">
        <f>(300-I22)/300</f>
        <v>0.02333333333333333</v>
      </c>
    </row>
    <row r="23" ht="20.05" customHeight="1">
      <c r="A23" t="s" s="8">
        <v>54</v>
      </c>
      <c r="B23" s="14">
        <v>251</v>
      </c>
      <c r="C23" s="11">
        <v>276</v>
      </c>
      <c r="D23" s="11">
        <v>287</v>
      </c>
      <c r="E23" s="11">
        <v>289</v>
      </c>
      <c r="F23" s="11">
        <v>293</v>
      </c>
      <c r="G23" s="11">
        <v>295</v>
      </c>
      <c r="H23" s="11">
        <v>295</v>
      </c>
      <c r="I23" s="11">
        <v>295</v>
      </c>
      <c r="J23" s="11">
        <v>126708</v>
      </c>
      <c r="K23" s="10"/>
      <c r="L23" s="11">
        <f>(300-B23)/300</f>
        <v>0.1633333333333333</v>
      </c>
      <c r="M23" s="11">
        <f>(300-C23)/300</f>
        <v>0.08</v>
      </c>
      <c r="N23" s="11">
        <f>(300-D23)/300</f>
        <v>0.04333333333333333</v>
      </c>
      <c r="O23" s="11">
        <f>(300-E23)/300</f>
        <v>0.03666666666666667</v>
      </c>
      <c r="P23" s="11">
        <f>(300-F23)/300</f>
        <v>0.02333333333333333</v>
      </c>
      <c r="Q23" s="11">
        <f>(300-G23)/300</f>
        <v>0.01666666666666667</v>
      </c>
      <c r="R23" s="11">
        <f>(300-H23)/300</f>
        <v>0.01666666666666667</v>
      </c>
      <c r="S23" s="11">
        <f>(300-I23)/300</f>
        <v>0.01666666666666667</v>
      </c>
    </row>
    <row r="24" ht="20.05" customHeight="1">
      <c r="A24" t="s" s="8">
        <v>55</v>
      </c>
      <c r="B24" s="14">
        <v>236</v>
      </c>
      <c r="C24" s="11">
        <v>266</v>
      </c>
      <c r="D24" s="11">
        <v>276</v>
      </c>
      <c r="E24" s="11">
        <v>283</v>
      </c>
      <c r="F24" s="11">
        <v>290</v>
      </c>
      <c r="G24" s="11">
        <v>291</v>
      </c>
      <c r="H24" s="11">
        <v>295</v>
      </c>
      <c r="I24" s="11">
        <v>295</v>
      </c>
      <c r="J24" s="11">
        <v>127227</v>
      </c>
      <c r="K24" s="10"/>
      <c r="L24" s="11">
        <f>(300-B24)/300</f>
        <v>0.2133333333333333</v>
      </c>
      <c r="M24" s="11">
        <f>(300-C24)/300</f>
        <v>0.1133333333333333</v>
      </c>
      <c r="N24" s="11">
        <f>(300-D24)/300</f>
        <v>0.08</v>
      </c>
      <c r="O24" s="11">
        <f>(300-E24)/300</f>
        <v>0.05666666666666666</v>
      </c>
      <c r="P24" s="11">
        <f>(300-F24)/300</f>
        <v>0.03333333333333333</v>
      </c>
      <c r="Q24" s="11">
        <f>(300-G24)/300</f>
        <v>0.03</v>
      </c>
      <c r="R24" s="11">
        <f>(300-H24)/300</f>
        <v>0.01666666666666667</v>
      </c>
      <c r="S24" s="11">
        <f>(300-I24)/300</f>
        <v>0.01666666666666667</v>
      </c>
    </row>
    <row r="25" ht="20.05" customHeight="1">
      <c r="A25" t="s" s="8">
        <v>56</v>
      </c>
      <c r="B25" s="14">
        <v>235</v>
      </c>
      <c r="C25" s="11">
        <v>273</v>
      </c>
      <c r="D25" s="11">
        <v>287</v>
      </c>
      <c r="E25" s="11">
        <v>288</v>
      </c>
      <c r="F25" s="11">
        <v>290</v>
      </c>
      <c r="G25" s="11">
        <v>292</v>
      </c>
      <c r="H25" s="11">
        <v>294</v>
      </c>
      <c r="I25" s="11">
        <v>295</v>
      </c>
      <c r="J25" s="11">
        <v>127293</v>
      </c>
      <c r="K25" s="10"/>
      <c r="L25" s="11">
        <f>(300-B25)/300</f>
        <v>0.2166666666666667</v>
      </c>
      <c r="M25" s="11">
        <f>(300-C25)/300</f>
        <v>0.09</v>
      </c>
      <c r="N25" s="11">
        <f>(300-D25)/300</f>
        <v>0.04333333333333333</v>
      </c>
      <c r="O25" s="11">
        <f>(300-E25)/300</f>
        <v>0.04</v>
      </c>
      <c r="P25" s="11">
        <f>(300-F25)/300</f>
        <v>0.03333333333333333</v>
      </c>
      <c r="Q25" s="11">
        <f>(300-G25)/300</f>
        <v>0.02666666666666667</v>
      </c>
      <c r="R25" s="11">
        <f>(300-H25)/300</f>
        <v>0.02</v>
      </c>
      <c r="S25" s="11">
        <f>(300-I25)/300</f>
        <v>0.01666666666666667</v>
      </c>
    </row>
    <row r="26" ht="20.05" customHeight="1">
      <c r="A26" t="s" s="8">
        <v>57</v>
      </c>
      <c r="B26" s="14">
        <v>254</v>
      </c>
      <c r="C26" s="11">
        <v>278</v>
      </c>
      <c r="D26" s="11">
        <v>288</v>
      </c>
      <c r="E26" s="11">
        <v>291</v>
      </c>
      <c r="F26" s="11">
        <v>293</v>
      </c>
      <c r="G26" s="11">
        <v>293</v>
      </c>
      <c r="H26" s="11">
        <v>293</v>
      </c>
      <c r="I26" s="11">
        <v>294</v>
      </c>
      <c r="J26" s="11">
        <v>126100</v>
      </c>
      <c r="K26" s="10"/>
      <c r="L26" s="11">
        <f>(300-B26)/300</f>
        <v>0.1533333333333333</v>
      </c>
      <c r="M26" s="11">
        <f>(300-C26)/300</f>
        <v>0.07333333333333333</v>
      </c>
      <c r="N26" s="11">
        <f>(300-D26)/300</f>
        <v>0.04</v>
      </c>
      <c r="O26" s="11">
        <f>(300-E26)/300</f>
        <v>0.03</v>
      </c>
      <c r="P26" s="11">
        <f>(300-F26)/300</f>
        <v>0.02333333333333333</v>
      </c>
      <c r="Q26" s="11">
        <f>(300-G26)/300</f>
        <v>0.02333333333333333</v>
      </c>
      <c r="R26" s="11">
        <f>(300-H26)/300</f>
        <v>0.02333333333333333</v>
      </c>
      <c r="S26" s="11">
        <f>(300-I26)/300</f>
        <v>0.02</v>
      </c>
    </row>
    <row r="27" ht="20.05" customHeight="1">
      <c r="A27" t="s" s="8">
        <v>58</v>
      </c>
      <c r="B27" s="14">
        <f>AVERAGE(B17:B26)</f>
        <v>242.5</v>
      </c>
      <c r="C27" s="11">
        <f>AVERAGE(C17:C26)</f>
        <v>272.8</v>
      </c>
      <c r="D27" s="11">
        <f>AVERAGE(D17:D26)</f>
        <v>284.3</v>
      </c>
      <c r="E27" s="11">
        <f>AVERAGE(E17:E26)</f>
        <v>288.6</v>
      </c>
      <c r="F27" s="11">
        <f>AVERAGE(F17:F26)</f>
        <v>292.4</v>
      </c>
      <c r="G27" s="11">
        <f>AVERAGE(G17:G26)</f>
        <v>293.8</v>
      </c>
      <c r="H27" s="11">
        <f>AVERAGE(H17:H26)</f>
        <v>295.2</v>
      </c>
      <c r="I27" s="11">
        <f>AVERAGE(I17:I26)</f>
        <v>295.8</v>
      </c>
      <c r="J27" s="10"/>
      <c r="K27" s="10"/>
      <c r="L27" s="10"/>
      <c r="M27" s="10"/>
      <c r="N27" s="10"/>
      <c r="O27" s="10"/>
      <c r="P27" s="10"/>
      <c r="Q27" s="10"/>
      <c r="R27" s="10"/>
      <c r="S27" s="10"/>
    </row>
    <row r="28" ht="20.05" customHeight="1">
      <c r="A28" s="12"/>
      <c r="B28" s="9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</row>
    <row r="29" ht="20.05" customHeight="1">
      <c r="A29" s="12"/>
      <c r="B29" t="s" s="13">
        <v>59</v>
      </c>
      <c r="C29" s="10"/>
      <c r="D29" s="10"/>
      <c r="E29" s="10"/>
      <c r="F29" s="10"/>
      <c r="G29" t="s" s="15">
        <v>60</v>
      </c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</row>
    <row r="30" ht="20.05" customHeight="1">
      <c r="A30" t="s" s="8">
        <v>63</v>
      </c>
      <c r="B30" t="s" s="13">
        <v>67</v>
      </c>
      <c r="C30" t="s" s="15">
        <v>78</v>
      </c>
      <c r="D30" t="s" s="15">
        <v>79</v>
      </c>
      <c r="E30" t="s" s="15">
        <v>68</v>
      </c>
      <c r="F30" s="10"/>
      <c r="G30" t="s" s="15">
        <v>67</v>
      </c>
      <c r="H30" t="s" s="15">
        <v>78</v>
      </c>
      <c r="I30" t="s" s="15">
        <v>79</v>
      </c>
      <c r="J30" t="s" s="15">
        <v>80</v>
      </c>
      <c r="K30" s="10"/>
      <c r="L30" s="10"/>
      <c r="M30" s="10"/>
      <c r="N30" s="10"/>
      <c r="O30" s="10"/>
      <c r="P30" s="10"/>
      <c r="Q30" s="10"/>
      <c r="R30" s="10"/>
      <c r="S30" s="10"/>
    </row>
    <row r="31" ht="20.05" customHeight="1">
      <c r="A31" t="s" s="8">
        <v>48</v>
      </c>
      <c r="B31" s="14">
        <v>14391</v>
      </c>
      <c r="C31" s="11">
        <v>1520</v>
      </c>
      <c r="D31" s="11">
        <v>3</v>
      </c>
      <c r="E31" s="11">
        <v>128843</v>
      </c>
      <c r="F31" s="10"/>
      <c r="G31" s="11">
        <v>5078</v>
      </c>
      <c r="H31" s="11">
        <v>76</v>
      </c>
      <c r="I31" s="11">
        <v>0</v>
      </c>
      <c r="J31" s="11">
        <v>0</v>
      </c>
      <c r="K31" s="10"/>
      <c r="L31" s="10"/>
      <c r="M31" s="10"/>
      <c r="N31" s="10"/>
      <c r="O31" s="10"/>
      <c r="P31" s="10"/>
      <c r="Q31" s="10"/>
      <c r="R31" s="10"/>
      <c r="S31" s="10"/>
    </row>
    <row r="32" ht="20.05" customHeight="1">
      <c r="A32" t="s" s="8">
        <v>49</v>
      </c>
      <c r="B32" s="14">
        <v>14820</v>
      </c>
      <c r="C32" s="11">
        <v>242</v>
      </c>
      <c r="D32" s="11">
        <v>2</v>
      </c>
      <c r="E32" s="11">
        <v>126964</v>
      </c>
      <c r="F32" s="10"/>
      <c r="G32" s="11">
        <v>2267</v>
      </c>
      <c r="H32" s="11">
        <v>5</v>
      </c>
      <c r="I32" s="11">
        <v>1</v>
      </c>
      <c r="J32" s="11">
        <v>0</v>
      </c>
      <c r="K32" s="10"/>
      <c r="L32" s="10"/>
      <c r="M32" s="10"/>
      <c r="N32" s="10"/>
      <c r="O32" s="10"/>
      <c r="P32" s="10"/>
      <c r="Q32" s="10"/>
      <c r="R32" s="10"/>
      <c r="S32" s="10"/>
    </row>
    <row r="33" ht="20.05" customHeight="1">
      <c r="A33" t="s" s="8">
        <v>50</v>
      </c>
      <c r="B33" s="14">
        <v>14168</v>
      </c>
      <c r="C33" s="11">
        <v>573</v>
      </c>
      <c r="D33" s="11">
        <v>4</v>
      </c>
      <c r="E33" s="11">
        <v>127499</v>
      </c>
      <c r="F33" s="10"/>
      <c r="G33" s="11">
        <v>3542</v>
      </c>
      <c r="H33" s="11">
        <v>3</v>
      </c>
      <c r="I33" s="11">
        <v>0</v>
      </c>
      <c r="J33" s="11">
        <v>0</v>
      </c>
      <c r="K33" s="10"/>
      <c r="L33" s="10"/>
      <c r="M33" s="10"/>
      <c r="N33" s="10"/>
      <c r="O33" s="10"/>
      <c r="P33" s="10"/>
      <c r="Q33" s="10"/>
      <c r="R33" s="10"/>
      <c r="S33" s="10"/>
    </row>
    <row r="34" ht="20.05" customHeight="1">
      <c r="A34" t="s" s="8">
        <v>51</v>
      </c>
      <c r="B34" s="14">
        <v>15389</v>
      </c>
      <c r="C34" s="11">
        <v>968</v>
      </c>
      <c r="D34" s="11">
        <v>10</v>
      </c>
      <c r="E34" s="11">
        <v>127500</v>
      </c>
      <c r="F34" s="10"/>
      <c r="G34" s="11">
        <v>5009</v>
      </c>
      <c r="H34" s="11">
        <v>18</v>
      </c>
      <c r="I34" s="11">
        <v>0</v>
      </c>
      <c r="J34" s="11">
        <v>0</v>
      </c>
      <c r="K34" s="10"/>
      <c r="L34" s="10"/>
      <c r="M34" s="10"/>
      <c r="N34" s="10"/>
      <c r="O34" s="10"/>
      <c r="P34" s="10"/>
      <c r="Q34" s="10"/>
      <c r="R34" s="10"/>
      <c r="S34" s="10"/>
    </row>
    <row r="35" ht="20.05" customHeight="1">
      <c r="A35" t="s" s="8">
        <v>52</v>
      </c>
      <c r="B35" s="14">
        <v>13918</v>
      </c>
      <c r="C35" s="11">
        <v>701</v>
      </c>
      <c r="D35" s="11">
        <v>1</v>
      </c>
      <c r="E35" s="11">
        <v>128029</v>
      </c>
      <c r="F35" s="10"/>
      <c r="G35" s="11">
        <v>4432</v>
      </c>
      <c r="H35" s="11">
        <v>5</v>
      </c>
      <c r="I35" s="11">
        <v>0</v>
      </c>
      <c r="J35" s="11">
        <v>0</v>
      </c>
      <c r="K35" s="10"/>
      <c r="L35" s="10"/>
      <c r="M35" s="10"/>
      <c r="N35" s="10"/>
      <c r="O35" s="10"/>
      <c r="P35" s="10"/>
      <c r="Q35" s="10"/>
      <c r="R35" s="10"/>
      <c r="S35" s="10"/>
    </row>
    <row r="36" ht="20.05" customHeight="1">
      <c r="A36" t="s" s="8">
        <v>53</v>
      </c>
      <c r="B36" s="14">
        <v>12561</v>
      </c>
      <c r="C36" s="11">
        <v>632</v>
      </c>
      <c r="D36" s="11">
        <v>9</v>
      </c>
      <c r="E36" s="11">
        <v>126563</v>
      </c>
      <c r="F36" s="10"/>
      <c r="G36" s="11">
        <v>3706</v>
      </c>
      <c r="H36" s="11">
        <v>6</v>
      </c>
      <c r="I36" s="11">
        <v>2</v>
      </c>
      <c r="J36" s="11">
        <v>0</v>
      </c>
      <c r="K36" s="10"/>
      <c r="L36" s="10"/>
      <c r="M36" s="10"/>
      <c r="N36" s="10"/>
      <c r="O36" s="10"/>
      <c r="P36" s="10"/>
      <c r="Q36" s="10"/>
      <c r="R36" s="10"/>
      <c r="S36" s="10"/>
    </row>
    <row r="37" ht="20.05" customHeight="1">
      <c r="A37" t="s" s="8">
        <v>54</v>
      </c>
      <c r="B37" s="14">
        <v>15874</v>
      </c>
      <c r="C37" s="11">
        <v>579</v>
      </c>
      <c r="D37" s="11">
        <v>6</v>
      </c>
      <c r="E37" s="11">
        <v>126708</v>
      </c>
      <c r="F37" s="10"/>
      <c r="G37" s="11">
        <v>3592</v>
      </c>
      <c r="H37" s="11">
        <v>23</v>
      </c>
      <c r="I37" s="11">
        <v>0</v>
      </c>
      <c r="J37" s="11">
        <v>0</v>
      </c>
      <c r="K37" s="10"/>
      <c r="L37" s="10"/>
      <c r="M37" s="10"/>
      <c r="N37" s="10"/>
      <c r="O37" s="10"/>
      <c r="P37" s="10"/>
      <c r="Q37" s="10"/>
      <c r="R37" s="10"/>
      <c r="S37" s="10"/>
    </row>
    <row r="38" ht="20.05" customHeight="1">
      <c r="A38" t="s" s="8">
        <v>55</v>
      </c>
      <c r="B38" s="14">
        <v>14746</v>
      </c>
      <c r="C38" s="11">
        <v>269</v>
      </c>
      <c r="D38" s="11">
        <v>21</v>
      </c>
      <c r="E38" s="11">
        <v>127227</v>
      </c>
      <c r="F38" s="10"/>
      <c r="G38" s="11">
        <v>6658</v>
      </c>
      <c r="H38" s="11">
        <v>67</v>
      </c>
      <c r="I38" s="11">
        <v>0</v>
      </c>
      <c r="J38" s="11">
        <v>0</v>
      </c>
      <c r="K38" s="10"/>
      <c r="L38" s="10"/>
      <c r="M38" s="10"/>
      <c r="N38" s="10"/>
      <c r="O38" s="10"/>
      <c r="P38" s="10"/>
      <c r="Q38" s="10"/>
      <c r="R38" s="10"/>
      <c r="S38" s="10"/>
    </row>
    <row r="39" ht="20.05" customHeight="1">
      <c r="A39" t="s" s="8">
        <v>56</v>
      </c>
      <c r="B39" s="14">
        <v>16673</v>
      </c>
      <c r="C39" s="11">
        <v>735</v>
      </c>
      <c r="D39" s="11">
        <v>5</v>
      </c>
      <c r="E39" s="11">
        <v>127293</v>
      </c>
      <c r="F39" s="10"/>
      <c r="G39" s="11">
        <v>8217</v>
      </c>
      <c r="H39" s="11">
        <v>55</v>
      </c>
      <c r="I39" s="11">
        <v>0</v>
      </c>
      <c r="J39" s="11">
        <v>0</v>
      </c>
      <c r="K39" s="10"/>
      <c r="L39" s="10"/>
      <c r="M39" s="10"/>
      <c r="N39" s="10"/>
      <c r="O39" s="10"/>
      <c r="P39" s="10"/>
      <c r="Q39" s="10"/>
      <c r="R39" s="10"/>
      <c r="S39" s="10"/>
    </row>
    <row r="40" ht="20.05" customHeight="1">
      <c r="A40" t="s" s="8">
        <v>57</v>
      </c>
      <c r="B40" s="14">
        <v>14488</v>
      </c>
      <c r="C40" s="11">
        <v>631</v>
      </c>
      <c r="D40" s="11">
        <v>3</v>
      </c>
      <c r="E40" s="11">
        <v>126100</v>
      </c>
      <c r="F40" s="10"/>
      <c r="G40" s="11">
        <v>5728</v>
      </c>
      <c r="H40" s="11">
        <v>25</v>
      </c>
      <c r="I40" s="11">
        <v>1</v>
      </c>
      <c r="J40" s="11">
        <v>0</v>
      </c>
      <c r="K40" s="10"/>
      <c r="L40" s="10"/>
      <c r="M40" s="10"/>
      <c r="N40" s="10"/>
      <c r="O40" s="10"/>
      <c r="P40" s="10"/>
      <c r="Q40" s="10"/>
      <c r="R40" s="10"/>
      <c r="S40" s="10"/>
    </row>
    <row r="41" ht="20.05" customHeight="1">
      <c r="A41" s="12"/>
      <c r="B41" s="9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</row>
    <row r="42" ht="20.05" customHeight="1">
      <c r="A42" s="12"/>
      <c r="B42" s="9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</row>
    <row r="43" ht="20.05" customHeight="1">
      <c r="A43" t="s" s="8">
        <v>81</v>
      </c>
      <c r="B43" t="s" s="13">
        <v>59</v>
      </c>
      <c r="C43" s="10"/>
      <c r="D43" s="10"/>
      <c r="E43" s="10"/>
      <c r="F43" s="10"/>
      <c r="G43" t="s" s="15">
        <v>60</v>
      </c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</row>
    <row r="44" ht="20.05" customHeight="1">
      <c r="A44" t="s" s="8">
        <v>63</v>
      </c>
      <c r="B44" t="s" s="13">
        <v>67</v>
      </c>
      <c r="C44" t="s" s="15">
        <v>78</v>
      </c>
      <c r="D44" t="s" s="15">
        <v>79</v>
      </c>
      <c r="E44" t="s" s="15">
        <v>68</v>
      </c>
      <c r="F44" s="10"/>
      <c r="G44" t="s" s="15">
        <v>67</v>
      </c>
      <c r="H44" t="s" s="15">
        <v>78</v>
      </c>
      <c r="I44" t="s" s="15">
        <v>79</v>
      </c>
      <c r="J44" t="s" s="15">
        <v>80</v>
      </c>
      <c r="K44" s="10"/>
      <c r="L44" s="10"/>
      <c r="M44" s="10"/>
      <c r="N44" s="10"/>
      <c r="O44" s="10"/>
      <c r="P44" s="10"/>
      <c r="Q44" s="10"/>
      <c r="R44" s="10"/>
      <c r="S44" s="10"/>
    </row>
    <row r="45" ht="20.05" customHeight="1">
      <c r="A45" t="s" s="8">
        <v>48</v>
      </c>
      <c r="B45" s="14">
        <v>149</v>
      </c>
      <c r="C45" s="11">
        <v>24</v>
      </c>
      <c r="D45" s="11">
        <v>2</v>
      </c>
      <c r="E45" s="11">
        <v>128843</v>
      </c>
      <c r="F45" s="10"/>
      <c r="G45" s="11">
        <v>59</v>
      </c>
      <c r="H45" s="11">
        <v>8</v>
      </c>
      <c r="I45" s="11">
        <v>0</v>
      </c>
      <c r="J45" s="11">
        <v>0</v>
      </c>
      <c r="K45" s="10"/>
      <c r="L45" s="10"/>
      <c r="M45" s="10"/>
      <c r="N45" s="10"/>
      <c r="O45" s="10"/>
      <c r="P45" s="10"/>
      <c r="Q45" s="10"/>
      <c r="R45" s="10"/>
      <c r="S45" s="10"/>
    </row>
    <row r="46" ht="20.05" customHeight="1">
      <c r="A46" t="s" s="8">
        <v>49</v>
      </c>
      <c r="B46" s="14">
        <v>158</v>
      </c>
      <c r="C46" s="11">
        <v>14</v>
      </c>
      <c r="D46" s="11">
        <v>2</v>
      </c>
      <c r="E46" s="11">
        <v>126964</v>
      </c>
      <c r="F46" s="10"/>
      <c r="G46" s="11">
        <v>43</v>
      </c>
      <c r="H46" s="11">
        <v>3</v>
      </c>
      <c r="I46" s="11">
        <v>1</v>
      </c>
      <c r="J46" s="11">
        <v>0</v>
      </c>
      <c r="K46" s="10"/>
      <c r="L46" s="10"/>
      <c r="M46" s="10"/>
      <c r="N46" s="10"/>
      <c r="O46" s="10"/>
      <c r="P46" s="10"/>
      <c r="Q46" s="10"/>
      <c r="R46" s="10"/>
      <c r="S46" s="10"/>
    </row>
    <row r="47" ht="20.05" customHeight="1">
      <c r="A47" t="s" s="8">
        <v>50</v>
      </c>
      <c r="B47" s="14">
        <v>155</v>
      </c>
      <c r="C47" s="11">
        <v>21</v>
      </c>
      <c r="D47" s="11">
        <v>3</v>
      </c>
      <c r="E47" s="11">
        <v>127499</v>
      </c>
      <c r="F47" s="10"/>
      <c r="G47" s="11">
        <v>55</v>
      </c>
      <c r="H47" s="11">
        <v>3</v>
      </c>
      <c r="I47" s="11">
        <v>0</v>
      </c>
      <c r="J47" s="11">
        <v>0</v>
      </c>
      <c r="K47" s="10"/>
      <c r="L47" s="10"/>
      <c r="M47" s="10"/>
      <c r="N47" s="10"/>
      <c r="O47" s="10"/>
      <c r="P47" s="10"/>
      <c r="Q47" s="10"/>
      <c r="R47" s="10"/>
      <c r="S47" s="10"/>
    </row>
    <row r="48" ht="20.05" customHeight="1">
      <c r="A48" t="s" s="8">
        <v>51</v>
      </c>
      <c r="B48" s="14">
        <v>160</v>
      </c>
      <c r="C48" s="11">
        <v>23</v>
      </c>
      <c r="D48" s="11">
        <v>4</v>
      </c>
      <c r="E48" s="11">
        <v>127500</v>
      </c>
      <c r="F48" s="10"/>
      <c r="G48" s="11">
        <v>66</v>
      </c>
      <c r="H48" s="11">
        <v>4</v>
      </c>
      <c r="I48" s="11">
        <v>0</v>
      </c>
      <c r="J48" s="11">
        <v>0</v>
      </c>
      <c r="K48" s="10"/>
      <c r="L48" s="10"/>
      <c r="M48" s="10"/>
      <c r="N48" s="10"/>
      <c r="O48" s="10"/>
      <c r="P48" s="10"/>
      <c r="Q48" s="10"/>
      <c r="R48" s="10"/>
      <c r="S48" s="10"/>
    </row>
    <row r="49" ht="20.05" customHeight="1">
      <c r="A49" t="s" s="8">
        <v>52</v>
      </c>
      <c r="B49" s="14">
        <v>143</v>
      </c>
      <c r="C49" s="11">
        <v>23</v>
      </c>
      <c r="D49" s="11">
        <v>1</v>
      </c>
      <c r="E49" s="11">
        <v>128029</v>
      </c>
      <c r="F49" s="10"/>
      <c r="G49" s="11">
        <v>59</v>
      </c>
      <c r="H49" s="11">
        <v>4</v>
      </c>
      <c r="I49" s="11">
        <v>0</v>
      </c>
      <c r="J49" s="11">
        <v>0</v>
      </c>
      <c r="K49" s="10"/>
      <c r="L49" s="10"/>
      <c r="M49" s="10"/>
      <c r="N49" s="10"/>
      <c r="O49" s="10"/>
      <c r="P49" s="10"/>
      <c r="Q49" s="10"/>
      <c r="R49" s="10"/>
      <c r="S49" s="10"/>
    </row>
    <row r="50" ht="20.05" customHeight="1">
      <c r="A50" t="s" s="8">
        <v>53</v>
      </c>
      <c r="B50" s="14">
        <v>135</v>
      </c>
      <c r="C50" s="11">
        <v>23</v>
      </c>
      <c r="D50" s="11">
        <v>5</v>
      </c>
      <c r="E50" s="11">
        <v>126563</v>
      </c>
      <c r="F50" s="10"/>
      <c r="G50" s="11">
        <v>53</v>
      </c>
      <c r="H50" s="11">
        <v>3</v>
      </c>
      <c r="I50" s="11">
        <v>2</v>
      </c>
      <c r="J50" s="11">
        <v>0</v>
      </c>
      <c r="K50" s="10"/>
      <c r="L50" s="10"/>
      <c r="M50" s="10"/>
      <c r="N50" s="10"/>
      <c r="O50" s="10"/>
      <c r="P50" s="10"/>
      <c r="Q50" s="10"/>
      <c r="R50" s="10"/>
      <c r="S50" s="10"/>
    </row>
    <row r="51" ht="20.05" customHeight="1">
      <c r="A51" t="s" s="8">
        <v>54</v>
      </c>
      <c r="B51" s="14">
        <v>163</v>
      </c>
      <c r="C51" s="11">
        <v>19</v>
      </c>
      <c r="D51" s="11">
        <v>4</v>
      </c>
      <c r="E51" s="11">
        <v>126708</v>
      </c>
      <c r="F51" s="10"/>
      <c r="G51" s="11">
        <v>53</v>
      </c>
      <c r="H51" s="11">
        <v>4</v>
      </c>
      <c r="I51" s="11">
        <v>0</v>
      </c>
      <c r="J51" s="11">
        <v>0</v>
      </c>
      <c r="K51" s="10"/>
      <c r="L51" s="10"/>
      <c r="M51" s="10"/>
      <c r="N51" s="10"/>
      <c r="O51" s="10"/>
      <c r="P51" s="10"/>
      <c r="Q51" s="10"/>
      <c r="R51" s="10"/>
      <c r="S51" s="10"/>
    </row>
    <row r="52" ht="20.05" customHeight="1">
      <c r="A52" t="s" s="8">
        <v>55</v>
      </c>
      <c r="B52" s="14">
        <v>143</v>
      </c>
      <c r="C52" s="11">
        <v>16</v>
      </c>
      <c r="D52" s="11">
        <v>6</v>
      </c>
      <c r="E52" s="11">
        <v>127227</v>
      </c>
      <c r="F52" s="10"/>
      <c r="G52" s="11">
        <v>70</v>
      </c>
      <c r="H52" s="11">
        <v>7</v>
      </c>
      <c r="I52" s="11">
        <v>0</v>
      </c>
      <c r="J52" s="11">
        <v>0</v>
      </c>
      <c r="K52" s="10"/>
      <c r="L52" s="10"/>
      <c r="M52" s="10"/>
      <c r="N52" s="10"/>
      <c r="O52" s="10"/>
      <c r="P52" s="10"/>
      <c r="Q52" s="10"/>
      <c r="R52" s="10"/>
      <c r="S52" s="10"/>
    </row>
    <row r="53" ht="20.05" customHeight="1">
      <c r="A53" t="s" s="8">
        <v>56</v>
      </c>
      <c r="B53" s="14">
        <v>178</v>
      </c>
      <c r="C53" s="11">
        <v>25</v>
      </c>
      <c r="D53" s="11">
        <v>3</v>
      </c>
      <c r="E53" s="11">
        <v>127293</v>
      </c>
      <c r="F53" s="10"/>
      <c r="G53" s="11">
        <v>76</v>
      </c>
      <c r="H53" s="11">
        <v>9</v>
      </c>
      <c r="I53" s="11">
        <v>0</v>
      </c>
      <c r="J53" s="11">
        <v>0</v>
      </c>
      <c r="K53" s="10"/>
      <c r="L53" s="10"/>
      <c r="M53" s="10"/>
      <c r="N53" s="10"/>
      <c r="O53" s="10"/>
      <c r="P53" s="10"/>
      <c r="Q53" s="10"/>
      <c r="R53" s="10"/>
      <c r="S53" s="10"/>
    </row>
    <row r="54" ht="20.05" customHeight="1">
      <c r="A54" t="s" s="8">
        <v>57</v>
      </c>
      <c r="B54" s="14">
        <v>153</v>
      </c>
      <c r="C54" s="11">
        <v>22</v>
      </c>
      <c r="D54" s="11">
        <v>3</v>
      </c>
      <c r="E54" s="11">
        <v>126100</v>
      </c>
      <c r="F54" s="10"/>
      <c r="G54" s="11">
        <v>67</v>
      </c>
      <c r="H54" s="11">
        <v>6</v>
      </c>
      <c r="I54" s="11">
        <v>1</v>
      </c>
      <c r="J54" s="11">
        <v>0</v>
      </c>
      <c r="K54" s="10"/>
      <c r="L54" s="10"/>
      <c r="M54" s="10"/>
      <c r="N54" s="10"/>
      <c r="O54" s="10"/>
      <c r="P54" s="10"/>
      <c r="Q54" s="10"/>
      <c r="R54" s="10"/>
      <c r="S54" s="10"/>
    </row>
    <row r="55" ht="20.05" customHeight="1">
      <c r="A55" s="12"/>
      <c r="B55" s="9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</row>
    <row r="56" ht="20.05" customHeight="1">
      <c r="A56" s="12"/>
      <c r="B56" s="9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</row>
    <row r="57" ht="20.05" customHeight="1">
      <c r="A57" s="12"/>
      <c r="B57" s="9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</row>
    <row r="58" ht="20.05" customHeight="1">
      <c r="A58" s="12"/>
      <c r="B58" s="9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</row>
    <row r="59" ht="20.05" customHeight="1">
      <c r="A59" s="12"/>
      <c r="B59" s="9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</row>
    <row r="60" ht="20.05" customHeight="1">
      <c r="A60" s="12"/>
      <c r="B60" s="9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</row>
    <row r="61" ht="20.05" customHeight="1">
      <c r="A61" s="12"/>
      <c r="B61" s="9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</row>
    <row r="62" ht="20.05" customHeight="1">
      <c r="A62" s="12"/>
      <c r="B62" s="9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</row>
    <row r="63" ht="20.05" customHeight="1">
      <c r="A63" s="12"/>
      <c r="B63" s="9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</row>
    <row r="64" ht="20.05" customHeight="1">
      <c r="A64" s="12"/>
      <c r="B64" s="9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</row>
    <row r="65" ht="20.05" customHeight="1">
      <c r="A65" s="12"/>
      <c r="B65" s="9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</row>
    <row r="66" ht="20.05" customHeight="1">
      <c r="A66" s="12"/>
      <c r="B66" s="9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</row>
    <row r="67" ht="20.05" customHeight="1">
      <c r="A67" s="12"/>
      <c r="B67" s="9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</row>
    <row r="68" ht="20.05" customHeight="1">
      <c r="A68" s="12"/>
      <c r="B68" s="9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</row>
    <row r="69" ht="20.05" customHeight="1">
      <c r="A69" t="s" s="8">
        <v>69</v>
      </c>
      <c r="B69" s="9"/>
      <c r="C69" t="s" s="15">
        <v>71</v>
      </c>
      <c r="D69" t="s" s="15">
        <v>73</v>
      </c>
      <c r="E69" t="s" s="15">
        <v>82</v>
      </c>
      <c r="F69" t="s" s="15">
        <v>68</v>
      </c>
      <c r="G69" s="10"/>
      <c r="H69" t="s" s="15">
        <v>75</v>
      </c>
      <c r="I69" t="s" s="15">
        <v>83</v>
      </c>
      <c r="J69" t="s" s="15">
        <v>84</v>
      </c>
      <c r="K69" s="10"/>
      <c r="L69" s="10"/>
      <c r="M69" s="10"/>
      <c r="N69" s="10"/>
      <c r="O69" s="10"/>
      <c r="P69" s="10"/>
      <c r="Q69" s="10"/>
      <c r="R69" s="10"/>
      <c r="S69" s="10"/>
    </row>
    <row r="70" ht="20.05" customHeight="1">
      <c r="A70" t="s" s="8">
        <v>48</v>
      </c>
      <c r="B70" s="9"/>
      <c r="C70" s="11">
        <v>45644</v>
      </c>
      <c r="D70" s="11">
        <v>15989</v>
      </c>
      <c r="E70" s="11">
        <v>6</v>
      </c>
      <c r="F70" s="11">
        <v>128843</v>
      </c>
      <c r="G70" s="10"/>
      <c r="H70" s="11">
        <f>C70/F70</f>
        <v>0.3542606117522877</v>
      </c>
      <c r="I70" s="11">
        <f>D70/F70</f>
        <v>0.1240967689358366</v>
      </c>
      <c r="J70" s="11">
        <f>E70/F70</f>
        <v>4.656830405997998e-05</v>
      </c>
      <c r="K70" s="10"/>
      <c r="L70" s="10"/>
      <c r="M70" s="10"/>
      <c r="N70" s="10"/>
      <c r="O70" s="10"/>
      <c r="P70" s="10"/>
      <c r="Q70" s="10"/>
      <c r="R70" s="10"/>
      <c r="S70" s="10"/>
    </row>
    <row r="71" ht="20.05" customHeight="1">
      <c r="A71" t="s" s="8">
        <v>49</v>
      </c>
      <c r="B71" s="9"/>
      <c r="C71" s="11">
        <v>27644</v>
      </c>
      <c r="D71" s="11">
        <v>5605</v>
      </c>
      <c r="E71" s="11">
        <v>1</v>
      </c>
      <c r="F71" s="11">
        <v>126964</v>
      </c>
      <c r="G71" s="10"/>
      <c r="H71" s="11">
        <f>C71/F71</f>
        <v>0.2177310103651429</v>
      </c>
      <c r="I71" s="11">
        <f>D71/F71</f>
        <v>0.0441463721999937</v>
      </c>
      <c r="J71" s="11">
        <f>E71/F71</f>
        <v>7.876248385369082e-06</v>
      </c>
      <c r="K71" s="10"/>
      <c r="L71" s="10"/>
      <c r="M71" s="10"/>
      <c r="N71" s="10"/>
      <c r="O71" s="10"/>
      <c r="P71" s="10"/>
      <c r="Q71" s="10"/>
      <c r="R71" s="10"/>
      <c r="S71" s="10"/>
    </row>
    <row r="72" ht="20.05" customHeight="1">
      <c r="A72" t="s" s="8">
        <v>50</v>
      </c>
      <c r="B72" s="9"/>
      <c r="C72" s="11">
        <v>34627</v>
      </c>
      <c r="D72" s="11">
        <v>12292</v>
      </c>
      <c r="E72" s="11">
        <v>4</v>
      </c>
      <c r="F72" s="11">
        <v>127499</v>
      </c>
      <c r="G72" s="10"/>
      <c r="H72" s="11">
        <f>C72/F72</f>
        <v>0.2715864438152456</v>
      </c>
      <c r="I72" s="11">
        <f>D72/F72</f>
        <v>0.09640859928313163</v>
      </c>
      <c r="J72" s="11">
        <f>E72/F72</f>
        <v>3.137279508074573e-05</v>
      </c>
      <c r="K72" s="10"/>
      <c r="L72" s="10"/>
      <c r="M72" s="10"/>
      <c r="N72" s="10"/>
      <c r="O72" s="10"/>
      <c r="P72" s="10"/>
      <c r="Q72" s="10"/>
      <c r="R72" s="10"/>
      <c r="S72" s="10"/>
    </row>
    <row r="73" ht="20.05" customHeight="1">
      <c r="A73" t="s" s="8">
        <v>51</v>
      </c>
      <c r="B73" s="9"/>
      <c r="C73" s="11">
        <v>34783</v>
      </c>
      <c r="D73" s="11">
        <v>10873</v>
      </c>
      <c r="E73" s="11">
        <v>0</v>
      </c>
      <c r="F73" s="11">
        <v>127500</v>
      </c>
      <c r="G73" s="10"/>
      <c r="H73" s="11">
        <f>C73/F73</f>
        <v>0.2728078431372549</v>
      </c>
      <c r="I73" s="11">
        <f>D73/F73</f>
        <v>0.08527843137254902</v>
      </c>
      <c r="J73" s="11">
        <f>E73/F73</f>
        <v>0</v>
      </c>
      <c r="K73" s="10"/>
      <c r="L73" s="10"/>
      <c r="M73" s="10"/>
      <c r="N73" s="10"/>
      <c r="O73" s="10"/>
      <c r="P73" s="10"/>
      <c r="Q73" s="10"/>
      <c r="R73" s="10"/>
      <c r="S73" s="10"/>
    </row>
    <row r="74" ht="20.05" customHeight="1">
      <c r="A74" t="s" s="8">
        <v>52</v>
      </c>
      <c r="B74" s="9"/>
      <c r="C74" s="11">
        <v>41194</v>
      </c>
      <c r="D74" s="11">
        <v>12676</v>
      </c>
      <c r="E74" s="11">
        <v>1</v>
      </c>
      <c r="F74" s="11">
        <v>128029</v>
      </c>
      <c r="G74" s="10"/>
      <c r="H74" s="11">
        <f>C74/F74</f>
        <v>0.3217552273313077</v>
      </c>
      <c r="I74" s="11">
        <f>D74/F74</f>
        <v>0.09900881831460059</v>
      </c>
      <c r="J74" s="11">
        <f>E74/F74</f>
        <v>7.810730381397965e-06</v>
      </c>
      <c r="K74" s="10"/>
      <c r="L74" s="10"/>
      <c r="M74" s="10"/>
      <c r="N74" s="10"/>
      <c r="O74" s="10"/>
      <c r="P74" s="10"/>
      <c r="Q74" s="10"/>
      <c r="R74" s="10"/>
      <c r="S74" s="10"/>
    </row>
    <row r="75" ht="20.05" customHeight="1">
      <c r="A75" t="s" s="8">
        <v>53</v>
      </c>
      <c r="B75" s="9"/>
      <c r="C75" s="11">
        <v>30363</v>
      </c>
      <c r="D75" s="11">
        <v>8754</v>
      </c>
      <c r="E75" s="11">
        <v>0</v>
      </c>
      <c r="F75" s="11">
        <v>126563</v>
      </c>
      <c r="G75" s="10"/>
      <c r="H75" s="11">
        <f>C75/F75</f>
        <v>0.2399042374153584</v>
      </c>
      <c r="I75" s="11">
        <f>D75/F75</f>
        <v>0.06916713415453174</v>
      </c>
      <c r="J75" s="11">
        <f>E75/F75</f>
        <v>0</v>
      </c>
      <c r="K75" s="10"/>
      <c r="L75" s="10"/>
      <c r="M75" s="10"/>
      <c r="N75" s="10"/>
      <c r="O75" s="10"/>
      <c r="P75" s="10"/>
      <c r="Q75" s="10"/>
      <c r="R75" s="10"/>
      <c r="S75" s="10"/>
    </row>
    <row r="76" ht="20.05" customHeight="1">
      <c r="A76" t="s" s="8">
        <v>54</v>
      </c>
      <c r="B76" s="9"/>
      <c r="C76" s="11">
        <v>33343</v>
      </c>
      <c r="D76" s="11">
        <v>9077</v>
      </c>
      <c r="E76" s="11">
        <v>0</v>
      </c>
      <c r="F76" s="11">
        <v>126708</v>
      </c>
      <c r="G76" s="10"/>
      <c r="H76" s="11">
        <f>C76/F76</f>
        <v>0.2631483410676516</v>
      </c>
      <c r="I76" s="11">
        <f>D76/F76</f>
        <v>0.07163714998263725</v>
      </c>
      <c r="J76" s="11">
        <f>E76/F76</f>
        <v>0</v>
      </c>
      <c r="K76" s="10"/>
      <c r="L76" s="10"/>
      <c r="M76" s="10"/>
      <c r="N76" s="10"/>
      <c r="O76" s="10"/>
      <c r="P76" s="10"/>
      <c r="Q76" s="10"/>
      <c r="R76" s="10"/>
      <c r="S76" s="10"/>
    </row>
    <row r="77" ht="20.05" customHeight="1">
      <c r="A77" t="s" s="8">
        <v>55</v>
      </c>
      <c r="B77" s="9"/>
      <c r="C77" s="11">
        <v>34449</v>
      </c>
      <c r="D77" s="11">
        <v>8785</v>
      </c>
      <c r="E77" s="11">
        <v>0</v>
      </c>
      <c r="F77" s="11">
        <v>127227</v>
      </c>
      <c r="G77" s="10"/>
      <c r="H77" s="11">
        <f>C77/F77</f>
        <v>0.2707679973590512</v>
      </c>
      <c r="I77" s="11">
        <f>D77/F77</f>
        <v>0.06904980860980767</v>
      </c>
      <c r="J77" s="11">
        <f>E77/F77</f>
        <v>0</v>
      </c>
      <c r="K77" s="10"/>
      <c r="L77" s="10"/>
      <c r="M77" s="10"/>
      <c r="N77" s="10"/>
      <c r="O77" s="10"/>
      <c r="P77" s="10"/>
      <c r="Q77" s="10"/>
      <c r="R77" s="10"/>
      <c r="S77" s="10"/>
    </row>
    <row r="78" ht="20.05" customHeight="1">
      <c r="A78" t="s" s="8">
        <v>56</v>
      </c>
      <c r="B78" s="9"/>
      <c r="C78" s="11">
        <v>34702</v>
      </c>
      <c r="D78" s="11">
        <v>9909</v>
      </c>
      <c r="E78" s="11">
        <v>3</v>
      </c>
      <c r="F78" s="11">
        <v>127293</v>
      </c>
      <c r="G78" s="10"/>
      <c r="H78" s="11">
        <f>C78/F78</f>
        <v>0.2726151477300401</v>
      </c>
      <c r="I78" s="11">
        <f>D78/F78</f>
        <v>0.07784402912964578</v>
      </c>
      <c r="J78" s="11">
        <f>E78/F78</f>
        <v>2.356767457754943e-05</v>
      </c>
      <c r="K78" s="10"/>
      <c r="L78" s="10"/>
      <c r="M78" s="10"/>
      <c r="N78" s="10"/>
      <c r="O78" s="10"/>
      <c r="P78" s="10"/>
      <c r="Q78" s="10"/>
      <c r="R78" s="10"/>
      <c r="S78" s="10"/>
    </row>
    <row r="79" ht="20.05" customHeight="1">
      <c r="A79" t="s" s="8">
        <v>57</v>
      </c>
      <c r="B79" s="9"/>
      <c r="C79" s="11">
        <v>29126</v>
      </c>
      <c r="D79" s="11">
        <v>6763</v>
      </c>
      <c r="E79" s="11">
        <v>2</v>
      </c>
      <c r="F79" s="11">
        <v>126100</v>
      </c>
      <c r="G79" s="10"/>
      <c r="H79" s="11">
        <f>C79/F79</f>
        <v>0.2309754163362411</v>
      </c>
      <c r="I79" s="11">
        <f>D79/F79</f>
        <v>0.05363203806502775</v>
      </c>
      <c r="J79" s="11">
        <f>E79/F79</f>
        <v>1.586042823156225e-05</v>
      </c>
      <c r="K79" s="10"/>
      <c r="L79" s="10"/>
      <c r="M79" s="10"/>
      <c r="N79" s="10"/>
      <c r="O79" s="10"/>
      <c r="P79" s="10"/>
      <c r="Q79" s="10"/>
      <c r="R79" s="10"/>
      <c r="S79" s="10"/>
    </row>
  </sheetData>
  <mergeCells count="1">
    <mergeCell ref="A1:S1"/>
  </mergeCells>
  <pageMargins left="1" right="1" top="1" bottom="1" header="0.25" footer="0.2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