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800ms" sheetId="1" r:id="rId4"/>
    <sheet name="900ms" sheetId="2" r:id="rId5"/>
    <sheet name="1000ms" sheetId="3" r:id="rId6"/>
    <sheet name="64K flow" sheetId="4" r:id="rId7"/>
    <sheet name="128K flow" sheetId="5" r:id="rId8"/>
  </sheets>
</workbook>
</file>

<file path=xl/sharedStrings.xml><?xml version="1.0" encoding="utf-8"?>
<sst xmlns="http://schemas.openxmlformats.org/spreadsheetml/2006/main" uniqueCount="100">
  <si>
    <t>表格 1</t>
  </si>
  <si>
    <t>entry:1024</t>
  </si>
  <si>
    <t>10-stage/1024entry</t>
  </si>
  <si>
    <t>8-stage/1024entry</t>
  </si>
  <si>
    <t>7-stage/1024entry</t>
  </si>
  <si>
    <t>6-stage/1024entry</t>
  </si>
  <si>
    <t>5-stage/1024entry</t>
  </si>
  <si>
    <t>4-1024</t>
  </si>
  <si>
    <t>3-1024</t>
  </si>
  <si>
    <t>kickout</t>
  </si>
  <si>
    <t>kickout_tag</t>
  </si>
  <si>
    <t>num_error</t>
  </si>
  <si>
    <t>num_error_flow</t>
  </si>
  <si>
    <t>num_flow</t>
  </si>
  <si>
    <t>num_flow_bigFlow</t>
  </si>
  <si>
    <t>无hashPipe</t>
  </si>
  <si>
    <t>65536-counters</t>
  </si>
  <si>
    <t>entry: 512</t>
  </si>
  <si>
    <t>10-stage/</t>
  </si>
  <si>
    <t>8-stage/</t>
  </si>
  <si>
    <t>7-stage/</t>
  </si>
  <si>
    <t>6-stage/</t>
  </si>
  <si>
    <t>5-stage/</t>
  </si>
  <si>
    <t>4-</t>
  </si>
  <si>
    <t>3-</t>
  </si>
  <si>
    <t>entry: 256</t>
  </si>
  <si>
    <t>9-stage/</t>
  </si>
  <si/>
  <si>
    <t>12-stage/</t>
  </si>
  <si>
    <t>11-stage/</t>
  </si>
  <si>
    <t>buffer_flow</t>
  </si>
  <si>
    <t>total_pkt</t>
  </si>
  <si>
    <t>buffer_pkt</t>
  </si>
  <si>
    <t>buffer_pkt%</t>
  </si>
  <si>
    <t>buffer_flow%</t>
  </si>
  <si>
    <t>buffer_pkt/per_flow</t>
  </si>
  <si>
    <t>12-stage/1024entry</t>
  </si>
  <si>
    <t>11-stage/1024entry</t>
  </si>
  <si>
    <t>hashpipe</t>
  </si>
  <si>
    <t>top300-hit</t>
  </si>
  <si>
    <t>3-stage, 1024entry</t>
  </si>
  <si>
    <t>3-stage, 1536</t>
  </si>
  <si>
    <t>4,1024</t>
  </si>
  <si>
    <t>5,1024</t>
  </si>
  <si>
    <t>total flow</t>
  </si>
  <si>
    <t>3,1024(fn rate)</t>
  </si>
  <si>
    <t>3,1024(fp rate)</t>
  </si>
  <si>
    <t>3,1536(fn)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</si>
  <si>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</si>
  <si>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</si>
  <si>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</si>
  <si>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</si>
  <si>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</si>
  <si>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</si>
  <si>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</si>
  <si>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</si>
  <si>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</si>
  <si>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</si>
  <si>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average</t>
  </si>
  <si>
    <t>3-hash</t>
  </si>
  <si>
    <t>4-hash</t>
  </si>
  <si>
    <t>2hash</t>
  </si>
  <si>
    <t>1hash</t>
  </si>
  <si>
    <t>bloom filter</t>
  </si>
  <si>
    <t>2x</t>
  </si>
  <si>
    <t>4x</t>
  </si>
  <si>
    <t>8x</t>
  </si>
  <si>
    <t>16x</t>
  </si>
  <si>
    <t>flow num</t>
  </si>
  <si>
    <t>counter braids</t>
  </si>
  <si>
    <t>1.25x flow counters</t>
  </si>
  <si>
    <t>1.3x flow counters</t>
  </si>
  <si>
    <t>1.35x flow counters</t>
  </si>
  <si>
    <t>1.4x flow counters</t>
  </si>
  <si>
    <t>1.25x %</t>
  </si>
  <si>
    <t>1.3x %</t>
  </si>
  <si>
    <t>1.35x %</t>
  </si>
  <si>
    <t>1-stage, 256</t>
  </si>
  <si>
    <t>32x</t>
  </si>
  <si>
    <t>64x</t>
  </si>
  <si>
    <t>128x</t>
  </si>
  <si>
    <t>miss_flow_num</t>
  </si>
  <si>
    <t>1.5x flow</t>
  </si>
  <si>
    <t>1.4x %</t>
  </si>
  <si>
    <t>1.5x</t>
  </si>
  <si>
    <t>pkt_num</t>
  </si>
  <si>
    <t>hashPipe_output_rate</t>
  </si>
  <si>
    <t>64K flows</t>
  </si>
  <si>
    <t>1-1024</t>
  </si>
  <si>
    <t>5-512</t>
  </si>
  <si>
    <t>9-256</t>
  </si>
  <si>
    <t>2-1024</t>
  </si>
  <si>
    <t>8-256</t>
  </si>
  <si>
    <t>bloomfilter_output_rage</t>
  </si>
  <si>
    <t>3-hash,16x</t>
  </si>
  <si>
    <t>4-128x</t>
  </si>
  <si>
    <t>32x-4hash</t>
  </si>
  <si>
    <t>128x-3hash</t>
  </si>
  <si>
    <t>error_bf</t>
  </si>
  <si>
    <t>error_flow_count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</si>
</sst>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hadow val="1"/>
      <sz val="12"/>
      <color indexed="13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8b8b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1624"/>
          <c:y val="0.139581"/>
          <c:w val="0.8923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'900ms'!$A$30</c:f>
              <c:strCache>
                <c:ptCount val="1"/>
                <c:pt idx="0">
                  <c:v>buffer_flow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'900ms'!$B$2:$J$2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'900ms'!$B$30:$J$30</c:f>
              <c:numCache>
                <c:ptCount val="9"/>
                <c:pt idx="0">
                  <c:v>3137.000000</c:v>
                </c:pt>
                <c:pt idx="1">
                  <c:v>2858.000000</c:v>
                </c:pt>
                <c:pt idx="2">
                  <c:v>2571.000000</c:v>
                </c:pt>
                <c:pt idx="3">
                  <c:v>2300.000000</c:v>
                </c:pt>
                <c:pt idx="4">
                  <c:v>2030.000000</c:v>
                </c:pt>
                <c:pt idx="5">
                  <c:v>1777.000000</c:v>
                </c:pt>
                <c:pt idx="6">
                  <c:v>1502.000000</c:v>
                </c:pt>
                <c:pt idx="7">
                  <c:v>1243.000000</c:v>
                </c:pt>
                <c:pt idx="8">
                  <c:v>983.000000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7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2962"/>
          <c:y val="0.139581"/>
          <c:w val="0.8810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'900ms'!$A$32</c:f>
              <c:strCache>
                <c:ptCount val="1"/>
                <c:pt idx="0">
                  <c:v>buffer_pkt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'900ms'!$B$2:$K$2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'900ms'!$B$32:$K$32</c:f>
              <c:numCache>
                <c:ptCount val="9"/>
                <c:pt idx="0">
                  <c:v>257359.000000</c:v>
                </c:pt>
                <c:pt idx="1">
                  <c:v>254816.000000</c:v>
                </c:pt>
                <c:pt idx="2">
                  <c:v>251865.000000</c:v>
                </c:pt>
                <c:pt idx="3">
                  <c:v>248979.000000</c:v>
                </c:pt>
                <c:pt idx="4">
                  <c:v>245786.000000</c:v>
                </c:pt>
                <c:pt idx="5">
                  <c:v>241952.000000</c:v>
                </c:pt>
                <c:pt idx="6">
                  <c:v>238110.000000</c:v>
                </c:pt>
                <c:pt idx="7">
                  <c:v>232990.000000</c:v>
                </c:pt>
                <c:pt idx="8">
                  <c:v>226831.000000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55</xdr:row>
      <xdr:rowOff>25899</xdr:rowOff>
    </xdr:from>
    <xdr:to>
      <xdr:col>4</xdr:col>
      <xdr:colOff>101599</xdr:colOff>
      <xdr:row>70</xdr:row>
      <xdr:rowOff>23262</xdr:rowOff>
    </xdr:to>
    <xdr:graphicFrame>
      <xdr:nvGraphicFramePr>
        <xdr:cNvPr id="2" name="Chart 2"/>
        <xdr:cNvGraphicFramePr/>
      </xdr:nvGraphicFramePr>
      <xdr:xfrm>
        <a:off x="0" y="14127291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797559</xdr:colOff>
      <xdr:row>54</xdr:row>
      <xdr:rowOff>204587</xdr:rowOff>
    </xdr:from>
    <xdr:to>
      <xdr:col>8</xdr:col>
      <xdr:colOff>899159</xdr:colOff>
      <xdr:row>69</xdr:row>
      <xdr:rowOff>201950</xdr:rowOff>
    </xdr:to>
    <xdr:graphicFrame>
      <xdr:nvGraphicFramePr>
        <xdr:cNvPr id="3" name="Chart 3"/>
        <xdr:cNvGraphicFramePr/>
      </xdr:nvGraphicFramePr>
      <xdr:xfrm>
        <a:off x="5775959" y="14052869"/>
        <a:ext cx="5080001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</row>
    <row r="4" ht="20.05" customHeight="1">
      <c r="A4" t="s" s="8">
        <v>9</v>
      </c>
      <c r="B4" s="9"/>
      <c r="C4" s="10"/>
      <c r="D4" s="10"/>
      <c r="E4" s="10"/>
      <c r="F4" s="10"/>
      <c r="G4" s="10"/>
      <c r="H4" s="11">
        <v>118723</v>
      </c>
      <c r="I4" s="10"/>
    </row>
    <row r="5" ht="20.05" customHeight="1">
      <c r="A5" t="s" s="8">
        <v>10</v>
      </c>
      <c r="B5" s="9"/>
      <c r="C5" s="10"/>
      <c r="D5" s="10"/>
      <c r="E5" s="10"/>
      <c r="F5" s="10"/>
      <c r="G5" s="10"/>
      <c r="H5" s="11">
        <v>52292</v>
      </c>
      <c r="I5" s="10"/>
    </row>
    <row r="6" ht="20.05" customHeight="1">
      <c r="A6" t="s" s="8">
        <v>11</v>
      </c>
      <c r="B6" s="9"/>
      <c r="C6" s="10"/>
      <c r="D6" s="10"/>
      <c r="E6" s="10"/>
      <c r="F6" s="10"/>
      <c r="G6" s="10"/>
      <c r="H6" s="11">
        <v>0</v>
      </c>
      <c r="I6" s="10"/>
    </row>
    <row r="7" ht="20.05" customHeight="1">
      <c r="A7" t="s" s="8">
        <v>12</v>
      </c>
      <c r="B7" s="9"/>
      <c r="C7" s="10"/>
      <c r="D7" s="10"/>
      <c r="E7" s="10"/>
      <c r="F7" s="10"/>
      <c r="G7" s="10"/>
      <c r="H7" s="11">
        <v>0</v>
      </c>
      <c r="I7" s="10"/>
    </row>
    <row r="8" ht="20.05" customHeight="1">
      <c r="A8" t="s" s="8">
        <v>11</v>
      </c>
      <c r="B8" s="9"/>
      <c r="C8" s="10"/>
      <c r="D8" s="10"/>
      <c r="E8" s="10"/>
      <c r="F8" s="10"/>
      <c r="G8" s="10"/>
      <c r="H8" s="11">
        <v>1978322</v>
      </c>
      <c r="I8" s="10"/>
    </row>
    <row r="9" ht="20.05" customHeight="1">
      <c r="A9" t="s" s="8">
        <v>12</v>
      </c>
      <c r="B9" s="9"/>
      <c r="C9" s="10"/>
      <c r="D9" s="10"/>
      <c r="E9" s="10"/>
      <c r="F9" s="10"/>
      <c r="G9" s="10"/>
      <c r="H9" s="11">
        <v>48194</v>
      </c>
      <c r="I9" s="10"/>
    </row>
    <row r="10" ht="20.05" customHeight="1">
      <c r="A10" t="s" s="8">
        <v>13</v>
      </c>
      <c r="B10" s="9"/>
      <c r="C10" s="10"/>
      <c r="D10" s="10"/>
      <c r="E10" s="10"/>
      <c r="F10" s="10"/>
      <c r="G10" s="10"/>
      <c r="H10" s="11">
        <v>53795</v>
      </c>
      <c r="I10" s="10"/>
    </row>
    <row r="11" ht="20.05" customHeight="1">
      <c r="A11" t="s" s="8">
        <v>14</v>
      </c>
      <c r="B11" s="9"/>
      <c r="C11" s="10"/>
      <c r="D11" s="10"/>
      <c r="E11" s="10"/>
      <c r="F11" s="10"/>
      <c r="G11" s="10"/>
      <c r="H11" s="11">
        <v>53795</v>
      </c>
      <c r="I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</row>
    <row r="14" ht="20.05" customHeight="1">
      <c r="A14" t="s" s="8">
        <v>11</v>
      </c>
      <c r="B14" s="14">
        <v>37</v>
      </c>
      <c r="C14" s="11">
        <v>0</v>
      </c>
      <c r="D14" s="10"/>
      <c r="E14" s="10"/>
      <c r="F14" s="10"/>
      <c r="G14" s="10"/>
      <c r="H14" s="10"/>
      <c r="I14" s="10"/>
    </row>
    <row r="15" ht="20.05" customHeight="1">
      <c r="A15" t="s" s="8">
        <v>12</v>
      </c>
      <c r="B15" s="14">
        <v>37</v>
      </c>
      <c r="C15" s="11">
        <v>0</v>
      </c>
      <c r="D15" s="10"/>
      <c r="E15" s="10"/>
      <c r="F15" s="10"/>
      <c r="G15" s="10"/>
      <c r="H15" s="10"/>
      <c r="I15" s="10"/>
    </row>
    <row r="16" ht="20.05" customHeight="1">
      <c r="A16" t="s" s="8">
        <v>11</v>
      </c>
      <c r="B16" s="14">
        <v>3065988</v>
      </c>
      <c r="C16" s="11">
        <v>0</v>
      </c>
      <c r="D16" s="10"/>
      <c r="E16" s="10"/>
      <c r="F16" s="10"/>
      <c r="G16" s="10"/>
      <c r="H16" s="10"/>
      <c r="I16" s="10"/>
    </row>
    <row r="17" ht="20.05" customHeight="1">
      <c r="A17" t="s" s="8">
        <v>12</v>
      </c>
      <c r="B17" s="14">
        <v>50806</v>
      </c>
      <c r="C17" s="11">
        <v>0</v>
      </c>
      <c r="D17" s="10"/>
      <c r="E17" s="10"/>
      <c r="F17" s="10"/>
      <c r="G17" s="10"/>
      <c r="H17" s="10"/>
      <c r="I17" s="10"/>
    </row>
    <row r="18" ht="20.05" customHeight="1">
      <c r="A18" t="s" s="8">
        <v>13</v>
      </c>
      <c r="B18" s="14">
        <v>53795</v>
      </c>
      <c r="C18" s="11">
        <v>61421</v>
      </c>
      <c r="D18" s="10"/>
      <c r="E18" s="10"/>
      <c r="F18" s="10"/>
      <c r="G18" s="10"/>
      <c r="H18" s="10"/>
      <c r="I18" s="10"/>
    </row>
    <row r="19" ht="20.05" customHeight="1">
      <c r="A19" t="s" s="8">
        <v>14</v>
      </c>
      <c r="B19" s="14">
        <v>53795</v>
      </c>
      <c r="C19" s="11">
        <v>61421</v>
      </c>
      <c r="D19" s="10"/>
      <c r="E19" s="10"/>
      <c r="F19" s="10"/>
      <c r="G19" s="10"/>
      <c r="H19" s="10"/>
      <c r="I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</row>
    <row r="21" ht="20.05" customHeight="1">
      <c r="A21" t="s" s="8">
        <v>17</v>
      </c>
      <c r="B21" t="s" s="13">
        <v>18</v>
      </c>
      <c r="C21" t="s" s="15">
        <v>19</v>
      </c>
      <c r="D21" t="s" s="15">
        <v>20</v>
      </c>
      <c r="E21" t="s" s="15">
        <v>21</v>
      </c>
      <c r="F21" t="s" s="15">
        <v>22</v>
      </c>
      <c r="G21" t="s" s="15">
        <v>23</v>
      </c>
      <c r="H21" t="s" s="15">
        <v>24</v>
      </c>
      <c r="I21" s="10"/>
    </row>
    <row r="22" ht="20.05" customHeight="1">
      <c r="A22" t="s" s="8">
        <v>9</v>
      </c>
      <c r="B22" s="9"/>
      <c r="C22" s="10"/>
      <c r="D22" s="10"/>
      <c r="E22" s="11">
        <v>120774</v>
      </c>
      <c r="F22" s="11">
        <v>125354</v>
      </c>
      <c r="G22" s="11">
        <v>130939</v>
      </c>
      <c r="H22" s="11">
        <v>138545</v>
      </c>
      <c r="I22" s="10"/>
    </row>
    <row r="23" ht="20.05" customHeight="1">
      <c r="A23" t="s" s="8">
        <v>10</v>
      </c>
      <c r="B23" s="9"/>
      <c r="C23" s="10"/>
      <c r="D23" s="10"/>
      <c r="E23" s="11">
        <v>52298</v>
      </c>
      <c r="F23" s="11">
        <v>52561</v>
      </c>
      <c r="G23" s="11">
        <v>52833</v>
      </c>
      <c r="H23" s="11">
        <v>53114</v>
      </c>
      <c r="I23" s="10"/>
    </row>
    <row r="24" ht="20.05" customHeight="1">
      <c r="A24" t="s" s="8">
        <v>11</v>
      </c>
      <c r="B24" s="9"/>
      <c r="C24" s="10"/>
      <c r="D24" s="10"/>
      <c r="E24" s="11">
        <v>0</v>
      </c>
      <c r="F24" s="11">
        <v>0</v>
      </c>
      <c r="G24" s="11">
        <v>3</v>
      </c>
      <c r="H24" s="11">
        <v>5</v>
      </c>
      <c r="I24" s="10"/>
    </row>
    <row r="25" ht="20.05" customHeight="1">
      <c r="A25" t="s" s="8">
        <v>12</v>
      </c>
      <c r="B25" s="9"/>
      <c r="C25" s="10"/>
      <c r="D25" s="10"/>
      <c r="E25" s="11">
        <v>0</v>
      </c>
      <c r="F25" s="11">
        <v>0</v>
      </c>
      <c r="G25" s="11">
        <v>3</v>
      </c>
      <c r="H25" s="11">
        <v>5</v>
      </c>
      <c r="I25" s="10"/>
    </row>
    <row r="26" ht="20.05" customHeight="1">
      <c r="A26" t="s" s="8">
        <v>11</v>
      </c>
      <c r="B26" s="9"/>
      <c r="C26" s="10"/>
      <c r="D26" s="10"/>
      <c r="E26" s="11">
        <v>1963887</v>
      </c>
      <c r="F26" s="11">
        <v>2130328</v>
      </c>
      <c r="G26" s="11">
        <v>2310986</v>
      </c>
      <c r="H26" s="11">
        <v>2513681</v>
      </c>
      <c r="I26" s="10"/>
    </row>
    <row r="27" ht="20.05" customHeight="1">
      <c r="A27" t="s" s="8">
        <v>12</v>
      </c>
      <c r="B27" s="9"/>
      <c r="C27" s="10"/>
      <c r="D27" s="10"/>
      <c r="E27" s="11">
        <v>48211</v>
      </c>
      <c r="F27" s="11">
        <v>48821</v>
      </c>
      <c r="G27" s="11">
        <v>49329</v>
      </c>
      <c r="H27" s="11">
        <v>49794</v>
      </c>
      <c r="I27" s="10"/>
    </row>
    <row r="28" ht="20.05" customHeight="1">
      <c r="A28" t="s" s="8">
        <v>13</v>
      </c>
      <c r="B28" s="9"/>
      <c r="C28" s="10"/>
      <c r="D28" s="10"/>
      <c r="E28" s="11">
        <v>53795</v>
      </c>
      <c r="F28" s="11">
        <v>53795</v>
      </c>
      <c r="G28" s="11">
        <v>53795</v>
      </c>
      <c r="H28" s="11">
        <v>53795</v>
      </c>
      <c r="I28" s="10"/>
    </row>
    <row r="29" ht="20.05" customHeight="1">
      <c r="A29" t="s" s="8">
        <v>14</v>
      </c>
      <c r="B29" s="9"/>
      <c r="C29" s="10"/>
      <c r="D29" s="10"/>
      <c r="E29" s="11">
        <v>53795</v>
      </c>
      <c r="F29" s="11">
        <v>53795</v>
      </c>
      <c r="G29" s="11">
        <v>53795</v>
      </c>
      <c r="H29" s="11">
        <v>53795</v>
      </c>
      <c r="I29" s="10"/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</row>
    <row r="31" ht="20.05" customHeight="1">
      <c r="A31" t="s" s="8">
        <v>25</v>
      </c>
      <c r="B31" t="s" s="13">
        <v>18</v>
      </c>
      <c r="C31" t="s" s="15">
        <v>26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24</v>
      </c>
    </row>
    <row r="32" ht="20.05" customHeight="1">
      <c r="A32" t="s" s="8">
        <v>9</v>
      </c>
      <c r="B32" s="14">
        <v>130507</v>
      </c>
      <c r="C32" s="11">
        <v>132999</v>
      </c>
      <c r="D32" s="11">
        <v>135373</v>
      </c>
      <c r="E32" s="11">
        <v>139107</v>
      </c>
      <c r="F32" s="11">
        <v>142969</v>
      </c>
      <c r="G32" s="11">
        <v>147662</v>
      </c>
      <c r="H32" s="11">
        <v>152738</v>
      </c>
      <c r="I32" s="11">
        <v>160999</v>
      </c>
    </row>
    <row r="33" ht="20.05" customHeight="1">
      <c r="A33" t="s" s="8">
        <v>10</v>
      </c>
      <c r="B33" s="14">
        <v>52624</v>
      </c>
      <c r="C33" s="11">
        <v>52736</v>
      </c>
      <c r="D33" s="11">
        <v>52843</v>
      </c>
      <c r="E33" s="11">
        <v>52969</v>
      </c>
      <c r="F33" s="11">
        <v>53096</v>
      </c>
      <c r="G33" s="11">
        <v>53222</v>
      </c>
      <c r="H33" s="11">
        <v>53360</v>
      </c>
      <c r="I33" s="11">
        <v>53496</v>
      </c>
    </row>
    <row r="34" ht="20.05" customHeight="1">
      <c r="A34" t="s" s="8">
        <v>11</v>
      </c>
      <c r="B34" s="14">
        <v>0</v>
      </c>
      <c r="C34" s="11">
        <v>5</v>
      </c>
      <c r="D34" s="11">
        <v>6</v>
      </c>
      <c r="E34" s="11">
        <v>9</v>
      </c>
      <c r="F34" s="11">
        <v>14</v>
      </c>
      <c r="G34" s="11">
        <v>15</v>
      </c>
      <c r="H34" s="11">
        <v>19</v>
      </c>
      <c r="I34" s="11">
        <v>23</v>
      </c>
    </row>
    <row r="35" ht="20.05" customHeight="1">
      <c r="A35" t="s" s="8">
        <v>12</v>
      </c>
      <c r="B35" s="14">
        <v>0</v>
      </c>
      <c r="C35" s="11">
        <v>5</v>
      </c>
      <c r="D35" s="11">
        <v>6</v>
      </c>
      <c r="E35" s="11">
        <v>9</v>
      </c>
      <c r="F35" s="11">
        <v>14</v>
      </c>
      <c r="G35" s="11">
        <v>15</v>
      </c>
      <c r="H35" s="11">
        <v>19</v>
      </c>
      <c r="I35" s="11">
        <v>23</v>
      </c>
    </row>
    <row r="36" ht="20.05" customHeight="1">
      <c r="A36" t="s" s="8">
        <v>11</v>
      </c>
      <c r="B36" s="14">
        <v>2178320</v>
      </c>
      <c r="C36" s="11">
        <v>2255168</v>
      </c>
      <c r="D36" s="11">
        <v>2336095</v>
      </c>
      <c r="E36" s="11">
        <v>2414937</v>
      </c>
      <c r="F36" s="11">
        <v>2505419</v>
      </c>
      <c r="G36" s="11">
        <v>2595160</v>
      </c>
      <c r="H36" s="11">
        <v>2707268</v>
      </c>
      <c r="I36" s="11">
        <v>2803898</v>
      </c>
    </row>
    <row r="37" ht="20.05" customHeight="1">
      <c r="A37" t="s" s="8">
        <v>12</v>
      </c>
      <c r="B37" s="14">
        <v>48875</v>
      </c>
      <c r="C37" s="11">
        <v>49075</v>
      </c>
      <c r="D37" s="11">
        <v>49283</v>
      </c>
      <c r="E37" s="11">
        <v>49528</v>
      </c>
      <c r="F37" s="11">
        <v>49751</v>
      </c>
      <c r="G37" s="11">
        <v>49947</v>
      </c>
      <c r="H37" s="11">
        <v>50181</v>
      </c>
      <c r="I37" s="11">
        <v>50383</v>
      </c>
    </row>
    <row r="38" ht="20.05" customHeight="1">
      <c r="A38" t="s" s="8">
        <v>13</v>
      </c>
      <c r="B38" s="14">
        <v>53795</v>
      </c>
      <c r="C38" s="11">
        <v>53795</v>
      </c>
      <c r="D38" s="11">
        <v>53795</v>
      </c>
      <c r="E38" s="11">
        <v>53795</v>
      </c>
      <c r="F38" s="11">
        <v>53795</v>
      </c>
      <c r="G38" s="11">
        <v>53795</v>
      </c>
      <c r="H38" s="11">
        <v>53795</v>
      </c>
      <c r="I38" s="11">
        <v>53795</v>
      </c>
    </row>
    <row r="39" ht="20.05" customHeight="1">
      <c r="A39" t="s" s="8">
        <v>14</v>
      </c>
      <c r="B39" s="14">
        <v>53795</v>
      </c>
      <c r="C39" s="11">
        <v>53795</v>
      </c>
      <c r="D39" s="11">
        <v>53795</v>
      </c>
      <c r="E39" s="11">
        <v>53795</v>
      </c>
      <c r="F39" s="11">
        <v>53795</v>
      </c>
      <c r="G39" s="11">
        <v>53795</v>
      </c>
      <c r="H39" s="11">
        <v>53795</v>
      </c>
      <c r="I39" s="11">
        <v>53795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7" width="16.3516" style="16" customWidth="1"/>
    <col min="8" max="8" width="16.3516" style="16" customWidth="1"/>
    <col min="9" max="9" width="16.3516" style="16" customWidth="1"/>
    <col min="10" max="10" width="16.3516" style="16" customWidth="1"/>
    <col min="11" max="11" width="16.3516" style="16" customWidth="1"/>
    <col min="12" max="256" width="16.3516" style="16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  <c r="J3" s="7"/>
      <c r="K3" s="7"/>
    </row>
    <row r="4" ht="20.05" customHeight="1">
      <c r="A4" t="s" s="8">
        <v>9</v>
      </c>
      <c r="B4" s="9"/>
      <c r="C4" s="10"/>
      <c r="D4" s="11">
        <v>109173</v>
      </c>
      <c r="E4" s="11">
        <v>113836</v>
      </c>
      <c r="F4" s="11">
        <v>119220</v>
      </c>
      <c r="G4" s="11">
        <v>125736</v>
      </c>
      <c r="H4" s="11">
        <v>134030</v>
      </c>
      <c r="I4" s="10"/>
      <c r="J4" s="10"/>
      <c r="K4" s="10"/>
    </row>
    <row r="5" ht="20.05" customHeight="1">
      <c r="A5" t="s" s="8">
        <v>10</v>
      </c>
      <c r="B5" s="9"/>
      <c r="C5" s="10"/>
      <c r="D5" s="11">
        <v>53895</v>
      </c>
      <c r="E5" s="11">
        <v>54479</v>
      </c>
      <c r="F5" s="11">
        <v>55063</v>
      </c>
      <c r="G5" s="11">
        <v>55633</v>
      </c>
      <c r="H5" s="11">
        <v>56204</v>
      </c>
      <c r="I5" s="10"/>
      <c r="J5" s="10"/>
      <c r="K5" s="10"/>
    </row>
    <row r="6" ht="20.05" customHeight="1">
      <c r="A6" t="s" s="8">
        <v>11</v>
      </c>
      <c r="B6" s="9"/>
      <c r="C6" s="10"/>
      <c r="D6" s="11">
        <v>0</v>
      </c>
      <c r="E6" s="11">
        <v>11</v>
      </c>
      <c r="F6" s="11">
        <v>45</v>
      </c>
      <c r="G6" s="11">
        <v>208</v>
      </c>
      <c r="H6" s="11">
        <v>787</v>
      </c>
      <c r="I6" s="10"/>
      <c r="J6" s="10"/>
      <c r="K6" s="10"/>
    </row>
    <row r="7" ht="20.05" customHeight="1">
      <c r="A7" t="s" s="8">
        <v>12</v>
      </c>
      <c r="B7" s="9"/>
      <c r="C7" s="10"/>
      <c r="D7" s="11">
        <v>0</v>
      </c>
      <c r="E7" s="11">
        <v>11</v>
      </c>
      <c r="F7" s="11">
        <v>45</v>
      </c>
      <c r="G7" s="11">
        <v>208</v>
      </c>
      <c r="H7" s="11">
        <v>786</v>
      </c>
      <c r="I7" s="10"/>
      <c r="J7" s="10"/>
      <c r="K7" s="10"/>
    </row>
    <row r="8" ht="20.05" customHeight="1">
      <c r="A8" t="s" s="8">
        <v>11</v>
      </c>
      <c r="B8" s="9"/>
      <c r="C8" s="10"/>
      <c r="D8" s="11">
        <v>2816403</v>
      </c>
      <c r="E8" s="11">
        <v>3268082</v>
      </c>
      <c r="F8" s="11">
        <v>3771103</v>
      </c>
      <c r="G8" s="11">
        <v>4282114</v>
      </c>
      <c r="H8" s="11">
        <v>4894369</v>
      </c>
      <c r="I8" s="10"/>
      <c r="J8" s="10"/>
      <c r="K8" s="10"/>
    </row>
    <row r="9" ht="20.05" customHeight="1">
      <c r="A9" t="s" s="8">
        <v>12</v>
      </c>
      <c r="B9" s="9"/>
      <c r="C9" s="10"/>
      <c r="D9" s="11">
        <v>50933</v>
      </c>
      <c r="E9" s="11">
        <v>51632</v>
      </c>
      <c r="F9" s="11">
        <v>52205</v>
      </c>
      <c r="G9" s="11">
        <v>52730</v>
      </c>
      <c r="H9" s="11">
        <v>53166</v>
      </c>
      <c r="I9" s="10"/>
      <c r="J9" s="10"/>
      <c r="K9" s="10"/>
    </row>
    <row r="10" ht="20.05" customHeight="1">
      <c r="A10" t="s" s="8">
        <v>13</v>
      </c>
      <c r="B10" s="9"/>
      <c r="C10" s="10"/>
      <c r="D10" s="11">
        <v>57724</v>
      </c>
      <c r="E10" s="11">
        <v>57724</v>
      </c>
      <c r="F10" s="11">
        <v>57724</v>
      </c>
      <c r="G10" s="11">
        <v>57724</v>
      </c>
      <c r="H10" s="11">
        <v>57724</v>
      </c>
      <c r="I10" s="10"/>
      <c r="J10" s="10"/>
      <c r="K10" s="10"/>
    </row>
    <row r="11" ht="20.05" customHeight="1">
      <c r="A11" t="s" s="8">
        <v>14</v>
      </c>
      <c r="B11" s="9"/>
      <c r="C11" s="10"/>
      <c r="D11" s="11">
        <v>57724</v>
      </c>
      <c r="E11" s="11">
        <v>57724</v>
      </c>
      <c r="F11" s="11">
        <v>57724</v>
      </c>
      <c r="G11" s="11">
        <v>57724</v>
      </c>
      <c r="H11" s="11">
        <v>57724</v>
      </c>
      <c r="I11" s="10"/>
      <c r="J11" s="10"/>
      <c r="K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7413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7082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6727487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54174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57724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57724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t="s" s="15">
        <v>29</v>
      </c>
      <c r="D21" t="s" s="15">
        <v>18</v>
      </c>
      <c r="E21" t="s" s="15">
        <v>26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s="10"/>
    </row>
    <row r="22" ht="20.05" customHeight="1">
      <c r="A22" t="s" s="8">
        <v>9</v>
      </c>
      <c r="B22" s="14">
        <v>117243</v>
      </c>
      <c r="C22" s="11">
        <v>119786</v>
      </c>
      <c r="D22" s="11">
        <v>122737</v>
      </c>
      <c r="E22" s="11">
        <v>125623</v>
      </c>
      <c r="F22" s="11">
        <v>128816</v>
      </c>
      <c r="G22" s="11">
        <v>132650</v>
      </c>
      <c r="H22" s="11">
        <v>136492</v>
      </c>
      <c r="I22" s="11">
        <v>141612</v>
      </c>
      <c r="J22" s="11">
        <v>147771</v>
      </c>
      <c r="K22" s="10"/>
    </row>
    <row r="23" ht="20.05" customHeight="1">
      <c r="A23" t="s" s="8">
        <v>10</v>
      </c>
      <c r="B23" s="14">
        <v>54587</v>
      </c>
      <c r="C23" s="11">
        <v>54866</v>
      </c>
      <c r="D23" s="11">
        <v>55153</v>
      </c>
      <c r="E23" s="11">
        <v>55424</v>
      </c>
      <c r="F23" s="11">
        <v>55694</v>
      </c>
      <c r="G23" s="11">
        <v>55947</v>
      </c>
      <c r="H23" s="11">
        <v>56222</v>
      </c>
      <c r="I23" s="11">
        <v>56481</v>
      </c>
      <c r="J23" s="11">
        <v>56741</v>
      </c>
      <c r="K23" s="10"/>
    </row>
    <row r="24" ht="20.05" customHeight="1">
      <c r="A24" t="s" s="8">
        <v>11</v>
      </c>
      <c r="B24" s="14">
        <v>11</v>
      </c>
      <c r="C24" s="11">
        <v>18</v>
      </c>
      <c r="D24" s="11">
        <v>40</v>
      </c>
      <c r="E24" s="11">
        <v>97</v>
      </c>
      <c r="F24" s="11">
        <v>227</v>
      </c>
      <c r="G24" s="11">
        <v>477</v>
      </c>
      <c r="H24" s="11">
        <v>858</v>
      </c>
      <c r="I24" s="11">
        <v>1282</v>
      </c>
      <c r="J24" s="11">
        <v>2143</v>
      </c>
      <c r="K24" s="10"/>
    </row>
    <row r="25" ht="20.05" customHeight="1">
      <c r="A25" t="s" s="8">
        <v>12</v>
      </c>
      <c r="B25" s="14">
        <v>11</v>
      </c>
      <c r="C25" s="11">
        <v>18</v>
      </c>
      <c r="D25" s="11">
        <v>40</v>
      </c>
      <c r="E25" s="11">
        <v>97</v>
      </c>
      <c r="F25" s="11">
        <v>227</v>
      </c>
      <c r="G25" s="11">
        <v>477</v>
      </c>
      <c r="H25" s="11">
        <v>857</v>
      </c>
      <c r="I25" s="11">
        <v>1276</v>
      </c>
      <c r="J25" s="11">
        <v>2117</v>
      </c>
      <c r="K25" s="10"/>
    </row>
    <row r="26" ht="20.05" customHeight="1">
      <c r="A26" t="s" s="8">
        <v>11</v>
      </c>
      <c r="B26" s="14">
        <v>3321451</v>
      </c>
      <c r="C26" s="11">
        <v>3551307</v>
      </c>
      <c r="D26" s="11">
        <v>3782563</v>
      </c>
      <c r="E26" s="11">
        <v>4038016</v>
      </c>
      <c r="F26" s="11">
        <v>4299703</v>
      </c>
      <c r="G26" s="11">
        <v>4574796</v>
      </c>
      <c r="H26" s="11">
        <v>4860265</v>
      </c>
      <c r="I26" s="11">
        <v>5169258</v>
      </c>
      <c r="J26" s="11">
        <v>5482686</v>
      </c>
      <c r="K26" s="10"/>
    </row>
    <row r="27" ht="20.05" customHeight="1">
      <c r="A27" t="s" s="8">
        <v>12</v>
      </c>
      <c r="B27" s="14">
        <v>51684</v>
      </c>
      <c r="C27" s="11">
        <v>51986</v>
      </c>
      <c r="D27" s="11">
        <v>52289</v>
      </c>
      <c r="E27" s="11">
        <v>52517</v>
      </c>
      <c r="F27" s="11">
        <v>52725</v>
      </c>
      <c r="G27" s="11">
        <v>52922</v>
      </c>
      <c r="H27" s="11">
        <v>53120</v>
      </c>
      <c r="I27" s="11">
        <v>53309</v>
      </c>
      <c r="J27" s="11">
        <v>53501</v>
      </c>
      <c r="K27" s="10"/>
    </row>
    <row r="28" ht="20.05" customHeight="1">
      <c r="A28" t="s" s="8">
        <v>13</v>
      </c>
      <c r="B28" s="14">
        <v>57724</v>
      </c>
      <c r="C28" s="11">
        <v>57724</v>
      </c>
      <c r="D28" s="11">
        <v>57724</v>
      </c>
      <c r="E28" s="11">
        <v>57724</v>
      </c>
      <c r="F28" s="11">
        <v>57724</v>
      </c>
      <c r="G28" s="11">
        <v>57724</v>
      </c>
      <c r="H28" s="11">
        <v>57724</v>
      </c>
      <c r="I28" s="11">
        <v>57724</v>
      </c>
      <c r="J28" s="11">
        <v>57724</v>
      </c>
      <c r="K28" s="10"/>
    </row>
    <row r="29" ht="20.05" customHeight="1">
      <c r="A29" t="s" s="8">
        <v>14</v>
      </c>
      <c r="B29" s="14">
        <v>57724</v>
      </c>
      <c r="C29" s="11">
        <v>57724</v>
      </c>
      <c r="D29" s="11">
        <v>57724</v>
      </c>
      <c r="E29" s="11">
        <v>57724</v>
      </c>
      <c r="F29" s="11">
        <v>57724</v>
      </c>
      <c r="G29" s="11">
        <v>57724</v>
      </c>
      <c r="H29" s="11">
        <v>57724</v>
      </c>
      <c r="I29" s="11">
        <v>57724</v>
      </c>
      <c r="J29" s="11">
        <v>57724</v>
      </c>
      <c r="K29" s="10"/>
    </row>
    <row r="30" ht="20.05" customHeight="1">
      <c r="A30" t="s" s="8">
        <v>30</v>
      </c>
      <c r="B30" s="14">
        <f>B29-B23</f>
        <v>3137</v>
      </c>
      <c r="C30" s="11">
        <f>C29-C23</f>
        <v>2858</v>
      </c>
      <c r="D30" s="11">
        <f>D29-D23</f>
        <v>2571</v>
      </c>
      <c r="E30" s="11">
        <f>E29-E23</f>
        <v>2300</v>
      </c>
      <c r="F30" s="11">
        <f>F29-F23</f>
        <v>2030</v>
      </c>
      <c r="G30" s="11">
        <f>G29-G23</f>
        <v>1777</v>
      </c>
      <c r="H30" s="11">
        <f>H29-H23</f>
        <v>1502</v>
      </c>
      <c r="I30" s="11">
        <f>I29-I23</f>
        <v>1243</v>
      </c>
      <c r="J30" s="11">
        <f>J29-J23</f>
        <v>983</v>
      </c>
      <c r="K30" s="10"/>
    </row>
    <row r="31" ht="20.05" customHeight="1">
      <c r="A31" t="s" s="8">
        <v>31</v>
      </c>
      <c r="B31" s="14">
        <v>374602</v>
      </c>
      <c r="C31" s="11">
        <v>374602</v>
      </c>
      <c r="D31" s="11">
        <v>374602</v>
      </c>
      <c r="E31" s="11">
        <v>374602</v>
      </c>
      <c r="F31" s="11">
        <v>374602</v>
      </c>
      <c r="G31" s="11">
        <v>374602</v>
      </c>
      <c r="H31" s="11">
        <v>374602</v>
      </c>
      <c r="I31" s="11">
        <v>374602</v>
      </c>
      <c r="J31" s="11">
        <v>374602</v>
      </c>
      <c r="K31" s="10"/>
    </row>
    <row r="32" ht="20.05" customHeight="1">
      <c r="A32" t="s" s="8">
        <v>32</v>
      </c>
      <c r="B32" s="14">
        <f>B31-B22</f>
        <v>257359</v>
      </c>
      <c r="C32" s="11">
        <f>C31-C22</f>
        <v>254816</v>
      </c>
      <c r="D32" s="11">
        <f>D31-D22</f>
        <v>251865</v>
      </c>
      <c r="E32" s="11">
        <f>E31-E22</f>
        <v>248979</v>
      </c>
      <c r="F32" s="11">
        <f>F31-F22</f>
        <v>245786</v>
      </c>
      <c r="G32" s="11">
        <f>G31-G22</f>
        <v>241952</v>
      </c>
      <c r="H32" s="11">
        <f>H31-H22</f>
        <v>238110</v>
      </c>
      <c r="I32" s="11">
        <f>I31-I22</f>
        <v>232990</v>
      </c>
      <c r="J32" s="11">
        <f>J31-J22</f>
        <v>226831</v>
      </c>
      <c r="K32" s="10"/>
    </row>
    <row r="33" ht="20.05" customHeight="1">
      <c r="A33" t="s" s="8">
        <v>33</v>
      </c>
      <c r="B33" s="14">
        <f>B32/B31*100</f>
        <v>68.70198237062269</v>
      </c>
      <c r="C33" s="11">
        <f>C32/C31*100</f>
        <v>68.02312854709798</v>
      </c>
      <c r="D33" s="11">
        <f>D32/D31*100</f>
        <v>67.235359127821</v>
      </c>
      <c r="E33" s="11">
        <f>E32/E31*100</f>
        <v>66.46494145786728</v>
      </c>
      <c r="F33" s="11">
        <f>F32/F31*100</f>
        <v>65.61257014110976</v>
      </c>
      <c r="G33" s="11">
        <f>G32/G31*100</f>
        <v>64.58908388102573</v>
      </c>
      <c r="H33" s="11">
        <f>H32/H31*100</f>
        <v>63.56346202102499</v>
      </c>
      <c r="I33" s="11">
        <f>I32/I31*100</f>
        <v>62.19667807432956</v>
      </c>
      <c r="J33" s="11">
        <f>J32/J31*100</f>
        <v>60.55253308845121</v>
      </c>
      <c r="K33" s="10"/>
    </row>
    <row r="34" ht="20.05" customHeight="1">
      <c r="A34" t="s" s="8">
        <v>34</v>
      </c>
      <c r="B34" s="14">
        <f>B30/B29*100</f>
        <v>5.434481324925508</v>
      </c>
      <c r="C34" s="11">
        <f>C30/C29*100</f>
        <v>4.951146836671056</v>
      </c>
      <c r="D34" s="11">
        <f>D30/D29*100</f>
        <v>4.453953294989952</v>
      </c>
      <c r="E34" s="11">
        <f>E30/E29*100</f>
        <v>3.984477860162151</v>
      </c>
      <c r="F34" s="11">
        <f>F30/F29*100</f>
        <v>3.516734807012681</v>
      </c>
      <c r="G34" s="11">
        <f>G30/G29*100</f>
        <v>3.078442242394845</v>
      </c>
      <c r="H34" s="11">
        <f>H30/H29*100</f>
        <v>2.602037280853718</v>
      </c>
      <c r="I34" s="11">
        <f>I30/I29*100</f>
        <v>2.153350426165893</v>
      </c>
      <c r="J34" s="11">
        <f>J30/J29*100</f>
        <v>1.702931189799737</v>
      </c>
      <c r="K34" s="10"/>
    </row>
    <row r="35" ht="32.05" customHeight="1">
      <c r="A35" t="s" s="8">
        <v>35</v>
      </c>
      <c r="B35" s="14">
        <f>B32/B30</f>
        <v>82.03984698756774</v>
      </c>
      <c r="C35" s="11">
        <f>C32/C30</f>
        <v>89.1588523442967</v>
      </c>
      <c r="D35" s="11">
        <f>D32/D30</f>
        <v>97.96382730455076</v>
      </c>
      <c r="E35" s="11">
        <f>E32/E30</f>
        <v>108.2517391304348</v>
      </c>
      <c r="F35" s="11">
        <f>F32/F30</f>
        <v>121.0768472906404</v>
      </c>
      <c r="G35" s="11">
        <f>G32/G30</f>
        <v>136.1575689364097</v>
      </c>
      <c r="H35" s="11">
        <f>H32/H30</f>
        <v>158.5286284953395</v>
      </c>
      <c r="I35" s="11">
        <f>I32/I30</f>
        <v>187.4416733708769</v>
      </c>
      <c r="J35" s="11">
        <f>J32/J30</f>
        <v>230.7538148524924</v>
      </c>
      <c r="K35" s="10"/>
    </row>
    <row r="36" ht="20.05" customHeight="1">
      <c r="A36" s="12"/>
      <c r="B36" s="9"/>
      <c r="C36" s="10"/>
      <c r="D36" s="10"/>
      <c r="E36" s="10"/>
      <c r="F36" s="10"/>
      <c r="G36" s="10"/>
      <c r="H36" s="10"/>
      <c r="I36" s="10"/>
      <c r="J36" s="10"/>
      <c r="K36" s="10"/>
    </row>
    <row r="37" ht="20.05" customHeight="1">
      <c r="A37" s="12"/>
      <c r="B37" s="9"/>
      <c r="C37" s="10"/>
      <c r="D37" s="10"/>
      <c r="E37" s="10"/>
      <c r="F37" s="10"/>
      <c r="G37" s="10"/>
      <c r="H37" s="10"/>
      <c r="I37" s="10"/>
      <c r="J37" s="10"/>
      <c r="K37" s="10"/>
    </row>
    <row r="38" ht="20.05" customHeight="1">
      <c r="A38" t="s" s="8">
        <v>25</v>
      </c>
      <c r="B38" t="s" s="13">
        <v>18</v>
      </c>
      <c r="C38" t="s" s="15">
        <v>26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24</v>
      </c>
      <c r="J38" s="10"/>
      <c r="K38" s="10"/>
    </row>
    <row r="39" ht="20.05" customHeight="1">
      <c r="A39" t="s" s="8">
        <v>9</v>
      </c>
      <c r="B39" s="14">
        <v>130507</v>
      </c>
      <c r="C39" s="11">
        <v>132999</v>
      </c>
      <c r="D39" s="11">
        <v>135373</v>
      </c>
      <c r="E39" s="11">
        <v>139107</v>
      </c>
      <c r="F39" s="11">
        <v>142969</v>
      </c>
      <c r="G39" s="11">
        <v>147662</v>
      </c>
      <c r="H39" s="11">
        <v>152738</v>
      </c>
      <c r="I39" s="11">
        <v>160999</v>
      </c>
      <c r="J39" s="10"/>
      <c r="K39" s="10"/>
    </row>
    <row r="40" ht="20.05" customHeight="1">
      <c r="A40" t="s" s="8">
        <v>10</v>
      </c>
      <c r="B40" s="14">
        <v>52624</v>
      </c>
      <c r="C40" s="11">
        <v>52736</v>
      </c>
      <c r="D40" s="11">
        <v>52843</v>
      </c>
      <c r="E40" s="11">
        <v>52969</v>
      </c>
      <c r="F40" s="11">
        <v>53096</v>
      </c>
      <c r="G40" s="11">
        <v>53222</v>
      </c>
      <c r="H40" s="11">
        <v>53360</v>
      </c>
      <c r="I40" s="11">
        <v>53496</v>
      </c>
      <c r="J40" s="10"/>
      <c r="K40" s="10"/>
    </row>
    <row r="41" ht="20.05" customHeight="1">
      <c r="A41" t="s" s="8">
        <v>11</v>
      </c>
      <c r="B41" s="14">
        <v>0</v>
      </c>
      <c r="C41" s="11">
        <v>5</v>
      </c>
      <c r="D41" s="11">
        <v>6</v>
      </c>
      <c r="E41" s="11">
        <v>9</v>
      </c>
      <c r="F41" s="11">
        <v>14</v>
      </c>
      <c r="G41" s="11">
        <v>15</v>
      </c>
      <c r="H41" s="11">
        <v>19</v>
      </c>
      <c r="I41" s="11">
        <v>23</v>
      </c>
      <c r="J41" s="10"/>
      <c r="K41" s="10"/>
    </row>
    <row r="42" ht="20.05" customHeight="1">
      <c r="A42" t="s" s="8">
        <v>12</v>
      </c>
      <c r="B42" s="14">
        <v>0</v>
      </c>
      <c r="C42" s="11">
        <v>5</v>
      </c>
      <c r="D42" s="11">
        <v>6</v>
      </c>
      <c r="E42" s="11">
        <v>9</v>
      </c>
      <c r="F42" s="11">
        <v>14</v>
      </c>
      <c r="G42" s="11">
        <v>15</v>
      </c>
      <c r="H42" s="11">
        <v>19</v>
      </c>
      <c r="I42" s="11">
        <v>23</v>
      </c>
      <c r="J42" s="10"/>
      <c r="K42" s="10"/>
    </row>
    <row r="43" ht="20.05" customHeight="1">
      <c r="A43" t="s" s="8">
        <v>11</v>
      </c>
      <c r="B43" s="14">
        <v>2178320</v>
      </c>
      <c r="C43" s="11">
        <v>2255168</v>
      </c>
      <c r="D43" s="11">
        <v>2336095</v>
      </c>
      <c r="E43" s="11">
        <v>2414937</v>
      </c>
      <c r="F43" s="11">
        <v>2505419</v>
      </c>
      <c r="G43" s="11">
        <v>2595160</v>
      </c>
      <c r="H43" s="11">
        <v>2707268</v>
      </c>
      <c r="I43" s="11">
        <v>2803898</v>
      </c>
      <c r="J43" s="10"/>
      <c r="K43" s="10"/>
    </row>
    <row r="44" ht="20.05" customHeight="1">
      <c r="A44" t="s" s="8">
        <v>12</v>
      </c>
      <c r="B44" s="14">
        <v>48875</v>
      </c>
      <c r="C44" s="11">
        <v>49075</v>
      </c>
      <c r="D44" s="11">
        <v>49283</v>
      </c>
      <c r="E44" s="11">
        <v>49528</v>
      </c>
      <c r="F44" s="11">
        <v>49751</v>
      </c>
      <c r="G44" s="11">
        <v>49947</v>
      </c>
      <c r="H44" s="11">
        <v>50181</v>
      </c>
      <c r="I44" s="11">
        <v>50383</v>
      </c>
      <c r="J44" s="10"/>
      <c r="K44" s="10"/>
    </row>
    <row r="45" ht="20.05" customHeight="1">
      <c r="A45" t="s" s="8">
        <v>13</v>
      </c>
      <c r="B45" s="14">
        <v>53795</v>
      </c>
      <c r="C45" s="11">
        <v>53795</v>
      </c>
      <c r="D45" s="11">
        <v>53795</v>
      </c>
      <c r="E45" s="11">
        <v>53795</v>
      </c>
      <c r="F45" s="11">
        <v>53795</v>
      </c>
      <c r="G45" s="11">
        <v>53795</v>
      </c>
      <c r="H45" s="11">
        <v>53795</v>
      </c>
      <c r="I45" s="11">
        <v>53795</v>
      </c>
      <c r="J45" s="10"/>
      <c r="K45" s="10"/>
    </row>
    <row r="46" ht="20.05" customHeight="1">
      <c r="A46" t="s" s="8">
        <v>14</v>
      </c>
      <c r="B46" s="14">
        <v>53795</v>
      </c>
      <c r="C46" s="11">
        <v>53795</v>
      </c>
      <c r="D46" s="11">
        <v>53795</v>
      </c>
      <c r="E46" s="11">
        <v>53795</v>
      </c>
      <c r="F46" s="11">
        <v>53795</v>
      </c>
      <c r="G46" s="11">
        <v>53795</v>
      </c>
      <c r="H46" s="11">
        <v>53795</v>
      </c>
      <c r="I46" s="11">
        <v>53795</v>
      </c>
      <c r="J46" s="10"/>
      <c r="K46" s="10"/>
    </row>
    <row r="47" ht="20.05" customHeight="1">
      <c r="A47" t="s" s="8">
        <v>30</v>
      </c>
      <c r="B47" s="14">
        <f>B46-B40</f>
        <v>1171</v>
      </c>
      <c r="C47" s="11">
        <f>C46-C40</f>
        <v>1059</v>
      </c>
      <c r="D47" s="11">
        <f>D46-D40</f>
        <v>952</v>
      </c>
      <c r="E47" s="11">
        <f>E46-E40</f>
        <v>826</v>
      </c>
      <c r="F47" s="11">
        <f>F46-F40</f>
        <v>699</v>
      </c>
      <c r="G47" s="11">
        <f>G46-G40</f>
        <v>573</v>
      </c>
      <c r="H47" s="11">
        <f>H46-H40</f>
        <v>435</v>
      </c>
      <c r="I47" s="11">
        <f>I46-I40</f>
        <v>299</v>
      </c>
      <c r="J47" s="10"/>
      <c r="K47" s="10"/>
    </row>
    <row r="48" ht="20.05" customHeight="1">
      <c r="A48" t="s" s="8">
        <v>31</v>
      </c>
      <c r="B48" s="14">
        <v>374602</v>
      </c>
      <c r="C48" s="11">
        <v>374602</v>
      </c>
      <c r="D48" s="11">
        <v>374602</v>
      </c>
      <c r="E48" s="11">
        <v>374602</v>
      </c>
      <c r="F48" s="11">
        <v>374602</v>
      </c>
      <c r="G48" s="11">
        <v>374602</v>
      </c>
      <c r="H48" s="11">
        <v>374602</v>
      </c>
      <c r="I48" s="11">
        <v>374602</v>
      </c>
      <c r="J48" s="10"/>
      <c r="K48" s="10"/>
    </row>
    <row r="49" ht="20.05" customHeight="1">
      <c r="A49" t="s" s="8">
        <v>32</v>
      </c>
      <c r="B49" s="14">
        <f>B48-B39</f>
        <v>244095</v>
      </c>
      <c r="C49" s="11">
        <f>C48-C39</f>
        <v>241603</v>
      </c>
      <c r="D49" s="11">
        <f>D48-D39</f>
        <v>239229</v>
      </c>
      <c r="E49" s="11">
        <f>E48-E39</f>
        <v>235495</v>
      </c>
      <c r="F49" s="11">
        <f>F48-F39</f>
        <v>231633</v>
      </c>
      <c r="G49" s="11">
        <f>G48-G39</f>
        <v>226940</v>
      </c>
      <c r="H49" s="11">
        <f>H48-H39</f>
        <v>221864</v>
      </c>
      <c r="I49" s="11">
        <f>I48-I39</f>
        <v>213603</v>
      </c>
      <c r="J49" s="10"/>
      <c r="K49" s="10"/>
    </row>
    <row r="50" ht="20.05" customHeight="1">
      <c r="A50" t="s" s="8">
        <v>33</v>
      </c>
      <c r="B50" s="14">
        <f>B49/B48*100</f>
        <v>65.16115770871484</v>
      </c>
      <c r="C50" s="11">
        <f>C49/C48*100</f>
        <v>64.49591833465918</v>
      </c>
      <c r="D50" s="11">
        <f>D49/D48*100</f>
        <v>63.86217905937501</v>
      </c>
      <c r="E50" s="11">
        <f>E49/E48*100</f>
        <v>62.86538779824987</v>
      </c>
      <c r="F50" s="11">
        <f>F49/F48*100</f>
        <v>61.83442693845736</v>
      </c>
      <c r="G50" s="11">
        <f>G49/G48*100</f>
        <v>60.58163063731641</v>
      </c>
      <c r="H50" s="11">
        <f>H49/H48*100</f>
        <v>59.22659249016289</v>
      </c>
      <c r="I50" s="11">
        <f>I49/I48*100</f>
        <v>57.02131862616857</v>
      </c>
      <c r="J50" s="10"/>
      <c r="K50" s="10"/>
    </row>
    <row r="51" ht="20.05" customHeight="1">
      <c r="A51" t="s" s="8">
        <v>34</v>
      </c>
      <c r="B51" s="14">
        <f>B47/B46*100</f>
        <v>2.176782228831676</v>
      </c>
      <c r="C51" s="11">
        <f>C47/C46*100</f>
        <v>1.968584440933172</v>
      </c>
      <c r="D51" s="11">
        <f>D47/D46*100</f>
        <v>1.769681197137281</v>
      </c>
      <c r="E51" s="11">
        <f>E47/E46*100</f>
        <v>1.535458685751464</v>
      </c>
      <c r="F51" s="11">
        <f>F47/F46*100</f>
        <v>1.299377265545125</v>
      </c>
      <c r="G51" s="11">
        <f>G47/G46*100</f>
        <v>1.065154754159308</v>
      </c>
      <c r="H51" s="11">
        <f>H47/H46*100</f>
        <v>0.8086253369272237</v>
      </c>
      <c r="I51" s="11">
        <f>I47/I46*100</f>
        <v>0.5558137373361837</v>
      </c>
      <c r="J51" s="10"/>
      <c r="K51" s="10"/>
    </row>
    <row r="52" ht="32.05" customHeight="1">
      <c r="A52" t="s" s="8">
        <v>35</v>
      </c>
      <c r="B52" s="14">
        <f>B49/B47</f>
        <v>208.4500426985483</v>
      </c>
      <c r="C52" s="11">
        <f>C49/C47</f>
        <v>228.1425873465533</v>
      </c>
      <c r="D52" s="11">
        <f>D49/D47</f>
        <v>251.2909663865546</v>
      </c>
      <c r="E52" s="11">
        <f>E49/E47</f>
        <v>285.1029055690072</v>
      </c>
      <c r="F52" s="11">
        <f>F49/F47</f>
        <v>331.3776824034335</v>
      </c>
      <c r="G52" s="11">
        <f>G49/G47</f>
        <v>396.0558464223386</v>
      </c>
      <c r="H52" s="11">
        <f>H49/H47</f>
        <v>510.032183908046</v>
      </c>
      <c r="I52" s="11">
        <f>I49/I47</f>
        <v>714.3913043478261</v>
      </c>
      <c r="J52" s="10"/>
      <c r="K52" s="10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7" width="16.3516" style="17" customWidth="1"/>
    <col min="8" max="8" width="16.3516" style="17" customWidth="1"/>
    <col min="9" max="9" width="16.3516" style="17" customWidth="1"/>
    <col min="10" max="10" width="16.3516" style="17" customWidth="1"/>
    <col min="11" max="11" width="16.3516" style="17" customWidth="1"/>
    <col min="12" max="256" width="16.3516" style="17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36</v>
      </c>
      <c r="C3" t="s" s="6">
        <v>37</v>
      </c>
      <c r="D3" s="18">
        <v>10</v>
      </c>
      <c r="E3" s="18">
        <v>9</v>
      </c>
      <c r="F3" s="18">
        <v>8</v>
      </c>
      <c r="G3" t="s" s="6">
        <v>4</v>
      </c>
      <c r="H3" t="s" s="6">
        <v>5</v>
      </c>
      <c r="I3" t="s" s="6">
        <v>6</v>
      </c>
      <c r="J3" t="s" s="6">
        <v>7</v>
      </c>
      <c r="K3" t="s" s="6">
        <v>8</v>
      </c>
    </row>
    <row r="4" ht="20.05" customHeight="1">
      <c r="A4" t="s" s="8">
        <v>9</v>
      </c>
      <c r="B4" s="14">
        <v>102580</v>
      </c>
      <c r="C4" s="11">
        <v>105961</v>
      </c>
      <c r="D4" s="11">
        <v>109713</v>
      </c>
      <c r="E4" s="11">
        <v>113746</v>
      </c>
      <c r="F4" s="11">
        <v>117855</v>
      </c>
      <c r="G4" s="11">
        <v>122399</v>
      </c>
      <c r="H4" s="11">
        <v>127501</v>
      </c>
      <c r="I4" s="11">
        <v>133419</v>
      </c>
      <c r="J4" s="11">
        <v>140552</v>
      </c>
      <c r="K4" s="11">
        <v>149654</v>
      </c>
    </row>
    <row r="5" ht="20.05" customHeight="1">
      <c r="A5" t="s" s="8">
        <v>10</v>
      </c>
      <c r="B5" s="14">
        <v>54834</v>
      </c>
      <c r="C5" s="11">
        <v>55418</v>
      </c>
      <c r="D5" s="11">
        <v>55995</v>
      </c>
      <c r="E5" s="11">
        <v>56557</v>
      </c>
      <c r="F5" s="11">
        <v>57151</v>
      </c>
      <c r="G5" s="11">
        <v>57740</v>
      </c>
      <c r="H5" s="11">
        <v>58300</v>
      </c>
      <c r="I5" s="11">
        <v>58867</v>
      </c>
      <c r="J5" s="11">
        <v>59415</v>
      </c>
      <c r="K5" s="11">
        <v>59965</v>
      </c>
    </row>
    <row r="6" ht="20.05" customHeight="1">
      <c r="A6" t="s" s="8">
        <v>11</v>
      </c>
      <c r="B6" s="14">
        <v>1</v>
      </c>
      <c r="C6" s="11">
        <v>15</v>
      </c>
      <c r="D6" s="11">
        <v>44</v>
      </c>
      <c r="E6" s="11">
        <v>200</v>
      </c>
      <c r="F6" s="11">
        <v>810</v>
      </c>
      <c r="G6" s="11">
        <v>2047</v>
      </c>
      <c r="H6" s="11">
        <v>4494</v>
      </c>
      <c r="I6" s="11">
        <v>8681</v>
      </c>
      <c r="J6" s="11">
        <v>14634</v>
      </c>
      <c r="K6" s="11">
        <v>22771</v>
      </c>
    </row>
    <row r="7" ht="20.05" customHeight="1">
      <c r="A7" t="s" s="8">
        <v>12</v>
      </c>
      <c r="B7" s="14">
        <v>1</v>
      </c>
      <c r="C7" s="11">
        <v>15</v>
      </c>
      <c r="D7" s="11">
        <v>44</v>
      </c>
      <c r="E7" s="11">
        <v>200</v>
      </c>
      <c r="F7" s="11">
        <v>806</v>
      </c>
      <c r="G7" s="11">
        <v>2019</v>
      </c>
      <c r="H7" s="11">
        <v>4390</v>
      </c>
      <c r="I7" s="11">
        <v>8253</v>
      </c>
      <c r="J7" s="11">
        <v>13238</v>
      </c>
      <c r="K7" s="11">
        <v>19159</v>
      </c>
    </row>
    <row r="8" ht="20.05" customHeight="1">
      <c r="A8" t="s" s="8">
        <v>11</v>
      </c>
      <c r="B8" s="14">
        <v>3118116</v>
      </c>
      <c r="C8" s="11">
        <v>3547308</v>
      </c>
      <c r="D8" s="11">
        <v>4006702</v>
      </c>
      <c r="E8" s="11">
        <v>4505498</v>
      </c>
      <c r="F8" s="11">
        <v>5032931</v>
      </c>
      <c r="G8" s="11">
        <v>5651171</v>
      </c>
      <c r="H8" s="11">
        <v>6321331</v>
      </c>
      <c r="I8" s="11">
        <v>7054412</v>
      </c>
      <c r="J8" s="11">
        <v>7891038</v>
      </c>
      <c r="K8" s="11">
        <v>8804645</v>
      </c>
    </row>
    <row r="9" ht="20.05" customHeight="1">
      <c r="A9" t="s" s="8">
        <v>12</v>
      </c>
      <c r="B9" s="14">
        <v>51928</v>
      </c>
      <c r="C9" s="11">
        <v>52453</v>
      </c>
      <c r="D9" s="11">
        <v>52940</v>
      </c>
      <c r="E9" s="11">
        <v>53371</v>
      </c>
      <c r="F9" s="11">
        <v>53837</v>
      </c>
      <c r="G9" s="11">
        <v>54278</v>
      </c>
      <c r="H9" s="11">
        <v>54694</v>
      </c>
      <c r="I9" s="11">
        <v>55086</v>
      </c>
      <c r="J9" s="11">
        <v>55465</v>
      </c>
      <c r="K9" s="11">
        <v>55874</v>
      </c>
    </row>
    <row r="10" ht="20.05" customHeight="1">
      <c r="A10" t="s" s="8">
        <v>13</v>
      </c>
      <c r="B10" s="14">
        <v>61421</v>
      </c>
      <c r="C10" s="11">
        <v>61421</v>
      </c>
      <c r="D10" s="11">
        <v>61421</v>
      </c>
      <c r="E10" s="11">
        <v>61421</v>
      </c>
      <c r="F10" s="11">
        <v>61421</v>
      </c>
      <c r="G10" s="11">
        <v>61421</v>
      </c>
      <c r="H10" s="11">
        <v>61421</v>
      </c>
      <c r="I10" s="11">
        <v>61421</v>
      </c>
      <c r="J10" s="11">
        <v>61421</v>
      </c>
      <c r="K10" s="11">
        <v>61421</v>
      </c>
    </row>
    <row r="11" ht="20.05" customHeight="1">
      <c r="A11" t="s" s="8">
        <v>14</v>
      </c>
      <c r="B11" s="14">
        <v>61421</v>
      </c>
      <c r="C11" s="11">
        <v>61421</v>
      </c>
      <c r="D11" s="11">
        <v>61421</v>
      </c>
      <c r="E11" s="11">
        <v>61421</v>
      </c>
      <c r="F11" s="11">
        <v>61421</v>
      </c>
      <c r="G11" s="11">
        <v>61421</v>
      </c>
      <c r="H11" s="11">
        <v>61421</v>
      </c>
      <c r="I11" s="11">
        <v>61421</v>
      </c>
      <c r="J11" s="11">
        <v>61421</v>
      </c>
      <c r="K11" s="11">
        <v>61421</v>
      </c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45690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30130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11387589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57016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61421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61421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s="11">
        <v>11</v>
      </c>
      <c r="D21" s="11">
        <v>10</v>
      </c>
      <c r="E21" s="11">
        <v>9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t="s" s="15">
        <v>24</v>
      </c>
    </row>
    <row r="22" ht="20.05" customHeight="1">
      <c r="A22" t="s" s="8">
        <v>9</v>
      </c>
      <c r="B22" s="14">
        <v>131199</v>
      </c>
      <c r="C22" s="11">
        <v>134021</v>
      </c>
      <c r="D22" s="11">
        <v>137248</v>
      </c>
      <c r="E22" s="11">
        <v>140362</v>
      </c>
      <c r="F22" s="11">
        <v>143836</v>
      </c>
      <c r="G22" s="11">
        <v>148043</v>
      </c>
      <c r="H22" s="11">
        <v>152189</v>
      </c>
      <c r="I22" s="11">
        <v>157888</v>
      </c>
      <c r="J22" s="11">
        <v>164693</v>
      </c>
      <c r="K22" s="11">
        <v>174074</v>
      </c>
    </row>
    <row r="23" ht="20.05" customHeight="1">
      <c r="A23" t="s" s="8">
        <v>10</v>
      </c>
      <c r="B23" s="14">
        <v>58400</v>
      </c>
      <c r="C23" s="11">
        <v>58673</v>
      </c>
      <c r="D23" s="11">
        <v>58948</v>
      </c>
      <c r="E23" s="11">
        <v>59206</v>
      </c>
      <c r="F23" s="11">
        <v>59469</v>
      </c>
      <c r="G23" s="11">
        <v>59716</v>
      </c>
      <c r="H23" s="11">
        <v>59985</v>
      </c>
      <c r="I23" s="11">
        <v>60238</v>
      </c>
      <c r="J23" s="11">
        <v>60492</v>
      </c>
      <c r="K23" s="11">
        <v>60759</v>
      </c>
    </row>
    <row r="24" ht="20.05" customHeight="1">
      <c r="A24" t="s" s="8">
        <v>11</v>
      </c>
      <c r="B24" s="14">
        <v>4675</v>
      </c>
      <c r="C24" s="11">
        <v>6585</v>
      </c>
      <c r="D24" s="11">
        <v>8611</v>
      </c>
      <c r="E24" s="11">
        <v>11462</v>
      </c>
      <c r="F24" s="11">
        <v>14628</v>
      </c>
      <c r="G24" s="11">
        <v>17953</v>
      </c>
      <c r="H24" s="11">
        <v>21703</v>
      </c>
      <c r="I24" s="11">
        <v>25321</v>
      </c>
      <c r="J24" s="11">
        <v>29778</v>
      </c>
      <c r="K24" s="11">
        <v>34621</v>
      </c>
    </row>
    <row r="25" ht="20.05" customHeight="1">
      <c r="A25" t="s" s="8">
        <v>12</v>
      </c>
      <c r="B25" s="14">
        <v>4574</v>
      </c>
      <c r="C25" s="11">
        <v>6332</v>
      </c>
      <c r="D25" s="11">
        <v>8179</v>
      </c>
      <c r="E25" s="11">
        <v>10669</v>
      </c>
      <c r="F25" s="11">
        <v>13231</v>
      </c>
      <c r="G25" s="11">
        <v>15766</v>
      </c>
      <c r="H25" s="11">
        <v>18416</v>
      </c>
      <c r="I25" s="11">
        <v>20784</v>
      </c>
      <c r="J25" s="11">
        <v>23291</v>
      </c>
      <c r="K25" s="11">
        <v>25698</v>
      </c>
    </row>
    <row r="26" ht="20.05" customHeight="1">
      <c r="A26" t="s" s="8">
        <v>11</v>
      </c>
      <c r="B26" s="14">
        <v>6364039</v>
      </c>
      <c r="C26" s="11">
        <v>6688859</v>
      </c>
      <c r="D26" s="11">
        <v>7060830</v>
      </c>
      <c r="E26" s="11">
        <v>7441100</v>
      </c>
      <c r="F26" s="11">
        <v>7845356</v>
      </c>
      <c r="G26" s="11">
        <v>8261954</v>
      </c>
      <c r="H26" s="11">
        <v>8714941</v>
      </c>
      <c r="I26" s="11">
        <v>9155849</v>
      </c>
      <c r="J26" s="11">
        <v>9629716</v>
      </c>
      <c r="K26" s="11">
        <v>10134522</v>
      </c>
    </row>
    <row r="27" ht="20.05" customHeight="1">
      <c r="A27" t="s" s="8">
        <v>12</v>
      </c>
      <c r="B27" s="14">
        <v>54790</v>
      </c>
      <c r="C27" s="11">
        <v>55000</v>
      </c>
      <c r="D27" s="11">
        <v>55172</v>
      </c>
      <c r="E27" s="11">
        <v>55361</v>
      </c>
      <c r="F27" s="11">
        <v>55556</v>
      </c>
      <c r="G27" s="11">
        <v>55729</v>
      </c>
      <c r="H27" s="11">
        <v>55908</v>
      </c>
      <c r="I27" s="11">
        <v>56077</v>
      </c>
      <c r="J27" s="11">
        <v>56242</v>
      </c>
      <c r="K27" s="11">
        <v>56450</v>
      </c>
    </row>
    <row r="28" ht="20.05" customHeight="1">
      <c r="A28" t="s" s="8">
        <v>13</v>
      </c>
      <c r="B28" s="14">
        <v>61421</v>
      </c>
      <c r="C28" s="11">
        <v>61421</v>
      </c>
      <c r="D28" s="11">
        <v>61421</v>
      </c>
      <c r="E28" s="11">
        <v>61421</v>
      </c>
      <c r="F28" s="11">
        <v>61421</v>
      </c>
      <c r="G28" s="11">
        <v>61421</v>
      </c>
      <c r="H28" s="11">
        <v>61421</v>
      </c>
      <c r="I28" s="11">
        <v>61421</v>
      </c>
      <c r="J28" s="11">
        <v>61421</v>
      </c>
      <c r="K28" s="11">
        <v>61421</v>
      </c>
    </row>
    <row r="29" ht="20.05" customHeight="1">
      <c r="A29" t="s" s="8">
        <v>14</v>
      </c>
      <c r="B29" s="14">
        <v>61421</v>
      </c>
      <c r="C29" s="11">
        <v>61421</v>
      </c>
      <c r="D29" s="11">
        <v>61421</v>
      </c>
      <c r="E29" s="11">
        <v>61421</v>
      </c>
      <c r="F29" s="11">
        <v>61421</v>
      </c>
      <c r="G29" s="11">
        <v>61421</v>
      </c>
      <c r="H29" s="11">
        <v>61421</v>
      </c>
      <c r="I29" s="11">
        <v>61421</v>
      </c>
      <c r="J29" s="11">
        <v>61421</v>
      </c>
      <c r="K29" s="11">
        <v>61421</v>
      </c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  <c r="J30" s="10"/>
      <c r="K30" s="10"/>
    </row>
    <row r="31" ht="20.05" customHeight="1">
      <c r="A31" t="s" s="8">
        <v>25</v>
      </c>
      <c r="B31" t="s" s="13">
        <v>28</v>
      </c>
      <c r="C31" s="11">
        <v>11</v>
      </c>
      <c r="D31" s="11">
        <v>10</v>
      </c>
      <c r="E31" s="11">
        <v>9</v>
      </c>
      <c r="F31" t="s" s="15">
        <v>19</v>
      </c>
      <c r="G31" t="s" s="15">
        <v>20</v>
      </c>
      <c r="H31" t="s" s="15">
        <v>21</v>
      </c>
      <c r="I31" t="s" s="15">
        <v>22</v>
      </c>
      <c r="J31" t="s" s="15">
        <v>23</v>
      </c>
      <c r="K31" t="s" s="15">
        <v>24</v>
      </c>
    </row>
    <row r="32" ht="20.05" customHeight="1">
      <c r="A32" t="s" s="8">
        <v>9</v>
      </c>
      <c r="B32" s="9"/>
      <c r="C32" s="10"/>
      <c r="D32" s="10"/>
      <c r="E32" s="10"/>
      <c r="F32" s="11">
        <v>170347</v>
      </c>
      <c r="G32" s="11">
        <v>175074</v>
      </c>
      <c r="H32" s="11">
        <v>179836</v>
      </c>
      <c r="I32" s="11">
        <v>185595</v>
      </c>
      <c r="J32" s="11">
        <v>191851</v>
      </c>
      <c r="K32" s="11">
        <v>202134</v>
      </c>
    </row>
    <row r="33" ht="20.05" customHeight="1">
      <c r="A33" t="s" s="8">
        <v>10</v>
      </c>
      <c r="B33" s="9"/>
      <c r="C33" s="10"/>
      <c r="D33" s="10"/>
      <c r="E33" s="10"/>
      <c r="F33" s="11">
        <v>60494</v>
      </c>
      <c r="G33" s="11">
        <v>60617</v>
      </c>
      <c r="H33" s="11">
        <v>60741</v>
      </c>
      <c r="I33" s="11">
        <v>60862</v>
      </c>
      <c r="J33" s="11">
        <v>60990</v>
      </c>
      <c r="K33" s="11">
        <v>61120</v>
      </c>
    </row>
    <row r="34" ht="20.05" customHeight="1">
      <c r="A34" t="s" s="8">
        <v>11</v>
      </c>
      <c r="B34" s="9"/>
      <c r="C34" s="10"/>
      <c r="D34" s="10"/>
      <c r="E34" s="10"/>
      <c r="F34" s="11">
        <v>29831</v>
      </c>
      <c r="G34" s="11">
        <v>31990</v>
      </c>
      <c r="H34" s="11">
        <v>34168</v>
      </c>
      <c r="I34" s="11">
        <v>36345</v>
      </c>
      <c r="J34" s="11">
        <v>38570</v>
      </c>
      <c r="K34" s="11">
        <v>40808</v>
      </c>
    </row>
    <row r="35" ht="20.05" customHeight="1">
      <c r="A35" t="s" s="8">
        <v>12</v>
      </c>
      <c r="B35" s="9"/>
      <c r="C35" s="10"/>
      <c r="D35" s="10"/>
      <c r="E35" s="10"/>
      <c r="F35" s="11">
        <v>23263</v>
      </c>
      <c r="G35" s="11">
        <v>24345</v>
      </c>
      <c r="H35" s="11">
        <v>25410</v>
      </c>
      <c r="I35" s="11">
        <v>26436</v>
      </c>
      <c r="J35" s="11">
        <v>27406</v>
      </c>
      <c r="K35" s="11">
        <v>28303</v>
      </c>
    </row>
    <row r="36" ht="20.05" customHeight="1">
      <c r="A36" t="s" s="8">
        <v>11</v>
      </c>
      <c r="B36" s="9"/>
      <c r="C36" s="10"/>
      <c r="D36" s="10"/>
      <c r="E36" s="10"/>
      <c r="F36" s="11">
        <v>9568965</v>
      </c>
      <c r="G36" s="11">
        <v>9804664</v>
      </c>
      <c r="H36" s="11">
        <v>10041712</v>
      </c>
      <c r="I36" s="11">
        <v>10290209</v>
      </c>
      <c r="J36" s="11">
        <v>10549664</v>
      </c>
      <c r="K36" s="11">
        <v>10802337</v>
      </c>
    </row>
    <row r="37" ht="20.05" customHeight="1">
      <c r="A37" t="s" s="8">
        <v>12</v>
      </c>
      <c r="B37" s="9"/>
      <c r="C37" s="10"/>
      <c r="D37" s="10"/>
      <c r="E37" s="10"/>
      <c r="F37" s="11">
        <v>56269</v>
      </c>
      <c r="G37" s="11">
        <v>56361</v>
      </c>
      <c r="H37" s="11">
        <v>56462</v>
      </c>
      <c r="I37" s="11">
        <v>56550</v>
      </c>
      <c r="J37" s="11">
        <v>56661</v>
      </c>
      <c r="K37" s="11">
        <v>56769</v>
      </c>
    </row>
    <row r="38" ht="20.05" customHeight="1">
      <c r="A38" t="s" s="8">
        <v>13</v>
      </c>
      <c r="B38" s="9"/>
      <c r="C38" s="10"/>
      <c r="D38" s="10"/>
      <c r="E38" s="10"/>
      <c r="F38" s="11">
        <v>61421</v>
      </c>
      <c r="G38" s="11">
        <v>61421</v>
      </c>
      <c r="H38" s="11">
        <v>61421</v>
      </c>
      <c r="I38" s="11">
        <v>61421</v>
      </c>
      <c r="J38" s="11">
        <v>61421</v>
      </c>
      <c r="K38" s="11">
        <v>61421</v>
      </c>
    </row>
    <row r="39" ht="20.05" customHeight="1">
      <c r="A39" t="s" s="8">
        <v>14</v>
      </c>
      <c r="B39" s="9"/>
      <c r="C39" s="10"/>
      <c r="D39" s="10"/>
      <c r="E39" s="10"/>
      <c r="F39" s="11">
        <v>61421</v>
      </c>
      <c r="G39" s="11">
        <v>61421</v>
      </c>
      <c r="H39" s="11">
        <v>61421</v>
      </c>
      <c r="I39" s="11">
        <v>61421</v>
      </c>
      <c r="J39" s="11">
        <v>61421</v>
      </c>
      <c r="K39" s="11">
        <v>61421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9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8" width="16.3516" style="19" customWidth="1"/>
    <col min="9" max="9" width="16.3516" style="19" customWidth="1"/>
    <col min="10" max="10" width="16.3516" style="19" customWidth="1"/>
    <col min="11" max="11" width="16.3516" style="19" customWidth="1"/>
    <col min="12" max="12" width="16.3516" style="19" customWidth="1"/>
    <col min="13" max="13" width="16.3516" style="19" customWidth="1"/>
    <col min="14" max="14" width="16.3516" style="19" customWidth="1"/>
    <col min="15" max="15" width="16.3516" style="19" customWidth="1"/>
    <col min="16" max="16" width="16.3516" style="19" customWidth="1"/>
    <col min="17" max="17" width="16.3516" style="19" customWidth="1"/>
    <col min="18" max="18" width="16.3516" style="19" customWidth="1"/>
    <col min="19" max="19" width="16.3516" style="19" customWidth="1"/>
    <col min="20" max="256" width="16.3516" style="19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t="s" s="5">
        <v>40</v>
      </c>
      <c r="C3" t="s" s="6">
        <v>41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289</v>
      </c>
      <c r="C4" s="11">
        <v>294</v>
      </c>
      <c r="D4" s="11">
        <v>295</v>
      </c>
      <c r="E4" s="11">
        <v>296</v>
      </c>
      <c r="F4" s="11">
        <v>296</v>
      </c>
      <c r="G4" s="11">
        <v>298</v>
      </c>
      <c r="H4" s="11">
        <v>298</v>
      </c>
      <c r="I4" s="11">
        <v>299</v>
      </c>
      <c r="J4" s="11">
        <v>64972</v>
      </c>
      <c r="K4" s="11">
        <f>(300-B4)/300</f>
        <v>0.03666666666666667</v>
      </c>
      <c r="L4" s="11">
        <f>(300-B4)/(J4-300)</f>
        <v>0.0001700890648193963</v>
      </c>
      <c r="M4" s="11">
        <f>(300-C4)/300</f>
        <v>0.02</v>
      </c>
      <c r="N4" s="11">
        <f>(300-D4)/300</f>
        <v>0.01666666666666667</v>
      </c>
      <c r="O4" s="11">
        <f>(300-E4)/300</f>
        <v>0.01333333333333333</v>
      </c>
      <c r="P4" s="11">
        <f>(300-F4)/300</f>
        <v>0.01333333333333333</v>
      </c>
      <c r="Q4" s="11">
        <f>(300-G4)/300</f>
        <v>0.006666666666666667</v>
      </c>
      <c r="R4" s="11">
        <f>(300-H4)/300</f>
        <v>0.006666666666666667</v>
      </c>
      <c r="S4" s="11">
        <f>(300-I4)/300</f>
        <v>0.003333333333333334</v>
      </c>
    </row>
    <row r="5" ht="20.05" customHeight="1">
      <c r="A5" t="s" s="8">
        <v>49</v>
      </c>
      <c r="B5" s="14">
        <v>284</v>
      </c>
      <c r="C5" s="11">
        <v>295</v>
      </c>
      <c r="D5" s="11">
        <v>296</v>
      </c>
      <c r="E5" s="11">
        <v>298</v>
      </c>
      <c r="F5" s="11">
        <v>299</v>
      </c>
      <c r="G5" s="11">
        <v>299</v>
      </c>
      <c r="H5" s="11">
        <v>299</v>
      </c>
      <c r="I5" s="11">
        <v>299</v>
      </c>
      <c r="J5" s="11">
        <v>64607</v>
      </c>
      <c r="K5" s="11">
        <f>(300-B5)/300</f>
        <v>0.05333333333333334</v>
      </c>
      <c r="L5" s="11">
        <f>(300-B5)/(J5-300)</f>
        <v>0.0002488065062901395</v>
      </c>
      <c r="M5" s="11">
        <f>(300-C5)/300</f>
        <v>0.01666666666666667</v>
      </c>
      <c r="N5" s="11">
        <f>(300-D5)/300</f>
        <v>0.01333333333333333</v>
      </c>
      <c r="O5" s="11">
        <f>(300-E5)/300</f>
        <v>0.006666666666666667</v>
      </c>
      <c r="P5" s="11">
        <f>(300-F5)/300</f>
        <v>0.003333333333333334</v>
      </c>
      <c r="Q5" s="11">
        <f>(300-G5)/300</f>
        <v>0.003333333333333334</v>
      </c>
      <c r="R5" s="11">
        <f>(300-H5)/300</f>
        <v>0.003333333333333334</v>
      </c>
      <c r="S5" s="11">
        <f>(300-I5)/300</f>
        <v>0.003333333333333334</v>
      </c>
    </row>
    <row r="6" ht="20.05" customHeight="1">
      <c r="A6" t="s" s="8">
        <v>50</v>
      </c>
      <c r="B6" s="14">
        <v>289</v>
      </c>
      <c r="C6" s="11">
        <v>297</v>
      </c>
      <c r="D6" s="11">
        <v>297</v>
      </c>
      <c r="E6" s="11">
        <v>298</v>
      </c>
      <c r="F6" s="11">
        <v>298</v>
      </c>
      <c r="G6" s="11">
        <v>298</v>
      </c>
      <c r="H6" s="11">
        <v>298</v>
      </c>
      <c r="I6" s="11">
        <v>298</v>
      </c>
      <c r="J6" s="11">
        <v>64507</v>
      </c>
      <c r="K6" s="11">
        <f>(300-B6)/300</f>
        <v>0.03666666666666667</v>
      </c>
      <c r="L6" s="11">
        <f>(300-B6)/(J6-300)</f>
        <v>0.0001713208840157615</v>
      </c>
      <c r="M6" s="11">
        <f>(300-C6)/300</f>
        <v>0.01</v>
      </c>
      <c r="N6" s="11">
        <f>(300-D6)/300</f>
        <v>0.01</v>
      </c>
      <c r="O6" s="11">
        <f>(300-E6)/300</f>
        <v>0.006666666666666667</v>
      </c>
      <c r="P6" s="11">
        <f>(300-F6)/300</f>
        <v>0.006666666666666667</v>
      </c>
      <c r="Q6" s="11">
        <f>(300-G6)/300</f>
        <v>0.006666666666666667</v>
      </c>
      <c r="R6" s="11">
        <f>(300-H6)/300</f>
        <v>0.006666666666666667</v>
      </c>
      <c r="S6" s="11">
        <f>(300-I6)/300</f>
        <v>0.006666666666666667</v>
      </c>
    </row>
    <row r="7" ht="20.05" customHeight="1">
      <c r="A7" t="s" s="8">
        <v>51</v>
      </c>
      <c r="B7" s="14">
        <v>294</v>
      </c>
      <c r="C7" s="11">
        <v>294</v>
      </c>
      <c r="D7" s="11">
        <v>296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64051</v>
      </c>
      <c r="K7" s="11">
        <f>(300-B7)/300</f>
        <v>0.02</v>
      </c>
      <c r="L7" s="11">
        <f>(300-B7)/(J7-300)</f>
        <v>9.41161707267337e-05</v>
      </c>
      <c r="M7" s="11">
        <f>(300-C7)/300</f>
        <v>0.02</v>
      </c>
      <c r="N7" s="11">
        <f>(300-D7)/300</f>
        <v>0.01333333333333333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288</v>
      </c>
      <c r="C8" s="11">
        <v>292</v>
      </c>
      <c r="D8" s="11">
        <v>296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61489</v>
      </c>
      <c r="K8" s="11">
        <f>(300-B8)/300</f>
        <v>0.04</v>
      </c>
      <c r="L8" s="11">
        <f>(300-B8)/(J8-300)</f>
        <v>0.0001961136805635</v>
      </c>
      <c r="M8" s="11">
        <f>(300-C8)/300</f>
        <v>0.02666666666666667</v>
      </c>
      <c r="N8" s="11">
        <f>(300-D8)/300</f>
        <v>0.01333333333333333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289</v>
      </c>
      <c r="C9" s="11">
        <v>295</v>
      </c>
      <c r="D9" s="11">
        <v>295</v>
      </c>
      <c r="E9" s="11">
        <v>296</v>
      </c>
      <c r="F9" s="11">
        <v>296</v>
      </c>
      <c r="G9" s="11">
        <v>296</v>
      </c>
      <c r="H9" s="11">
        <v>296</v>
      </c>
      <c r="I9" s="11">
        <v>296</v>
      </c>
      <c r="J9" s="11">
        <v>64303</v>
      </c>
      <c r="K9" s="11">
        <f>(300-B9)/300</f>
        <v>0.03666666666666667</v>
      </c>
      <c r="L9" s="11">
        <f>(300-B9)/(J9-300)</f>
        <v>0.0001718669437370123</v>
      </c>
      <c r="M9" s="11">
        <f>(300-C9)/300</f>
        <v>0.01666666666666667</v>
      </c>
      <c r="N9" s="11">
        <f>(300-D9)/300</f>
        <v>0.01666666666666667</v>
      </c>
      <c r="O9" s="11">
        <f>(300-E9)/300</f>
        <v>0.01333333333333333</v>
      </c>
      <c r="P9" s="11">
        <f>(300-F9)/300</f>
        <v>0.01333333333333333</v>
      </c>
      <c r="Q9" s="11">
        <f>(300-G9)/300</f>
        <v>0.01333333333333333</v>
      </c>
      <c r="R9" s="11">
        <f>(300-H9)/300</f>
        <v>0.01333333333333333</v>
      </c>
      <c r="S9" s="11">
        <f>(300-I9)/300</f>
        <v>0.01333333333333333</v>
      </c>
    </row>
    <row r="10" ht="20.05" customHeight="1">
      <c r="A10" t="s" s="8">
        <v>54</v>
      </c>
      <c r="B10" s="14">
        <v>291</v>
      </c>
      <c r="C10" s="11">
        <v>293</v>
      </c>
      <c r="D10" s="11">
        <v>296</v>
      </c>
      <c r="E10" s="11">
        <v>296</v>
      </c>
      <c r="F10" s="11">
        <v>296</v>
      </c>
      <c r="G10" s="11">
        <v>296</v>
      </c>
      <c r="H10" s="11">
        <v>296</v>
      </c>
      <c r="I10" s="11">
        <v>296</v>
      </c>
      <c r="J10" s="11">
        <v>63806</v>
      </c>
      <c r="K10" s="11">
        <f>(300-B10)/300</f>
        <v>0.03</v>
      </c>
      <c r="L10" s="11">
        <f>(300-B10)/(J10-300)</f>
        <v>0.0001417188927030517</v>
      </c>
      <c r="M10" s="11">
        <f>(300-C10)/300</f>
        <v>0.02333333333333333</v>
      </c>
      <c r="N10" s="11">
        <f>(300-D10)/300</f>
        <v>0.01333333333333333</v>
      </c>
      <c r="O10" s="11">
        <f>(300-E10)/300</f>
        <v>0.01333333333333333</v>
      </c>
      <c r="P10" s="11">
        <f>(300-F10)/300</f>
        <v>0.01333333333333333</v>
      </c>
      <c r="Q10" s="11">
        <f>(300-G10)/300</f>
        <v>0.01333333333333333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288</v>
      </c>
      <c r="C11" s="11">
        <v>294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64365</v>
      </c>
      <c r="K11" s="11">
        <f>(300-B11)/300</f>
        <v>0.04</v>
      </c>
      <c r="L11" s="11">
        <f>(300-B11)/(J11-300)</f>
        <v>0.0001873097635214236</v>
      </c>
      <c r="M11" s="11">
        <f>(300-C11)/300</f>
        <v>0.02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288</v>
      </c>
      <c r="C12" s="11">
        <v>294</v>
      </c>
      <c r="D12" s="11">
        <v>295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64326</v>
      </c>
      <c r="K12" s="11">
        <f>(300-B12)/300</f>
        <v>0.04</v>
      </c>
      <c r="L12" s="11">
        <f>(300-B12)/(J12-300)</f>
        <v>0.000187423859057258</v>
      </c>
      <c r="M12" s="11">
        <f>(300-C12)/300</f>
        <v>0.02</v>
      </c>
      <c r="N12" s="11">
        <f>(300-D12)/300</f>
        <v>0.01666666666666667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289</v>
      </c>
      <c r="C13" s="11">
        <v>293</v>
      </c>
      <c r="D13" s="11">
        <v>294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63873</v>
      </c>
      <c r="K13" s="11">
        <f>(300-B13)/300</f>
        <v>0.03666666666666667</v>
      </c>
      <c r="L13" s="11">
        <f>(300-B13)/(J13-300)</f>
        <v>0.0001730294307331729</v>
      </c>
      <c r="M13" s="11">
        <f>(300-C13)/300</f>
        <v>0.02333333333333333</v>
      </c>
      <c r="N13" s="11">
        <f>(300-D13)/300</f>
        <v>0.02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288.9</v>
      </c>
      <c r="C14" s="10"/>
      <c r="D14" s="11">
        <f>AVERAGE(D4:D13)</f>
        <v>295.5</v>
      </c>
      <c r="E14" s="11">
        <f>AVERAGE(E4:E13)</f>
        <v>296.2</v>
      </c>
      <c r="F14" s="11">
        <f>AVERAGE(F4:F13)</f>
        <v>296.4</v>
      </c>
      <c r="G14" s="11">
        <f>AVERAGE(G4:G13)</f>
        <v>296.6</v>
      </c>
      <c r="H14" s="11">
        <f>AVERAGE(H4:H13)</f>
        <v>296.6</v>
      </c>
      <c r="I14" s="11">
        <f>AVERAGE(I4:I13)</f>
        <v>296.7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s="22">
        <v>3512</v>
      </c>
      <c r="C16" s="23">
        <v>4512</v>
      </c>
      <c r="D16" s="23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265</v>
      </c>
      <c r="C17" s="11">
        <v>282</v>
      </c>
      <c r="D17" s="11">
        <v>292</v>
      </c>
      <c r="E17" s="11">
        <v>294</v>
      </c>
      <c r="F17" s="11">
        <v>297</v>
      </c>
      <c r="G17" s="11">
        <v>299</v>
      </c>
      <c r="H17" s="11">
        <v>299</v>
      </c>
      <c r="I17" s="11">
        <v>299</v>
      </c>
      <c r="J17" s="11">
        <v>64972</v>
      </c>
      <c r="K17" s="10"/>
      <c r="L17" s="11">
        <f>(300-B17)/300</f>
        <v>0.1166666666666667</v>
      </c>
      <c r="M17" s="11">
        <f>(300-C17)/300</f>
        <v>0.06</v>
      </c>
      <c r="N17" s="11">
        <f>(300-D17)/300</f>
        <v>0.02666666666666667</v>
      </c>
      <c r="O17" s="11">
        <f>(300-E17)/300</f>
        <v>0.02</v>
      </c>
      <c r="P17" s="11">
        <f>(300-F17)/300</f>
        <v>0.01</v>
      </c>
      <c r="Q17" s="11">
        <f>(300-G17)/300</f>
        <v>0.003333333333333334</v>
      </c>
      <c r="R17" s="11">
        <f>(300-H17)/300</f>
        <v>0.003333333333333334</v>
      </c>
      <c r="S17" s="11">
        <f>(300-I17)/300</f>
        <v>0.003333333333333334</v>
      </c>
    </row>
    <row r="18" ht="20.05" customHeight="1">
      <c r="A18" t="s" s="8">
        <v>49</v>
      </c>
      <c r="B18" s="14">
        <v>253</v>
      </c>
      <c r="C18" s="11">
        <v>283</v>
      </c>
      <c r="D18" s="11">
        <v>292</v>
      </c>
      <c r="E18" s="11">
        <v>294</v>
      </c>
      <c r="F18" s="11">
        <v>296</v>
      </c>
      <c r="G18" s="11">
        <v>297</v>
      </c>
      <c r="H18" s="11">
        <v>298</v>
      </c>
      <c r="I18" s="11">
        <v>298</v>
      </c>
      <c r="J18" s="11">
        <v>64607</v>
      </c>
      <c r="K18" s="10"/>
      <c r="L18" s="11">
        <f>(300-B18)/300</f>
        <v>0.1566666666666667</v>
      </c>
      <c r="M18" s="11">
        <f>(300-C18)/300</f>
        <v>0.05666666666666666</v>
      </c>
      <c r="N18" s="11">
        <f>(300-D18)/300</f>
        <v>0.02666666666666667</v>
      </c>
      <c r="O18" s="11">
        <f>(300-E18)/300</f>
        <v>0.02</v>
      </c>
      <c r="P18" s="11">
        <f>(300-F18)/300</f>
        <v>0.01333333333333333</v>
      </c>
      <c r="Q18" s="11">
        <f>(300-G18)/300</f>
        <v>0.01</v>
      </c>
      <c r="R18" s="11">
        <f>(300-H18)/300</f>
        <v>0.006666666666666667</v>
      </c>
      <c r="S18" s="11">
        <f>(300-I18)/300</f>
        <v>0.006666666666666667</v>
      </c>
    </row>
    <row r="19" ht="20.05" customHeight="1">
      <c r="A19" t="s" s="8">
        <v>50</v>
      </c>
      <c r="B19" s="14">
        <v>265</v>
      </c>
      <c r="C19" s="11">
        <v>286</v>
      </c>
      <c r="D19" s="11">
        <v>295</v>
      </c>
      <c r="E19" s="11">
        <v>298</v>
      </c>
      <c r="F19" s="11">
        <v>298</v>
      </c>
      <c r="G19" s="11">
        <v>298</v>
      </c>
      <c r="H19" s="11">
        <v>298</v>
      </c>
      <c r="I19" s="11">
        <v>298</v>
      </c>
      <c r="J19" s="11">
        <v>64507</v>
      </c>
      <c r="K19" s="10"/>
      <c r="L19" s="11">
        <f>(300-B19)/300</f>
        <v>0.1166666666666667</v>
      </c>
      <c r="M19" s="11">
        <f>(300-C19)/300</f>
        <v>0.04666666666666667</v>
      </c>
      <c r="N19" s="11">
        <f>(300-D19)/300</f>
        <v>0.01666666666666667</v>
      </c>
      <c r="O19" s="11">
        <f>(300-E19)/300</f>
        <v>0.006666666666666667</v>
      </c>
      <c r="P19" s="11">
        <f>(300-F19)/300</f>
        <v>0.006666666666666667</v>
      </c>
      <c r="Q19" s="11">
        <f>(300-G19)/300</f>
        <v>0.006666666666666667</v>
      </c>
      <c r="R19" s="11">
        <f>(300-H19)/300</f>
        <v>0.006666666666666667</v>
      </c>
      <c r="S19" s="11">
        <f>(300-I19)/300</f>
        <v>0.006666666666666667</v>
      </c>
    </row>
    <row r="20" ht="20.05" customHeight="1">
      <c r="A20" t="s" s="8">
        <v>51</v>
      </c>
      <c r="B20" s="14">
        <v>255</v>
      </c>
      <c r="C20" s="11">
        <v>282</v>
      </c>
      <c r="D20" s="11">
        <v>294</v>
      </c>
      <c r="E20" s="11">
        <v>294</v>
      </c>
      <c r="F20" s="11">
        <v>295</v>
      </c>
      <c r="G20" s="11">
        <v>296</v>
      </c>
      <c r="H20" s="11">
        <v>296</v>
      </c>
      <c r="I20" s="11">
        <v>296</v>
      </c>
      <c r="J20" s="11">
        <v>64051</v>
      </c>
      <c r="K20" s="10"/>
      <c r="L20" s="11">
        <f>(300-B20)/300</f>
        <v>0.15</v>
      </c>
      <c r="M20" s="11">
        <f>(300-C20)/300</f>
        <v>0.06</v>
      </c>
      <c r="N20" s="11">
        <f>(300-D20)/300</f>
        <v>0.02</v>
      </c>
      <c r="O20" s="11">
        <f>(300-E20)/300</f>
        <v>0.02</v>
      </c>
      <c r="P20" s="11">
        <f>(300-F20)/300</f>
        <v>0.01666666666666667</v>
      </c>
      <c r="Q20" s="11">
        <f>(300-G20)/300</f>
        <v>0.01333333333333333</v>
      </c>
      <c r="R20" s="11">
        <f>(300-H20)/300</f>
        <v>0.01333333333333333</v>
      </c>
      <c r="S20" s="11">
        <f>(300-I20)/300</f>
        <v>0.01333333333333333</v>
      </c>
    </row>
    <row r="21" ht="20.05" customHeight="1">
      <c r="A21" t="s" s="8">
        <v>52</v>
      </c>
      <c r="B21" s="14">
        <v>252</v>
      </c>
      <c r="C21" s="11">
        <v>285</v>
      </c>
      <c r="D21" s="11">
        <v>291</v>
      </c>
      <c r="E21" s="11">
        <v>293</v>
      </c>
      <c r="F21" s="11">
        <v>294</v>
      </c>
      <c r="G21" s="11">
        <v>294</v>
      </c>
      <c r="H21" s="11">
        <v>296</v>
      </c>
      <c r="I21" s="11">
        <v>296</v>
      </c>
      <c r="J21" s="11">
        <v>61489</v>
      </c>
      <c r="K21" s="10"/>
      <c r="L21" s="11">
        <f>(300-B21)/300</f>
        <v>0.16</v>
      </c>
      <c r="M21" s="11">
        <f>(300-C21)/300</f>
        <v>0.05</v>
      </c>
      <c r="N21" s="11">
        <f>(300-D21)/300</f>
        <v>0.03</v>
      </c>
      <c r="O21" s="11">
        <f>(300-E21)/300</f>
        <v>0.02333333333333333</v>
      </c>
      <c r="P21" s="11">
        <f>(300-F21)/300</f>
        <v>0.02</v>
      </c>
      <c r="Q21" s="11">
        <f>(300-G21)/300</f>
        <v>0.02</v>
      </c>
      <c r="R21" s="11">
        <f>(300-H21)/300</f>
        <v>0.01333333333333333</v>
      </c>
      <c r="S21" s="11">
        <f>(300-I21)/300</f>
        <v>0.01333333333333333</v>
      </c>
    </row>
    <row r="22" ht="20.05" customHeight="1">
      <c r="A22" t="s" s="8">
        <v>53</v>
      </c>
      <c r="B22" s="14">
        <v>259</v>
      </c>
      <c r="C22" s="11">
        <v>284</v>
      </c>
      <c r="D22" s="11">
        <v>290</v>
      </c>
      <c r="E22" s="11">
        <v>294</v>
      </c>
      <c r="F22" s="11">
        <v>295</v>
      </c>
      <c r="G22" s="11">
        <v>295</v>
      </c>
      <c r="H22" s="11">
        <v>295</v>
      </c>
      <c r="I22" s="11">
        <v>296</v>
      </c>
      <c r="J22" s="11">
        <v>64303</v>
      </c>
      <c r="K22" s="10"/>
      <c r="L22" s="11">
        <f>(300-B22)/300</f>
        <v>0.1366666666666667</v>
      </c>
      <c r="M22" s="11">
        <f>(300-C22)/300</f>
        <v>0.05333333333333334</v>
      </c>
      <c r="N22" s="11">
        <f>(300-D22)/300</f>
        <v>0.03333333333333333</v>
      </c>
      <c r="O22" s="11">
        <f>(300-E22)/300</f>
        <v>0.02</v>
      </c>
      <c r="P22" s="11">
        <f>(300-F22)/300</f>
        <v>0.01666666666666667</v>
      </c>
      <c r="Q22" s="11">
        <f>(300-G22)/300</f>
        <v>0.01666666666666667</v>
      </c>
      <c r="R22" s="11">
        <f>(300-H22)/300</f>
        <v>0.01666666666666667</v>
      </c>
      <c r="S22" s="11">
        <f>(300-I22)/300</f>
        <v>0.01333333333333333</v>
      </c>
    </row>
    <row r="23" ht="20.05" customHeight="1">
      <c r="A23" t="s" s="8">
        <v>54</v>
      </c>
      <c r="B23" s="14">
        <v>254</v>
      </c>
      <c r="C23" s="11">
        <v>282</v>
      </c>
      <c r="D23" s="11">
        <v>292</v>
      </c>
      <c r="E23" s="11">
        <v>295</v>
      </c>
      <c r="F23" s="11">
        <v>296</v>
      </c>
      <c r="G23" s="11">
        <v>296</v>
      </c>
      <c r="H23" s="11">
        <v>296</v>
      </c>
      <c r="I23" s="11">
        <v>296</v>
      </c>
      <c r="J23" s="11">
        <v>63806</v>
      </c>
      <c r="K23" s="10"/>
      <c r="L23" s="11">
        <f>(300-B23)/300</f>
        <v>0.1533333333333333</v>
      </c>
      <c r="M23" s="11">
        <f>(300-C23)/300</f>
        <v>0.06</v>
      </c>
      <c r="N23" s="11">
        <f>(300-D23)/300</f>
        <v>0.02666666666666667</v>
      </c>
      <c r="O23" s="11">
        <f>(300-E23)/300</f>
        <v>0.01666666666666667</v>
      </c>
      <c r="P23" s="11">
        <f>(300-F23)/300</f>
        <v>0.01333333333333333</v>
      </c>
      <c r="Q23" s="11">
        <f>(300-G23)/300</f>
        <v>0.01333333333333333</v>
      </c>
      <c r="R23" s="11">
        <f>(300-H23)/300</f>
        <v>0.01333333333333333</v>
      </c>
      <c r="S23" s="11">
        <f>(300-I23)/300</f>
        <v>0.01333333333333333</v>
      </c>
    </row>
    <row r="24" ht="20.05" customHeight="1">
      <c r="A24" t="s" s="8">
        <v>55</v>
      </c>
      <c r="B24" s="14">
        <v>262</v>
      </c>
      <c r="C24" s="11">
        <v>285</v>
      </c>
      <c r="D24" s="11">
        <v>289</v>
      </c>
      <c r="E24" s="11">
        <v>293</v>
      </c>
      <c r="F24" s="11">
        <v>295</v>
      </c>
      <c r="G24" s="11">
        <v>295</v>
      </c>
      <c r="H24" s="11">
        <v>295</v>
      </c>
      <c r="I24" s="11">
        <v>295</v>
      </c>
      <c r="J24" s="11">
        <v>64365</v>
      </c>
      <c r="K24" s="10"/>
      <c r="L24" s="11">
        <f>(300-B24)/300</f>
        <v>0.1266666666666667</v>
      </c>
      <c r="M24" s="11">
        <f>(300-C24)/300</f>
        <v>0.05</v>
      </c>
      <c r="N24" s="11">
        <f>(300-D24)/300</f>
        <v>0.03666666666666667</v>
      </c>
      <c r="O24" s="11">
        <f>(300-E24)/300</f>
        <v>0.02333333333333333</v>
      </c>
      <c r="P24" s="11">
        <f>(300-F24)/300</f>
        <v>0.01666666666666667</v>
      </c>
      <c r="Q24" s="11">
        <f>(300-G24)/300</f>
        <v>0.01666666666666667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254</v>
      </c>
      <c r="C25" s="11">
        <v>285</v>
      </c>
      <c r="D25" s="11">
        <v>293</v>
      </c>
      <c r="E25" s="11">
        <v>295</v>
      </c>
      <c r="F25" s="11">
        <v>295</v>
      </c>
      <c r="G25" s="11">
        <v>295</v>
      </c>
      <c r="H25" s="11">
        <v>295</v>
      </c>
      <c r="I25" s="11">
        <v>295</v>
      </c>
      <c r="J25" s="11">
        <v>64326</v>
      </c>
      <c r="K25" s="10"/>
      <c r="L25" s="11">
        <f>(300-B25)/300</f>
        <v>0.1533333333333333</v>
      </c>
      <c r="M25" s="11">
        <f>(300-C25)/300</f>
        <v>0.05</v>
      </c>
      <c r="N25" s="11">
        <f>(300-D25)/300</f>
        <v>0.02333333333333333</v>
      </c>
      <c r="O25" s="11">
        <f>(300-E25)/300</f>
        <v>0.01666666666666667</v>
      </c>
      <c r="P25" s="11">
        <f>(300-F25)/300</f>
        <v>0.01666666666666667</v>
      </c>
      <c r="Q25" s="11">
        <f>(300-G25)/300</f>
        <v>0.01666666666666667</v>
      </c>
      <c r="R25" s="11">
        <f>(300-H25)/300</f>
        <v>0.01666666666666667</v>
      </c>
      <c r="S25" s="11">
        <f>(300-I25)/300</f>
        <v>0.01666666666666667</v>
      </c>
    </row>
    <row r="26" ht="20.05" customHeight="1">
      <c r="A26" t="s" s="8">
        <v>57</v>
      </c>
      <c r="B26" s="14">
        <v>255</v>
      </c>
      <c r="C26" s="11">
        <v>281</v>
      </c>
      <c r="D26" s="11">
        <v>289</v>
      </c>
      <c r="E26" s="11">
        <v>293</v>
      </c>
      <c r="F26" s="11">
        <v>294</v>
      </c>
      <c r="G26" s="11">
        <v>294</v>
      </c>
      <c r="H26" s="11">
        <v>294</v>
      </c>
      <c r="I26" s="11">
        <v>294</v>
      </c>
      <c r="J26" s="11">
        <v>63873</v>
      </c>
      <c r="K26" s="10"/>
      <c r="L26" s="11">
        <f>(300-B26)/300</f>
        <v>0.15</v>
      </c>
      <c r="M26" s="11">
        <f>(300-C26)/300</f>
        <v>0.06333333333333334</v>
      </c>
      <c r="N26" s="11">
        <f>(300-D26)/300</f>
        <v>0.03666666666666667</v>
      </c>
      <c r="O26" s="11">
        <f>(300-E26)/300</f>
        <v>0.02333333333333333</v>
      </c>
      <c r="P26" s="11">
        <f>(300-F26)/300</f>
        <v>0.02</v>
      </c>
      <c r="Q26" s="11">
        <f>(300-G26)/300</f>
        <v>0.02</v>
      </c>
      <c r="R26" s="11">
        <f>(300-H26)/300</f>
        <v>0.02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257.4</v>
      </c>
      <c r="C27" s="11">
        <f>AVERAGE(C17:C26)</f>
        <v>283.5</v>
      </c>
      <c r="D27" s="11">
        <f>AVERAGE(D17:D26)</f>
        <v>291.7</v>
      </c>
      <c r="E27" s="11">
        <f>AVERAGE(E17:E26)</f>
        <v>294.3</v>
      </c>
      <c r="F27" s="11">
        <f>AVERAGE(F17:F26)</f>
        <v>295.5</v>
      </c>
      <c r="G27" s="11">
        <f>AVERAGE(G17:G26)</f>
        <v>295.9</v>
      </c>
      <c r="H27" s="11">
        <f>AVERAGE(H17:H26)</f>
        <v>296.2</v>
      </c>
      <c r="I27" s="11">
        <f>AVERAGE(I17:I26)</f>
        <v>296.3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s="12"/>
      <c r="B29" t="s" s="13">
        <v>59</v>
      </c>
      <c r="C29" s="10"/>
      <c r="D29" s="10"/>
      <c r="E29" s="10"/>
      <c r="F29" s="10"/>
      <c r="G29" t="s" s="15">
        <v>60</v>
      </c>
      <c r="H29" s="10"/>
      <c r="I29" s="10"/>
      <c r="J29" t="s" s="15">
        <v>61</v>
      </c>
      <c r="K29" s="10"/>
      <c r="L29" s="10"/>
      <c r="M29" t="s" s="15">
        <v>62</v>
      </c>
      <c r="N29" s="10"/>
      <c r="O29" s="10"/>
      <c r="P29" s="10"/>
      <c r="Q29" s="10"/>
      <c r="R29" s="10"/>
      <c r="S29" s="10"/>
    </row>
    <row r="30" ht="20.05" customHeight="1">
      <c r="A30" t="s" s="8">
        <v>63</v>
      </c>
      <c r="B30" t="s" s="13">
        <v>64</v>
      </c>
      <c r="C30" t="s" s="15">
        <v>65</v>
      </c>
      <c r="D30" t="s" s="15">
        <v>66</v>
      </c>
      <c r="E30" t="s" s="15">
        <v>67</v>
      </c>
      <c r="F30" t="s" s="15">
        <v>68</v>
      </c>
      <c r="G30" t="s" s="15">
        <v>65</v>
      </c>
      <c r="H30" t="s" s="15">
        <v>66</v>
      </c>
      <c r="I30" t="s" s="15">
        <v>67</v>
      </c>
      <c r="J30" t="s" s="15">
        <v>65</v>
      </c>
      <c r="K30" t="s" s="15">
        <v>66</v>
      </c>
      <c r="L30" t="s" s="15">
        <v>67</v>
      </c>
      <c r="M30" t="s" s="15">
        <v>65</v>
      </c>
      <c r="N30" t="s" s="15">
        <v>66</v>
      </c>
      <c r="O30" t="s" s="15">
        <v>67</v>
      </c>
      <c r="P30" s="10"/>
      <c r="Q30" s="10"/>
      <c r="R30" s="10"/>
      <c r="S30" s="10"/>
    </row>
    <row r="31" ht="20.05" customHeight="1">
      <c r="A31" t="s" s="8">
        <v>48</v>
      </c>
      <c r="B31" s="14">
        <v>1564</v>
      </c>
      <c r="C31" s="11">
        <v>406</v>
      </c>
      <c r="D31" s="11">
        <v>13</v>
      </c>
      <c r="E31" s="11">
        <v>1</v>
      </c>
      <c r="F31" s="11">
        <v>64972</v>
      </c>
      <c r="G31" s="11">
        <v>332</v>
      </c>
      <c r="H31" s="11">
        <v>8</v>
      </c>
      <c r="I31" s="11">
        <v>0</v>
      </c>
      <c r="J31" s="11">
        <v>490</v>
      </c>
      <c r="K31" s="11">
        <v>58</v>
      </c>
      <c r="L31" s="11">
        <v>4</v>
      </c>
      <c r="M31" s="11">
        <v>957</v>
      </c>
      <c r="N31" s="11">
        <v>415</v>
      </c>
      <c r="O31" s="11">
        <v>126</v>
      </c>
      <c r="P31" s="10"/>
      <c r="Q31" s="10"/>
      <c r="R31" s="10"/>
      <c r="S31" s="10"/>
    </row>
    <row r="32" ht="20.05" customHeight="1">
      <c r="A32" t="s" s="8">
        <v>49</v>
      </c>
      <c r="B32" s="14">
        <v>1533</v>
      </c>
      <c r="C32" s="11">
        <v>397</v>
      </c>
      <c r="D32" s="11">
        <v>8</v>
      </c>
      <c r="E32" s="11">
        <v>0</v>
      </c>
      <c r="F32" s="11">
        <v>64607</v>
      </c>
      <c r="G32" s="11">
        <v>348</v>
      </c>
      <c r="H32" s="11">
        <v>5</v>
      </c>
      <c r="I32" s="11">
        <v>0</v>
      </c>
      <c r="J32" s="11">
        <v>502</v>
      </c>
      <c r="K32" s="11">
        <v>45</v>
      </c>
      <c r="L32" s="11">
        <v>5</v>
      </c>
      <c r="M32" s="11">
        <v>993</v>
      </c>
      <c r="N32" s="11">
        <v>320</v>
      </c>
      <c r="O32" s="11">
        <v>125</v>
      </c>
      <c r="P32" s="10"/>
      <c r="Q32" s="10"/>
      <c r="R32" s="10"/>
      <c r="S32" s="10"/>
    </row>
    <row r="33" ht="20.05" customHeight="1">
      <c r="A33" t="s" s="8">
        <v>50</v>
      </c>
      <c r="B33" s="14">
        <v>1545</v>
      </c>
      <c r="C33" s="11">
        <v>419</v>
      </c>
      <c r="D33" s="11">
        <v>16</v>
      </c>
      <c r="E33" s="11">
        <v>2</v>
      </c>
      <c r="F33" s="11">
        <v>64507</v>
      </c>
      <c r="G33" s="11">
        <v>337</v>
      </c>
      <c r="H33" s="11">
        <v>10</v>
      </c>
      <c r="I33" s="11">
        <v>1</v>
      </c>
      <c r="J33" s="11">
        <v>485</v>
      </c>
      <c r="K33" s="11">
        <v>47</v>
      </c>
      <c r="L33" s="11">
        <v>5</v>
      </c>
      <c r="M33" s="11">
        <v>974</v>
      </c>
      <c r="N33" s="11">
        <v>347</v>
      </c>
      <c r="O33" s="11">
        <v>132</v>
      </c>
      <c r="P33" s="10"/>
      <c r="Q33" s="10"/>
      <c r="R33" s="10"/>
      <c r="S33" s="10"/>
    </row>
    <row r="34" ht="20.05" customHeight="1">
      <c r="A34" t="s" s="8">
        <v>51</v>
      </c>
      <c r="B34" s="14">
        <v>1545</v>
      </c>
      <c r="C34" s="11">
        <v>355</v>
      </c>
      <c r="D34" s="11">
        <v>21</v>
      </c>
      <c r="E34" s="11">
        <v>1</v>
      </c>
      <c r="F34" s="11">
        <v>64051</v>
      </c>
      <c r="G34" s="11">
        <v>297</v>
      </c>
      <c r="H34" s="11">
        <v>10</v>
      </c>
      <c r="I34" s="11">
        <v>0</v>
      </c>
      <c r="J34" s="11">
        <v>497</v>
      </c>
      <c r="K34" s="11">
        <v>47</v>
      </c>
      <c r="L34" s="11">
        <v>8</v>
      </c>
      <c r="M34" s="11">
        <v>932</v>
      </c>
      <c r="N34" s="11">
        <v>334</v>
      </c>
      <c r="O34" s="11">
        <v>113</v>
      </c>
      <c r="P34" s="10"/>
      <c r="Q34" s="10"/>
      <c r="R34" s="10"/>
      <c r="S34" s="10"/>
    </row>
    <row r="35" ht="20.05" customHeight="1">
      <c r="A35" t="s" s="8">
        <v>52</v>
      </c>
      <c r="B35" s="14">
        <v>1108</v>
      </c>
      <c r="C35" s="11">
        <v>241</v>
      </c>
      <c r="D35" s="11">
        <v>12</v>
      </c>
      <c r="E35" s="11">
        <v>2</v>
      </c>
      <c r="F35" s="11">
        <v>61489</v>
      </c>
      <c r="G35" s="11">
        <v>195</v>
      </c>
      <c r="H35" s="11">
        <v>6</v>
      </c>
      <c r="I35" s="11">
        <v>0</v>
      </c>
      <c r="J35" s="11">
        <v>331</v>
      </c>
      <c r="K35" s="11">
        <v>23</v>
      </c>
      <c r="L35" s="11">
        <v>3</v>
      </c>
      <c r="M35" s="11">
        <v>685</v>
      </c>
      <c r="N35" s="11">
        <v>194</v>
      </c>
      <c r="O35" s="11">
        <v>65</v>
      </c>
      <c r="P35" s="10"/>
      <c r="Q35" s="10"/>
      <c r="R35" s="10"/>
      <c r="S35" s="10"/>
    </row>
    <row r="36" ht="20.05" customHeight="1">
      <c r="A36" t="s" s="8">
        <v>53</v>
      </c>
      <c r="B36" s="14">
        <v>1574</v>
      </c>
      <c r="C36" s="11">
        <v>396</v>
      </c>
      <c r="D36" s="11">
        <v>20</v>
      </c>
      <c r="E36" s="11">
        <v>0</v>
      </c>
      <c r="F36" s="11">
        <v>64303</v>
      </c>
      <c r="G36" s="11">
        <v>327</v>
      </c>
      <c r="H36" s="11">
        <v>5</v>
      </c>
      <c r="I36" s="11">
        <v>0</v>
      </c>
      <c r="J36" s="11">
        <v>507</v>
      </c>
      <c r="K36" s="11">
        <v>32</v>
      </c>
      <c r="L36" s="11">
        <v>6</v>
      </c>
      <c r="M36" s="11">
        <v>933</v>
      </c>
      <c r="N36" s="11">
        <v>326</v>
      </c>
      <c r="O36" s="11">
        <v>118</v>
      </c>
      <c r="P36" s="10"/>
      <c r="Q36" s="10"/>
      <c r="R36" s="10"/>
      <c r="S36" s="10"/>
    </row>
    <row r="37" ht="20.05" customHeight="1">
      <c r="A37" t="s" s="8">
        <v>54</v>
      </c>
      <c r="B37" s="14">
        <v>1522</v>
      </c>
      <c r="C37" s="11">
        <v>322</v>
      </c>
      <c r="D37" s="11">
        <v>14</v>
      </c>
      <c r="E37" s="11">
        <v>0</v>
      </c>
      <c r="F37" s="11">
        <v>63806</v>
      </c>
      <c r="G37" s="11">
        <v>292</v>
      </c>
      <c r="H37" s="11">
        <v>13</v>
      </c>
      <c r="I37" s="11">
        <v>0</v>
      </c>
      <c r="J37" s="11">
        <v>454</v>
      </c>
      <c r="K37" s="11">
        <v>48</v>
      </c>
      <c r="L37" s="11">
        <v>6</v>
      </c>
      <c r="M37" s="11">
        <v>883</v>
      </c>
      <c r="N37" s="11">
        <v>311</v>
      </c>
      <c r="O37" s="11">
        <v>94</v>
      </c>
      <c r="P37" s="10"/>
      <c r="Q37" s="10"/>
      <c r="R37" s="10"/>
      <c r="S37" s="10"/>
    </row>
    <row r="38" ht="20.05" customHeight="1">
      <c r="A38" t="s" s="8">
        <v>55</v>
      </c>
      <c r="B38" s="14">
        <v>1592</v>
      </c>
      <c r="C38" s="11">
        <v>382</v>
      </c>
      <c r="D38" s="11">
        <v>16</v>
      </c>
      <c r="E38" s="11">
        <v>2</v>
      </c>
      <c r="F38" s="11">
        <v>64365</v>
      </c>
      <c r="G38" s="11">
        <v>294</v>
      </c>
      <c r="H38" s="11">
        <v>6</v>
      </c>
      <c r="I38" s="11">
        <v>0</v>
      </c>
      <c r="J38" s="11">
        <v>509</v>
      </c>
      <c r="K38" s="11">
        <v>47</v>
      </c>
      <c r="L38" s="11">
        <v>8</v>
      </c>
      <c r="M38" s="11">
        <v>849</v>
      </c>
      <c r="N38" s="11">
        <v>353</v>
      </c>
      <c r="O38" s="11">
        <v>132</v>
      </c>
      <c r="P38" s="10"/>
      <c r="Q38" s="10"/>
      <c r="R38" s="10"/>
      <c r="S38" s="10"/>
    </row>
    <row r="39" ht="20.05" customHeight="1">
      <c r="A39" t="s" s="8">
        <v>56</v>
      </c>
      <c r="B39" s="14">
        <v>1533</v>
      </c>
      <c r="C39" s="11">
        <v>381</v>
      </c>
      <c r="D39" s="11">
        <v>17</v>
      </c>
      <c r="E39" s="11">
        <v>0</v>
      </c>
      <c r="F39" s="11">
        <v>64326</v>
      </c>
      <c r="G39" s="11">
        <v>321</v>
      </c>
      <c r="H39" s="11">
        <v>10</v>
      </c>
      <c r="I39" s="11">
        <v>0</v>
      </c>
      <c r="J39" s="11">
        <v>447</v>
      </c>
      <c r="K39" s="11">
        <v>41</v>
      </c>
      <c r="L39" s="11">
        <v>5</v>
      </c>
      <c r="M39" s="11">
        <v>857</v>
      </c>
      <c r="N39" s="11">
        <v>346</v>
      </c>
      <c r="O39" s="11">
        <v>146</v>
      </c>
      <c r="P39" s="10"/>
      <c r="Q39" s="10"/>
      <c r="R39" s="10"/>
      <c r="S39" s="10"/>
    </row>
    <row r="40" ht="20.05" customHeight="1">
      <c r="A40" t="s" s="8">
        <v>57</v>
      </c>
      <c r="B40" s="14">
        <v>1479</v>
      </c>
      <c r="C40" s="11">
        <v>352</v>
      </c>
      <c r="D40" s="11">
        <v>13</v>
      </c>
      <c r="E40" s="11">
        <v>2</v>
      </c>
      <c r="F40" s="11">
        <v>63873</v>
      </c>
      <c r="G40" s="11">
        <v>291</v>
      </c>
      <c r="H40" s="11">
        <v>7</v>
      </c>
      <c r="I40" s="11">
        <v>2</v>
      </c>
      <c r="J40" s="11">
        <v>469</v>
      </c>
      <c r="K40" s="11">
        <v>49</v>
      </c>
      <c r="L40" s="11">
        <v>6</v>
      </c>
      <c r="M40" s="11">
        <v>867</v>
      </c>
      <c r="N40" s="11">
        <v>277</v>
      </c>
      <c r="O40" s="11">
        <v>127</v>
      </c>
      <c r="P40" s="10"/>
      <c r="Q40" s="10"/>
      <c r="R40" s="10"/>
      <c r="S40" s="10"/>
    </row>
    <row r="41" ht="20.05" customHeight="1">
      <c r="A41" s="12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69</v>
      </c>
      <c r="B42" t="s" s="13">
        <v>70</v>
      </c>
      <c r="C42" t="s" s="15">
        <v>71</v>
      </c>
      <c r="D42" t="s" s="15">
        <v>72</v>
      </c>
      <c r="E42" t="s" s="15">
        <v>73</v>
      </c>
      <c r="F42" t="s" s="15">
        <v>68</v>
      </c>
      <c r="G42" t="s" s="15">
        <v>74</v>
      </c>
      <c r="H42" t="s" s="15">
        <v>75</v>
      </c>
      <c r="I42" t="s" s="15">
        <v>76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48</v>
      </c>
      <c r="B43" s="14">
        <v>48</v>
      </c>
      <c r="C43" s="11">
        <v>0</v>
      </c>
      <c r="D43" s="11">
        <v>0</v>
      </c>
      <c r="E43" s="10"/>
      <c r="F43" s="11">
        <v>64972</v>
      </c>
      <c r="G43" s="11">
        <f>B43/F43</f>
        <v>0.0007387797820599643</v>
      </c>
      <c r="H43" s="11">
        <f>C43/F43</f>
        <v>0</v>
      </c>
      <c r="I43" s="11"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49</v>
      </c>
      <c r="B44" s="14">
        <v>64</v>
      </c>
      <c r="C44" s="11">
        <v>1</v>
      </c>
      <c r="D44" s="11">
        <v>0</v>
      </c>
      <c r="E44" s="10"/>
      <c r="F44" s="11">
        <v>64607</v>
      </c>
      <c r="G44" s="11">
        <f>B44/F44</f>
        <v>0.000990604733233241</v>
      </c>
      <c r="H44" s="11">
        <f>C44/F44</f>
        <v>1.547819895676939e-05</v>
      </c>
      <c r="I44" s="11"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50</v>
      </c>
      <c r="B45" s="14">
        <v>42</v>
      </c>
      <c r="C45" s="11">
        <v>0</v>
      </c>
      <c r="D45" s="11">
        <v>0</v>
      </c>
      <c r="E45" s="10"/>
      <c r="F45" s="11">
        <v>64507</v>
      </c>
      <c r="G45" s="11">
        <f>B45/F45</f>
        <v>0.0006510921295363294</v>
      </c>
      <c r="H45" s="11">
        <f>C45/F45</f>
        <v>0</v>
      </c>
      <c r="I45" s="11"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51</v>
      </c>
      <c r="B46" s="14">
        <v>9</v>
      </c>
      <c r="C46" s="11">
        <v>0</v>
      </c>
      <c r="D46" s="11">
        <v>0</v>
      </c>
      <c r="E46" s="10"/>
      <c r="F46" s="11">
        <v>64051</v>
      </c>
      <c r="G46" s="11">
        <f>B46/F46</f>
        <v>0.0001405130286802704</v>
      </c>
      <c r="H46" s="11">
        <f>C46/F46</f>
        <v>0</v>
      </c>
      <c r="I46" s="11"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52</v>
      </c>
      <c r="B47" s="14">
        <v>0</v>
      </c>
      <c r="C47" s="11">
        <v>0</v>
      </c>
      <c r="D47" s="11">
        <v>0</v>
      </c>
      <c r="E47" s="10"/>
      <c r="F47" s="11">
        <v>61489</v>
      </c>
      <c r="G47" s="11">
        <f>B47/F47</f>
        <v>0</v>
      </c>
      <c r="H47" s="11">
        <f>C47/F47</f>
        <v>0</v>
      </c>
      <c r="I47" s="11"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53</v>
      </c>
      <c r="B48" s="14">
        <v>14</v>
      </c>
      <c r="C48" s="11">
        <v>0</v>
      </c>
      <c r="D48" s="11">
        <v>0</v>
      </c>
      <c r="E48" s="10"/>
      <c r="F48" s="11">
        <v>64303</v>
      </c>
      <c r="G48" s="11">
        <f>B48/F48</f>
        <v>0.0002177192354944559</v>
      </c>
      <c r="H48" s="11">
        <f>C48/F48</f>
        <v>0</v>
      </c>
      <c r="I48" s="11"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54</v>
      </c>
      <c r="B49" s="14">
        <v>5</v>
      </c>
      <c r="C49" s="11">
        <v>0</v>
      </c>
      <c r="D49" s="11">
        <v>0</v>
      </c>
      <c r="E49" s="10"/>
      <c r="F49" s="11">
        <v>63806</v>
      </c>
      <c r="G49" s="11">
        <f>B49/F49</f>
        <v>7.836253643857945e-05</v>
      </c>
      <c r="H49" s="11">
        <f>C49/F49</f>
        <v>0</v>
      </c>
      <c r="I49" s="11"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55</v>
      </c>
      <c r="B50" s="14">
        <v>34</v>
      </c>
      <c r="C50" s="11">
        <v>1</v>
      </c>
      <c r="D50" s="11">
        <v>0</v>
      </c>
      <c r="E50" s="10"/>
      <c r="F50" s="11">
        <v>64365</v>
      </c>
      <c r="G50" s="11">
        <f>B50/F50</f>
        <v>0.0005282373961003652</v>
      </c>
      <c r="H50" s="11">
        <f>C50/F50</f>
        <v>1.553639400295192e-05</v>
      </c>
      <c r="I50" s="11">
        <v>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56</v>
      </c>
      <c r="B51" s="14">
        <v>38</v>
      </c>
      <c r="C51" s="11">
        <v>2</v>
      </c>
      <c r="D51" s="11">
        <v>0</v>
      </c>
      <c r="E51" s="10"/>
      <c r="F51" s="11">
        <v>64326</v>
      </c>
      <c r="G51" s="11">
        <f>B51/F51</f>
        <v>0.000590740913472002</v>
      </c>
      <c r="H51" s="11">
        <f>C51/F51</f>
        <v>3.109162702484221e-05</v>
      </c>
      <c r="I51" s="11">
        <v>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57</v>
      </c>
      <c r="B52" s="14">
        <v>21</v>
      </c>
      <c r="C52" s="11">
        <v>0</v>
      </c>
      <c r="D52" s="11">
        <v>0</v>
      </c>
      <c r="E52" s="10"/>
      <c r="F52" s="11">
        <v>63873</v>
      </c>
      <c r="G52" s="11">
        <f>B52/F52</f>
        <v>0.0003287774176882251</v>
      </c>
      <c r="H52" s="11">
        <f>C52/F52</f>
        <v>0</v>
      </c>
      <c r="I52" s="11">
        <v>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s="12"/>
      <c r="B53" s="9"/>
      <c r="C53" s="10"/>
      <c r="D53" s="10"/>
      <c r="E53" s="10"/>
      <c r="F53" s="10"/>
      <c r="G53" s="10">
        <f>B53/F53</f>
      </c>
      <c r="H53" s="10">
        <f>C53/F53</f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s="12"/>
      <c r="B54" s="9"/>
      <c r="C54" s="10"/>
      <c r="D54" s="10"/>
      <c r="E54" s="10"/>
      <c r="F54" s="10"/>
      <c r="G54" s="10">
        <f>B54/F54</f>
      </c>
      <c r="H54" s="10">
        <f>C54/F54</f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s="12"/>
      <c r="B55" t="s" s="13">
        <v>77</v>
      </c>
      <c r="C55" s="11">
        <v>2</v>
      </c>
      <c r="D55" s="11">
        <v>3</v>
      </c>
      <c r="E55" s="11">
        <v>4</v>
      </c>
      <c r="F55" s="11">
        <v>5</v>
      </c>
      <c r="G55" s="11">
        <v>6</v>
      </c>
      <c r="H55" s="11">
        <v>7</v>
      </c>
      <c r="I55" s="11">
        <v>8</v>
      </c>
      <c r="J55" s="11">
        <v>9</v>
      </c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t="s" s="8">
        <v>48</v>
      </c>
      <c r="B56" s="14">
        <v>41</v>
      </c>
      <c r="C56" s="11">
        <v>129</v>
      </c>
      <c r="D56" s="11">
        <v>203</v>
      </c>
      <c r="E56" s="11">
        <v>245</v>
      </c>
      <c r="F56" s="11">
        <v>262</v>
      </c>
      <c r="G56" s="11">
        <v>275</v>
      </c>
      <c r="H56" s="11">
        <v>280</v>
      </c>
      <c r="I56" s="11">
        <v>284</v>
      </c>
      <c r="J56" s="11">
        <v>289</v>
      </c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t="s" s="8">
        <v>49</v>
      </c>
      <c r="B57" s="14">
        <v>32</v>
      </c>
      <c r="C57" s="11">
        <v>118</v>
      </c>
      <c r="D57" s="11">
        <v>190</v>
      </c>
      <c r="E57" s="11">
        <v>241</v>
      </c>
      <c r="F57" s="11">
        <v>266</v>
      </c>
      <c r="G57" s="11">
        <v>279</v>
      </c>
      <c r="H57" s="11">
        <v>281</v>
      </c>
      <c r="I57" s="11">
        <v>287</v>
      </c>
      <c r="J57" s="11">
        <v>289</v>
      </c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t="s" s="8">
        <v>50</v>
      </c>
      <c r="B58" s="14">
        <v>43</v>
      </c>
      <c r="C58" s="11">
        <v>131</v>
      </c>
      <c r="D58" s="11">
        <v>195</v>
      </c>
      <c r="E58" s="11">
        <v>244</v>
      </c>
      <c r="F58" s="11">
        <v>265</v>
      </c>
      <c r="G58" s="11">
        <v>276</v>
      </c>
      <c r="H58" s="11">
        <v>284</v>
      </c>
      <c r="I58" s="11">
        <v>290</v>
      </c>
      <c r="J58" s="11">
        <v>291</v>
      </c>
      <c r="K58" s="10"/>
      <c r="L58" s="10"/>
      <c r="M58" s="10"/>
      <c r="N58" s="10"/>
      <c r="O58" s="10"/>
      <c r="P58" s="10"/>
      <c r="Q58" s="10"/>
      <c r="R58" s="10"/>
      <c r="S58" s="10"/>
    </row>
    <row r="59" ht="20.05" customHeight="1">
      <c r="A59" t="s" s="8">
        <v>51</v>
      </c>
      <c r="B59" s="14">
        <v>47</v>
      </c>
      <c r="C59" s="11">
        <v>140</v>
      </c>
      <c r="D59" s="11">
        <v>202</v>
      </c>
      <c r="E59" s="11">
        <v>236</v>
      </c>
      <c r="F59" s="11">
        <v>256</v>
      </c>
      <c r="G59" s="11">
        <v>271</v>
      </c>
      <c r="H59" s="11">
        <v>279</v>
      </c>
      <c r="I59" s="11">
        <v>285</v>
      </c>
      <c r="J59" s="11">
        <v>287</v>
      </c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t="s" s="8">
        <v>52</v>
      </c>
      <c r="B60" s="14">
        <v>23</v>
      </c>
      <c r="C60" s="11">
        <v>125</v>
      </c>
      <c r="D60" s="11">
        <v>190</v>
      </c>
      <c r="E60" s="11">
        <v>229</v>
      </c>
      <c r="F60" s="11">
        <v>261</v>
      </c>
      <c r="G60" s="11">
        <v>277</v>
      </c>
      <c r="H60" s="11">
        <v>281</v>
      </c>
      <c r="I60" s="11">
        <v>286</v>
      </c>
      <c r="J60" s="11">
        <v>289</v>
      </c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t="s" s="8">
        <v>53</v>
      </c>
      <c r="B61" s="14">
        <v>27</v>
      </c>
      <c r="C61" s="11">
        <v>133</v>
      </c>
      <c r="D61" s="11">
        <v>205</v>
      </c>
      <c r="E61" s="11">
        <v>238</v>
      </c>
      <c r="F61" s="11">
        <v>265</v>
      </c>
      <c r="G61" s="11">
        <v>278</v>
      </c>
      <c r="H61" s="11">
        <v>284</v>
      </c>
      <c r="I61" s="11">
        <v>284</v>
      </c>
      <c r="J61" s="11">
        <v>288</v>
      </c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t="s" s="8">
        <v>54</v>
      </c>
      <c r="B62" s="14">
        <v>31</v>
      </c>
      <c r="C62" s="11">
        <v>133</v>
      </c>
      <c r="D62" s="11">
        <v>202</v>
      </c>
      <c r="E62" s="11">
        <v>247</v>
      </c>
      <c r="F62" s="11">
        <v>268</v>
      </c>
      <c r="G62" s="11">
        <v>280</v>
      </c>
      <c r="H62" s="11">
        <v>284</v>
      </c>
      <c r="I62" s="11">
        <v>288</v>
      </c>
      <c r="J62" s="11">
        <v>291</v>
      </c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t="s" s="8">
        <v>55</v>
      </c>
      <c r="B63" s="14">
        <v>37</v>
      </c>
      <c r="C63" s="11">
        <v>135</v>
      </c>
      <c r="D63" s="11">
        <v>199</v>
      </c>
      <c r="E63" s="11">
        <v>245</v>
      </c>
      <c r="F63" s="11">
        <v>270</v>
      </c>
      <c r="G63" s="11">
        <v>278</v>
      </c>
      <c r="H63" s="11">
        <v>285</v>
      </c>
      <c r="I63" s="11">
        <v>287</v>
      </c>
      <c r="J63" s="11">
        <v>287</v>
      </c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t="s" s="8">
        <v>56</v>
      </c>
      <c r="B64" s="14">
        <v>37</v>
      </c>
      <c r="C64" s="11">
        <v>128</v>
      </c>
      <c r="D64" s="11">
        <v>198</v>
      </c>
      <c r="E64" s="11">
        <v>238</v>
      </c>
      <c r="F64" s="11">
        <v>257</v>
      </c>
      <c r="G64" s="11">
        <v>272</v>
      </c>
      <c r="H64" s="11">
        <v>281</v>
      </c>
      <c r="I64" s="11">
        <v>287</v>
      </c>
      <c r="J64" s="11">
        <v>289</v>
      </c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t="s" s="8">
        <v>57</v>
      </c>
      <c r="B65" s="14">
        <v>33</v>
      </c>
      <c r="C65" s="11">
        <v>137</v>
      </c>
      <c r="D65" s="11">
        <v>203</v>
      </c>
      <c r="E65" s="11">
        <v>234</v>
      </c>
      <c r="F65" s="11">
        <v>259</v>
      </c>
      <c r="G65" s="11">
        <v>273</v>
      </c>
      <c r="H65" s="11">
        <v>280</v>
      </c>
      <c r="I65" s="11">
        <v>284</v>
      </c>
      <c r="J65" s="11">
        <v>286</v>
      </c>
      <c r="K65" s="10"/>
      <c r="L65" s="10"/>
      <c r="M65" s="10"/>
      <c r="N65" s="10"/>
      <c r="O65" s="10"/>
      <c r="P65" s="10"/>
      <c r="Q65" s="10"/>
      <c r="R65" s="10"/>
      <c r="S65" s="10"/>
    </row>
    <row r="66" ht="20.05" customHeight="1">
      <c r="A66" t="s" s="8">
        <v>58</v>
      </c>
      <c r="B66" s="14">
        <f>AVERAGE(B56:B65)</f>
        <v>35.1</v>
      </c>
      <c r="C66" s="11">
        <f>AVERAGE(C56:C65)</f>
        <v>130.9</v>
      </c>
      <c r="D66" s="11">
        <f>AVERAGE(D56:D65)</f>
        <v>198.7</v>
      </c>
      <c r="E66" s="11">
        <f>AVERAGE(E56:E65)</f>
        <v>239.7</v>
      </c>
      <c r="F66" s="11">
        <f>AVERAGE(F56:F65)</f>
        <v>262.9</v>
      </c>
      <c r="G66" s="11">
        <f>AVERAGE(G56:G65)</f>
        <v>275.9</v>
      </c>
      <c r="H66" s="11">
        <f>AVERAGE(H56:H65)</f>
        <v>281.9</v>
      </c>
      <c r="I66" s="11">
        <f>AVERAGE(I56:I65)</f>
        <v>286.2</v>
      </c>
      <c r="J66" s="11">
        <f>AVERAGE(J56:J65)</f>
        <v>288.6</v>
      </c>
      <c r="K66" s="10"/>
      <c r="L66" s="10"/>
      <c r="M66" s="10"/>
      <c r="N66" s="10"/>
      <c r="O66" s="10"/>
      <c r="P66" s="10"/>
      <c r="Q66" s="10"/>
      <c r="R66" s="10"/>
      <c r="S66" s="10"/>
    </row>
    <row r="67" ht="20.05" customHeight="1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ht="20.05" customHeight="1">
      <c r="A68" s="12"/>
      <c r="B68" t="s" s="13">
        <v>59</v>
      </c>
      <c r="C68" s="10"/>
      <c r="D68" s="10"/>
      <c r="E68" s="10"/>
      <c r="F68" s="10"/>
      <c r="G68" t="s" s="15">
        <v>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ht="20.05" customHeight="1">
      <c r="A69" t="s" s="8">
        <v>63</v>
      </c>
      <c r="B69" t="s" s="13">
        <v>67</v>
      </c>
      <c r="C69" t="s" s="15">
        <v>78</v>
      </c>
      <c r="D69" t="s" s="15">
        <v>79</v>
      </c>
      <c r="E69" t="s" s="15">
        <v>80</v>
      </c>
      <c r="F69" t="s" s="15">
        <v>68</v>
      </c>
      <c r="G69" s="10"/>
      <c r="H69" t="s" s="15">
        <v>66</v>
      </c>
      <c r="I69" t="s" s="15">
        <v>67</v>
      </c>
      <c r="J69" t="s" s="15">
        <v>78</v>
      </c>
      <c r="K69" t="s" s="15">
        <v>79</v>
      </c>
      <c r="L69" s="10"/>
      <c r="M69" s="10"/>
      <c r="N69" s="10"/>
      <c r="O69" s="10"/>
      <c r="P69" s="10"/>
      <c r="Q69" s="10"/>
      <c r="R69" s="10"/>
      <c r="S69" s="10"/>
    </row>
    <row r="70" ht="20.05" customHeight="1">
      <c r="A70" t="s" s="8">
        <v>48</v>
      </c>
      <c r="B70" s="14">
        <v>89</v>
      </c>
      <c r="C70" s="11">
        <v>9</v>
      </c>
      <c r="D70" s="11">
        <v>2</v>
      </c>
      <c r="E70" s="11">
        <v>0</v>
      </c>
      <c r="F70" s="11">
        <v>64972</v>
      </c>
      <c r="G70" s="10"/>
      <c r="H70" s="11">
        <v>35</v>
      </c>
      <c r="I70" s="11">
        <v>2</v>
      </c>
      <c r="J70" s="11">
        <v>1</v>
      </c>
      <c r="K70" s="11">
        <v>0</v>
      </c>
      <c r="L70" s="10"/>
      <c r="M70" s="10"/>
      <c r="N70" s="10"/>
      <c r="O70" s="10"/>
      <c r="P70" s="10"/>
      <c r="Q70" s="10"/>
      <c r="R70" s="10"/>
      <c r="S70" s="10"/>
    </row>
    <row r="71" ht="20.05" customHeight="1">
      <c r="A71" t="s" s="8">
        <v>49</v>
      </c>
      <c r="B71" s="14">
        <v>86</v>
      </c>
      <c r="C71" s="11">
        <v>8</v>
      </c>
      <c r="D71" s="11">
        <v>3</v>
      </c>
      <c r="E71" s="11">
        <v>0</v>
      </c>
      <c r="F71" s="11">
        <v>64607</v>
      </c>
      <c r="G71" s="10"/>
      <c r="H71" s="11">
        <v>23</v>
      </c>
      <c r="I71" s="11">
        <v>0</v>
      </c>
      <c r="J71" s="11">
        <v>1</v>
      </c>
      <c r="K71" s="11">
        <v>0</v>
      </c>
      <c r="L71" s="10"/>
      <c r="M71" s="10"/>
      <c r="N71" s="10"/>
      <c r="O71" s="10"/>
      <c r="P71" s="10"/>
      <c r="Q71" s="10"/>
      <c r="R71" s="10"/>
      <c r="S71" s="10"/>
    </row>
    <row r="72" ht="20.05" customHeight="1">
      <c r="A72" t="s" s="8">
        <v>50</v>
      </c>
      <c r="B72" s="14">
        <v>72</v>
      </c>
      <c r="C72" s="11">
        <v>9</v>
      </c>
      <c r="D72" s="11">
        <v>0</v>
      </c>
      <c r="E72" s="11">
        <v>0</v>
      </c>
      <c r="F72" s="11">
        <v>64507</v>
      </c>
      <c r="G72" s="10"/>
      <c r="H72" s="11">
        <v>37</v>
      </c>
      <c r="I72" s="11">
        <v>5</v>
      </c>
      <c r="J72" s="11">
        <v>0</v>
      </c>
      <c r="K72" s="11">
        <v>0</v>
      </c>
      <c r="L72" s="10"/>
      <c r="M72" s="10"/>
      <c r="N72" s="10"/>
      <c r="O72" s="10"/>
      <c r="P72" s="10"/>
      <c r="Q72" s="10"/>
      <c r="R72" s="10"/>
      <c r="S72" s="10"/>
    </row>
    <row r="73" ht="20.05" customHeight="1">
      <c r="A73" t="s" s="8">
        <v>51</v>
      </c>
      <c r="B73" s="14">
        <v>91</v>
      </c>
      <c r="C73" s="11">
        <v>13</v>
      </c>
      <c r="D73" s="11">
        <v>1</v>
      </c>
      <c r="E73" s="11">
        <v>0</v>
      </c>
      <c r="F73" s="11">
        <v>64051</v>
      </c>
      <c r="G73" s="10"/>
      <c r="H73" s="11">
        <v>26</v>
      </c>
      <c r="I73" s="11">
        <v>1</v>
      </c>
      <c r="J73" s="11">
        <v>1</v>
      </c>
      <c r="K73" s="11">
        <v>0</v>
      </c>
      <c r="L73" s="10"/>
      <c r="M73" s="10"/>
      <c r="N73" s="10"/>
      <c r="O73" s="10"/>
      <c r="P73" s="10"/>
      <c r="Q73" s="10"/>
      <c r="R73" s="10"/>
      <c r="S73" s="10"/>
    </row>
    <row r="74" ht="20.05" customHeight="1">
      <c r="A74" t="s" s="8">
        <v>52</v>
      </c>
      <c r="B74" s="14">
        <v>77</v>
      </c>
      <c r="C74" s="11">
        <v>7</v>
      </c>
      <c r="D74" s="11">
        <v>1</v>
      </c>
      <c r="E74" s="11">
        <v>0</v>
      </c>
      <c r="F74" s="11">
        <v>61489</v>
      </c>
      <c r="G74" s="10"/>
      <c r="H74" s="11">
        <v>19</v>
      </c>
      <c r="I74" s="11">
        <v>0</v>
      </c>
      <c r="J74" s="11">
        <v>0</v>
      </c>
      <c r="K74" s="11">
        <v>0</v>
      </c>
      <c r="L74" s="10"/>
      <c r="M74" s="10"/>
      <c r="N74" s="10"/>
      <c r="O74" s="10"/>
      <c r="P74" s="10"/>
      <c r="Q74" s="10"/>
      <c r="R74" s="10"/>
      <c r="S74" s="10"/>
    </row>
    <row r="75" ht="20.05" customHeight="1">
      <c r="A75" t="s" s="8">
        <v>53</v>
      </c>
      <c r="B75" s="14">
        <v>76</v>
      </c>
      <c r="C75" s="11">
        <v>11</v>
      </c>
      <c r="D75" s="11">
        <v>0</v>
      </c>
      <c r="E75" s="11">
        <v>0</v>
      </c>
      <c r="F75" s="11">
        <v>64303</v>
      </c>
      <c r="G75" s="10"/>
      <c r="H75" s="11">
        <v>23</v>
      </c>
      <c r="I75" s="11">
        <v>1</v>
      </c>
      <c r="J75" s="11">
        <v>1</v>
      </c>
      <c r="K75" s="11">
        <v>0</v>
      </c>
      <c r="L75" s="10"/>
      <c r="M75" s="10"/>
      <c r="N75" s="10"/>
      <c r="O75" s="10"/>
      <c r="P75" s="10"/>
      <c r="Q75" s="10"/>
      <c r="R75" s="10"/>
      <c r="S75" s="10"/>
    </row>
    <row r="76" ht="20.05" customHeight="1">
      <c r="A76" t="s" s="8">
        <v>54</v>
      </c>
      <c r="B76" s="14">
        <v>61</v>
      </c>
      <c r="C76" s="11">
        <v>13</v>
      </c>
      <c r="D76" s="11">
        <v>1</v>
      </c>
      <c r="E76" s="11">
        <v>0</v>
      </c>
      <c r="F76" s="11">
        <v>63806</v>
      </c>
      <c r="G76" s="10"/>
      <c r="H76" s="11">
        <v>25</v>
      </c>
      <c r="I76" s="11">
        <v>2</v>
      </c>
      <c r="J76" s="11">
        <v>0</v>
      </c>
      <c r="K76" s="11">
        <v>0</v>
      </c>
      <c r="L76" s="10"/>
      <c r="M76" s="10"/>
      <c r="N76" s="10"/>
      <c r="O76" s="10"/>
      <c r="P76" s="10"/>
      <c r="Q76" s="10"/>
      <c r="R76" s="10"/>
      <c r="S76" s="10"/>
    </row>
    <row r="77" ht="20.05" customHeight="1">
      <c r="A77" t="s" s="8">
        <v>55</v>
      </c>
      <c r="B77" s="14">
        <v>89</v>
      </c>
      <c r="C77" s="11">
        <v>10</v>
      </c>
      <c r="D77" s="11">
        <v>1</v>
      </c>
      <c r="E77" s="11">
        <v>0</v>
      </c>
      <c r="F77" s="11">
        <v>64365</v>
      </c>
      <c r="G77" s="10"/>
      <c r="H77" s="11">
        <v>32</v>
      </c>
      <c r="I77" s="11">
        <v>6</v>
      </c>
      <c r="J77" s="11">
        <v>0</v>
      </c>
      <c r="K77" s="11">
        <v>0</v>
      </c>
      <c r="L77" s="10"/>
      <c r="M77" s="10"/>
      <c r="N77" s="10"/>
      <c r="O77" s="10"/>
      <c r="P77" s="10"/>
      <c r="Q77" s="10"/>
      <c r="R77" s="10"/>
      <c r="S77" s="10"/>
    </row>
    <row r="78" ht="20.05" customHeight="1">
      <c r="A78" t="s" s="8">
        <v>56</v>
      </c>
      <c r="B78" s="14">
        <v>93</v>
      </c>
      <c r="C78" s="11">
        <v>5</v>
      </c>
      <c r="D78" s="11">
        <v>0</v>
      </c>
      <c r="E78" s="11">
        <v>0</v>
      </c>
      <c r="F78" s="11">
        <v>64326</v>
      </c>
      <c r="G78" s="10"/>
      <c r="H78" s="11">
        <v>42</v>
      </c>
      <c r="I78" s="11">
        <v>2</v>
      </c>
      <c r="J78" s="11">
        <v>0</v>
      </c>
      <c r="K78" s="11">
        <v>0</v>
      </c>
      <c r="L78" s="10"/>
      <c r="M78" s="11">
        <v>2</v>
      </c>
      <c r="N78" s="10"/>
      <c r="O78" s="10"/>
      <c r="P78" s="10"/>
      <c r="Q78" s="10"/>
      <c r="R78" s="10"/>
      <c r="S78" s="10"/>
    </row>
    <row r="79" ht="20.05" customHeight="1">
      <c r="A79" t="s" s="8">
        <v>57</v>
      </c>
      <c r="B79" s="14">
        <v>77</v>
      </c>
      <c r="C79" s="11">
        <v>14</v>
      </c>
      <c r="D79" s="11">
        <v>1</v>
      </c>
      <c r="E79" s="11">
        <v>0</v>
      </c>
      <c r="F79" s="11">
        <v>63873</v>
      </c>
      <c r="G79" s="10"/>
      <c r="H79" s="11">
        <v>25</v>
      </c>
      <c r="I79" s="11">
        <v>3</v>
      </c>
      <c r="J79" s="11">
        <v>0</v>
      </c>
      <c r="K79" s="11">
        <v>0</v>
      </c>
      <c r="L79" s="10"/>
      <c r="M79" s="10"/>
      <c r="N79" s="10"/>
      <c r="O79" s="10"/>
      <c r="P79" s="10"/>
      <c r="Q79" s="10"/>
      <c r="R79" s="10"/>
      <c r="S79" s="10"/>
    </row>
    <row r="80" ht="20.05" customHeight="1">
      <c r="A80" s="12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1">
        <v>3</v>
      </c>
      <c r="N80" s="10"/>
      <c r="O80" s="10"/>
      <c r="P80" s="10"/>
      <c r="Q80" s="10"/>
      <c r="R80" s="10"/>
      <c r="S80" s="10"/>
    </row>
    <row r="81" ht="20.05" customHeight="1">
      <c r="A81" t="s" s="8">
        <v>81</v>
      </c>
      <c r="B81" t="s" s="13">
        <v>59</v>
      </c>
      <c r="C81" s="10"/>
      <c r="D81" s="10"/>
      <c r="E81" s="10"/>
      <c r="F81" s="10"/>
      <c r="G81" t="s" s="15">
        <v>60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ht="20.05" customHeight="1">
      <c r="A82" t="s" s="8">
        <v>63</v>
      </c>
      <c r="B82" t="s" s="13">
        <v>67</v>
      </c>
      <c r="C82" t="s" s="15">
        <v>78</v>
      </c>
      <c r="D82" t="s" s="15">
        <v>79</v>
      </c>
      <c r="E82" t="s" s="15">
        <v>80</v>
      </c>
      <c r="F82" t="s" s="15">
        <v>68</v>
      </c>
      <c r="G82" s="10"/>
      <c r="H82" t="s" s="15">
        <v>66</v>
      </c>
      <c r="I82" t="s" s="15">
        <v>67</v>
      </c>
      <c r="J82" t="s" s="15">
        <v>78</v>
      </c>
      <c r="K82" t="s" s="15">
        <v>79</v>
      </c>
      <c r="L82" s="10"/>
      <c r="M82" s="11">
        <v>0</v>
      </c>
      <c r="N82" s="10"/>
      <c r="O82" s="10"/>
      <c r="P82" s="10"/>
      <c r="Q82" s="10"/>
      <c r="R82" s="10"/>
      <c r="S82" s="10"/>
    </row>
    <row r="83" ht="20.05" customHeight="1">
      <c r="A83" t="s" s="8">
        <v>48</v>
      </c>
      <c r="B83" s="14">
        <v>89</v>
      </c>
      <c r="C83" s="11">
        <v>9</v>
      </c>
      <c r="D83" s="11">
        <v>2</v>
      </c>
      <c r="E83" s="11">
        <v>0</v>
      </c>
      <c r="F83" s="11">
        <v>64972</v>
      </c>
      <c r="G83" s="10"/>
      <c r="H83" s="11">
        <v>35</v>
      </c>
      <c r="I83" s="11">
        <v>2</v>
      </c>
      <c r="J83" s="11">
        <v>1</v>
      </c>
      <c r="K83" s="11">
        <v>0</v>
      </c>
      <c r="L83" s="10"/>
      <c r="M83" s="10"/>
      <c r="N83" s="10"/>
      <c r="O83" s="10"/>
      <c r="P83" s="10"/>
      <c r="Q83" s="10"/>
      <c r="R83" s="10"/>
      <c r="S83" s="10"/>
    </row>
    <row r="84" ht="20.05" customHeight="1">
      <c r="A84" t="s" s="8">
        <v>49</v>
      </c>
      <c r="B84" s="14">
        <v>86</v>
      </c>
      <c r="C84" s="11">
        <v>8</v>
      </c>
      <c r="D84" s="11">
        <v>3</v>
      </c>
      <c r="E84" s="11">
        <v>0</v>
      </c>
      <c r="F84" s="11">
        <v>64607</v>
      </c>
      <c r="G84" s="10"/>
      <c r="H84" s="11">
        <v>23</v>
      </c>
      <c r="I84" s="11">
        <v>0</v>
      </c>
      <c r="J84" s="11">
        <v>1</v>
      </c>
      <c r="K84" s="11">
        <v>0</v>
      </c>
      <c r="L84" s="10"/>
      <c r="M84" s="11">
        <v>1</v>
      </c>
      <c r="N84" s="10"/>
      <c r="O84" s="10"/>
      <c r="P84" s="10"/>
      <c r="Q84" s="10"/>
      <c r="R84" s="10"/>
      <c r="S84" s="10"/>
    </row>
    <row r="85" ht="20.05" customHeight="1">
      <c r="A85" t="s" s="8">
        <v>50</v>
      </c>
      <c r="B85" s="14">
        <v>72</v>
      </c>
      <c r="C85" s="11">
        <v>9</v>
      </c>
      <c r="D85" s="11">
        <v>0</v>
      </c>
      <c r="E85" s="11">
        <v>0</v>
      </c>
      <c r="F85" s="11">
        <v>64507</v>
      </c>
      <c r="G85" s="10"/>
      <c r="H85" s="11">
        <v>37</v>
      </c>
      <c r="I85" s="11">
        <v>5</v>
      </c>
      <c r="J85" s="11">
        <v>0</v>
      </c>
      <c r="K85" s="11">
        <v>0</v>
      </c>
      <c r="L85" s="10"/>
      <c r="M85" s="10"/>
      <c r="N85" s="10"/>
      <c r="O85" s="10"/>
      <c r="P85" s="10"/>
      <c r="Q85" s="10"/>
      <c r="R85" s="10"/>
      <c r="S85" s="10"/>
    </row>
    <row r="86" ht="20.05" customHeight="1">
      <c r="A86" t="s" s="8">
        <v>51</v>
      </c>
      <c r="B86" s="14">
        <v>91</v>
      </c>
      <c r="C86" s="11">
        <v>13</v>
      </c>
      <c r="D86" s="11">
        <v>1</v>
      </c>
      <c r="E86" s="11">
        <v>0</v>
      </c>
      <c r="F86" s="11">
        <v>64051</v>
      </c>
      <c r="G86" s="10"/>
      <c r="H86" s="11">
        <v>26</v>
      </c>
      <c r="I86" s="11">
        <v>1</v>
      </c>
      <c r="J86" s="11">
        <v>1</v>
      </c>
      <c r="K86" s="11">
        <v>0</v>
      </c>
      <c r="L86" s="10"/>
      <c r="M86" s="11">
        <v>1</v>
      </c>
      <c r="N86" s="10"/>
      <c r="O86" s="10"/>
      <c r="P86" s="10"/>
      <c r="Q86" s="10"/>
      <c r="R86" s="10"/>
      <c r="S86" s="10"/>
    </row>
    <row r="87" ht="20.05" customHeight="1">
      <c r="A87" t="s" s="8">
        <v>52</v>
      </c>
      <c r="B87" s="14">
        <v>77</v>
      </c>
      <c r="C87" s="11">
        <v>7</v>
      </c>
      <c r="D87" s="11">
        <v>1</v>
      </c>
      <c r="E87" s="11">
        <v>0</v>
      </c>
      <c r="F87" s="11">
        <v>61489</v>
      </c>
      <c r="G87" s="10"/>
      <c r="H87" s="11">
        <v>19</v>
      </c>
      <c r="I87" s="11">
        <v>0</v>
      </c>
      <c r="J87" s="11">
        <v>0</v>
      </c>
      <c r="K87" s="11">
        <v>0</v>
      </c>
      <c r="L87" s="10"/>
      <c r="M87" s="10"/>
      <c r="N87" s="10"/>
      <c r="O87" s="10"/>
      <c r="P87" s="10"/>
      <c r="Q87" s="10"/>
      <c r="R87" s="10"/>
      <c r="S87" s="10"/>
    </row>
    <row r="88" ht="20.05" customHeight="1">
      <c r="A88" t="s" s="8">
        <v>53</v>
      </c>
      <c r="B88" s="14">
        <v>76</v>
      </c>
      <c r="C88" s="11">
        <v>11</v>
      </c>
      <c r="D88" s="11">
        <v>0</v>
      </c>
      <c r="E88" s="11">
        <v>0</v>
      </c>
      <c r="F88" s="11">
        <v>64303</v>
      </c>
      <c r="G88" s="10"/>
      <c r="H88" s="11">
        <v>23</v>
      </c>
      <c r="I88" s="11">
        <v>1</v>
      </c>
      <c r="J88" s="11">
        <v>1</v>
      </c>
      <c r="K88" s="11">
        <v>0</v>
      </c>
      <c r="L88" s="10"/>
      <c r="M88" s="11">
        <v>0</v>
      </c>
      <c r="N88" s="10"/>
      <c r="O88" s="10"/>
      <c r="P88" s="10"/>
      <c r="Q88" s="10"/>
      <c r="R88" s="10"/>
      <c r="S88" s="10"/>
    </row>
    <row r="89" ht="20.05" customHeight="1">
      <c r="A89" t="s" s="8">
        <v>54</v>
      </c>
      <c r="B89" s="14">
        <v>61</v>
      </c>
      <c r="C89" s="11">
        <v>13</v>
      </c>
      <c r="D89" s="11">
        <v>1</v>
      </c>
      <c r="E89" s="11">
        <v>0</v>
      </c>
      <c r="F89" s="11">
        <v>63806</v>
      </c>
      <c r="G89" s="10"/>
      <c r="H89" s="11">
        <v>25</v>
      </c>
      <c r="I89" s="11">
        <v>2</v>
      </c>
      <c r="J89" s="11">
        <v>0</v>
      </c>
      <c r="K89" s="11">
        <v>0</v>
      </c>
      <c r="L89" s="10"/>
      <c r="M89" s="10"/>
      <c r="N89" s="10"/>
      <c r="O89" s="10"/>
      <c r="P89" s="10"/>
      <c r="Q89" s="10"/>
      <c r="R89" s="10"/>
      <c r="S89" s="10"/>
    </row>
    <row r="90" ht="20.05" customHeight="1">
      <c r="A90" t="s" s="8">
        <v>55</v>
      </c>
      <c r="B90" s="14">
        <v>89</v>
      </c>
      <c r="C90" s="11">
        <v>10</v>
      </c>
      <c r="D90" s="11">
        <v>1</v>
      </c>
      <c r="E90" s="11">
        <v>0</v>
      </c>
      <c r="F90" s="11">
        <v>64365</v>
      </c>
      <c r="G90" s="10"/>
      <c r="H90" s="11">
        <v>32</v>
      </c>
      <c r="I90" s="11">
        <v>6</v>
      </c>
      <c r="J90" s="11">
        <v>0</v>
      </c>
      <c r="K90" s="11">
        <v>0</v>
      </c>
      <c r="L90" s="10"/>
      <c r="M90" s="11">
        <v>1</v>
      </c>
      <c r="N90" s="10"/>
      <c r="O90" s="10"/>
      <c r="P90" s="10"/>
      <c r="Q90" s="10"/>
      <c r="R90" s="10"/>
      <c r="S90" s="10"/>
    </row>
    <row r="91" ht="20.05" customHeight="1">
      <c r="A91" t="s" s="8">
        <v>56</v>
      </c>
      <c r="B91" s="14">
        <v>93</v>
      </c>
      <c r="C91" s="11">
        <v>5</v>
      </c>
      <c r="D91" s="11">
        <v>0</v>
      </c>
      <c r="E91" s="11">
        <v>0</v>
      </c>
      <c r="F91" s="11">
        <v>64326</v>
      </c>
      <c r="G91" s="10"/>
      <c r="H91" s="11">
        <v>42</v>
      </c>
      <c r="I91" s="11">
        <v>2</v>
      </c>
      <c r="J91" s="11">
        <v>0</v>
      </c>
      <c r="K91" s="11">
        <v>0</v>
      </c>
      <c r="L91" s="10"/>
      <c r="M91" s="10"/>
      <c r="N91" s="10"/>
      <c r="O91" s="10"/>
      <c r="P91" s="10"/>
      <c r="Q91" s="10"/>
      <c r="R91" s="10"/>
      <c r="S91" s="10"/>
    </row>
    <row r="92" ht="20.05" customHeight="1">
      <c r="A92" t="s" s="8">
        <v>57</v>
      </c>
      <c r="B92" s="14">
        <v>77</v>
      </c>
      <c r="C92" s="11">
        <v>14</v>
      </c>
      <c r="D92" s="11">
        <v>1</v>
      </c>
      <c r="E92" s="11">
        <v>0</v>
      </c>
      <c r="F92" s="11">
        <v>63873</v>
      </c>
      <c r="G92" s="10"/>
      <c r="H92" s="11">
        <v>25</v>
      </c>
      <c r="I92" s="11">
        <v>3</v>
      </c>
      <c r="J92" s="11">
        <v>0</v>
      </c>
      <c r="K92" s="11">
        <v>0</v>
      </c>
      <c r="L92" s="10"/>
      <c r="M92" s="11">
        <v>1</v>
      </c>
      <c r="N92" s="10"/>
      <c r="O92" s="10"/>
      <c r="P92" s="10"/>
      <c r="Q92" s="10"/>
      <c r="R92" s="10"/>
      <c r="S92" s="10"/>
    </row>
    <row r="93" ht="20.05" customHeight="1">
      <c r="A93" s="12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ht="20.05" customHeight="1">
      <c r="A94" s="12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1">
        <v>0</v>
      </c>
      <c r="N94" s="10"/>
      <c r="O94" s="10"/>
      <c r="P94" s="10"/>
      <c r="Q94" s="10"/>
      <c r="R94" s="10"/>
      <c r="S94" s="10"/>
    </row>
    <row r="95" ht="20.05" customHeight="1">
      <c r="A95" s="12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ht="20.05" customHeight="1">
      <c r="A96" s="12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1">
        <v>1</v>
      </c>
      <c r="N96" s="10"/>
      <c r="O96" s="10"/>
      <c r="P96" s="10"/>
      <c r="Q96" s="10"/>
      <c r="R96" s="10"/>
      <c r="S96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14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4" customWidth="1"/>
    <col min="2" max="2" width="16.3516" style="24" customWidth="1"/>
    <col min="3" max="3" width="16.3516" style="24" customWidth="1"/>
    <col min="4" max="4" width="16.3516" style="24" customWidth="1"/>
    <col min="5" max="5" width="16.3516" style="24" customWidth="1"/>
    <col min="6" max="6" width="16.3516" style="24" customWidth="1"/>
    <col min="7" max="7" width="16.3516" style="24" customWidth="1"/>
    <col min="8" max="8" width="16.3516" style="24" customWidth="1"/>
    <col min="9" max="9" width="16.3516" style="24" customWidth="1"/>
    <col min="10" max="10" width="16.3516" style="24" customWidth="1"/>
    <col min="11" max="11" width="16.3516" style="24" customWidth="1"/>
    <col min="12" max="12" width="16.3516" style="24" customWidth="1"/>
    <col min="13" max="13" width="16.3516" style="24" customWidth="1"/>
    <col min="14" max="14" width="16.3516" style="24" customWidth="1"/>
    <col min="15" max="15" width="16.3516" style="24" customWidth="1"/>
    <col min="16" max="16" width="16.3516" style="24" customWidth="1"/>
    <col min="17" max="17" width="16.3516" style="24" customWidth="1"/>
    <col min="18" max="18" width="16.3516" style="24" customWidth="1"/>
    <col min="19" max="19" width="16.3516" style="24" customWidth="1"/>
    <col min="20" max="256" width="16.3516" style="24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s="25">
        <v>2</v>
      </c>
      <c r="C3" s="18">
        <v>3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213</v>
      </c>
      <c r="C4" s="11">
        <v>278</v>
      </c>
      <c r="D4" s="11">
        <v>293</v>
      </c>
      <c r="E4" s="11">
        <v>297</v>
      </c>
      <c r="F4" s="11">
        <v>297</v>
      </c>
      <c r="G4" s="11">
        <v>297</v>
      </c>
      <c r="H4" s="11">
        <v>297</v>
      </c>
      <c r="I4" s="11">
        <v>297</v>
      </c>
      <c r="J4" s="11">
        <v>128843</v>
      </c>
      <c r="K4" s="11">
        <f>(300-B4)/300</f>
        <v>0.29</v>
      </c>
      <c r="L4" s="11">
        <f>(300-B4)/(J4-300)</f>
        <v>0.0006768163182748185</v>
      </c>
      <c r="M4" s="11">
        <f>(300-C4)/300</f>
        <v>0.07333333333333333</v>
      </c>
      <c r="N4" s="11">
        <f>(300-D4)/300</f>
        <v>0.02333333333333333</v>
      </c>
      <c r="O4" s="11">
        <f>(300-E4)/300</f>
        <v>0.01</v>
      </c>
      <c r="P4" s="11">
        <f>(300-F4)/300</f>
        <v>0.01</v>
      </c>
      <c r="Q4" s="11">
        <f>(300-G4)/300</f>
        <v>0.01</v>
      </c>
      <c r="R4" s="11">
        <f>(300-H4)/300</f>
        <v>0.01</v>
      </c>
      <c r="S4" s="11">
        <f>(300-I4)/300</f>
        <v>0.01</v>
      </c>
    </row>
    <row r="5" ht="20.05" customHeight="1">
      <c r="A5" t="s" s="8">
        <v>49</v>
      </c>
      <c r="B5" s="14">
        <v>224</v>
      </c>
      <c r="C5" s="11">
        <v>287</v>
      </c>
      <c r="D5" s="11">
        <v>295</v>
      </c>
      <c r="E5" s="11">
        <v>295</v>
      </c>
      <c r="F5" s="11">
        <v>296</v>
      </c>
      <c r="G5" s="11">
        <v>298</v>
      </c>
      <c r="H5" s="11">
        <v>298</v>
      </c>
      <c r="I5" s="11">
        <v>298</v>
      </c>
      <c r="J5" s="11">
        <v>126964</v>
      </c>
      <c r="K5" s="11">
        <f>(300-B5)/300</f>
        <v>0.2533333333333334</v>
      </c>
      <c r="L5" s="11">
        <f>(300-B5)/(J5-300)</f>
        <v>0.0006000126318448809</v>
      </c>
      <c r="M5" s="11">
        <f>(300-C5)/300</f>
        <v>0.04333333333333333</v>
      </c>
      <c r="N5" s="11">
        <f>(300-D5)/300</f>
        <v>0.01666666666666667</v>
      </c>
      <c r="O5" s="11">
        <f>(300-E5)/300</f>
        <v>0.01666666666666667</v>
      </c>
      <c r="P5" s="11">
        <f>(300-F5)/300</f>
        <v>0.01333333333333333</v>
      </c>
      <c r="Q5" s="11">
        <f>(300-G5)/300</f>
        <v>0.006666666666666667</v>
      </c>
      <c r="R5" s="11">
        <f>(300-H5)/300</f>
        <v>0.006666666666666667</v>
      </c>
      <c r="S5" s="11">
        <f>(300-I5)/300</f>
        <v>0.006666666666666667</v>
      </c>
    </row>
    <row r="6" ht="20.05" customHeight="1">
      <c r="A6" t="s" s="8">
        <v>50</v>
      </c>
      <c r="B6" s="14">
        <v>223</v>
      </c>
      <c r="C6" s="11">
        <v>280</v>
      </c>
      <c r="D6" s="11">
        <v>294</v>
      </c>
      <c r="E6" s="11">
        <v>296</v>
      </c>
      <c r="F6" s="11">
        <v>297</v>
      </c>
      <c r="G6" s="11">
        <v>297</v>
      </c>
      <c r="H6" s="11">
        <v>297</v>
      </c>
      <c r="I6" s="11">
        <v>298</v>
      </c>
      <c r="J6" s="11">
        <v>127499</v>
      </c>
      <c r="K6" s="11">
        <f>(300-B6)/300</f>
        <v>0.2566666666666667</v>
      </c>
      <c r="L6" s="11">
        <f>(300-B6)/(J6-300)</f>
        <v>0.0006053506709958412</v>
      </c>
      <c r="M6" s="11">
        <f>(300-C6)/300</f>
        <v>0.06666666666666667</v>
      </c>
      <c r="N6" s="11">
        <f>(300-D6)/300</f>
        <v>0.02</v>
      </c>
      <c r="O6" s="11">
        <f>(300-E6)/300</f>
        <v>0.01333333333333333</v>
      </c>
      <c r="P6" s="11">
        <f>(300-F6)/300</f>
        <v>0.01</v>
      </c>
      <c r="Q6" s="11">
        <f>(300-G6)/300</f>
        <v>0.01</v>
      </c>
      <c r="R6" s="11">
        <f>(300-H6)/300</f>
        <v>0.01</v>
      </c>
      <c r="S6" s="11">
        <f>(300-I6)/300</f>
        <v>0.006666666666666667</v>
      </c>
    </row>
    <row r="7" ht="20.05" customHeight="1">
      <c r="A7" t="s" s="8">
        <v>51</v>
      </c>
      <c r="B7" s="14">
        <v>220</v>
      </c>
      <c r="C7" s="11">
        <v>286</v>
      </c>
      <c r="D7" s="11">
        <v>295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127500</v>
      </c>
      <c r="K7" s="11">
        <f>(300-B7)/300</f>
        <v>0.2666666666666667</v>
      </c>
      <c r="L7" s="11">
        <f>(300-B7)/(J7-300)</f>
        <v>0.0006289308176100629</v>
      </c>
      <c r="M7" s="11">
        <f>(300-C7)/300</f>
        <v>0.04666666666666667</v>
      </c>
      <c r="N7" s="11">
        <f>(300-D7)/300</f>
        <v>0.01666666666666667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230</v>
      </c>
      <c r="C8" s="11">
        <v>278</v>
      </c>
      <c r="D8" s="11">
        <v>295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128029</v>
      </c>
      <c r="K8" s="11">
        <f>(300-B8)/300</f>
        <v>0.2333333333333333</v>
      </c>
      <c r="L8" s="11">
        <f>(300-B8)/(J8-300)</f>
        <v>0.0005480352934728996</v>
      </c>
      <c r="M8" s="11">
        <f>(300-C8)/300</f>
        <v>0.07333333333333333</v>
      </c>
      <c r="N8" s="11">
        <f>(300-D8)/300</f>
        <v>0.01666666666666667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214</v>
      </c>
      <c r="C9" s="11">
        <v>280</v>
      </c>
      <c r="D9" s="11">
        <v>288</v>
      </c>
      <c r="E9" s="11">
        <v>293</v>
      </c>
      <c r="F9" s="11">
        <v>295</v>
      </c>
      <c r="G9" s="11">
        <v>295</v>
      </c>
      <c r="H9" s="11">
        <v>295</v>
      </c>
      <c r="I9" s="11">
        <v>295</v>
      </c>
      <c r="J9" s="11">
        <v>126563</v>
      </c>
      <c r="K9" s="11">
        <f>(300-B9)/300</f>
        <v>0.2866666666666667</v>
      </c>
      <c r="L9" s="11">
        <f>(300-B9)/(J9-300)</f>
        <v>0.0006811179838907677</v>
      </c>
      <c r="M9" s="11">
        <f>(300-C9)/300</f>
        <v>0.06666666666666667</v>
      </c>
      <c r="N9" s="11">
        <f>(300-D9)/300</f>
        <v>0.04</v>
      </c>
      <c r="O9" s="11">
        <f>(300-E9)/300</f>
        <v>0.02333333333333333</v>
      </c>
      <c r="P9" s="11">
        <f>(300-F9)/300</f>
        <v>0.01666666666666667</v>
      </c>
      <c r="Q9" s="11">
        <f>(300-G9)/300</f>
        <v>0.01666666666666667</v>
      </c>
      <c r="R9" s="11">
        <f>(300-H9)/300</f>
        <v>0.01666666666666667</v>
      </c>
      <c r="S9" s="11">
        <f>(300-I9)/300</f>
        <v>0.01666666666666667</v>
      </c>
    </row>
    <row r="10" ht="20.05" customHeight="1">
      <c r="A10" t="s" s="8">
        <v>54</v>
      </c>
      <c r="B10" s="14">
        <v>229</v>
      </c>
      <c r="C10" s="11">
        <v>282</v>
      </c>
      <c r="D10" s="11">
        <v>293</v>
      </c>
      <c r="E10" s="11">
        <v>294</v>
      </c>
      <c r="F10" s="11">
        <v>295</v>
      </c>
      <c r="G10" s="11">
        <v>295</v>
      </c>
      <c r="H10" s="11">
        <v>296</v>
      </c>
      <c r="I10" s="11">
        <v>296</v>
      </c>
      <c r="J10" s="11">
        <v>126708</v>
      </c>
      <c r="K10" s="11">
        <f>(300-B10)/300</f>
        <v>0.2366666666666667</v>
      </c>
      <c r="L10" s="11">
        <f>(300-B10)/(J10-300)</f>
        <v>0.0005616733118157079</v>
      </c>
      <c r="M10" s="11">
        <f>(300-C10)/300</f>
        <v>0.06</v>
      </c>
      <c r="N10" s="11">
        <f>(300-D10)/300</f>
        <v>0.02333333333333333</v>
      </c>
      <c r="O10" s="11">
        <f>(300-E10)/300</f>
        <v>0.02</v>
      </c>
      <c r="P10" s="11">
        <f>(300-F10)/300</f>
        <v>0.01666666666666667</v>
      </c>
      <c r="Q10" s="11">
        <f>(300-G10)/300</f>
        <v>0.01666666666666667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217</v>
      </c>
      <c r="C11" s="11">
        <v>279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127227</v>
      </c>
      <c r="K11" s="11">
        <f>(300-B11)/300</f>
        <v>0.2766666666666667</v>
      </c>
      <c r="L11" s="11">
        <f>(300-B11)/(J11-300)</f>
        <v>0.0006539191818919536</v>
      </c>
      <c r="M11" s="11">
        <f>(300-C11)/300</f>
        <v>0.07000000000000001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220</v>
      </c>
      <c r="C12" s="11">
        <v>274</v>
      </c>
      <c r="D12" s="11">
        <v>291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127293</v>
      </c>
      <c r="K12" s="11">
        <f>(300-B12)/300</f>
        <v>0.2666666666666667</v>
      </c>
      <c r="L12" s="11">
        <f>(300-B12)/(J12-300)</f>
        <v>0.00062995598182577</v>
      </c>
      <c r="M12" s="11">
        <f>(300-C12)/300</f>
        <v>0.08666666666666667</v>
      </c>
      <c r="N12" s="11">
        <f>(300-D12)/300</f>
        <v>0.03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229</v>
      </c>
      <c r="C13" s="11">
        <v>279</v>
      </c>
      <c r="D13" s="11">
        <v>291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126100</v>
      </c>
      <c r="K13" s="11">
        <f>(300-B13)/300</f>
        <v>0.2366666666666667</v>
      </c>
      <c r="L13" s="11">
        <f>(300-B13)/(J13-300)</f>
        <v>0.0005643879173290938</v>
      </c>
      <c r="M13" s="11">
        <f>(300-C13)/300</f>
        <v>0.07000000000000001</v>
      </c>
      <c r="N13" s="11">
        <f>(300-D13)/300</f>
        <v>0.03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221.9</v>
      </c>
      <c r="C14" s="11">
        <f>AVERAGE(C4:C13)</f>
        <v>280.3</v>
      </c>
      <c r="D14" s="11">
        <f>AVERAGE(D4:D13)</f>
        <v>293</v>
      </c>
      <c r="E14" s="11">
        <f>AVERAGE(E4:E13)</f>
        <v>295.3</v>
      </c>
      <c r="F14" s="11">
        <f>AVERAGE(F4:F13)</f>
        <v>295.9</v>
      </c>
      <c r="G14" s="11">
        <f>AVERAGE(G4:G13)</f>
        <v>296.1</v>
      </c>
      <c r="H14" s="11">
        <f>AVERAGE(H4:H13)</f>
        <v>296.2</v>
      </c>
      <c r="I14" s="11">
        <f>AVERAGE(I4:I13)</f>
        <v>296.3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s="22">
        <v>3512</v>
      </c>
      <c r="C16" s="23">
        <v>4512</v>
      </c>
      <c r="D16" s="23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250</v>
      </c>
      <c r="C17" s="11">
        <v>276</v>
      </c>
      <c r="D17" s="11">
        <v>287</v>
      </c>
      <c r="E17" s="11">
        <v>290</v>
      </c>
      <c r="F17" s="11">
        <v>292</v>
      </c>
      <c r="G17" s="11">
        <v>295</v>
      </c>
      <c r="H17" s="11">
        <v>297</v>
      </c>
      <c r="I17" s="11">
        <v>298</v>
      </c>
      <c r="J17" s="11">
        <v>128843</v>
      </c>
      <c r="K17" s="10"/>
      <c r="L17" s="11">
        <f>(300-B17)/300</f>
        <v>0.1666666666666667</v>
      </c>
      <c r="M17" s="11">
        <f>(300-C17)/300</f>
        <v>0.08</v>
      </c>
      <c r="N17" s="11">
        <f>(300-D17)/300</f>
        <v>0.04333333333333333</v>
      </c>
      <c r="O17" s="11">
        <f>(300-E17)/300</f>
        <v>0.03333333333333333</v>
      </c>
      <c r="P17" s="11">
        <f>(300-F17)/300</f>
        <v>0.02666666666666667</v>
      </c>
      <c r="Q17" s="11">
        <f>(300-G17)/300</f>
        <v>0.01666666666666667</v>
      </c>
      <c r="R17" s="11">
        <f>(300-H17)/300</f>
        <v>0.01</v>
      </c>
      <c r="S17" s="11">
        <f>(300-I17)/300</f>
        <v>0.006666666666666667</v>
      </c>
    </row>
    <row r="18" ht="20.05" customHeight="1">
      <c r="A18" t="s" s="8">
        <v>49</v>
      </c>
      <c r="B18" s="14">
        <v>243</v>
      </c>
      <c r="C18" s="11">
        <v>272</v>
      </c>
      <c r="D18" s="11">
        <v>282</v>
      </c>
      <c r="E18" s="11">
        <v>285</v>
      </c>
      <c r="F18" s="11">
        <v>294</v>
      </c>
      <c r="G18" s="11">
        <v>295</v>
      </c>
      <c r="H18" s="11">
        <v>297</v>
      </c>
      <c r="I18" s="11">
        <v>298</v>
      </c>
      <c r="J18" s="11">
        <v>126964</v>
      </c>
      <c r="K18" s="10"/>
      <c r="L18" s="11">
        <f>(300-B18)/300</f>
        <v>0.19</v>
      </c>
      <c r="M18" s="11">
        <f>(300-C18)/300</f>
        <v>0.09333333333333334</v>
      </c>
      <c r="N18" s="11">
        <f>(300-D18)/300</f>
        <v>0.06</v>
      </c>
      <c r="O18" s="11">
        <f>(300-E18)/300</f>
        <v>0.05</v>
      </c>
      <c r="P18" s="11">
        <f>(300-F18)/300</f>
        <v>0.02</v>
      </c>
      <c r="Q18" s="11">
        <f>(300-G18)/300</f>
        <v>0.01666666666666667</v>
      </c>
      <c r="R18" s="11">
        <f>(300-H18)/300</f>
        <v>0.01</v>
      </c>
      <c r="S18" s="11">
        <f>(300-I18)/300</f>
        <v>0.006666666666666667</v>
      </c>
    </row>
    <row r="19" ht="20.05" customHeight="1">
      <c r="A19" t="s" s="8">
        <v>50</v>
      </c>
      <c r="B19" s="14">
        <v>240</v>
      </c>
      <c r="C19" s="11">
        <v>271</v>
      </c>
      <c r="D19" s="11">
        <v>287</v>
      </c>
      <c r="E19" s="11">
        <v>290</v>
      </c>
      <c r="F19" s="11">
        <v>293</v>
      </c>
      <c r="G19" s="11">
        <v>294</v>
      </c>
      <c r="H19" s="11">
        <v>295</v>
      </c>
      <c r="I19" s="11">
        <v>296</v>
      </c>
      <c r="J19" s="11">
        <v>127499</v>
      </c>
      <c r="K19" s="10"/>
      <c r="L19" s="11">
        <f>(300-B19)/300</f>
        <v>0.2</v>
      </c>
      <c r="M19" s="11">
        <f>(300-C19)/300</f>
        <v>0.09666666666666666</v>
      </c>
      <c r="N19" s="11">
        <f>(300-D19)/300</f>
        <v>0.04333333333333333</v>
      </c>
      <c r="O19" s="11">
        <f>(300-E19)/300</f>
        <v>0.03333333333333333</v>
      </c>
      <c r="P19" s="11">
        <f>(300-F19)/300</f>
        <v>0.02333333333333333</v>
      </c>
      <c r="Q19" s="11">
        <f>(300-G19)/300</f>
        <v>0.02</v>
      </c>
      <c r="R19" s="11">
        <f>(300-H19)/300</f>
        <v>0.01666666666666667</v>
      </c>
      <c r="S19" s="11">
        <f>(300-I19)/300</f>
        <v>0.01333333333333333</v>
      </c>
    </row>
    <row r="20" ht="20.05" customHeight="1">
      <c r="A20" t="s" s="8">
        <v>51</v>
      </c>
      <c r="B20" s="14">
        <v>240</v>
      </c>
      <c r="C20" s="11">
        <v>275</v>
      </c>
      <c r="D20" s="11">
        <v>285</v>
      </c>
      <c r="E20" s="11">
        <v>291</v>
      </c>
      <c r="F20" s="11">
        <v>293</v>
      </c>
      <c r="G20" s="11">
        <v>295</v>
      </c>
      <c r="H20" s="11">
        <v>296</v>
      </c>
      <c r="I20" s="11">
        <v>297</v>
      </c>
      <c r="J20" s="11">
        <v>127500</v>
      </c>
      <c r="K20" s="10"/>
      <c r="L20" s="11">
        <f>(300-B20)/300</f>
        <v>0.2</v>
      </c>
      <c r="M20" s="11">
        <f>(300-C20)/300</f>
        <v>0.08333333333333333</v>
      </c>
      <c r="N20" s="11">
        <f>(300-D20)/300</f>
        <v>0.05</v>
      </c>
      <c r="O20" s="11">
        <f>(300-E20)/300</f>
        <v>0.03</v>
      </c>
      <c r="P20" s="11">
        <f>(300-F20)/300</f>
        <v>0.02333333333333333</v>
      </c>
      <c r="Q20" s="11">
        <f>(300-G20)/300</f>
        <v>0.01666666666666667</v>
      </c>
      <c r="R20" s="11">
        <f>(300-H20)/300</f>
        <v>0.01333333333333333</v>
      </c>
      <c r="S20" s="11">
        <f>(300-I20)/300</f>
        <v>0.01</v>
      </c>
    </row>
    <row r="21" ht="20.05" customHeight="1">
      <c r="A21" t="s" s="8">
        <v>52</v>
      </c>
      <c r="B21" s="14">
        <v>244</v>
      </c>
      <c r="C21" s="11">
        <v>275</v>
      </c>
      <c r="D21" s="11">
        <v>284</v>
      </c>
      <c r="E21" s="11">
        <v>292</v>
      </c>
      <c r="F21" s="11">
        <v>295</v>
      </c>
      <c r="G21" s="11">
        <v>295</v>
      </c>
      <c r="H21" s="11">
        <v>297</v>
      </c>
      <c r="I21" s="11">
        <v>297</v>
      </c>
      <c r="J21" s="11">
        <v>128029</v>
      </c>
      <c r="K21" s="10"/>
      <c r="L21" s="11">
        <f>(300-B21)/300</f>
        <v>0.1866666666666667</v>
      </c>
      <c r="M21" s="11">
        <f>(300-C21)/300</f>
        <v>0.08333333333333333</v>
      </c>
      <c r="N21" s="11">
        <f>(300-D21)/300</f>
        <v>0.05333333333333334</v>
      </c>
      <c r="O21" s="11">
        <f>(300-E21)/300</f>
        <v>0.02666666666666667</v>
      </c>
      <c r="P21" s="11">
        <f>(300-F21)/300</f>
        <v>0.01666666666666667</v>
      </c>
      <c r="Q21" s="11">
        <f>(300-G21)/300</f>
        <v>0.01666666666666667</v>
      </c>
      <c r="R21" s="11">
        <f>(300-H21)/300</f>
        <v>0.01</v>
      </c>
      <c r="S21" s="11">
        <f>(300-I21)/300</f>
        <v>0.01</v>
      </c>
    </row>
    <row r="22" ht="20.05" customHeight="1">
      <c r="A22" t="s" s="8">
        <v>53</v>
      </c>
      <c r="B22" s="14">
        <v>232</v>
      </c>
      <c r="C22" s="11">
        <v>266</v>
      </c>
      <c r="D22" s="11">
        <v>280</v>
      </c>
      <c r="E22" s="11">
        <v>287</v>
      </c>
      <c r="F22" s="11">
        <v>291</v>
      </c>
      <c r="G22" s="11">
        <v>293</v>
      </c>
      <c r="H22" s="11">
        <v>293</v>
      </c>
      <c r="I22" s="11">
        <v>293</v>
      </c>
      <c r="J22" s="11">
        <v>126563</v>
      </c>
      <c r="K22" s="10"/>
      <c r="L22" s="11">
        <f>(300-B22)/300</f>
        <v>0.2266666666666667</v>
      </c>
      <c r="M22" s="11">
        <f>(300-C22)/300</f>
        <v>0.1133333333333333</v>
      </c>
      <c r="N22" s="11">
        <f>(300-D22)/300</f>
        <v>0.06666666666666667</v>
      </c>
      <c r="O22" s="11">
        <f>(300-E22)/300</f>
        <v>0.04333333333333333</v>
      </c>
      <c r="P22" s="11">
        <f>(300-F22)/300</f>
        <v>0.03</v>
      </c>
      <c r="Q22" s="11">
        <f>(300-G22)/300</f>
        <v>0.02333333333333333</v>
      </c>
      <c r="R22" s="11">
        <f>(300-H22)/300</f>
        <v>0.02333333333333333</v>
      </c>
      <c r="S22" s="11">
        <f>(300-I22)/300</f>
        <v>0.02333333333333333</v>
      </c>
    </row>
    <row r="23" ht="20.05" customHeight="1">
      <c r="A23" t="s" s="8">
        <v>54</v>
      </c>
      <c r="B23" s="14">
        <v>251</v>
      </c>
      <c r="C23" s="11">
        <v>276</v>
      </c>
      <c r="D23" s="11">
        <v>287</v>
      </c>
      <c r="E23" s="11">
        <v>289</v>
      </c>
      <c r="F23" s="11">
        <v>293</v>
      </c>
      <c r="G23" s="11">
        <v>295</v>
      </c>
      <c r="H23" s="11">
        <v>295</v>
      </c>
      <c r="I23" s="11">
        <v>295</v>
      </c>
      <c r="J23" s="11">
        <v>126708</v>
      </c>
      <c r="K23" s="10"/>
      <c r="L23" s="11">
        <f>(300-B23)/300</f>
        <v>0.1633333333333333</v>
      </c>
      <c r="M23" s="11">
        <f>(300-C23)/300</f>
        <v>0.08</v>
      </c>
      <c r="N23" s="11">
        <f>(300-D23)/300</f>
        <v>0.04333333333333333</v>
      </c>
      <c r="O23" s="11">
        <f>(300-E23)/300</f>
        <v>0.03666666666666667</v>
      </c>
      <c r="P23" s="11">
        <f>(300-F23)/300</f>
        <v>0.02333333333333333</v>
      </c>
      <c r="Q23" s="11">
        <f>(300-G23)/300</f>
        <v>0.01666666666666667</v>
      </c>
      <c r="R23" s="11">
        <f>(300-H23)/300</f>
        <v>0.01666666666666667</v>
      </c>
      <c r="S23" s="11">
        <f>(300-I23)/300</f>
        <v>0.01666666666666667</v>
      </c>
    </row>
    <row r="24" ht="20.05" customHeight="1">
      <c r="A24" t="s" s="8">
        <v>55</v>
      </c>
      <c r="B24" s="14">
        <v>236</v>
      </c>
      <c r="C24" s="11">
        <v>266</v>
      </c>
      <c r="D24" s="11">
        <v>276</v>
      </c>
      <c r="E24" s="11">
        <v>283</v>
      </c>
      <c r="F24" s="11">
        <v>290</v>
      </c>
      <c r="G24" s="11">
        <v>291</v>
      </c>
      <c r="H24" s="11">
        <v>295</v>
      </c>
      <c r="I24" s="11">
        <v>295</v>
      </c>
      <c r="J24" s="11">
        <v>127227</v>
      </c>
      <c r="K24" s="10"/>
      <c r="L24" s="11">
        <f>(300-B24)/300</f>
        <v>0.2133333333333333</v>
      </c>
      <c r="M24" s="11">
        <f>(300-C24)/300</f>
        <v>0.1133333333333333</v>
      </c>
      <c r="N24" s="11">
        <f>(300-D24)/300</f>
        <v>0.08</v>
      </c>
      <c r="O24" s="11">
        <f>(300-E24)/300</f>
        <v>0.05666666666666666</v>
      </c>
      <c r="P24" s="11">
        <f>(300-F24)/300</f>
        <v>0.03333333333333333</v>
      </c>
      <c r="Q24" s="11">
        <f>(300-G24)/300</f>
        <v>0.03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235</v>
      </c>
      <c r="C25" s="11">
        <v>273</v>
      </c>
      <c r="D25" s="11">
        <v>287</v>
      </c>
      <c r="E25" s="11">
        <v>288</v>
      </c>
      <c r="F25" s="11">
        <v>290</v>
      </c>
      <c r="G25" s="11">
        <v>292</v>
      </c>
      <c r="H25" s="11">
        <v>294</v>
      </c>
      <c r="I25" s="11">
        <v>295</v>
      </c>
      <c r="J25" s="11">
        <v>127293</v>
      </c>
      <c r="K25" s="10"/>
      <c r="L25" s="11">
        <f>(300-B25)/300</f>
        <v>0.2166666666666667</v>
      </c>
      <c r="M25" s="11">
        <f>(300-C25)/300</f>
        <v>0.09</v>
      </c>
      <c r="N25" s="11">
        <f>(300-D25)/300</f>
        <v>0.04333333333333333</v>
      </c>
      <c r="O25" s="11">
        <f>(300-E25)/300</f>
        <v>0.04</v>
      </c>
      <c r="P25" s="11">
        <f>(300-F25)/300</f>
        <v>0.03333333333333333</v>
      </c>
      <c r="Q25" s="11">
        <f>(300-G25)/300</f>
        <v>0.02666666666666667</v>
      </c>
      <c r="R25" s="11">
        <f>(300-H25)/300</f>
        <v>0.02</v>
      </c>
      <c r="S25" s="11">
        <f>(300-I25)/300</f>
        <v>0.01666666666666667</v>
      </c>
    </row>
    <row r="26" ht="20.05" customHeight="1">
      <c r="A26" t="s" s="8">
        <v>57</v>
      </c>
      <c r="B26" s="14">
        <v>254</v>
      </c>
      <c r="C26" s="11">
        <v>278</v>
      </c>
      <c r="D26" s="11">
        <v>288</v>
      </c>
      <c r="E26" s="11">
        <v>291</v>
      </c>
      <c r="F26" s="11">
        <v>293</v>
      </c>
      <c r="G26" s="11">
        <v>293</v>
      </c>
      <c r="H26" s="11">
        <v>293</v>
      </c>
      <c r="I26" s="11">
        <v>294</v>
      </c>
      <c r="J26" s="11">
        <v>126100</v>
      </c>
      <c r="K26" s="10"/>
      <c r="L26" s="11">
        <f>(300-B26)/300</f>
        <v>0.1533333333333333</v>
      </c>
      <c r="M26" s="11">
        <f>(300-C26)/300</f>
        <v>0.07333333333333333</v>
      </c>
      <c r="N26" s="11">
        <f>(300-D26)/300</f>
        <v>0.04</v>
      </c>
      <c r="O26" s="11">
        <f>(300-E26)/300</f>
        <v>0.03</v>
      </c>
      <c r="P26" s="11">
        <f>(300-F26)/300</f>
        <v>0.02333333333333333</v>
      </c>
      <c r="Q26" s="11">
        <f>(300-G26)/300</f>
        <v>0.02333333333333333</v>
      </c>
      <c r="R26" s="11">
        <f>(300-H26)/300</f>
        <v>0.02333333333333333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242.5</v>
      </c>
      <c r="C27" s="11">
        <f>AVERAGE(C17:C26)</f>
        <v>272.8</v>
      </c>
      <c r="D27" s="11">
        <f>AVERAGE(D17:D26)</f>
        <v>284.3</v>
      </c>
      <c r="E27" s="11">
        <f>AVERAGE(E17:E26)</f>
        <v>288.6</v>
      </c>
      <c r="F27" s="11">
        <f>AVERAGE(F17:F26)</f>
        <v>292.4</v>
      </c>
      <c r="G27" s="11">
        <f>AVERAGE(G17:G26)</f>
        <v>293.8</v>
      </c>
      <c r="H27" s="11">
        <f>AVERAGE(H17:H26)</f>
        <v>295.2</v>
      </c>
      <c r="I27" s="11">
        <f>AVERAGE(I17:I26)</f>
        <v>295.8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s="12"/>
      <c r="B29" t="s" s="13">
        <v>59</v>
      </c>
      <c r="C29" s="10"/>
      <c r="D29" s="10"/>
      <c r="E29" s="10"/>
      <c r="F29" s="10"/>
      <c r="G29" t="s" s="15">
        <v>60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ht="20.05" customHeight="1">
      <c r="A30" t="s" s="8">
        <v>63</v>
      </c>
      <c r="B30" t="s" s="13">
        <v>67</v>
      </c>
      <c r="C30" t="s" s="15">
        <v>78</v>
      </c>
      <c r="D30" t="s" s="15">
        <v>79</v>
      </c>
      <c r="E30" t="s" s="15">
        <v>68</v>
      </c>
      <c r="F30" s="10"/>
      <c r="G30" t="s" s="15">
        <v>67</v>
      </c>
      <c r="H30" t="s" s="15">
        <v>78</v>
      </c>
      <c r="I30" t="s" s="15">
        <v>79</v>
      </c>
      <c r="J30" t="s" s="15">
        <v>80</v>
      </c>
      <c r="K30" s="10"/>
      <c r="L30" s="10"/>
      <c r="M30" s="10"/>
      <c r="N30" s="10"/>
      <c r="O30" s="10"/>
      <c r="P30" s="10"/>
      <c r="Q30" s="10"/>
      <c r="R30" s="10"/>
      <c r="S30" s="10"/>
    </row>
    <row r="31" ht="20.05" customHeight="1">
      <c r="A31" t="s" s="8">
        <v>48</v>
      </c>
      <c r="B31" s="14">
        <v>14391</v>
      </c>
      <c r="C31" s="11">
        <v>1520</v>
      </c>
      <c r="D31" s="11">
        <v>3</v>
      </c>
      <c r="E31" s="11">
        <v>128843</v>
      </c>
      <c r="F31" s="10"/>
      <c r="G31" s="11">
        <v>5078</v>
      </c>
      <c r="H31" s="11">
        <v>76</v>
      </c>
      <c r="I31" s="11">
        <v>0</v>
      </c>
      <c r="J31" s="11">
        <v>0</v>
      </c>
      <c r="K31" s="10"/>
      <c r="L31" s="10"/>
      <c r="M31" s="10"/>
      <c r="N31" s="10"/>
      <c r="O31" s="10"/>
      <c r="P31" s="10"/>
      <c r="Q31" s="10"/>
      <c r="R31" s="10"/>
      <c r="S31" s="10"/>
    </row>
    <row r="32" ht="20.05" customHeight="1">
      <c r="A32" t="s" s="8">
        <v>49</v>
      </c>
      <c r="B32" s="14">
        <v>14820</v>
      </c>
      <c r="C32" s="11">
        <v>242</v>
      </c>
      <c r="D32" s="11">
        <v>2</v>
      </c>
      <c r="E32" s="11">
        <v>126964</v>
      </c>
      <c r="F32" s="10"/>
      <c r="G32" s="11">
        <v>2267</v>
      </c>
      <c r="H32" s="11">
        <v>5</v>
      </c>
      <c r="I32" s="11">
        <v>1</v>
      </c>
      <c r="J32" s="11">
        <v>0</v>
      </c>
      <c r="K32" s="10"/>
      <c r="L32" s="10"/>
      <c r="M32" s="10"/>
      <c r="N32" s="10"/>
      <c r="O32" s="10"/>
      <c r="P32" s="10"/>
      <c r="Q32" s="10"/>
      <c r="R32" s="10"/>
      <c r="S32" s="10"/>
    </row>
    <row r="33" ht="20.05" customHeight="1">
      <c r="A33" t="s" s="8">
        <v>50</v>
      </c>
      <c r="B33" s="14">
        <v>14168</v>
      </c>
      <c r="C33" s="11">
        <v>573</v>
      </c>
      <c r="D33" s="11">
        <v>4</v>
      </c>
      <c r="E33" s="11">
        <v>127499</v>
      </c>
      <c r="F33" s="10"/>
      <c r="G33" s="11">
        <v>3542</v>
      </c>
      <c r="H33" s="11">
        <v>3</v>
      </c>
      <c r="I33" s="11">
        <v>0</v>
      </c>
      <c r="J33" s="11">
        <v>0</v>
      </c>
      <c r="K33" s="10"/>
      <c r="L33" s="10"/>
      <c r="M33" s="10"/>
      <c r="N33" s="10"/>
      <c r="O33" s="10"/>
      <c r="P33" s="10"/>
      <c r="Q33" s="10"/>
      <c r="R33" s="10"/>
      <c r="S33" s="10"/>
    </row>
    <row r="34" ht="20.05" customHeight="1">
      <c r="A34" t="s" s="8">
        <v>51</v>
      </c>
      <c r="B34" s="14">
        <v>15389</v>
      </c>
      <c r="C34" s="11">
        <v>968</v>
      </c>
      <c r="D34" s="11">
        <v>10</v>
      </c>
      <c r="E34" s="11">
        <v>127500</v>
      </c>
      <c r="F34" s="10"/>
      <c r="G34" s="11">
        <v>5009</v>
      </c>
      <c r="H34" s="11">
        <v>18</v>
      </c>
      <c r="I34" s="11">
        <v>0</v>
      </c>
      <c r="J34" s="11">
        <v>0</v>
      </c>
      <c r="K34" s="10"/>
      <c r="L34" s="10"/>
      <c r="M34" s="10"/>
      <c r="N34" s="10"/>
      <c r="O34" s="10"/>
      <c r="P34" s="10"/>
      <c r="Q34" s="10"/>
      <c r="R34" s="10"/>
      <c r="S34" s="10"/>
    </row>
    <row r="35" ht="20.05" customHeight="1">
      <c r="A35" t="s" s="8">
        <v>52</v>
      </c>
      <c r="B35" s="14">
        <v>13918</v>
      </c>
      <c r="C35" s="11">
        <v>701</v>
      </c>
      <c r="D35" s="11">
        <v>1</v>
      </c>
      <c r="E35" s="11">
        <v>128029</v>
      </c>
      <c r="F35" s="10"/>
      <c r="G35" s="11">
        <v>4432</v>
      </c>
      <c r="H35" s="11">
        <v>5</v>
      </c>
      <c r="I35" s="11">
        <v>0</v>
      </c>
      <c r="J35" s="11">
        <v>0</v>
      </c>
      <c r="K35" s="10"/>
      <c r="L35" s="10"/>
      <c r="M35" s="10"/>
      <c r="N35" s="10"/>
      <c r="O35" s="10"/>
      <c r="P35" s="10"/>
      <c r="Q35" s="10"/>
      <c r="R35" s="10"/>
      <c r="S35" s="10"/>
    </row>
    <row r="36" ht="20.05" customHeight="1">
      <c r="A36" t="s" s="8">
        <v>53</v>
      </c>
      <c r="B36" s="14">
        <v>12561</v>
      </c>
      <c r="C36" s="11">
        <v>632</v>
      </c>
      <c r="D36" s="11">
        <v>9</v>
      </c>
      <c r="E36" s="11">
        <v>126563</v>
      </c>
      <c r="F36" s="10"/>
      <c r="G36" s="11">
        <v>3706</v>
      </c>
      <c r="H36" s="11">
        <v>6</v>
      </c>
      <c r="I36" s="11">
        <v>2</v>
      </c>
      <c r="J36" s="11">
        <v>0</v>
      </c>
      <c r="K36" s="10"/>
      <c r="L36" s="10"/>
      <c r="M36" s="10"/>
      <c r="N36" s="10"/>
      <c r="O36" s="10"/>
      <c r="P36" s="10"/>
      <c r="Q36" s="10"/>
      <c r="R36" s="10"/>
      <c r="S36" s="10"/>
    </row>
    <row r="37" ht="20.05" customHeight="1">
      <c r="A37" t="s" s="8">
        <v>54</v>
      </c>
      <c r="B37" s="14">
        <v>15874</v>
      </c>
      <c r="C37" s="11">
        <v>579</v>
      </c>
      <c r="D37" s="11">
        <v>6</v>
      </c>
      <c r="E37" s="11">
        <v>126708</v>
      </c>
      <c r="F37" s="10"/>
      <c r="G37" s="11">
        <v>3592</v>
      </c>
      <c r="H37" s="11">
        <v>23</v>
      </c>
      <c r="I37" s="11">
        <v>0</v>
      </c>
      <c r="J37" s="11">
        <v>0</v>
      </c>
      <c r="K37" s="10"/>
      <c r="L37" s="10"/>
      <c r="M37" s="10"/>
      <c r="N37" s="10"/>
      <c r="O37" s="10"/>
      <c r="P37" s="10"/>
      <c r="Q37" s="10"/>
      <c r="R37" s="10"/>
      <c r="S37" s="10"/>
    </row>
    <row r="38" ht="20.05" customHeight="1">
      <c r="A38" t="s" s="8">
        <v>55</v>
      </c>
      <c r="B38" s="14">
        <v>14746</v>
      </c>
      <c r="C38" s="11">
        <v>269</v>
      </c>
      <c r="D38" s="11">
        <v>21</v>
      </c>
      <c r="E38" s="11">
        <v>127227</v>
      </c>
      <c r="F38" s="10"/>
      <c r="G38" s="11">
        <v>6658</v>
      </c>
      <c r="H38" s="11">
        <v>67</v>
      </c>
      <c r="I38" s="11">
        <v>0</v>
      </c>
      <c r="J38" s="11">
        <v>0</v>
      </c>
      <c r="K38" s="10"/>
      <c r="L38" s="10"/>
      <c r="M38" s="10"/>
      <c r="N38" s="10"/>
      <c r="O38" s="10"/>
      <c r="P38" s="10"/>
      <c r="Q38" s="10"/>
      <c r="R38" s="10"/>
      <c r="S38" s="10"/>
    </row>
    <row r="39" ht="20.05" customHeight="1">
      <c r="A39" t="s" s="8">
        <v>56</v>
      </c>
      <c r="B39" s="14">
        <v>16673</v>
      </c>
      <c r="C39" s="11">
        <v>735</v>
      </c>
      <c r="D39" s="11">
        <v>5</v>
      </c>
      <c r="E39" s="11">
        <v>127293</v>
      </c>
      <c r="F39" s="10"/>
      <c r="G39" s="11">
        <v>8217</v>
      </c>
      <c r="H39" s="11">
        <v>55</v>
      </c>
      <c r="I39" s="11">
        <v>0</v>
      </c>
      <c r="J39" s="11">
        <v>0</v>
      </c>
      <c r="K39" s="10"/>
      <c r="L39" s="10"/>
      <c r="M39" s="10"/>
      <c r="N39" s="10"/>
      <c r="O39" s="10"/>
      <c r="P39" s="10"/>
      <c r="Q39" s="10"/>
      <c r="R39" s="10"/>
      <c r="S39" s="10"/>
    </row>
    <row r="40" ht="20.05" customHeight="1">
      <c r="A40" t="s" s="8">
        <v>57</v>
      </c>
      <c r="B40" s="14">
        <v>14488</v>
      </c>
      <c r="C40" s="11">
        <v>631</v>
      </c>
      <c r="D40" s="11">
        <v>3</v>
      </c>
      <c r="E40" s="11">
        <v>126100</v>
      </c>
      <c r="F40" s="10"/>
      <c r="G40" s="11">
        <v>5728</v>
      </c>
      <c r="H40" s="11">
        <v>25</v>
      </c>
      <c r="I40" s="11">
        <v>1</v>
      </c>
      <c r="J40" s="11">
        <v>0</v>
      </c>
      <c r="K40" s="10"/>
      <c r="L40" s="10"/>
      <c r="M40" s="10"/>
      <c r="N40" s="10"/>
      <c r="O40" s="10"/>
      <c r="P40" s="10"/>
      <c r="Q40" s="10"/>
      <c r="R40" s="10"/>
      <c r="S40" s="10"/>
    </row>
    <row r="41" ht="20.05" customHeight="1">
      <c r="A41" s="12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s="12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81</v>
      </c>
      <c r="B43" t="s" s="13">
        <v>59</v>
      </c>
      <c r="C43" s="10"/>
      <c r="D43" s="10"/>
      <c r="E43" s="10"/>
      <c r="F43" s="10"/>
      <c r="G43" t="s" s="15">
        <v>60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63</v>
      </c>
      <c r="B44" t="s" s="13">
        <v>67</v>
      </c>
      <c r="C44" t="s" s="15">
        <v>78</v>
      </c>
      <c r="D44" t="s" s="15">
        <v>79</v>
      </c>
      <c r="E44" t="s" s="15">
        <v>68</v>
      </c>
      <c r="F44" s="10"/>
      <c r="G44" t="s" s="15">
        <v>67</v>
      </c>
      <c r="H44" t="s" s="15">
        <v>78</v>
      </c>
      <c r="I44" t="s" s="15">
        <v>79</v>
      </c>
      <c r="J44" t="s" s="15">
        <v>80</v>
      </c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48</v>
      </c>
      <c r="B45" s="14">
        <v>149</v>
      </c>
      <c r="C45" s="11">
        <v>24</v>
      </c>
      <c r="D45" s="11">
        <v>2</v>
      </c>
      <c r="E45" s="11">
        <v>128843</v>
      </c>
      <c r="F45" s="10"/>
      <c r="G45" s="11">
        <v>59</v>
      </c>
      <c r="H45" s="11">
        <v>8</v>
      </c>
      <c r="I45" s="11">
        <v>0</v>
      </c>
      <c r="J45" s="11">
        <v>0</v>
      </c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49</v>
      </c>
      <c r="B46" s="14">
        <v>158</v>
      </c>
      <c r="C46" s="11">
        <v>14</v>
      </c>
      <c r="D46" s="11">
        <v>2</v>
      </c>
      <c r="E46" s="11">
        <v>126964</v>
      </c>
      <c r="F46" s="10"/>
      <c r="G46" s="11">
        <v>43</v>
      </c>
      <c r="H46" s="11">
        <v>3</v>
      </c>
      <c r="I46" s="11">
        <v>1</v>
      </c>
      <c r="J46" s="11">
        <v>0</v>
      </c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50</v>
      </c>
      <c r="B47" s="14">
        <v>155</v>
      </c>
      <c r="C47" s="11">
        <v>21</v>
      </c>
      <c r="D47" s="11">
        <v>3</v>
      </c>
      <c r="E47" s="11">
        <v>127499</v>
      </c>
      <c r="F47" s="10"/>
      <c r="G47" s="11">
        <v>55</v>
      </c>
      <c r="H47" s="11">
        <v>3</v>
      </c>
      <c r="I47" s="11">
        <v>0</v>
      </c>
      <c r="J47" s="11">
        <v>0</v>
      </c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51</v>
      </c>
      <c r="B48" s="14">
        <v>160</v>
      </c>
      <c r="C48" s="11">
        <v>23</v>
      </c>
      <c r="D48" s="11">
        <v>4</v>
      </c>
      <c r="E48" s="11">
        <v>127500</v>
      </c>
      <c r="F48" s="10"/>
      <c r="G48" s="11">
        <v>66</v>
      </c>
      <c r="H48" s="11">
        <v>4</v>
      </c>
      <c r="I48" s="11">
        <v>0</v>
      </c>
      <c r="J48" s="11">
        <v>0</v>
      </c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52</v>
      </c>
      <c r="B49" s="14">
        <v>143</v>
      </c>
      <c r="C49" s="11">
        <v>23</v>
      </c>
      <c r="D49" s="11">
        <v>1</v>
      </c>
      <c r="E49" s="11">
        <v>128029</v>
      </c>
      <c r="F49" s="10"/>
      <c r="G49" s="11">
        <v>59</v>
      </c>
      <c r="H49" s="11">
        <v>4</v>
      </c>
      <c r="I49" s="11">
        <v>0</v>
      </c>
      <c r="J49" s="11">
        <v>0</v>
      </c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53</v>
      </c>
      <c r="B50" s="14">
        <v>135</v>
      </c>
      <c r="C50" s="11">
        <v>23</v>
      </c>
      <c r="D50" s="11">
        <v>5</v>
      </c>
      <c r="E50" s="11">
        <v>126563</v>
      </c>
      <c r="F50" s="10"/>
      <c r="G50" s="11">
        <v>53</v>
      </c>
      <c r="H50" s="11">
        <v>3</v>
      </c>
      <c r="I50" s="11">
        <v>2</v>
      </c>
      <c r="J50" s="11">
        <v>0</v>
      </c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54</v>
      </c>
      <c r="B51" s="14">
        <v>163</v>
      </c>
      <c r="C51" s="11">
        <v>19</v>
      </c>
      <c r="D51" s="11">
        <v>4</v>
      </c>
      <c r="E51" s="11">
        <v>126708</v>
      </c>
      <c r="F51" s="10"/>
      <c r="G51" s="11">
        <v>53</v>
      </c>
      <c r="H51" s="11">
        <v>4</v>
      </c>
      <c r="I51" s="11">
        <v>0</v>
      </c>
      <c r="J51" s="11">
        <v>0</v>
      </c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55</v>
      </c>
      <c r="B52" s="14">
        <v>143</v>
      </c>
      <c r="C52" s="11">
        <v>16</v>
      </c>
      <c r="D52" s="11">
        <v>6</v>
      </c>
      <c r="E52" s="11">
        <v>127227</v>
      </c>
      <c r="F52" s="10"/>
      <c r="G52" s="11">
        <v>70</v>
      </c>
      <c r="H52" s="11">
        <v>7</v>
      </c>
      <c r="I52" s="11">
        <v>0</v>
      </c>
      <c r="J52" s="11">
        <v>0</v>
      </c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t="s" s="8">
        <v>56</v>
      </c>
      <c r="B53" s="14">
        <v>178</v>
      </c>
      <c r="C53" s="11">
        <v>25</v>
      </c>
      <c r="D53" s="11">
        <v>3</v>
      </c>
      <c r="E53" s="11">
        <v>127293</v>
      </c>
      <c r="F53" s="10"/>
      <c r="G53" s="11">
        <v>76</v>
      </c>
      <c r="H53" s="11">
        <v>9</v>
      </c>
      <c r="I53" s="11">
        <v>0</v>
      </c>
      <c r="J53" s="11">
        <v>0</v>
      </c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t="s" s="8">
        <v>57</v>
      </c>
      <c r="B54" s="14">
        <v>153</v>
      </c>
      <c r="C54" s="11">
        <v>22</v>
      </c>
      <c r="D54" s="11">
        <v>3</v>
      </c>
      <c r="E54" s="11">
        <v>126100</v>
      </c>
      <c r="F54" s="10"/>
      <c r="G54" s="11">
        <v>67</v>
      </c>
      <c r="H54" s="11">
        <v>6</v>
      </c>
      <c r="I54" s="11">
        <v>1</v>
      </c>
      <c r="J54" s="11">
        <v>0</v>
      </c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s="12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s="12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s="12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s="12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ht="20.05" customHeight="1">
      <c r="A59" s="12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s="12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s="12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s="12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s="12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s="12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s="12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ht="20.05" customHeight="1">
      <c r="A66" s="12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ht="20.05" customHeight="1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ht="20.05" customHeight="1">
      <c r="A68" s="12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ht="20.05" customHeight="1">
      <c r="A69" t="s" s="8">
        <v>69</v>
      </c>
      <c r="B69" s="9"/>
      <c r="C69" t="s" s="15">
        <v>71</v>
      </c>
      <c r="D69" t="s" s="15">
        <v>73</v>
      </c>
      <c r="E69" t="s" s="15">
        <v>82</v>
      </c>
      <c r="F69" t="s" s="15">
        <v>68</v>
      </c>
      <c r="G69" s="10"/>
      <c r="H69" t="s" s="15">
        <v>75</v>
      </c>
      <c r="I69" t="s" s="15">
        <v>83</v>
      </c>
      <c r="J69" t="s" s="15">
        <v>84</v>
      </c>
      <c r="K69" s="10"/>
      <c r="L69" s="10"/>
      <c r="M69" s="10"/>
      <c r="N69" s="10"/>
      <c r="O69" s="10"/>
      <c r="P69" s="10"/>
      <c r="Q69" s="10"/>
      <c r="R69" s="10"/>
      <c r="S69" s="10"/>
    </row>
    <row r="70" ht="20.05" customHeight="1">
      <c r="A70" t="s" s="8">
        <v>48</v>
      </c>
      <c r="B70" s="9"/>
      <c r="C70" s="11">
        <v>45644</v>
      </c>
      <c r="D70" s="11">
        <v>15989</v>
      </c>
      <c r="E70" s="11">
        <v>6</v>
      </c>
      <c r="F70" s="11">
        <v>128843</v>
      </c>
      <c r="G70" s="10"/>
      <c r="H70" s="11">
        <f>C70/F70</f>
        <v>0.3542606117522877</v>
      </c>
      <c r="I70" s="11">
        <f>D70/F70</f>
        <v>0.1240967689358366</v>
      </c>
      <c r="J70" s="11">
        <f>E70/F70</f>
        <v>4.656830405997998e-05</v>
      </c>
      <c r="K70" s="10"/>
      <c r="L70" s="10"/>
      <c r="M70" s="10"/>
      <c r="N70" s="10"/>
      <c r="O70" s="10"/>
      <c r="P70" s="10"/>
      <c r="Q70" s="10"/>
      <c r="R70" s="10"/>
      <c r="S70" s="10"/>
    </row>
    <row r="71" ht="20.05" customHeight="1">
      <c r="A71" t="s" s="8">
        <v>49</v>
      </c>
      <c r="B71" s="9"/>
      <c r="C71" s="11">
        <v>27644</v>
      </c>
      <c r="D71" s="11">
        <v>5605</v>
      </c>
      <c r="E71" s="11">
        <v>1</v>
      </c>
      <c r="F71" s="11">
        <v>126964</v>
      </c>
      <c r="G71" s="10"/>
      <c r="H71" s="11">
        <f>C71/F71</f>
        <v>0.2177310103651429</v>
      </c>
      <c r="I71" s="11">
        <f>D71/F71</f>
        <v>0.0441463721999937</v>
      </c>
      <c r="J71" s="11">
        <f>E71/F71</f>
        <v>7.876248385369082e-06</v>
      </c>
      <c r="K71" s="10"/>
      <c r="L71" s="10"/>
      <c r="M71" s="10"/>
      <c r="N71" s="10"/>
      <c r="O71" s="10"/>
      <c r="P71" s="10"/>
      <c r="Q71" s="10"/>
      <c r="R71" s="10"/>
      <c r="S71" s="10"/>
    </row>
    <row r="72" ht="20.05" customHeight="1">
      <c r="A72" t="s" s="8">
        <v>50</v>
      </c>
      <c r="B72" s="9"/>
      <c r="C72" s="11">
        <v>34627</v>
      </c>
      <c r="D72" s="11">
        <v>12292</v>
      </c>
      <c r="E72" s="11">
        <v>4</v>
      </c>
      <c r="F72" s="11">
        <v>127499</v>
      </c>
      <c r="G72" s="10"/>
      <c r="H72" s="11">
        <f>C72/F72</f>
        <v>0.2715864438152456</v>
      </c>
      <c r="I72" s="11">
        <f>D72/F72</f>
        <v>0.09640859928313163</v>
      </c>
      <c r="J72" s="11">
        <f>E72/F72</f>
        <v>3.137279508074573e-05</v>
      </c>
      <c r="K72" s="10"/>
      <c r="L72" s="10"/>
      <c r="M72" s="10"/>
      <c r="N72" s="10"/>
      <c r="O72" s="10"/>
      <c r="P72" s="10"/>
      <c r="Q72" s="10"/>
      <c r="R72" s="10"/>
      <c r="S72" s="10"/>
    </row>
    <row r="73" ht="20.05" customHeight="1">
      <c r="A73" t="s" s="8">
        <v>51</v>
      </c>
      <c r="B73" s="9"/>
      <c r="C73" s="11">
        <v>34783</v>
      </c>
      <c r="D73" s="11">
        <v>10873</v>
      </c>
      <c r="E73" s="11">
        <v>0</v>
      </c>
      <c r="F73" s="11">
        <v>127500</v>
      </c>
      <c r="G73" s="10"/>
      <c r="H73" s="11">
        <f>C73/F73</f>
        <v>0.2728078431372549</v>
      </c>
      <c r="I73" s="11">
        <f>D73/F73</f>
        <v>0.08527843137254902</v>
      </c>
      <c r="J73" s="11">
        <f>E73/F73</f>
        <v>0</v>
      </c>
      <c r="K73" s="10"/>
      <c r="L73" s="10"/>
      <c r="M73" s="10"/>
      <c r="N73" s="10"/>
      <c r="O73" s="10"/>
      <c r="P73" s="10"/>
      <c r="Q73" s="10"/>
      <c r="R73" s="10"/>
      <c r="S73" s="10"/>
    </row>
    <row r="74" ht="20.05" customHeight="1">
      <c r="A74" t="s" s="8">
        <v>52</v>
      </c>
      <c r="B74" s="9"/>
      <c r="C74" s="11">
        <v>41194</v>
      </c>
      <c r="D74" s="11">
        <v>12676</v>
      </c>
      <c r="E74" s="11">
        <v>1</v>
      </c>
      <c r="F74" s="11">
        <v>128029</v>
      </c>
      <c r="G74" s="10"/>
      <c r="H74" s="11">
        <f>C74/F74</f>
        <v>0.3217552273313077</v>
      </c>
      <c r="I74" s="11">
        <f>D74/F74</f>
        <v>0.09900881831460059</v>
      </c>
      <c r="J74" s="11">
        <f>E74/F74</f>
        <v>7.810730381397965e-06</v>
      </c>
      <c r="K74" s="10"/>
      <c r="L74" s="10"/>
      <c r="M74" s="10"/>
      <c r="N74" s="10"/>
      <c r="O74" s="10"/>
      <c r="P74" s="10"/>
      <c r="Q74" s="10"/>
      <c r="R74" s="10"/>
      <c r="S74" s="10"/>
    </row>
    <row r="75" ht="20.05" customHeight="1">
      <c r="A75" t="s" s="8">
        <v>53</v>
      </c>
      <c r="B75" s="9"/>
      <c r="C75" s="11">
        <v>30363</v>
      </c>
      <c r="D75" s="11">
        <v>8754</v>
      </c>
      <c r="E75" s="11">
        <v>0</v>
      </c>
      <c r="F75" s="11">
        <v>126563</v>
      </c>
      <c r="G75" s="10"/>
      <c r="H75" s="11">
        <f>C75/F75</f>
        <v>0.2399042374153584</v>
      </c>
      <c r="I75" s="11">
        <f>D75/F75</f>
        <v>0.06916713415453174</v>
      </c>
      <c r="J75" s="11">
        <f>E75/F75</f>
        <v>0</v>
      </c>
      <c r="K75" s="10"/>
      <c r="L75" s="10"/>
      <c r="M75" s="10"/>
      <c r="N75" s="10"/>
      <c r="O75" s="10"/>
      <c r="P75" s="10"/>
      <c r="Q75" s="10"/>
      <c r="R75" s="10"/>
      <c r="S75" s="10"/>
    </row>
    <row r="76" ht="20.05" customHeight="1">
      <c r="A76" t="s" s="8">
        <v>54</v>
      </c>
      <c r="B76" s="9"/>
      <c r="C76" s="11">
        <v>33343</v>
      </c>
      <c r="D76" s="11">
        <v>9077</v>
      </c>
      <c r="E76" s="11">
        <v>0</v>
      </c>
      <c r="F76" s="11">
        <v>126708</v>
      </c>
      <c r="G76" s="10"/>
      <c r="H76" s="11">
        <f>C76/F76</f>
        <v>0.2631483410676516</v>
      </c>
      <c r="I76" s="11">
        <f>D76/F76</f>
        <v>0.07163714998263725</v>
      </c>
      <c r="J76" s="11">
        <f>E76/F76</f>
        <v>0</v>
      </c>
      <c r="K76" s="10"/>
      <c r="L76" s="10"/>
      <c r="M76" s="10"/>
      <c r="N76" s="10"/>
      <c r="O76" s="10"/>
      <c r="P76" s="10"/>
      <c r="Q76" s="10"/>
      <c r="R76" s="10"/>
      <c r="S76" s="10"/>
    </row>
    <row r="77" ht="20.05" customHeight="1">
      <c r="A77" t="s" s="8">
        <v>55</v>
      </c>
      <c r="B77" s="9"/>
      <c r="C77" s="11">
        <v>34449</v>
      </c>
      <c r="D77" s="11">
        <v>8785</v>
      </c>
      <c r="E77" s="11">
        <v>0</v>
      </c>
      <c r="F77" s="11">
        <v>127227</v>
      </c>
      <c r="G77" s="10"/>
      <c r="H77" s="11">
        <f>C77/F77</f>
        <v>0.2707679973590512</v>
      </c>
      <c r="I77" s="11">
        <f>D77/F77</f>
        <v>0.06904980860980767</v>
      </c>
      <c r="J77" s="11">
        <f>E77/F77</f>
        <v>0</v>
      </c>
      <c r="K77" s="10"/>
      <c r="L77" s="10"/>
      <c r="M77" s="10"/>
      <c r="N77" s="10"/>
      <c r="O77" s="10"/>
      <c r="P77" s="10"/>
      <c r="Q77" s="10"/>
      <c r="R77" s="10"/>
      <c r="S77" s="10"/>
    </row>
    <row r="78" ht="20.05" customHeight="1">
      <c r="A78" t="s" s="8">
        <v>56</v>
      </c>
      <c r="B78" s="9"/>
      <c r="C78" s="11">
        <v>34702</v>
      </c>
      <c r="D78" s="11">
        <v>9909</v>
      </c>
      <c r="E78" s="11">
        <v>3</v>
      </c>
      <c r="F78" s="11">
        <v>127293</v>
      </c>
      <c r="G78" s="10"/>
      <c r="H78" s="11">
        <f>C78/F78</f>
        <v>0.2726151477300401</v>
      </c>
      <c r="I78" s="11">
        <f>D78/F78</f>
        <v>0.07784402912964578</v>
      </c>
      <c r="J78" s="11">
        <f>E78/F78</f>
        <v>2.356767457754943e-05</v>
      </c>
      <c r="K78" s="10"/>
      <c r="L78" s="10"/>
      <c r="M78" s="10"/>
      <c r="N78" s="10"/>
      <c r="O78" s="10"/>
      <c r="P78" s="10"/>
      <c r="Q78" s="10"/>
      <c r="R78" s="10"/>
      <c r="S78" s="10"/>
    </row>
    <row r="79" ht="20.05" customHeight="1">
      <c r="A79" t="s" s="8">
        <v>57</v>
      </c>
      <c r="B79" s="9"/>
      <c r="C79" s="11">
        <v>29126</v>
      </c>
      <c r="D79" s="11">
        <v>6763</v>
      </c>
      <c r="E79" s="11">
        <v>2</v>
      </c>
      <c r="F79" s="11">
        <v>126100</v>
      </c>
      <c r="G79" s="10"/>
      <c r="H79" s="11">
        <f>C79/F79</f>
        <v>0.2309754163362411</v>
      </c>
      <c r="I79" s="11">
        <f>D79/F79</f>
        <v>0.05363203806502775</v>
      </c>
      <c r="J79" s="11">
        <f>E79/F79</f>
        <v>1.586042823156225e-05</v>
      </c>
      <c r="K79" s="10"/>
      <c r="L79" s="10"/>
      <c r="M79" s="10"/>
      <c r="N79" s="10"/>
      <c r="O79" s="10"/>
      <c r="P79" s="10"/>
      <c r="Q79" s="10"/>
      <c r="R79" s="10"/>
      <c r="S79" s="10"/>
    </row>
    <row r="80" ht="20.05" customHeight="1">
      <c r="A80" s="12"/>
      <c r="B80" s="9"/>
      <c r="C80" s="10"/>
      <c r="D80" s="10"/>
      <c r="E80" s="10"/>
      <c r="F80" s="10"/>
      <c r="G80" s="10"/>
      <c r="H80" s="10"/>
      <c r="I80" s="10">
        <f>D80/F80</f>
      </c>
      <c r="J80" s="10">
        <f>E80/F80</f>
      </c>
      <c r="K80" s="10"/>
      <c r="L80" s="10"/>
      <c r="M80" s="10"/>
      <c r="N80" s="10"/>
      <c r="O80" s="10"/>
      <c r="P80" s="10"/>
      <c r="Q80" s="10"/>
      <c r="R80" s="10"/>
      <c r="S80" s="10"/>
    </row>
    <row r="81" ht="20.05" customHeight="1">
      <c r="A81" s="12"/>
      <c r="B81" s="9"/>
      <c r="C81" s="10"/>
      <c r="D81" s="10"/>
      <c r="E81" s="10"/>
      <c r="F81" s="10"/>
      <c r="G81" s="10"/>
      <c r="H81" s="10"/>
      <c r="I81" s="10">
        <f>D81/F81</f>
      </c>
      <c r="J81" s="10">
        <f>E81/F81</f>
      </c>
      <c r="K81" s="10"/>
      <c r="L81" s="10"/>
      <c r="M81" s="10"/>
      <c r="N81" s="10"/>
      <c r="O81" s="10"/>
      <c r="P81" s="10"/>
      <c r="Q81" s="10"/>
      <c r="R81" s="10"/>
      <c r="S81" s="10"/>
    </row>
    <row r="82" ht="20.05" customHeight="1">
      <c r="A82" t="s" s="8">
        <v>85</v>
      </c>
      <c r="B82" s="14">
        <v>456143</v>
      </c>
      <c r="C82" s="10"/>
      <c r="D82" s="11">
        <v>456143</v>
      </c>
      <c r="E82" s="11">
        <f>D82/1.1</f>
        <v>414675.4545454545</v>
      </c>
      <c r="F82" s="10"/>
      <c r="G82" s="10"/>
      <c r="H82" s="10"/>
      <c r="I82" s="10">
        <f>D82/F82</f>
      </c>
      <c r="J82" s="10">
        <f>E82/F82</f>
      </c>
      <c r="K82" s="10"/>
      <c r="L82" s="10"/>
      <c r="M82" s="10"/>
      <c r="N82" s="10"/>
      <c r="O82" s="10"/>
      <c r="P82" s="10"/>
      <c r="Q82" s="10"/>
      <c r="R82" s="10"/>
      <c r="S82" s="10"/>
    </row>
    <row r="83" ht="20.05" customHeight="1">
      <c r="A83" s="12"/>
      <c r="B83" s="14">
        <v>906510</v>
      </c>
      <c r="C83" s="10"/>
      <c r="D83" s="11">
        <f>B83-B82</f>
        <v>450367</v>
      </c>
      <c r="E83" s="11">
        <f>D83/1.1</f>
        <v>409424.5454545454</v>
      </c>
      <c r="F83" s="10"/>
      <c r="G83" s="10"/>
      <c r="H83" s="10"/>
      <c r="I83" s="10">
        <f>D83/F83</f>
      </c>
      <c r="J83" s="10">
        <f>E83/F83</f>
      </c>
      <c r="K83" s="10"/>
      <c r="L83" s="10"/>
      <c r="M83" s="10"/>
      <c r="N83" s="10"/>
      <c r="O83" s="10"/>
      <c r="P83" s="10"/>
      <c r="Q83" s="10"/>
      <c r="R83" s="10"/>
      <c r="S83" s="10"/>
    </row>
    <row r="84" ht="20.05" customHeight="1">
      <c r="A84" s="12"/>
      <c r="B84" s="14">
        <v>1354393</v>
      </c>
      <c r="C84" s="10"/>
      <c r="D84" s="11">
        <f>B84-B83</f>
        <v>447883</v>
      </c>
      <c r="E84" s="11">
        <f>D84/1.1</f>
        <v>407166.3636363636</v>
      </c>
      <c r="F84" s="10"/>
      <c r="G84" s="10"/>
      <c r="H84" s="10"/>
      <c r="I84" s="10">
        <f>D84/F84</f>
      </c>
      <c r="J84" s="10">
        <f>E84/F84</f>
      </c>
      <c r="K84" s="10"/>
      <c r="L84" s="10"/>
      <c r="M84" s="10"/>
      <c r="N84" s="10"/>
      <c r="O84" s="10"/>
      <c r="P84" s="10"/>
      <c r="Q84" s="10"/>
      <c r="R84" s="10"/>
      <c r="S84" s="10"/>
    </row>
    <row r="85" ht="20.05" customHeight="1">
      <c r="A85" s="12"/>
      <c r="B85" s="14">
        <v>1798287</v>
      </c>
      <c r="C85" s="10"/>
      <c r="D85" s="11">
        <f>B85-B84</f>
        <v>443894</v>
      </c>
      <c r="E85" s="11">
        <f>D85/1.1</f>
        <v>403539.9999999999</v>
      </c>
      <c r="F85" s="10"/>
      <c r="G85" s="10"/>
      <c r="H85" s="10"/>
      <c r="I85" s="10">
        <f>D85/F85</f>
      </c>
      <c r="J85" s="10">
        <f>E85/F85</f>
      </c>
      <c r="K85" s="10"/>
      <c r="L85" s="10"/>
      <c r="M85" s="10"/>
      <c r="N85" s="10"/>
      <c r="O85" s="10"/>
      <c r="P85" s="10"/>
      <c r="Q85" s="10"/>
      <c r="R85" s="10"/>
      <c r="S85" s="10"/>
    </row>
    <row r="86" ht="20.05" customHeight="1">
      <c r="A86" s="12"/>
      <c r="B86" s="14">
        <v>2207293</v>
      </c>
      <c r="C86" s="10"/>
      <c r="D86" s="11">
        <f>B86-B85</f>
        <v>409006</v>
      </c>
      <c r="E86" s="11">
        <f>D86/1.1</f>
        <v>371823.6363636364</v>
      </c>
      <c r="F86" s="10"/>
      <c r="G86" s="10"/>
      <c r="H86" s="10"/>
      <c r="I86" s="10">
        <f>D86/F86</f>
      </c>
      <c r="J86" s="10">
        <f>E86/F86</f>
      </c>
      <c r="K86" s="10"/>
      <c r="L86" s="10"/>
      <c r="M86" s="10"/>
      <c r="N86" s="10"/>
      <c r="O86" s="10"/>
      <c r="P86" s="10"/>
      <c r="Q86" s="10"/>
      <c r="R86" s="10"/>
      <c r="S86" s="10"/>
    </row>
    <row r="87" ht="20.05" customHeight="1">
      <c r="A87" s="12"/>
      <c r="B87" s="14">
        <v>2655029</v>
      </c>
      <c r="C87" s="10"/>
      <c r="D87" s="11">
        <f>B87-B86</f>
        <v>447736</v>
      </c>
      <c r="E87" s="11">
        <f>D87/1.1</f>
        <v>407032.7272727272</v>
      </c>
      <c r="F87" s="10"/>
      <c r="G87" s="10"/>
      <c r="H87" s="10"/>
      <c r="I87" s="10">
        <f>D87/F87</f>
      </c>
      <c r="J87" s="10">
        <f>E87/F87</f>
      </c>
      <c r="K87" s="10"/>
      <c r="L87" s="10"/>
      <c r="M87" s="10"/>
      <c r="N87" s="10"/>
      <c r="O87" s="10"/>
      <c r="P87" s="10"/>
      <c r="Q87" s="10"/>
      <c r="R87" s="10"/>
      <c r="S87" s="10"/>
    </row>
    <row r="88" ht="20.05" customHeight="1">
      <c r="A88" s="12"/>
      <c r="B88" s="14">
        <v>3103846</v>
      </c>
      <c r="C88" s="10"/>
      <c r="D88" s="11">
        <f>B88-B87</f>
        <v>448817</v>
      </c>
      <c r="E88" s="11">
        <f>D88/1.1</f>
        <v>408015.4545454545</v>
      </c>
      <c r="F88" s="10"/>
      <c r="G88" s="10"/>
      <c r="H88" s="10"/>
      <c r="I88" s="10">
        <f>D88/F88</f>
      </c>
      <c r="J88" s="10">
        <f>E88/F88</f>
      </c>
      <c r="K88" s="10"/>
      <c r="L88" s="10"/>
      <c r="M88" s="10"/>
      <c r="N88" s="10"/>
      <c r="O88" s="10"/>
      <c r="P88" s="10"/>
      <c r="Q88" s="10"/>
      <c r="R88" s="10"/>
      <c r="S88" s="10"/>
    </row>
    <row r="89" ht="20.05" customHeight="1">
      <c r="A89" s="12"/>
      <c r="B89" s="14">
        <v>3550678</v>
      </c>
      <c r="C89" s="10"/>
      <c r="D89" s="11">
        <f>B89-B88</f>
        <v>446832</v>
      </c>
      <c r="E89" s="11">
        <f>D89/1.1</f>
        <v>406210.9090909091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ht="20.05" customHeight="1">
      <c r="A90" s="12"/>
      <c r="B90" s="14">
        <v>3997327</v>
      </c>
      <c r="C90" s="10"/>
      <c r="D90" s="11">
        <f>B90-B89</f>
        <v>446649</v>
      </c>
      <c r="E90" s="11">
        <f>D90/1.1</f>
        <v>406044.5454545454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ht="20.05" customHeight="1">
      <c r="A91" s="12"/>
      <c r="B91" s="14">
        <v>4452868</v>
      </c>
      <c r="C91" s="10"/>
      <c r="D91" s="11">
        <f>B91-B90</f>
        <v>455541</v>
      </c>
      <c r="E91" s="11">
        <f>D91/1.1</f>
        <v>414128.1818181818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ht="20.05" customHeight="1">
      <c r="A92" s="12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ht="20.05" customHeight="1">
      <c r="A93" s="12"/>
      <c r="B93" s="9"/>
      <c r="C93" s="10"/>
      <c r="D93" s="10"/>
      <c r="E93" s="11">
        <f>AVERAGE(E82:E91)</f>
        <v>404806.1818181818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ht="32.05" customHeight="1">
      <c r="A94" t="s" s="8">
        <v>86</v>
      </c>
      <c r="B94" s="9"/>
      <c r="C94" s="10"/>
      <c r="D94" s="10"/>
      <c r="E94" s="10"/>
      <c r="F94" s="10"/>
      <c r="G94" s="10"/>
      <c r="H94" s="10"/>
      <c r="I94" s="10"/>
      <c r="J94" s="10"/>
      <c r="K94" s="10"/>
      <c r="L94" t="s" s="15">
        <v>87</v>
      </c>
      <c r="M94" s="10"/>
      <c r="N94" s="10"/>
      <c r="O94" s="10"/>
      <c r="P94" s="10"/>
      <c r="Q94" s="10"/>
      <c r="R94" s="10"/>
      <c r="S94" s="10"/>
    </row>
    <row r="95" ht="20.05" customHeight="1">
      <c r="A95" s="12"/>
      <c r="B95" t="s" s="13">
        <v>88</v>
      </c>
      <c r="C95" s="11">
        <v>2</v>
      </c>
      <c r="D95" s="11">
        <v>3</v>
      </c>
      <c r="E95" s="11">
        <v>4</v>
      </c>
      <c r="F95" s="11">
        <v>5</v>
      </c>
      <c r="G95" t="s" s="15">
        <v>89</v>
      </c>
      <c r="H95" s="11">
        <v>6</v>
      </c>
      <c r="I95" s="11">
        <v>7</v>
      </c>
      <c r="J95" t="s" s="15">
        <v>90</v>
      </c>
      <c r="K95" s="10"/>
      <c r="L95" t="s" s="15">
        <v>91</v>
      </c>
      <c r="M95" s="11">
        <v>3</v>
      </c>
      <c r="N95" s="11">
        <v>4</v>
      </c>
      <c r="O95" t="s" s="15">
        <v>89</v>
      </c>
      <c r="P95" t="s" s="15">
        <v>92</v>
      </c>
      <c r="Q95" s="10"/>
      <c r="R95" s="10"/>
      <c r="S95" s="10"/>
    </row>
    <row r="96" ht="20.05" customHeight="1">
      <c r="A96" s="12"/>
      <c r="B96" s="14">
        <v>612689</v>
      </c>
      <c r="C96" s="11">
        <v>551107</v>
      </c>
      <c r="D96" s="11">
        <v>511105</v>
      </c>
      <c r="E96" s="11">
        <v>485066</v>
      </c>
      <c r="F96" s="11">
        <v>465003</v>
      </c>
      <c r="G96" s="11">
        <v>540061</v>
      </c>
      <c r="H96" s="11">
        <v>525001</v>
      </c>
      <c r="I96" s="11">
        <v>512953</v>
      </c>
      <c r="J96" s="11">
        <v>572420</v>
      </c>
      <c r="K96" s="10"/>
      <c r="L96" s="11">
        <v>180908</v>
      </c>
      <c r="M96" s="11">
        <v>165923</v>
      </c>
      <c r="N96" s="11">
        <v>156001</v>
      </c>
      <c r="O96" s="11">
        <v>174572</v>
      </c>
      <c r="P96" s="11">
        <v>187973</v>
      </c>
      <c r="Q96" s="10"/>
      <c r="R96" s="10"/>
      <c r="S96" s="10"/>
    </row>
    <row r="97" ht="20.05" customHeight="1">
      <c r="A97" s="12"/>
      <c r="B97" s="14">
        <v>584735</v>
      </c>
      <c r="C97" s="11">
        <v>524432</v>
      </c>
      <c r="D97" s="11">
        <v>487776</v>
      </c>
      <c r="E97" s="11">
        <v>463898</v>
      </c>
      <c r="F97" s="11">
        <v>445632</v>
      </c>
      <c r="G97" s="11">
        <v>513498</v>
      </c>
      <c r="H97" s="11">
        <v>500685</v>
      </c>
      <c r="I97" s="11">
        <v>488510</v>
      </c>
      <c r="J97" s="11">
        <v>545390</v>
      </c>
      <c r="K97" s="10"/>
      <c r="L97" s="11">
        <v>179362</v>
      </c>
      <c r="M97" s="11">
        <v>165459</v>
      </c>
      <c r="N97" s="11">
        <v>155330</v>
      </c>
      <c r="O97" s="11">
        <v>173909</v>
      </c>
      <c r="P97" s="11">
        <v>187086</v>
      </c>
      <c r="Q97" s="10"/>
      <c r="R97" s="10"/>
      <c r="S97" s="10"/>
    </row>
    <row r="98" ht="20.05" customHeight="1">
      <c r="A98" s="12"/>
      <c r="B98" s="14">
        <v>604057</v>
      </c>
      <c r="C98" s="11">
        <v>541312</v>
      </c>
      <c r="D98" s="11">
        <v>503644</v>
      </c>
      <c r="E98" s="11">
        <v>479485</v>
      </c>
      <c r="F98" s="11">
        <v>460068</v>
      </c>
      <c r="G98" s="11">
        <v>534068</v>
      </c>
      <c r="H98" s="11">
        <v>517735</v>
      </c>
      <c r="I98" s="11">
        <v>503663</v>
      </c>
      <c r="J98" s="11">
        <v>567458</v>
      </c>
      <c r="K98" s="10"/>
      <c r="L98" s="11">
        <v>179763</v>
      </c>
      <c r="M98" s="11">
        <v>165468</v>
      </c>
      <c r="N98" s="11">
        <v>156113</v>
      </c>
      <c r="O98" s="11">
        <v>173138</v>
      </c>
      <c r="P98" s="11">
        <v>186447</v>
      </c>
      <c r="Q98" s="10"/>
      <c r="R98" s="10"/>
      <c r="S98" s="10"/>
    </row>
    <row r="99" ht="20.05" customHeight="1">
      <c r="A99" s="12"/>
      <c r="B99" s="14">
        <v>601148</v>
      </c>
      <c r="C99" s="11">
        <v>541847</v>
      </c>
      <c r="D99" s="11">
        <v>504551</v>
      </c>
      <c r="E99" s="11">
        <v>477971</v>
      </c>
      <c r="F99" s="11">
        <v>458510</v>
      </c>
      <c r="G99" s="11">
        <v>534570</v>
      </c>
      <c r="H99" s="11">
        <v>518844</v>
      </c>
      <c r="I99" s="11">
        <v>505946</v>
      </c>
      <c r="J99" s="11">
        <v>568051</v>
      </c>
      <c r="K99" s="10"/>
      <c r="L99" s="11">
        <v>175351</v>
      </c>
      <c r="M99" s="11">
        <v>161028</v>
      </c>
      <c r="N99" s="11">
        <v>151955</v>
      </c>
      <c r="O99" s="11">
        <v>169396</v>
      </c>
      <c r="P99" s="11">
        <v>183080</v>
      </c>
      <c r="Q99" s="10"/>
      <c r="R99" s="10"/>
      <c r="S99" s="10"/>
    </row>
    <row r="100" ht="20.05" customHeight="1">
      <c r="A100" s="12"/>
      <c r="B100" s="14">
        <v>599192</v>
      </c>
      <c r="C100" s="11">
        <v>542018</v>
      </c>
      <c r="D100" s="11">
        <v>506100</v>
      </c>
      <c r="E100" s="11">
        <v>481222</v>
      </c>
      <c r="F100" s="11">
        <v>462277</v>
      </c>
      <c r="G100" s="11">
        <v>534825</v>
      </c>
      <c r="H100" s="11">
        <v>519224</v>
      </c>
      <c r="I100" s="11">
        <v>504014</v>
      </c>
      <c r="J100" s="11">
        <v>566041</v>
      </c>
      <c r="K100" s="10"/>
      <c r="L100" s="11">
        <v>163054</v>
      </c>
      <c r="M100" s="11">
        <v>150354</v>
      </c>
      <c r="N100" s="11">
        <v>141499</v>
      </c>
      <c r="O100" s="11">
        <v>157581</v>
      </c>
      <c r="P100" s="11">
        <v>170446</v>
      </c>
      <c r="Q100" s="10"/>
      <c r="R100" s="10"/>
      <c r="S100" s="10"/>
    </row>
    <row r="101" ht="20.05" customHeight="1">
      <c r="A101" s="12"/>
      <c r="B101" s="14">
        <v>589618</v>
      </c>
      <c r="C101" s="11">
        <v>534600</v>
      </c>
      <c r="D101" s="11">
        <v>498379</v>
      </c>
      <c r="E101" s="11">
        <v>473616</v>
      </c>
      <c r="F101" s="11">
        <v>455282</v>
      </c>
      <c r="G101" s="11">
        <v>527619</v>
      </c>
      <c r="H101" s="11">
        <v>513129</v>
      </c>
      <c r="I101" s="11">
        <v>500663</v>
      </c>
      <c r="J101" s="11">
        <v>558192</v>
      </c>
      <c r="K101" s="10"/>
      <c r="L101" s="11">
        <v>178022</v>
      </c>
      <c r="M101" s="11">
        <v>163805</v>
      </c>
      <c r="N101" s="11">
        <v>154196</v>
      </c>
      <c r="O101" s="11">
        <v>173191</v>
      </c>
      <c r="P101" s="11">
        <v>186520</v>
      </c>
      <c r="Q101" s="10"/>
      <c r="R101" s="10"/>
      <c r="S101" s="10"/>
    </row>
    <row r="102" ht="20.05" customHeight="1">
      <c r="A102" s="12"/>
      <c r="B102" s="14">
        <v>591031</v>
      </c>
      <c r="C102" s="11">
        <v>536161</v>
      </c>
      <c r="D102" s="11">
        <v>498740</v>
      </c>
      <c r="E102" s="11">
        <v>474777</v>
      </c>
      <c r="F102" s="11">
        <v>456179</v>
      </c>
      <c r="G102" s="11">
        <v>526553</v>
      </c>
      <c r="H102" s="11">
        <v>512639</v>
      </c>
      <c r="I102" s="11">
        <v>500967</v>
      </c>
      <c r="J102" s="11">
        <v>554812</v>
      </c>
      <c r="K102" s="10"/>
      <c r="L102" s="11">
        <v>175591</v>
      </c>
      <c r="M102" s="11">
        <v>161479</v>
      </c>
      <c r="N102" s="11">
        <v>152673</v>
      </c>
      <c r="O102" s="11">
        <v>170991</v>
      </c>
      <c r="P102" s="11">
        <v>184084</v>
      </c>
      <c r="Q102" s="10"/>
      <c r="R102" s="10"/>
      <c r="S102" s="10"/>
    </row>
    <row r="103" ht="20.05" customHeight="1">
      <c r="A103" s="12"/>
      <c r="B103" s="14">
        <v>591601</v>
      </c>
      <c r="C103" s="11">
        <v>537295</v>
      </c>
      <c r="D103" s="11">
        <v>501996</v>
      </c>
      <c r="E103" s="11">
        <v>475250</v>
      </c>
      <c r="F103" s="11">
        <v>457430</v>
      </c>
      <c r="G103" s="11">
        <v>533573</v>
      </c>
      <c r="H103" s="11">
        <v>517840</v>
      </c>
      <c r="I103" s="11">
        <v>503835</v>
      </c>
      <c r="J103" s="11">
        <v>565094</v>
      </c>
      <c r="K103" s="10"/>
      <c r="L103" s="11">
        <v>178113</v>
      </c>
      <c r="M103" s="11">
        <v>163949</v>
      </c>
      <c r="N103" s="11">
        <v>154097</v>
      </c>
      <c r="O103" s="11">
        <v>172927</v>
      </c>
      <c r="P103" s="11">
        <v>187065</v>
      </c>
      <c r="Q103" s="10"/>
      <c r="R103" s="10"/>
      <c r="S103" s="10"/>
    </row>
    <row r="104" ht="20.05" customHeight="1">
      <c r="A104" s="12"/>
      <c r="B104" s="14">
        <v>592533</v>
      </c>
      <c r="C104" s="11">
        <v>536738</v>
      </c>
      <c r="D104" s="11">
        <v>501430</v>
      </c>
      <c r="E104" s="11">
        <v>477613</v>
      </c>
      <c r="F104" s="11">
        <v>458470</v>
      </c>
      <c r="G104" s="11">
        <v>528683</v>
      </c>
      <c r="H104" s="11">
        <v>513996</v>
      </c>
      <c r="I104" s="11">
        <v>503175</v>
      </c>
      <c r="J104" s="11">
        <v>560368</v>
      </c>
      <c r="K104" s="10"/>
      <c r="L104" s="11">
        <v>178311</v>
      </c>
      <c r="M104" s="11">
        <v>164527</v>
      </c>
      <c r="N104" s="11">
        <v>154760</v>
      </c>
      <c r="O104" s="11">
        <v>173099</v>
      </c>
      <c r="P104" s="11">
        <v>186376</v>
      </c>
      <c r="Q104" s="10"/>
      <c r="R104" s="10"/>
      <c r="S104" s="10"/>
    </row>
    <row r="105" ht="20.05" customHeight="1">
      <c r="A105" s="12"/>
      <c r="B105" s="14">
        <v>592912</v>
      </c>
      <c r="C105" s="11">
        <v>534932</v>
      </c>
      <c r="D105" s="11">
        <v>500053</v>
      </c>
      <c r="E105" s="11">
        <v>474361</v>
      </c>
      <c r="F105" s="11">
        <v>455266</v>
      </c>
      <c r="G105" s="11">
        <v>529909</v>
      </c>
      <c r="H105" s="11">
        <v>514376</v>
      </c>
      <c r="I105" s="11">
        <v>500978</v>
      </c>
      <c r="J105" s="11">
        <v>559564</v>
      </c>
      <c r="K105" s="10"/>
      <c r="L105" s="11">
        <v>177231</v>
      </c>
      <c r="M105" s="11">
        <v>163132</v>
      </c>
      <c r="N105" s="11">
        <v>152804</v>
      </c>
      <c r="O105" s="11">
        <v>172474</v>
      </c>
      <c r="P105" s="11">
        <v>186361</v>
      </c>
      <c r="Q105" s="10"/>
      <c r="R105" s="10"/>
      <c r="S105" s="10"/>
    </row>
    <row r="106" ht="20.05" customHeight="1">
      <c r="A106" s="12"/>
      <c r="B106" s="14">
        <f>AVERAGE(B96:B105)</f>
        <v>595951.6</v>
      </c>
      <c r="C106" s="11">
        <f>AVERAGE(C96:C105)</f>
        <v>538044.2</v>
      </c>
      <c r="D106" s="11">
        <f>AVERAGE(D96:D105)</f>
        <v>501377.4</v>
      </c>
      <c r="E106" s="11">
        <f>AVERAGE(E96:E105)</f>
        <v>476325.9</v>
      </c>
      <c r="F106" s="11">
        <f>AVERAGE(F96:F105)</f>
        <v>457411.7</v>
      </c>
      <c r="G106" s="11">
        <f>AVERAGE(G96:G105)</f>
        <v>530335.9</v>
      </c>
      <c r="H106" s="11">
        <f>AVERAGE(H96:H105)</f>
        <v>515346.9</v>
      </c>
      <c r="I106" s="11">
        <f>AVERAGE(I96:I105)</f>
        <v>502470.4</v>
      </c>
      <c r="J106" s="11">
        <f>AVERAGE(J96:J105)</f>
        <v>561739</v>
      </c>
      <c r="K106" s="10"/>
      <c r="L106" s="11">
        <f>AVERAGE(L96:L105)</f>
        <v>176570.6</v>
      </c>
      <c r="M106" s="11">
        <f>AVERAGE(M96:M105)</f>
        <v>162512.4</v>
      </c>
      <c r="N106" s="11">
        <f>AVERAGE(N96:N105)</f>
        <v>152942.8</v>
      </c>
      <c r="O106" s="11">
        <f>AVERAGE(O96:O105)</f>
        <v>171127.8</v>
      </c>
      <c r="P106" s="11">
        <f>AVERAGE(P96:P105)</f>
        <v>184543.8</v>
      </c>
      <c r="Q106" s="10"/>
      <c r="R106" s="10"/>
      <c r="S106" s="10"/>
    </row>
    <row r="107" ht="20.05" customHeight="1">
      <c r="A107" s="12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ht="20.05" customHeight="1">
      <c r="A108" s="12"/>
      <c r="B108" s="14">
        <f>B106/3.3</f>
        <v>180591.393939394</v>
      </c>
      <c r="C108" s="11">
        <f>C106/3.3</f>
        <v>163043.696969697</v>
      </c>
      <c r="D108" s="11">
        <f>D106/3.3</f>
        <v>151932.5454545455</v>
      </c>
      <c r="E108" s="11">
        <f>E106/3.3</f>
        <v>144341.1818181818</v>
      </c>
      <c r="F108" s="11">
        <f>F106/3.3</f>
        <v>138609.6060606061</v>
      </c>
      <c r="G108" s="11">
        <f>G106/3.3</f>
        <v>160707.8484848485</v>
      </c>
      <c r="H108" s="11">
        <f>H106/3.3</f>
        <v>156165.7272727273</v>
      </c>
      <c r="I108" s="11">
        <f>I106/3.3</f>
        <v>152263.7575757576</v>
      </c>
      <c r="J108" s="11">
        <f>J106/3.3</f>
        <v>170223.9393939394</v>
      </c>
      <c r="K108" s="10"/>
      <c r="L108" s="11">
        <f>L106/1.1</f>
        <v>160518.7272727273</v>
      </c>
      <c r="M108" s="11">
        <f>M106/1.1</f>
        <v>147738.5454545454</v>
      </c>
      <c r="N108" s="11">
        <f>N106/1.1</f>
        <v>139038.9090909091</v>
      </c>
      <c r="O108" s="11">
        <f>O106/1.1</f>
        <v>155570.7272727272</v>
      </c>
      <c r="P108" s="11">
        <f>P106/1.1</f>
        <v>167767.0909090909</v>
      </c>
      <c r="Q108" s="10"/>
      <c r="R108" s="10"/>
      <c r="S108" s="10"/>
    </row>
    <row r="109" ht="20.05" customHeight="1">
      <c r="A109" s="12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ht="32.05" customHeight="1">
      <c r="A110" t="s" s="8">
        <v>93</v>
      </c>
      <c r="B110" s="9"/>
      <c r="C110" s="10"/>
      <c r="D110" s="10"/>
      <c r="E110" s="10"/>
      <c r="F110" s="10"/>
      <c r="G110" s="10"/>
      <c r="H110" s="10"/>
      <c r="I110" s="10"/>
      <c r="J110" s="10"/>
      <c r="K110" t="s" s="15">
        <v>87</v>
      </c>
      <c r="L110" s="10"/>
      <c r="M110" s="10"/>
      <c r="N110" s="10"/>
      <c r="O110" s="10"/>
      <c r="P110" s="10"/>
      <c r="Q110" s="10"/>
      <c r="R110" s="10"/>
      <c r="S110" s="10"/>
    </row>
    <row r="111" ht="20.05" customHeight="1">
      <c r="A111" s="12"/>
      <c r="B111" t="s" s="13">
        <v>94</v>
      </c>
      <c r="C111" t="s" s="15">
        <v>78</v>
      </c>
      <c r="D111" t="s" s="15">
        <v>79</v>
      </c>
      <c r="E111" t="s" s="15">
        <v>80</v>
      </c>
      <c r="F111" t="s" s="15">
        <v>95</v>
      </c>
      <c r="G111" t="s" s="15">
        <v>79</v>
      </c>
      <c r="H111" s="10"/>
      <c r="I111" s="10"/>
      <c r="J111" s="10"/>
      <c r="K111" t="s" s="15">
        <v>96</v>
      </c>
      <c r="L111" t="s" s="15">
        <v>67</v>
      </c>
      <c r="M111" t="s" s="15">
        <v>79</v>
      </c>
      <c r="N111" t="s" s="15">
        <v>80</v>
      </c>
      <c r="O111" t="s" s="15">
        <v>97</v>
      </c>
      <c r="P111" t="s" s="15">
        <v>79</v>
      </c>
      <c r="Q111" t="s" s="15">
        <v>78</v>
      </c>
      <c r="R111" t="s" s="15">
        <v>67</v>
      </c>
      <c r="S111" s="10"/>
    </row>
    <row r="112" ht="20.05" customHeight="1">
      <c r="A112" s="12"/>
      <c r="B112" s="14">
        <v>127870</v>
      </c>
      <c r="C112" s="11">
        <v>127997</v>
      </c>
      <c r="D112" s="11">
        <v>128019</v>
      </c>
      <c r="E112" s="11">
        <v>128021</v>
      </c>
      <c r="F112" s="11">
        <v>128021</v>
      </c>
      <c r="G112" s="11">
        <v>128021</v>
      </c>
      <c r="H112" s="11">
        <v>128013</v>
      </c>
      <c r="I112" s="11">
        <v>127965</v>
      </c>
      <c r="J112" s="10"/>
      <c r="K112" s="11">
        <v>63806</v>
      </c>
      <c r="L112" s="11">
        <v>63774</v>
      </c>
      <c r="M112" s="11">
        <v>63807</v>
      </c>
      <c r="N112" s="11">
        <v>63808</v>
      </c>
      <c r="O112" s="11">
        <v>63808</v>
      </c>
      <c r="P112" s="11">
        <v>63806</v>
      </c>
      <c r="Q112" s="11">
        <v>63798</v>
      </c>
      <c r="R112" s="11">
        <v>63725</v>
      </c>
      <c r="S112" s="10"/>
    </row>
    <row r="113" ht="20.05" customHeight="1">
      <c r="A113" s="12"/>
      <c r="B113" s="14">
        <v>125953</v>
      </c>
      <c r="C113" s="11">
        <v>126093</v>
      </c>
      <c r="D113" s="11">
        <v>126104</v>
      </c>
      <c r="E113" s="11">
        <v>126106</v>
      </c>
      <c r="F113" s="11">
        <v>126106</v>
      </c>
      <c r="G113" s="11">
        <v>126105</v>
      </c>
      <c r="H113" s="11">
        <v>126104</v>
      </c>
      <c r="I113" s="11">
        <v>126064</v>
      </c>
      <c r="J113" s="10"/>
      <c r="K113" s="11">
        <v>63460</v>
      </c>
      <c r="L113" s="11">
        <v>63436</v>
      </c>
      <c r="M113" s="11">
        <v>63460</v>
      </c>
      <c r="N113" s="11">
        <v>63460</v>
      </c>
      <c r="O113" s="11">
        <v>63460</v>
      </c>
      <c r="P113" s="11">
        <v>63459</v>
      </c>
      <c r="Q113" s="11">
        <v>63453</v>
      </c>
      <c r="R113" s="11">
        <v>63378</v>
      </c>
      <c r="S113" s="10"/>
    </row>
    <row r="114" ht="20.05" customHeight="1">
      <c r="A114" s="12"/>
      <c r="B114" s="14">
        <v>126526</v>
      </c>
      <c r="C114" s="11">
        <v>126658</v>
      </c>
      <c r="D114" s="11">
        <v>126674</v>
      </c>
      <c r="E114" s="11">
        <v>126676</v>
      </c>
      <c r="F114" s="11">
        <v>126677</v>
      </c>
      <c r="G114" s="11">
        <v>126677</v>
      </c>
      <c r="H114" s="11">
        <v>126674</v>
      </c>
      <c r="I114" s="11">
        <v>126623</v>
      </c>
      <c r="J114" s="10"/>
      <c r="K114" s="11">
        <v>63387</v>
      </c>
      <c r="L114" s="11">
        <v>63358</v>
      </c>
      <c r="M114" s="11">
        <v>63391</v>
      </c>
      <c r="N114" s="11">
        <v>63391</v>
      </c>
      <c r="O114" s="11">
        <v>63391</v>
      </c>
      <c r="P114" s="11">
        <v>63391</v>
      </c>
      <c r="Q114" s="11">
        <v>63382</v>
      </c>
      <c r="R114" s="11">
        <v>63323</v>
      </c>
      <c r="S114" s="10"/>
    </row>
    <row r="115" ht="20.05" customHeight="1">
      <c r="A115" s="12"/>
      <c r="B115" s="14">
        <v>126544</v>
      </c>
      <c r="C115" s="11">
        <v>126676</v>
      </c>
      <c r="D115" s="11">
        <v>126695</v>
      </c>
      <c r="E115" s="11">
        <v>126697</v>
      </c>
      <c r="F115" s="11">
        <v>126699</v>
      </c>
      <c r="G115" s="11">
        <v>126699</v>
      </c>
      <c r="H115" s="11">
        <v>126695</v>
      </c>
      <c r="I115" s="11">
        <v>126636</v>
      </c>
      <c r="J115" s="10"/>
      <c r="K115" s="11">
        <v>62933</v>
      </c>
      <c r="L115" s="11">
        <v>62909</v>
      </c>
      <c r="M115" s="11">
        <v>62934</v>
      </c>
      <c r="N115" s="11">
        <v>62934</v>
      </c>
      <c r="O115" s="11">
        <v>62934</v>
      </c>
      <c r="P115" s="11">
        <v>62933</v>
      </c>
      <c r="Q115" s="11">
        <v>62922</v>
      </c>
      <c r="R115" s="11">
        <v>62848</v>
      </c>
      <c r="S115" s="10"/>
    </row>
    <row r="116" ht="20.05" customHeight="1">
      <c r="A116" s="12"/>
      <c r="B116" s="14">
        <v>127089</v>
      </c>
      <c r="C116" s="11">
        <v>127204</v>
      </c>
      <c r="D116" s="11">
        <v>127226</v>
      </c>
      <c r="E116" s="11">
        <v>127226</v>
      </c>
      <c r="F116" s="11">
        <v>127227</v>
      </c>
      <c r="G116" s="11">
        <v>127227</v>
      </c>
      <c r="H116" s="11">
        <v>127223</v>
      </c>
      <c r="I116" s="11">
        <v>127169</v>
      </c>
      <c r="J116" s="10"/>
      <c r="K116" s="11">
        <v>60362</v>
      </c>
      <c r="L116" s="11">
        <v>60346</v>
      </c>
      <c r="M116" s="11">
        <v>60362</v>
      </c>
      <c r="N116" s="11">
        <v>60362</v>
      </c>
      <c r="O116" s="11">
        <v>60362</v>
      </c>
      <c r="P116" s="11">
        <v>60362</v>
      </c>
      <c r="Q116" s="11">
        <v>60355</v>
      </c>
      <c r="R116" s="11">
        <v>60293</v>
      </c>
      <c r="S116" s="10"/>
    </row>
    <row r="117" ht="20.05" customHeight="1">
      <c r="A117" s="12"/>
      <c r="B117" s="14">
        <v>125655</v>
      </c>
      <c r="C117" s="11">
        <v>125765</v>
      </c>
      <c r="D117" s="11">
        <v>125784</v>
      </c>
      <c r="E117" s="11">
        <v>125788</v>
      </c>
      <c r="F117" s="11">
        <v>125788</v>
      </c>
      <c r="G117" s="11">
        <v>125786</v>
      </c>
      <c r="H117" s="11">
        <v>125785</v>
      </c>
      <c r="I117" s="11">
        <v>125735</v>
      </c>
      <c r="J117" s="10"/>
      <c r="K117" s="11">
        <v>63171</v>
      </c>
      <c r="L117" s="11">
        <v>63149</v>
      </c>
      <c r="M117" s="11">
        <v>63171</v>
      </c>
      <c r="N117" s="11">
        <v>63172</v>
      </c>
      <c r="O117" s="11">
        <v>63172</v>
      </c>
      <c r="P117" s="11">
        <v>63172</v>
      </c>
      <c r="Q117" s="11">
        <v>63162</v>
      </c>
      <c r="R117" s="11">
        <v>63101</v>
      </c>
      <c r="S117" s="10"/>
    </row>
    <row r="118" ht="20.05" customHeight="1">
      <c r="A118" s="12"/>
      <c r="B118" s="14">
        <v>125768</v>
      </c>
      <c r="C118" s="11">
        <v>125909</v>
      </c>
      <c r="D118" s="11">
        <v>125923</v>
      </c>
      <c r="E118" s="11">
        <v>125926</v>
      </c>
      <c r="F118" s="11">
        <v>125927</v>
      </c>
      <c r="G118" s="11">
        <v>125927</v>
      </c>
      <c r="H118" s="11">
        <v>125923</v>
      </c>
      <c r="I118" s="11">
        <v>125876</v>
      </c>
      <c r="J118" s="10"/>
      <c r="K118" s="11">
        <v>62729</v>
      </c>
      <c r="L118" s="11">
        <v>62709</v>
      </c>
      <c r="M118" s="11">
        <v>62731</v>
      </c>
      <c r="N118" s="11">
        <v>62731</v>
      </c>
      <c r="O118" s="11">
        <v>62731</v>
      </c>
      <c r="P118" s="11">
        <v>62730</v>
      </c>
      <c r="Q118" s="11">
        <v>62719</v>
      </c>
      <c r="R118" s="11">
        <v>62676</v>
      </c>
      <c r="S118" s="10"/>
    </row>
    <row r="119" ht="20.05" customHeight="1">
      <c r="A119" s="12"/>
      <c r="B119" s="14">
        <v>126276</v>
      </c>
      <c r="C119" s="11">
        <v>126400</v>
      </c>
      <c r="D119" s="11">
        <v>126409</v>
      </c>
      <c r="E119" s="11">
        <v>126414</v>
      </c>
      <c r="F119" s="11">
        <v>126414</v>
      </c>
      <c r="G119" s="11">
        <v>126414</v>
      </c>
      <c r="H119" s="11">
        <v>126407</v>
      </c>
      <c r="I119" s="11">
        <v>126348</v>
      </c>
      <c r="J119" s="10"/>
      <c r="K119" s="11">
        <v>63247</v>
      </c>
      <c r="L119" s="11">
        <v>63227</v>
      </c>
      <c r="M119" s="11">
        <v>63251</v>
      </c>
      <c r="N119" s="11">
        <v>63251</v>
      </c>
      <c r="O119" s="11">
        <v>63250</v>
      </c>
      <c r="P119" s="11">
        <v>63250</v>
      </c>
      <c r="Q119" s="11">
        <v>63241</v>
      </c>
      <c r="R119" s="11">
        <v>63168</v>
      </c>
      <c r="S119" s="10"/>
    </row>
    <row r="120" ht="20.05" customHeight="1">
      <c r="A120" s="12"/>
      <c r="B120" s="14">
        <v>126291</v>
      </c>
      <c r="C120" s="11">
        <v>126444</v>
      </c>
      <c r="D120" s="11">
        <v>126466</v>
      </c>
      <c r="E120" s="11">
        <v>126467</v>
      </c>
      <c r="F120" s="11">
        <v>126469</v>
      </c>
      <c r="G120" s="11">
        <v>126469</v>
      </c>
      <c r="H120" s="11">
        <v>126461</v>
      </c>
      <c r="I120" s="11">
        <v>126395</v>
      </c>
      <c r="J120" s="10"/>
      <c r="K120" s="11">
        <v>63203</v>
      </c>
      <c r="L120" s="11">
        <v>63164</v>
      </c>
      <c r="M120" s="11">
        <v>63205</v>
      </c>
      <c r="N120" s="11">
        <v>63205</v>
      </c>
      <c r="O120" s="11">
        <v>63205</v>
      </c>
      <c r="P120" s="11">
        <v>63205</v>
      </c>
      <c r="Q120" s="11">
        <v>63201</v>
      </c>
      <c r="R120" s="11">
        <v>63125</v>
      </c>
      <c r="S120" s="10"/>
    </row>
    <row r="121" ht="20.05" customHeight="1">
      <c r="A121" s="12"/>
      <c r="B121" s="14">
        <v>125160</v>
      </c>
      <c r="C121" s="11">
        <v>125288</v>
      </c>
      <c r="D121" s="11">
        <v>125306</v>
      </c>
      <c r="E121" s="11">
        <v>125309</v>
      </c>
      <c r="F121" s="11">
        <v>125309</v>
      </c>
      <c r="G121" s="11">
        <v>125308</v>
      </c>
      <c r="H121" s="11">
        <v>125304</v>
      </c>
      <c r="I121" s="11">
        <v>125245</v>
      </c>
      <c r="J121" s="10"/>
      <c r="K121" s="11">
        <v>62770</v>
      </c>
      <c r="L121" s="11">
        <v>62750</v>
      </c>
      <c r="M121" s="11">
        <v>62773</v>
      </c>
      <c r="N121" s="11">
        <v>62773</v>
      </c>
      <c r="O121" s="11">
        <v>62773</v>
      </c>
      <c r="P121" s="11">
        <v>62772</v>
      </c>
      <c r="Q121" s="11">
        <v>62760</v>
      </c>
      <c r="R121" s="11">
        <v>62703</v>
      </c>
      <c r="S121" s="10"/>
    </row>
    <row r="122" ht="20.05" customHeight="1">
      <c r="A122" s="12"/>
      <c r="B122" s="14">
        <f>AVERAGE(B112:B121)</f>
        <v>126313.2</v>
      </c>
      <c r="C122" s="11">
        <f>AVERAGE(C112:C121)</f>
        <v>126443.4</v>
      </c>
      <c r="D122" s="11">
        <f>AVERAGE(D112:D121)</f>
        <v>126460.6</v>
      </c>
      <c r="E122" s="11">
        <v>128021</v>
      </c>
      <c r="F122" s="11">
        <f>AVERAGE(F112:F121)</f>
        <v>126463.7</v>
      </c>
      <c r="G122" s="11">
        <f>AVERAGE(G112:G121)</f>
        <v>126463.3</v>
      </c>
      <c r="H122" s="11">
        <f>AVERAGE(H112:H121)</f>
        <v>126458.9</v>
      </c>
      <c r="I122" s="11">
        <f>AVERAGE(I112:I121)</f>
        <v>126405.6</v>
      </c>
      <c r="J122" s="10">
        <f>AVERAGE(J112:J121)</f>
      </c>
      <c r="K122" s="11">
        <f>AVERAGE(K112:K121)</f>
        <v>62906.8</v>
      </c>
      <c r="L122" s="11">
        <f>AVERAGE(L112:L121)</f>
        <v>62882.2</v>
      </c>
      <c r="M122" s="11">
        <f>AVERAGE(M112:M121)</f>
        <v>62908.5</v>
      </c>
      <c r="N122" s="11">
        <f>AVERAGE(N112:N121)</f>
        <v>62908.7</v>
      </c>
      <c r="O122" s="11">
        <f>AVERAGE(O112:O121)</f>
        <v>62908.6</v>
      </c>
      <c r="P122" s="11">
        <f>AVERAGE(P112:P121)</f>
        <v>62908</v>
      </c>
      <c r="Q122" s="11">
        <f>AVERAGE(Q112:Q121)</f>
        <v>62899.3</v>
      </c>
      <c r="R122" s="11">
        <f>AVERAGE(R112:R121)</f>
        <v>62834</v>
      </c>
      <c r="S122" s="10"/>
    </row>
    <row r="123" ht="20.05" customHeight="1">
      <c r="A123" s="12"/>
      <c r="B123" s="14">
        <f>B122/3.3</f>
        <v>38276.727272727272</v>
      </c>
      <c r="C123" s="11">
        <f>C122/3.3</f>
        <v>38316.181818181816</v>
      </c>
      <c r="D123" s="11">
        <f>D122/3.3</f>
        <v>38321.393939393944</v>
      </c>
      <c r="E123" s="11">
        <f>E122/3.3</f>
        <v>38794.242424242424</v>
      </c>
      <c r="F123" s="11">
        <f>F122/3.3</f>
        <v>38322.333333333336</v>
      </c>
      <c r="G123" s="11">
        <f>G122/3.3</f>
        <v>38322.212121212127</v>
      </c>
      <c r="H123" s="11">
        <f>H122/3.3</f>
        <v>38320.878787878792</v>
      </c>
      <c r="I123" s="11">
        <f>I122/3.3</f>
        <v>38304.727272727279</v>
      </c>
      <c r="J123" s="10">
        <f>J122/3.3</f>
      </c>
      <c r="K123" s="11">
        <f>K122/1.1</f>
        <v>57188</v>
      </c>
      <c r="L123" s="11">
        <f>L122/1.1</f>
        <v>57165.636363636353</v>
      </c>
      <c r="M123" s="11">
        <f>M122/1.1</f>
        <v>57189.545454545449</v>
      </c>
      <c r="N123" s="11">
        <f>N122/1.1</f>
        <v>57189.727272727265</v>
      </c>
      <c r="O123" s="11">
        <f>O122/1.1</f>
        <v>57189.636363636360</v>
      </c>
      <c r="P123" s="11">
        <f>P122/1.1</f>
        <v>57189.0909090909</v>
      </c>
      <c r="Q123" s="11">
        <f>Q122/1.1</f>
        <v>57181.181818181816</v>
      </c>
      <c r="R123" s="11">
        <f>R122/1.1</f>
        <v>57121.818181818177</v>
      </c>
      <c r="S123" s="10"/>
    </row>
    <row r="124" ht="20.05" customHeight="1">
      <c r="A124" s="12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ht="20.05" customHeight="1">
      <c r="A125" t="s" s="8">
        <v>98</v>
      </c>
      <c r="B125" s="14">
        <v>151</v>
      </c>
      <c r="C125" s="11">
        <v>24</v>
      </c>
      <c r="D125" s="11">
        <v>2</v>
      </c>
      <c r="E125" s="11">
        <v>0</v>
      </c>
      <c r="F125" s="11">
        <v>0</v>
      </c>
      <c r="G125" s="11">
        <v>0</v>
      </c>
      <c r="H125" s="11">
        <v>8</v>
      </c>
      <c r="I125" s="11">
        <v>56</v>
      </c>
      <c r="J125" s="10"/>
      <c r="K125" s="11">
        <v>2</v>
      </c>
      <c r="L125" s="11">
        <v>34</v>
      </c>
      <c r="M125" s="11">
        <v>1</v>
      </c>
      <c r="N125" s="11">
        <v>0</v>
      </c>
      <c r="O125" s="11">
        <v>0</v>
      </c>
      <c r="P125" s="11">
        <v>2</v>
      </c>
      <c r="Q125" s="11">
        <v>10</v>
      </c>
      <c r="R125" s="11">
        <v>83</v>
      </c>
      <c r="S125" s="10"/>
    </row>
    <row r="126" ht="20.05" customHeight="1">
      <c r="A126" s="12"/>
      <c r="B126" s="14">
        <v>153</v>
      </c>
      <c r="C126" s="11">
        <v>13</v>
      </c>
      <c r="D126" s="11">
        <v>2</v>
      </c>
      <c r="E126" s="11">
        <v>0</v>
      </c>
      <c r="F126" s="11">
        <v>0</v>
      </c>
      <c r="G126" s="11">
        <v>1</v>
      </c>
      <c r="H126" s="11">
        <v>2</v>
      </c>
      <c r="I126" s="11">
        <v>42</v>
      </c>
      <c r="J126" s="10"/>
      <c r="K126" s="11">
        <v>0</v>
      </c>
      <c r="L126" s="11">
        <v>24</v>
      </c>
      <c r="M126" s="11">
        <v>0</v>
      </c>
      <c r="N126" s="11">
        <v>0</v>
      </c>
      <c r="O126" s="11">
        <v>0</v>
      </c>
      <c r="P126" s="11">
        <v>1</v>
      </c>
      <c r="Q126" s="11">
        <v>7</v>
      </c>
      <c r="R126" s="11">
        <v>82</v>
      </c>
      <c r="S126" s="10"/>
    </row>
    <row r="127" ht="20.05" customHeight="1">
      <c r="A127" s="12"/>
      <c r="B127" s="14">
        <v>151</v>
      </c>
      <c r="C127" s="11">
        <v>19</v>
      </c>
      <c r="D127" s="11">
        <v>3</v>
      </c>
      <c r="E127" s="11">
        <v>1</v>
      </c>
      <c r="F127" s="11">
        <v>0</v>
      </c>
      <c r="G127" s="11">
        <v>0</v>
      </c>
      <c r="H127" s="11">
        <v>3</v>
      </c>
      <c r="I127" s="11">
        <v>54</v>
      </c>
      <c r="J127" s="10"/>
      <c r="K127" s="11">
        <v>4</v>
      </c>
      <c r="L127" s="11">
        <v>33</v>
      </c>
      <c r="M127" s="11">
        <v>0</v>
      </c>
      <c r="N127" s="11">
        <v>0</v>
      </c>
      <c r="O127" s="11">
        <v>0</v>
      </c>
      <c r="P127" s="11">
        <v>0</v>
      </c>
      <c r="Q127" s="11">
        <v>9</v>
      </c>
      <c r="R127" s="11">
        <v>68</v>
      </c>
      <c r="S127" s="10"/>
    </row>
    <row r="128" ht="20.05" customHeight="1">
      <c r="A128" s="12"/>
      <c r="B128" s="14">
        <v>155</v>
      </c>
      <c r="C128" s="11">
        <v>23</v>
      </c>
      <c r="D128" s="11">
        <v>4</v>
      </c>
      <c r="E128" s="11">
        <v>2</v>
      </c>
      <c r="F128" s="11">
        <v>0</v>
      </c>
      <c r="G128" s="11">
        <v>0</v>
      </c>
      <c r="H128" s="11">
        <v>4</v>
      </c>
      <c r="I128" s="11">
        <v>63</v>
      </c>
      <c r="J128" s="10"/>
      <c r="K128" s="11">
        <v>1</v>
      </c>
      <c r="L128" s="11">
        <v>25</v>
      </c>
      <c r="M128" s="11">
        <v>0</v>
      </c>
      <c r="N128" s="11">
        <v>0</v>
      </c>
      <c r="O128" s="11">
        <v>0</v>
      </c>
      <c r="P128" s="11">
        <v>1</v>
      </c>
      <c r="Q128" s="11">
        <v>12</v>
      </c>
      <c r="R128" s="11">
        <v>86</v>
      </c>
      <c r="S128" s="10"/>
    </row>
    <row r="129" ht="20.05" customHeight="1">
      <c r="A129" s="12"/>
      <c r="B129" s="14">
        <v>138</v>
      </c>
      <c r="C129" s="11">
        <v>23</v>
      </c>
      <c r="D129" s="11">
        <v>1</v>
      </c>
      <c r="E129" s="11">
        <v>1</v>
      </c>
      <c r="F129" s="11">
        <v>0</v>
      </c>
      <c r="G129" s="11">
        <v>0</v>
      </c>
      <c r="H129" s="11">
        <v>4</v>
      </c>
      <c r="I129" s="11">
        <v>58</v>
      </c>
      <c r="J129" s="10"/>
      <c r="K129" s="11">
        <v>0</v>
      </c>
      <c r="L129" s="11">
        <v>16</v>
      </c>
      <c r="M129" s="11">
        <v>0</v>
      </c>
      <c r="N129" s="11">
        <v>0</v>
      </c>
      <c r="O129" s="11">
        <v>0</v>
      </c>
      <c r="P129" s="11">
        <v>0</v>
      </c>
      <c r="Q129" s="11">
        <v>7</v>
      </c>
      <c r="R129" s="11">
        <v>69</v>
      </c>
      <c r="S129" s="10"/>
    </row>
    <row r="130" ht="20.05" customHeight="1">
      <c r="A130" s="12"/>
      <c r="B130" s="14">
        <v>133</v>
      </c>
      <c r="C130" s="11">
        <v>23</v>
      </c>
      <c r="D130" s="11">
        <v>4</v>
      </c>
      <c r="E130" s="11">
        <v>0</v>
      </c>
      <c r="F130" s="11">
        <v>0</v>
      </c>
      <c r="G130" s="11">
        <v>2</v>
      </c>
      <c r="H130" s="11">
        <v>3</v>
      </c>
      <c r="I130" s="11">
        <v>53</v>
      </c>
      <c r="J130" s="10"/>
      <c r="K130" s="11">
        <v>1</v>
      </c>
      <c r="L130" s="11">
        <v>23</v>
      </c>
      <c r="M130" s="11">
        <v>1</v>
      </c>
      <c r="N130" s="11">
        <v>0</v>
      </c>
      <c r="O130" s="11">
        <v>0</v>
      </c>
      <c r="P130" s="11">
        <v>0</v>
      </c>
      <c r="Q130" s="11">
        <v>10</v>
      </c>
      <c r="R130" s="11">
        <v>71</v>
      </c>
      <c r="S130" s="10"/>
    </row>
    <row r="131" ht="20.05" customHeight="1">
      <c r="A131" s="12"/>
      <c r="B131" s="14">
        <v>159</v>
      </c>
      <c r="C131" s="11">
        <v>18</v>
      </c>
      <c r="D131" s="11">
        <v>4</v>
      </c>
      <c r="E131" s="11">
        <v>1</v>
      </c>
      <c r="F131" s="11">
        <v>0</v>
      </c>
      <c r="G131" s="11">
        <v>0</v>
      </c>
      <c r="H131" s="11">
        <v>4</v>
      </c>
      <c r="I131" s="11">
        <v>51</v>
      </c>
      <c r="J131" s="10"/>
      <c r="K131" s="11">
        <v>2</v>
      </c>
      <c r="L131" s="11">
        <v>22</v>
      </c>
      <c r="M131" s="11">
        <v>0</v>
      </c>
      <c r="N131" s="11">
        <v>0</v>
      </c>
      <c r="O131" s="11">
        <v>0</v>
      </c>
      <c r="P131" s="11">
        <v>1</v>
      </c>
      <c r="Q131" s="11">
        <v>12</v>
      </c>
      <c r="R131" s="11">
        <v>55</v>
      </c>
      <c r="S131" s="10"/>
    </row>
    <row r="132" ht="20.05" customHeight="1">
      <c r="A132" s="12"/>
      <c r="B132" s="14">
        <v>138</v>
      </c>
      <c r="C132" s="11">
        <v>14</v>
      </c>
      <c r="D132" s="11">
        <v>5</v>
      </c>
      <c r="E132" s="11">
        <v>0</v>
      </c>
      <c r="F132" s="11">
        <v>0</v>
      </c>
      <c r="G132" s="11">
        <v>0</v>
      </c>
      <c r="H132" s="11">
        <v>7</v>
      </c>
      <c r="I132" s="11">
        <v>66</v>
      </c>
      <c r="J132" s="10"/>
      <c r="K132" s="11">
        <v>4</v>
      </c>
      <c r="L132" s="11">
        <v>24</v>
      </c>
      <c r="M132" s="11">
        <v>0</v>
      </c>
      <c r="N132" s="11">
        <v>0</v>
      </c>
      <c r="O132" s="11">
        <v>1</v>
      </c>
      <c r="P132" s="11">
        <v>1</v>
      </c>
      <c r="Q132" s="11">
        <v>10</v>
      </c>
      <c r="R132" s="11">
        <v>83</v>
      </c>
      <c r="S132" s="10"/>
    </row>
    <row r="133" ht="20.05" customHeight="1">
      <c r="A133" s="12"/>
      <c r="B133" s="14">
        <v>178</v>
      </c>
      <c r="C133" s="11">
        <v>25</v>
      </c>
      <c r="D133" s="11">
        <v>3</v>
      </c>
      <c r="E133" s="11">
        <v>2</v>
      </c>
      <c r="F133" s="11">
        <v>0</v>
      </c>
      <c r="G133" s="11">
        <v>0</v>
      </c>
      <c r="H133" s="11">
        <v>8</v>
      </c>
      <c r="I133" s="11">
        <v>74</v>
      </c>
      <c r="J133" s="10"/>
      <c r="K133" s="11">
        <v>2</v>
      </c>
      <c r="L133" s="11">
        <v>41</v>
      </c>
      <c r="M133" s="11">
        <v>0</v>
      </c>
      <c r="N133" s="11">
        <v>0</v>
      </c>
      <c r="O133" s="11">
        <v>0</v>
      </c>
      <c r="P133" s="11">
        <v>0</v>
      </c>
      <c r="Q133" s="11">
        <v>4</v>
      </c>
      <c r="R133" s="11">
        <v>80</v>
      </c>
      <c r="S133" s="10"/>
    </row>
    <row r="134" ht="20.05" customHeight="1">
      <c r="A134" s="12"/>
      <c r="B134" s="14">
        <v>149</v>
      </c>
      <c r="C134" s="11">
        <v>21</v>
      </c>
      <c r="D134" s="11">
        <v>3</v>
      </c>
      <c r="E134" s="11">
        <v>0</v>
      </c>
      <c r="F134" s="11">
        <v>0</v>
      </c>
      <c r="G134" s="11">
        <v>1</v>
      </c>
      <c r="H134" s="11">
        <v>5</v>
      </c>
      <c r="I134" s="11">
        <v>64</v>
      </c>
      <c r="J134" s="10"/>
      <c r="K134" s="11">
        <v>3</v>
      </c>
      <c r="L134" s="11">
        <v>23</v>
      </c>
      <c r="M134" s="11">
        <v>0</v>
      </c>
      <c r="N134" s="11">
        <v>0</v>
      </c>
      <c r="O134" s="11">
        <v>0</v>
      </c>
      <c r="P134" s="11">
        <v>1</v>
      </c>
      <c r="Q134" s="11">
        <v>13</v>
      </c>
      <c r="R134" s="11">
        <v>70</v>
      </c>
      <c r="S134" s="10"/>
    </row>
    <row r="135" ht="20.05" customHeight="1">
      <c r="A135" s="12"/>
      <c r="B135" s="14">
        <f>AVERAGE(B125:B134)</f>
        <v>150.5</v>
      </c>
      <c r="C135" s="11">
        <f>AVERAGE(C125:C134)</f>
        <v>20.3</v>
      </c>
      <c r="D135" s="11">
        <f>AVERAGE(D125:D134)</f>
        <v>3.1</v>
      </c>
      <c r="E135" s="11">
        <f>AVERAGE(E125:E134)</f>
        <v>0.7</v>
      </c>
      <c r="F135" s="11">
        <v>0</v>
      </c>
      <c r="G135" s="11">
        <f>AVERAGE(G125:G134)</f>
        <v>0.4</v>
      </c>
      <c r="H135" s="11">
        <f>AVERAGE(H125:H134)</f>
        <v>4.8</v>
      </c>
      <c r="I135" s="11">
        <f>AVERAGE(I125:I134)</f>
        <v>58.1</v>
      </c>
      <c r="J135" s="10"/>
      <c r="K135" s="11">
        <f>AVERAGE(K125:K134)</f>
        <v>1.9</v>
      </c>
      <c r="L135" s="11">
        <f>AVERAGE(L125:L134)</f>
        <v>26.5</v>
      </c>
      <c r="M135" s="11">
        <f>AVERAGE(M125:M134)</f>
        <v>0.2</v>
      </c>
      <c r="N135" s="11">
        <f>AVERAGE(N125:N134)</f>
        <v>0</v>
      </c>
      <c r="O135" s="11">
        <f>AVERAGE(O125:O134)</f>
        <v>0.1</v>
      </c>
      <c r="P135" s="11">
        <f>AVERAGE(P125:P134)</f>
        <v>0.7</v>
      </c>
      <c r="Q135" s="11">
        <f>AVERAGE(Q125:Q134)</f>
        <v>9.4</v>
      </c>
      <c r="R135" s="11">
        <f>AVERAGE(R125:R134)</f>
        <v>74.7</v>
      </c>
      <c r="S135" s="10"/>
    </row>
    <row r="136" ht="20.05" customHeight="1">
      <c r="A136" s="12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ht="20.05" customHeight="1">
      <c r="A137" t="s" s="8">
        <v>99</v>
      </c>
      <c r="B137" s="14">
        <v>13874</v>
      </c>
      <c r="C137" s="11">
        <v>1341</v>
      </c>
      <c r="D137" s="11">
        <v>3</v>
      </c>
      <c r="E137" s="11">
        <v>0</v>
      </c>
      <c r="F137" s="11">
        <v>0</v>
      </c>
      <c r="G137" s="11"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ht="20.05" customHeight="1">
      <c r="A138" s="12"/>
      <c r="B138" s="14">
        <v>13113</v>
      </c>
      <c r="C138" s="11">
        <v>162</v>
      </c>
      <c r="D138" s="11">
        <v>2</v>
      </c>
      <c r="E138" s="11">
        <v>1</v>
      </c>
      <c r="F138" s="11">
        <v>0</v>
      </c>
      <c r="G138" s="11">
        <v>1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ht="20.05" customHeight="1">
      <c r="A139" s="12"/>
      <c r="B139" s="14">
        <v>13288</v>
      </c>
      <c r="C139" s="11">
        <v>429</v>
      </c>
      <c r="D139" s="11">
        <v>4</v>
      </c>
      <c r="E139" s="11">
        <v>2</v>
      </c>
      <c r="F139" s="11">
        <v>0</v>
      </c>
      <c r="G139" s="11"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ht="20.05" customHeight="1">
      <c r="A140" s="12"/>
      <c r="B140" s="14">
        <v>13967</v>
      </c>
      <c r="C140" s="11">
        <v>865</v>
      </c>
      <c r="D140" s="11">
        <v>10</v>
      </c>
      <c r="E140" s="11">
        <v>1</v>
      </c>
      <c r="F140" s="11">
        <v>0</v>
      </c>
      <c r="G140" s="11"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ht="20.05" customHeight="1">
      <c r="A141" s="12"/>
      <c r="B141" s="14">
        <v>12291</v>
      </c>
      <c r="C141" s="11">
        <v>642</v>
      </c>
      <c r="D141" s="11">
        <v>1</v>
      </c>
      <c r="E141" s="11">
        <v>0</v>
      </c>
      <c r="F141" s="11">
        <v>0</v>
      </c>
      <c r="G141" s="11"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ht="20.05" customHeight="1">
      <c r="A142" s="12"/>
      <c r="B142" s="14">
        <v>11553</v>
      </c>
      <c r="C142" s="11">
        <v>548</v>
      </c>
      <c r="D142" s="11">
        <v>8</v>
      </c>
      <c r="E142" s="11">
        <v>1</v>
      </c>
      <c r="F142" s="11">
        <v>0</v>
      </c>
      <c r="G142" s="11">
        <v>2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ht="20.05" customHeight="1">
      <c r="A143" s="12"/>
      <c r="B143" s="14">
        <v>14828</v>
      </c>
      <c r="C143" s="11">
        <v>326</v>
      </c>
      <c r="D143" s="11">
        <v>6</v>
      </c>
      <c r="E143" s="11">
        <v>0</v>
      </c>
      <c r="F143" s="11">
        <v>0</v>
      </c>
      <c r="G143" s="11"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ht="20.05" customHeight="1">
      <c r="A144" s="12"/>
      <c r="B144" s="14">
        <v>13554</v>
      </c>
      <c r="C144" s="11">
        <v>145</v>
      </c>
      <c r="D144" s="11">
        <v>13</v>
      </c>
      <c r="E144" s="11">
        <v>4</v>
      </c>
      <c r="F144" s="11">
        <v>0</v>
      </c>
      <c r="G144" s="11"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ht="20.05" customHeight="1">
      <c r="A145" s="12"/>
      <c r="B145" s="14">
        <v>15687</v>
      </c>
      <c r="C145" s="11">
        <v>663</v>
      </c>
      <c r="D145" s="11">
        <v>4</v>
      </c>
      <c r="E145" s="11">
        <v>0</v>
      </c>
      <c r="F145" s="11">
        <v>0</v>
      </c>
      <c r="G145" s="11"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ht="20.05" customHeight="1">
      <c r="A146" s="12"/>
      <c r="B146" s="14">
        <v>13505</v>
      </c>
      <c r="C146" s="11">
        <v>444</v>
      </c>
      <c r="D146" s="11">
        <v>3</v>
      </c>
      <c r="E146" s="11">
        <v>0</v>
      </c>
      <c r="F146" s="11">
        <v>0</v>
      </c>
      <c r="G146" s="11">
        <v>1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ht="20.05" customHeight="1">
      <c r="A147" s="12"/>
      <c r="B147" s="14">
        <f>AVERAGE(B137:B146)</f>
        <v>13566</v>
      </c>
      <c r="C147" s="11">
        <f>AVERAGE(C137:C146)</f>
        <v>556.5</v>
      </c>
      <c r="D147" s="11">
        <f>AVERAGE(D137:D146)</f>
        <v>5.4</v>
      </c>
      <c r="E147" s="11">
        <f>AVERAGE(E137:E146)</f>
        <v>0.9</v>
      </c>
      <c r="F147" s="11">
        <f>AVERAGE(F137:F146)</f>
        <v>0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