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C:\Users\13496\Downloads\"/>
    </mc:Choice>
  </mc:AlternateContent>
  <xr:revisionPtr revIDLastSave="0" documentId="8_{6EA0160F-2AB8-428B-A86D-773A3D545FDC}" xr6:coauthVersionLast="47" xr6:coauthVersionMax="47" xr10:uidLastSave="{00000000-0000-0000-0000-000000000000}"/>
  <bookViews>
    <workbookView xWindow="-120" yWindow="-120" windowWidth="29040" windowHeight="15720" tabRatio="736" activeTab="5"/>
  </bookViews>
  <sheets>
    <sheet name="Introduction" sheetId="1" r:id="rId1"/>
    <sheet name="Diagram" sheetId="9" r:id="rId2"/>
    <sheet name="System" sheetId="2" r:id="rId3"/>
    <sheet name="Buses" sheetId="3" r:id="rId4"/>
    <sheet name="Loads" sheetId="4" r:id="rId5"/>
    <sheet name="Generators" sheetId="5" r:id="rId6"/>
    <sheet name="Branches" sheetId="6" r:id="rId7"/>
    <sheet name="Transformers" sheetId="7" r:id="rId8"/>
    <sheet name="Shunts"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1" l="1"/>
  <c r="C32" i="1"/>
  <c r="C33" i="1"/>
  <c r="C34" i="1"/>
  <c r="C35" i="1"/>
  <c r="C36" i="1"/>
  <c r="C37" i="1"/>
  <c r="C39" i="1"/>
  <c r="C40" i="1"/>
  <c r="C41" i="1"/>
  <c r="C42" i="1"/>
  <c r="C43" i="1"/>
  <c r="C45" i="1"/>
  <c r="C47" i="1"/>
  <c r="C48" i="1"/>
  <c r="C49" i="1"/>
  <c r="C50" i="1"/>
  <c r="C51" i="1"/>
  <c r="C52" i="1"/>
  <c r="C54" i="1"/>
  <c r="C55" i="1"/>
  <c r="C56" i="1"/>
  <c r="C57" i="1"/>
  <c r="C59" i="1"/>
  <c r="C60" i="1"/>
  <c r="C61" i="1"/>
  <c r="H30" i="7"/>
  <c r="H31" i="7"/>
</calcChain>
</file>

<file path=xl/sharedStrings.xml><?xml version="1.0" encoding="utf-8"?>
<sst xmlns="http://schemas.openxmlformats.org/spreadsheetml/2006/main" count="648" uniqueCount="347">
  <si>
    <t>Parameter</t>
  </si>
  <si>
    <t>Commentary</t>
  </si>
  <si>
    <t>System MVA Base</t>
  </si>
  <si>
    <t>Text Description</t>
  </si>
  <si>
    <t>A brief textual description will identify the model</t>
  </si>
  <si>
    <t>System Slack Bus</t>
  </si>
  <si>
    <t>The system slack bus must have a generator attached and is used in load flow to balance the system</t>
  </si>
  <si>
    <t>Profile Time</t>
  </si>
  <si>
    <t>The profile time will make reference to the profile data and adjust the load and generator values accordingly</t>
  </si>
  <si>
    <t>Number</t>
  </si>
  <si>
    <t>Each bus is identified by a unique number</t>
  </si>
  <si>
    <t>X Co-ordinate</t>
  </si>
  <si>
    <t>Y Co-ordinate</t>
  </si>
  <si>
    <t>See above</t>
  </si>
  <si>
    <t>Base Voltage</t>
  </si>
  <si>
    <t>The base voltage, in kV, of this bus</t>
  </si>
  <si>
    <t>Bus Type</t>
  </si>
  <si>
    <t>This parameter must be consistent with other network components.  It indicates the type of the bus within the load flow solution.  Buses can be of the normal PQ type, of the PV type if they have a generator attached, or be the slack/reference bus.</t>
  </si>
  <si>
    <t>Status</t>
  </si>
  <si>
    <t>Buses may be included in the network data but switched off</t>
  </si>
  <si>
    <t>Voltage Angle</t>
  </si>
  <si>
    <t>Bus Number</t>
  </si>
  <si>
    <t>Identifies the bus to which the load is attached</t>
  </si>
  <si>
    <t>Load ID</t>
  </si>
  <si>
    <t>Real Power</t>
  </si>
  <si>
    <t>Reactive Power</t>
  </si>
  <si>
    <t>The reactive power of the load in MVAr.  This is likely to be a nominal value that is adjusted with reference to the profile data.  Power factor can be calculated from the real and reactive power values.</t>
  </si>
  <si>
    <t>Profile Type</t>
  </si>
  <si>
    <t>This specifies which profile should be referenced in adjusting the real and reactive power values.</t>
  </si>
  <si>
    <t>The load may be switched on and off</t>
  </si>
  <si>
    <t>Generator ID</t>
  </si>
  <si>
    <t>Maximum Real Power</t>
  </si>
  <si>
    <t>Minimum Real Power</t>
  </si>
  <si>
    <t>Maximum Reactive Power</t>
  </si>
  <si>
    <t>Minimum Reactive Power</t>
  </si>
  <si>
    <t>The generator may be switched on or off.</t>
  </si>
  <si>
    <t>Controlled Bus</t>
  </si>
  <si>
    <t>Generator MVA Base</t>
  </si>
  <si>
    <t>The MVA base value from which the per unit impedance values for the generator are determined.</t>
  </si>
  <si>
    <t>Positive and Negative Sequence Resistance</t>
  </si>
  <si>
    <t>The positive and negative sequence resistances of the generator are given the same value.  This should be expressed in per unit on generator MVA base.</t>
  </si>
  <si>
    <t>Positive and Negative Sequence Reactance</t>
  </si>
  <si>
    <t>The positive and negative sequence reactances of the generator are given the same value.  This should be expressed in per unit on generator MVA base.  This value should be set equal to the direct axis sub-transient reactance of the generator.</t>
  </si>
  <si>
    <t>Zero Sequence Resistance</t>
  </si>
  <si>
    <t>The zero sequence resistance of the generator.  This should be expressed in per unit on generator MVA base.  This should incorporate any earthing resistance.  Values of zero for zero sequence resistance and reactance indicate that the generator is not earthed.</t>
  </si>
  <si>
    <t>Zero Sequence Reactance</t>
  </si>
  <si>
    <t>The zero sequence reactance of the generator.  This should be expressed in per unit on generator MVA base.  This should incorporate any earthing reactance.  Values of zero for zero sequence resistance and reactance indicate that the generator is not earthed.</t>
  </si>
  <si>
    <t>From Bus</t>
  </si>
  <si>
    <t>To Bus</t>
  </si>
  <si>
    <t>Branch ID</t>
  </si>
  <si>
    <t>The positive and negative sequence resistances of the branch should be the same value.  This should be expressed in per unit on system base.</t>
  </si>
  <si>
    <t>The positive and negative sequence reactances of the branch should be the same value.  This should be expressed in per unit on system base.</t>
  </si>
  <si>
    <t>Positive and Negative Sequence Susceptance</t>
  </si>
  <si>
    <t>The positive and negative sequence susceptances of the branch should be the same value.  This should be expressed in per unit on system base.</t>
  </si>
  <si>
    <t>The zero sequence resistance of the branch.  This should be expressed in per unit on system base.</t>
  </si>
  <si>
    <t>The zero sequence reactance of the branch.  This should be expressed in per unit on system base.</t>
  </si>
  <si>
    <t>Zero Sequence Susceptance</t>
  </si>
  <si>
    <t>The zero sequence susceptance of the branch.  This should be expressed in per unit on system base.</t>
  </si>
  <si>
    <t>Rating One</t>
  </si>
  <si>
    <t>Rating Two</t>
  </si>
  <si>
    <t>Rating Three</t>
  </si>
  <si>
    <t>Length</t>
  </si>
  <si>
    <t>The length of the branch in kilometres.  This value is likely to be a tuneable parameter.  Changing branch length will have an impact on the branch impedances.</t>
  </si>
  <si>
    <t>Transformer ID</t>
  </si>
  <si>
    <t>The positive and negative sequence resistances of the transformer should be the same value.  This should be expressed in per unit on system base.</t>
  </si>
  <si>
    <t>The positive and negative sequence reactances of the transformer should be the same value.  This should be expressed in per unit on system base.</t>
  </si>
  <si>
    <t>The zero sequence resistance of the transformer.  This should be expressed in per unit on system base.</t>
  </si>
  <si>
    <t>The zero sequence reactance of the transformer.  This should be expressed in per unit on system base.</t>
  </si>
  <si>
    <t>Earthing Resistance</t>
  </si>
  <si>
    <t>Earthing Reactance</t>
  </si>
  <si>
    <t>Iron Loss</t>
  </si>
  <si>
    <t>The no load iron loss in the transformer core, expressed in Watts.</t>
  </si>
  <si>
    <t>Magnetising Current</t>
  </si>
  <si>
    <t>The magnetising current in per unit on system MVA base and nominal primary voltage base.</t>
  </si>
  <si>
    <t>Starting Tap Ratio</t>
  </si>
  <si>
    <t>Maximum Tap Position</t>
  </si>
  <si>
    <t>Minimum Tap Position</t>
  </si>
  <si>
    <t>Tap Positions</t>
  </si>
  <si>
    <t>The number of tap positions.  This should be consistent with the maximum, minimum and starting tap positions.</t>
  </si>
  <si>
    <t>Winding Connection</t>
  </si>
  <si>
    <t>Phase Shift Angle</t>
  </si>
  <si>
    <t>The transformer phase shift angle in degrees.</t>
  </si>
  <si>
    <t>Identifies the bus to which the shunt is connected.  Shunt data becomes part of busbar data in PSS/E and part of branch data in IPSA.</t>
  </si>
  <si>
    <t>Shunt ID</t>
  </si>
  <si>
    <t>Shunt Resistance</t>
  </si>
  <si>
    <t>Shunt Reactance</t>
  </si>
  <si>
    <t>Shunt Status</t>
  </si>
  <si>
    <t>Value</t>
  </si>
  <si>
    <t>Values</t>
  </si>
  <si>
    <t>Symbol</t>
  </si>
  <si>
    <t>Load Bus Number</t>
  </si>
  <si>
    <t>GPX</t>
  </si>
  <si>
    <t>GPN</t>
  </si>
  <si>
    <t>GQX</t>
  </si>
  <si>
    <t>GQN</t>
  </si>
  <si>
    <t>GR0</t>
  </si>
  <si>
    <t>GR1</t>
  </si>
  <si>
    <t>GX1</t>
  </si>
  <si>
    <t>GX0</t>
  </si>
  <si>
    <t>CFB</t>
  </si>
  <si>
    <t>CTB</t>
  </si>
  <si>
    <t>CR1</t>
  </si>
  <si>
    <t>CX1</t>
  </si>
  <si>
    <t>CB1</t>
  </si>
  <si>
    <t>CR0</t>
  </si>
  <si>
    <t>CX0</t>
  </si>
  <si>
    <t>CB0</t>
  </si>
  <si>
    <t>CM1</t>
  </si>
  <si>
    <t>CM2</t>
  </si>
  <si>
    <t>CM3</t>
  </si>
  <si>
    <t>TFB</t>
  </si>
  <si>
    <t>TTB</t>
  </si>
  <si>
    <t>TR1</t>
  </si>
  <si>
    <t>TX1</t>
  </si>
  <si>
    <t>TR0</t>
  </si>
  <si>
    <t>TX0</t>
  </si>
  <si>
    <t>TRE</t>
  </si>
  <si>
    <t>TXE</t>
  </si>
  <si>
    <t>TIL</t>
  </si>
  <si>
    <t>TMC</t>
  </si>
  <si>
    <t>TM1</t>
  </si>
  <si>
    <t>TM2</t>
  </si>
  <si>
    <t>TM3</t>
  </si>
  <si>
    <t>TTR</t>
  </si>
  <si>
    <t>TTX</t>
  </si>
  <si>
    <t>TTN</t>
  </si>
  <si>
    <t>TTP</t>
  </si>
  <si>
    <t>TWC</t>
  </si>
  <si>
    <t>TPS</t>
  </si>
  <si>
    <t>TCB</t>
  </si>
  <si>
    <t>BVA</t>
  </si>
  <si>
    <t>BBV</t>
  </si>
  <si>
    <t>GCB</t>
  </si>
  <si>
    <t>GMB</t>
  </si>
  <si>
    <t>SMB</t>
  </si>
  <si>
    <t>SSB</t>
  </si>
  <si>
    <t>SPT</t>
  </si>
  <si>
    <t>STD</t>
  </si>
  <si>
    <t>Average</t>
  </si>
  <si>
    <t>Slack</t>
  </si>
  <si>
    <t>PQ</t>
  </si>
  <si>
    <t>Name</t>
  </si>
  <si>
    <t>Cells in red show data entered directly and represents the UKGDS standard format data for the generic network</t>
  </si>
  <si>
    <t>DTI Centre for Distributed Generation and Sustainable Electrical Energy</t>
  </si>
  <si>
    <t>The system MVA base is the base value for all per unit impedances except for generator impedances</t>
  </si>
  <si>
    <t>Target Voltage Magnitude</t>
  </si>
  <si>
    <t>Maximum Voltage</t>
  </si>
  <si>
    <t>Minimum Voltage</t>
  </si>
  <si>
    <t>A starting value and target value for voltage magnitude, in per unit.  This may be set to 1 in the absence of other data.  This value is used both as the starting value for the load flow solution and as the target value for voltage control effected by generators, transformers and switched shunts.  Thus, this value may form a part of data for other components when translated into proprietary formats.</t>
  </si>
  <si>
    <t>BTV</t>
  </si>
  <si>
    <t>BVX</t>
  </si>
  <si>
    <t>BVN</t>
  </si>
  <si>
    <t>DINIS requires X and Y co-ordinates for buses.  These co-ordinates will be associated with the bus number when it is referenced by other network components.  Here, the co-ordinates are derived using simple functions (so are in blue).</t>
  </si>
  <si>
    <t>BNU</t>
  </si>
  <si>
    <t>BXC</t>
  </si>
  <si>
    <t>BYC</t>
  </si>
  <si>
    <t>BTY</t>
  </si>
  <si>
    <t>BST</t>
  </si>
  <si>
    <t>LBN</t>
  </si>
  <si>
    <t>LID</t>
  </si>
  <si>
    <t>LTY</t>
  </si>
  <si>
    <t>LST</t>
  </si>
  <si>
    <t>LPO</t>
  </si>
  <si>
    <t>LQA</t>
  </si>
  <si>
    <t>A number that identifies individual loads if there is more than one on a single bus.  Default to 1 if there is only one load on a bus.</t>
  </si>
  <si>
    <t>The real power of the load in MW.  This is likely to be a nominal value that is adjusted with reference to the profile data.</t>
  </si>
  <si>
    <t>GBN</t>
  </si>
  <si>
    <t>GID</t>
  </si>
  <si>
    <t>GPO</t>
  </si>
  <si>
    <t>GQA</t>
  </si>
  <si>
    <t>GTY</t>
  </si>
  <si>
    <t>GST</t>
  </si>
  <si>
    <t>Identifies the bus to which the generator is attached.</t>
  </si>
  <si>
    <t>A number that identifies individual generators if there is more than one on a single bus.  Default to 1 if there is only one generator on the bus.</t>
  </si>
  <si>
    <t>The real power output of the generator in MW.  This will remain fixed in a load flow solution unless the generator is connected to the system slack bus.  It may be adjusted with reference to a profile.</t>
  </si>
  <si>
    <t>The maximum limit of real power, in MW, used for assessing out-of-limit operation.  A generator at the slack bus may go out of limits to solve the load flow.</t>
  </si>
  <si>
    <t>The minimum limit of real power, in MW.  See above.</t>
  </si>
  <si>
    <t>The reactive power output of the generator, in MVAr.  This will be varied in a load flow solution according to the voltage control objectives.  It may also be adjusted with reference to a profile.</t>
  </si>
  <si>
    <t>The maximum reactive power output of the generator, in MVAr.  A generator with voltage control objectives will vary reactive power within its limits.  If generator reactive power is to remain fixed (PQ-type operation) then this value should be set equal to the Reactive Power value.  This value becomes part of the busbar data in IPSA.  Maximum apparent power can be derived from the limits for real and reactive power.</t>
  </si>
  <si>
    <t>The minimum reactive power output of the generator, or the maximum reactive power absorbed by the generator, in MVAr.  See above.</t>
  </si>
  <si>
    <t>The bus where the voltage is being controlled by changes in generator reactive power.  Zero indicates that the controlled bus is the bus the generator is connected to.  A negative number indicates that no bus is being controlled.  Reference is made to the relevant bus data to determine the target, minimum and maximum voltage values.  It is recommended that a bus be assigned no more than one generator to control its voltage.  This value becomes part of the busbar data in IPSA.  In DINIS, the controlled bus is set to the bus to which the generator is attached.</t>
  </si>
  <si>
    <t>CID</t>
  </si>
  <si>
    <t>CLE</t>
  </si>
  <si>
    <t>CST</t>
  </si>
  <si>
    <t>Identifies the bus at the "from" end of the branch.</t>
  </si>
  <si>
    <t>Identifies the bus at the "to" end of the branch.</t>
  </si>
  <si>
    <t>A number that identifies individual branches if there is more than one connected between the same two buses.  Default to 1 if there is only one branch between these two buses.</t>
  </si>
  <si>
    <t>Each branch can be assigned three ratings, in MVA.  These will be used to assess overloads but may be interpreted in different ways by the three software packages.</t>
  </si>
  <si>
    <t>See above.</t>
  </si>
  <si>
    <t>The branch may be switched on (1) or off (0).</t>
  </si>
  <si>
    <t>TID</t>
  </si>
  <si>
    <t>TST</t>
  </si>
  <si>
    <t>Identifies the bus at the "from" end of the transformer.</t>
  </si>
  <si>
    <t>Identifies the bus at the "to" end of the transformer.</t>
  </si>
  <si>
    <t>A number that identifies individual transformers if there is more than one connected between the same two buses.  Default to 1 if there is only one transformer between these buses.</t>
  </si>
  <si>
    <t>The transformer can be switched on (1) and off (0).</t>
  </si>
  <si>
    <t>The starting point for the transformer tap changer as a per unit nominal ratio.  This value can be set to 1 in the absence of other data.</t>
  </si>
  <si>
    <t>The maximum tap position as a per unit nominal value.  The max and min tap position can be set equal to the starting ratio to indicate a fixed-tap transformer.</t>
  </si>
  <si>
    <t>The minimum tap position as a per unit nominal value.  The max and min tap position can be set equal to the starting ratio to indicate a fixed-tap transformer.</t>
  </si>
  <si>
    <t>The bus where the voltage is being controlled by changes in transformer tap position.  Zero indicates that the controlled bus is the "To Bus" of the transformer.  A negative number indicates that no bus is being controlled.  Reference is made to the relevant bus data to determine the target, minimum and maximum voltage values.</t>
  </si>
  <si>
    <t>A number that identifies individual shunts if there is more than one at a single bus.  Default to 1 if there is only one shunt at this bus.</t>
  </si>
  <si>
    <t>The shunt can be switched on (1) or off (0).</t>
  </si>
  <si>
    <t>SHB</t>
  </si>
  <si>
    <t>SHI</t>
  </si>
  <si>
    <t>SHR</t>
  </si>
  <si>
    <t>SHX</t>
  </si>
  <si>
    <t>SHS</t>
  </si>
  <si>
    <t>Introduction</t>
  </si>
  <si>
    <t>United Kingdom Generic Distribution System (UKGDS) Phase One</t>
  </si>
  <si>
    <t>The minimum voltage allowed on this bus, in per unit.  Some form of voltage control may be assigned to this bus, e.g. generator reactive power output or transformer tap position will be varied to keep the controlled bus voltage within limits.</t>
  </si>
  <si>
    <t>The maximum voltage allowed on this bus, in per unit.  See above.</t>
  </si>
  <si>
    <t>BNA</t>
  </si>
  <si>
    <t>Each bus may also be assigned a name but this is not required and will be manipulated for use in the format of simulation programs.</t>
  </si>
  <si>
    <t>The high-level characteristics of this model are as follows:</t>
  </si>
  <si>
    <t>These rows are hidden for the sake of appearance.  Extra blank rows are inserted here so that the data on every sheet begins at row 30.</t>
  </si>
  <si>
    <t>400 or 275 kV</t>
  </si>
  <si>
    <t>132 kV</t>
  </si>
  <si>
    <t>66 kV</t>
  </si>
  <si>
    <t>33 kV</t>
  </si>
  <si>
    <t>11 kV</t>
  </si>
  <si>
    <t>Other kV</t>
  </si>
  <si>
    <t>Total</t>
  </si>
  <si>
    <t>Loads</t>
  </si>
  <si>
    <t>Number of loads</t>
  </si>
  <si>
    <t>Total P</t>
  </si>
  <si>
    <t>Total Q</t>
  </si>
  <si>
    <t>Average P</t>
  </si>
  <si>
    <t>Average Q</t>
  </si>
  <si>
    <t>Generators</t>
  </si>
  <si>
    <t>Number of generators</t>
  </si>
  <si>
    <t>Branches</t>
  </si>
  <si>
    <t>Number of branches</t>
  </si>
  <si>
    <t>Total length</t>
  </si>
  <si>
    <t>Average length</t>
  </si>
  <si>
    <t>Average Rating</t>
  </si>
  <si>
    <t>Transformers</t>
  </si>
  <si>
    <t>Number of transformers</t>
  </si>
  <si>
    <t>Shunts</t>
  </si>
  <si>
    <t>Number of shunts</t>
  </si>
  <si>
    <t>Buses</t>
  </si>
  <si>
    <t>Average CR1</t>
  </si>
  <si>
    <t>Average CX1</t>
  </si>
  <si>
    <t>Average Rating CM1</t>
  </si>
  <si>
    <t>Average TR1</t>
  </si>
  <si>
    <t>Average TX1</t>
  </si>
  <si>
    <t>Average SHR</t>
  </si>
  <si>
    <t>Average SHX</t>
  </si>
  <si>
    <t>Description and Summary Analysis</t>
  </si>
  <si>
    <t>The shunt resistance in per unit on system base.  This value should be positive and should reflect the MW value of the shunt at 1 per unit voltage.  The resistive and reactive shunt elements are in parallel.  Z-shunt in per unit equals S-base divided by the desired S-shunt.</t>
  </si>
  <si>
    <t>The shunt reactance in per unit on system base.  A positive value indicates a capacitive shunt; a negative value indicates an inductive shunt.  This value should reflect the MVAr value of the shunt at 1 per unit voltage.  The resistive and reactive shunt elements are in parallel.  Z-shunt in per unit equals S-base divided by the desired S-shunt.</t>
  </si>
  <si>
    <t>The earthing resistance of the transformer.  This should be expressed in per unit on system base.  The role of earthing impedance in fault studies is influenced by the transformed Winding Connection (TWC).  See the report on the standard data format for further information.</t>
  </si>
  <si>
    <t>The earthing reactance of the transformer.  This should be expressed in per unit on system base.  The role of earthing impedance in fault studies is influenced by the transformed Winding Connection (TWC).  See the report on the standard data format for further information.</t>
  </si>
  <si>
    <t>Each transformer can be assigned three ratings in MVA.  These will be used to assess overloads but may be interpreted in different ways by different software packages.</t>
  </si>
  <si>
    <t>The transformer winding connection: YY, YD, DY or DD.  This influences the zero sequence representation of the transformer for fault level studies.  This does not influence the transformer phase shift angle (TPS), which must be specified separately.  See the report on the standard data format for further information.</t>
  </si>
  <si>
    <t>Last updated:</t>
  </si>
  <si>
    <t>A starting value for voltage angle.  This value is probably not required and may be set to 0 in the absence of other data.</t>
  </si>
  <si>
    <t>radial topology</t>
  </si>
  <si>
    <t>Cells in blue are functions of other cells</t>
  </si>
  <si>
    <t>Cells in black are notes or fixed values</t>
  </si>
  <si>
    <t>The HV UG model is an 11kV urban network fed from a 33kV supply point.</t>
  </si>
  <si>
    <t>small overall size</t>
  </si>
  <si>
    <t>urban area</t>
  </si>
  <si>
    <t>underground construction</t>
  </si>
  <si>
    <t>DY11</t>
  </si>
  <si>
    <t>high customer density</t>
  </si>
  <si>
    <t>short circuit length</t>
  </si>
  <si>
    <t>UKGDS Generic HV Underground Network</t>
  </si>
  <si>
    <t>This spreadsheet specifies a UKGDS Phase One generic High Voltage network in the UKGDS standard format.</t>
  </si>
  <si>
    <t>This is the HV Underground network (HV UG).</t>
  </si>
  <si>
    <t>UKGDS HV UG</t>
  </si>
  <si>
    <t>EHV33</t>
  </si>
  <si>
    <t>HV11</t>
  </si>
  <si>
    <t>N0101001</t>
  </si>
  <si>
    <t>N0101002</t>
  </si>
  <si>
    <t>N0101003</t>
  </si>
  <si>
    <t>N0201001</t>
  </si>
  <si>
    <t>N0201002</t>
  </si>
  <si>
    <t>N0201003</t>
  </si>
  <si>
    <t>N0301001</t>
  </si>
  <si>
    <t>N0301002</t>
  </si>
  <si>
    <t>N0301003</t>
  </si>
  <si>
    <t>N0403001</t>
  </si>
  <si>
    <t>N0403002</t>
  </si>
  <si>
    <t>N0403003</t>
  </si>
  <si>
    <t>N0403004</t>
  </si>
  <si>
    <t>N0403005</t>
  </si>
  <si>
    <t>N0504001</t>
  </si>
  <si>
    <t>N0504002</t>
  </si>
  <si>
    <t>N0504003</t>
  </si>
  <si>
    <t>N0504004</t>
  </si>
  <si>
    <t>N0504005</t>
  </si>
  <si>
    <t>N0504006</t>
  </si>
  <si>
    <t>N0504007</t>
  </si>
  <si>
    <t>N0504008</t>
  </si>
  <si>
    <t>N0504009</t>
  </si>
  <si>
    <t>N0504010</t>
  </si>
  <si>
    <t>N0504011</t>
  </si>
  <si>
    <t>N0604001</t>
  </si>
  <si>
    <t>N0604002</t>
  </si>
  <si>
    <t>N0604003</t>
  </si>
  <si>
    <t>N0604004</t>
  </si>
  <si>
    <t>N0604005</t>
  </si>
  <si>
    <t>N0604006</t>
  </si>
  <si>
    <t>N0604007</t>
  </si>
  <si>
    <t>N0604008</t>
  </si>
  <si>
    <t>N0604009</t>
  </si>
  <si>
    <t>N0604010</t>
  </si>
  <si>
    <t>N0604011</t>
  </si>
  <si>
    <t>N0707001</t>
  </si>
  <si>
    <t>N0707002</t>
  </si>
  <si>
    <t>N0707003</t>
  </si>
  <si>
    <t>N0707004</t>
  </si>
  <si>
    <t>N0707005</t>
  </si>
  <si>
    <t>N0707006</t>
  </si>
  <si>
    <t>N0707007</t>
  </si>
  <si>
    <t>N0707008</t>
  </si>
  <si>
    <t>N0707009</t>
  </si>
  <si>
    <t>N0707010</t>
  </si>
  <si>
    <t>N0707011</t>
  </si>
  <si>
    <t>N0707012</t>
  </si>
  <si>
    <t>N0707013</t>
  </si>
  <si>
    <t>N0808001</t>
  </si>
  <si>
    <t>N0808002</t>
  </si>
  <si>
    <t>N0808003</t>
  </si>
  <si>
    <t>N0808004</t>
  </si>
  <si>
    <t>N0808005</t>
  </si>
  <si>
    <t>N0808006</t>
  </si>
  <si>
    <t>N0808007</t>
  </si>
  <si>
    <t>N0808008</t>
  </si>
  <si>
    <t>N0808009</t>
  </si>
  <si>
    <t>N0808010</t>
  </si>
  <si>
    <t>N0808011</t>
  </si>
  <si>
    <t>N0808012</t>
  </si>
  <si>
    <t>N0808013</t>
  </si>
  <si>
    <t>N0808014</t>
  </si>
  <si>
    <t>N0808015</t>
  </si>
  <si>
    <t>N0808016</t>
  </si>
  <si>
    <t>N0808017</t>
  </si>
  <si>
    <t>N0808018</t>
  </si>
  <si>
    <t>N0808019</t>
  </si>
  <si>
    <t>N0808020</t>
  </si>
  <si>
    <t>N0808021</t>
  </si>
  <si>
    <t>N0808022</t>
  </si>
  <si>
    <t>N0808023</t>
  </si>
  <si>
    <t>N0808024</t>
  </si>
  <si>
    <t>N0808025</t>
  </si>
  <si>
    <t>N0808026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</si>
</sst>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0" formatCode="d\ mmmm\ yyyy"/>
  </numFmts>
  <fonts count="11" x14ac:knownFonts="1">
    <font>
      <sz val="10"/>
      <name val="Arial"/>
    </font>
    <font>
      <sz val="10"/>
      <name val="Arial"/>
      <family val="2"/>
    </font>
    <font>
      <b/>
      <sz val="10"/>
      <name val="Arial"/>
      <family val="2"/>
    </font>
    <font>
      <sz val="10"/>
      <color indexed="10"/>
      <name val="Arial"/>
      <family val="2"/>
    </font>
    <font>
      <sz val="10"/>
      <color indexed="12"/>
      <name val="Arial"/>
      <family val="2"/>
    </font>
    <font>
      <b/>
      <sz val="10"/>
      <color indexed="9"/>
      <name val="Arial"/>
      <family val="2"/>
    </font>
    <font>
      <b/>
      <i/>
      <sz val="10"/>
      <name val="Arial"/>
      <family val="2"/>
    </font>
    <font>
      <i/>
      <sz val="10"/>
      <name val="Arial"/>
      <family val="2"/>
    </font>
    <font>
      <i/>
      <sz val="10"/>
      <color indexed="12"/>
      <name val="Arial"/>
      <family val="2"/>
    </font>
    <font>
      <b/>
      <u/>
      <sz val="10"/>
      <name val="Arial"/>
      <family val="2"/>
    </font>
    <font>
      <sz val="10"/>
      <color indexed="9"/>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NumberFormat="1" applyFont="1" applyBorder="1" applyAlignment="1" applyProtection="1">
      <alignment vertical="top"/>
      <protection locked="0"/>
    </xf>
    <xf numFmtId="0" fontId="2" fillId="0" borderId="0" xfId="0" applyNumberFormat="1" applyFont="1" applyBorder="1" applyAlignment="1" applyProtection="1">
      <alignment vertical="top"/>
      <protection locked="0"/>
    </xf>
    <xf numFmtId="0" fontId="3" fillId="0" borderId="0" xfId="0" applyNumberFormat="1" applyFont="1" applyBorder="1" applyAlignment="1" applyProtection="1">
      <alignment vertical="top"/>
      <protection locked="0"/>
    </xf>
    <xf numFmtId="0" fontId="4" fillId="0" borderId="0" xfId="0" applyNumberFormat="1" applyFont="1" applyBorder="1" applyAlignment="1" applyProtection="1">
      <alignment vertical="top"/>
      <protection locked="0"/>
    </xf>
    <xf numFmtId="0" fontId="4" fillId="0" borderId="0" xfId="0" applyFont="1"/>
    <xf numFmtId="0" fontId="1" fillId="0" borderId="0" xfId="0" applyFont="1"/>
    <xf numFmtId="0" fontId="3" fillId="0" borderId="0" xfId="0" applyFont="1"/>
    <xf numFmtId="0" fontId="2" fillId="0" borderId="0" xfId="0" applyFont="1"/>
    <xf numFmtId="0" fontId="2" fillId="0" borderId="0" xfId="0" applyNumberFormat="1" applyFont="1" applyFill="1" applyBorder="1" applyAlignment="1" applyProtection="1">
      <alignment vertical="top"/>
      <protection locked="0"/>
    </xf>
    <xf numFmtId="0" fontId="3" fillId="0" borderId="0" xfId="0" applyNumberFormat="1" applyFont="1" applyFill="1" applyBorder="1" applyAlignment="1" applyProtection="1">
      <alignment vertical="top"/>
      <protection locked="0"/>
    </xf>
    <xf numFmtId="0" fontId="6" fillId="0" borderId="0" xfId="0" applyNumberFormat="1" applyFont="1" applyFill="1" applyBorder="1" applyAlignment="1" applyProtection="1">
      <alignment vertical="top"/>
      <protection locked="0"/>
    </xf>
    <xf numFmtId="0" fontId="7" fillId="0" borderId="0" xfId="0" applyNumberFormat="1" applyFont="1" applyFill="1" applyBorder="1" applyAlignment="1" applyProtection="1">
      <alignment vertical="top"/>
      <protection locked="0"/>
    </xf>
    <xf numFmtId="0" fontId="7" fillId="0" borderId="0" xfId="0" quotePrefix="1" applyNumberFormat="1" applyFont="1" applyFill="1" applyBorder="1" applyAlignment="1" applyProtection="1">
      <alignment vertical="top"/>
      <protection locked="0"/>
    </xf>
    <xf numFmtId="0" fontId="8" fillId="0" borderId="0" xfId="0" applyNumberFormat="1" applyFont="1" applyFill="1" applyBorder="1" applyAlignment="1" applyProtection="1">
      <alignment vertical="top"/>
      <protection locked="0"/>
    </xf>
    <xf numFmtId="0" fontId="1" fillId="0" borderId="0" xfId="0" applyNumberFormat="1" applyFont="1" applyFill="1" applyBorder="1" applyAlignment="1" applyProtection="1">
      <alignment vertical="top"/>
      <protection locked="0"/>
    </xf>
    <xf numFmtId="0" fontId="9" fillId="0" borderId="0" xfId="0" applyFont="1"/>
    <xf numFmtId="0" fontId="10" fillId="0" borderId="0" xfId="0" applyNumberFormat="1" applyFont="1" applyBorder="1" applyAlignment="1" applyProtection="1">
      <alignment vertical="top"/>
      <protection locked="0"/>
    </xf>
    <xf numFmtId="0" fontId="3" fillId="0" borderId="0" xfId="0" applyFont="1" applyFill="1"/>
    <xf numFmtId="0" fontId="7" fillId="0" borderId="0" xfId="0" applyFont="1" applyFill="1"/>
    <xf numFmtId="0" fontId="5" fillId="0" borderId="0" xfId="0" applyNumberFormat="1" applyFont="1" applyFill="1" applyBorder="1" applyAlignment="1" applyProtection="1">
      <alignment vertical="top"/>
      <protection locked="0"/>
    </xf>
    <xf numFmtId="0" fontId="6" fillId="0" borderId="0" xfId="0" applyFont="1" applyFill="1"/>
    <xf numFmtId="0" fontId="7" fillId="0" borderId="0" xfId="0" quotePrefix="1" applyFont="1" applyFill="1"/>
    <xf numFmtId="0" fontId="6" fillId="0" borderId="0" xfId="0" quotePrefix="1" applyFont="1" applyFill="1"/>
    <xf numFmtId="0" fontId="8" fillId="0" borderId="0" xfId="0" applyFont="1" applyFill="1"/>
    <xf numFmtId="0" fontId="2" fillId="0" borderId="0" xfId="0" applyFont="1" applyFill="1"/>
    <xf numFmtId="0" fontId="1" fillId="0" borderId="0" xfId="0" applyFont="1" applyFill="1"/>
    <xf numFmtId="0" fontId="4" fillId="0" borderId="0" xfId="0" applyFont="1" applyFill="1"/>
    <xf numFmtId="0" fontId="4" fillId="0" borderId="0" xfId="0" applyNumberFormat="1" applyFont="1" applyFill="1" applyBorder="1" applyAlignment="1" applyProtection="1">
      <alignment vertical="top"/>
      <protection locked="0"/>
    </xf>
    <xf numFmtId="0" fontId="7" fillId="0" borderId="0" xfId="0" quotePrefix="1" applyNumberFormat="1" applyFont="1" applyFill="1"/>
    <xf numFmtId="0" fontId="7" fillId="0" borderId="0" xfId="0" applyNumberFormat="1" applyFont="1" applyFill="1"/>
    <xf numFmtId="0" fontId="8" fillId="0" borderId="0" xfId="0" applyNumberFormat="1" applyFont="1" applyFill="1"/>
    <xf numFmtId="0" fontId="0" fillId="2" borderId="0" xfId="0" applyFill="1"/>
    <xf numFmtId="180" fontId="2" fillId="0" borderId="0" xfId="0" quotePrefix="1"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152400</xdr:colOff>
      <xdr:row>1</xdr:row>
      <xdr:rowOff>0</xdr:rowOff>
    </xdr:from>
    <xdr:to>
      <xdr:col>4</xdr:col>
      <xdr:colOff>247650</xdr:colOff>
      <xdr:row>21</xdr:row>
      <xdr:rowOff>0</xdr:rowOff>
    </xdr:to>
    <xdr:grpSp>
      <xdr:nvGrpSpPr>
        <xdr:cNvPr id="1025" name="Group 1">
          <a:extLst>
            <a:ext uri="{FF2B5EF4-FFF2-40B4-BE49-F238E27FC236}">
              <a16:creationId xmlns:a16="http://schemas.microsoft.com/office/drawing/2014/main" id="{DD262403-A864-E15A-DDC7-5D07A3276F28}"/>
            </a:ext>
          </a:extLst>
        </xdr:cNvPr>
        <xdr:cNvGrpSpPr>
          <a:grpSpLocks/>
        </xdr:cNvGrpSpPr>
      </xdr:nvGrpSpPr>
      <xdr:grpSpPr bwMode="auto">
        <a:xfrm>
          <a:off x="152400" y="165100"/>
          <a:ext cx="2533650" cy="3302000"/>
          <a:chOff x="862" y="1457"/>
          <a:chExt cx="1595" cy="2041"/>
        </a:xfrm>
      </xdr:grpSpPr>
      <xdr:sp macro="" textlink="">
        <xdr:nvSpPr>
          <xdr:cNvPr id="1026" name="Line 2">
            <a:extLst>
              <a:ext uri="{FF2B5EF4-FFF2-40B4-BE49-F238E27FC236}">
                <a16:creationId xmlns:a16="http://schemas.microsoft.com/office/drawing/2014/main" id="{C3132F94-CBE1-1180-9B04-68366323DEFB}"/>
              </a:ext>
            </a:extLst>
          </xdr:cNvPr>
          <xdr:cNvSpPr>
            <a:spLocks noChangeShapeType="1"/>
          </xdr:cNvSpPr>
        </xdr:nvSpPr>
        <xdr:spPr bwMode="auto">
          <a:xfrm>
            <a:off x="1837" y="1457"/>
            <a:ext cx="0" cy="2041"/>
          </a:xfrm>
          <a:prstGeom prst="line">
            <a:avLst/>
          </a:prstGeom>
          <a:noFill/>
          <a:ln w="3810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027" name="Line 3">
            <a:extLst>
              <a:ext uri="{FF2B5EF4-FFF2-40B4-BE49-F238E27FC236}">
                <a16:creationId xmlns:a16="http://schemas.microsoft.com/office/drawing/2014/main" id="{38A670D7-521D-4E2F-A7F4-16FBB59FC395}"/>
              </a:ext>
            </a:extLst>
          </xdr:cNvPr>
          <xdr:cNvSpPr>
            <a:spLocks noChangeShapeType="1"/>
          </xdr:cNvSpPr>
        </xdr:nvSpPr>
        <xdr:spPr bwMode="auto">
          <a:xfrm>
            <a:off x="1837" y="1661"/>
            <a:ext cx="317"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028" name="Text Box 4">
            <a:extLst>
              <a:ext uri="{FF2B5EF4-FFF2-40B4-BE49-F238E27FC236}">
                <a16:creationId xmlns:a16="http://schemas.microsoft.com/office/drawing/2014/main" id="{BD6111CF-7173-8602-4F73-44D72F676FE0}"/>
              </a:ext>
            </a:extLst>
          </xdr:cNvPr>
          <xdr:cNvSpPr txBox="1">
            <a:spLocks noChangeArrowheads="1"/>
          </xdr:cNvSpPr>
        </xdr:nvSpPr>
        <xdr:spPr bwMode="auto">
          <a:xfrm>
            <a:off x="2245" y="1525"/>
            <a:ext cx="212" cy="288"/>
          </a:xfrm>
          <a:prstGeom prst="rect">
            <a:avLst/>
          </a:prstGeom>
          <a:noFill/>
          <a:ln>
            <a:noFill/>
          </a:ln>
          <a:effectLst/>
          <a:extLst>
            <a:ext uri="{909E8E84-426E-40DD-AFC4-6F175D3DCCD1}">
              <a14:hiddenFill xmlns:a14="http://schemas.microsoft.com/office/drawing/2010/main">
                <a:solidFill>
                  <a:srgbClr val="99CC99"/>
                </a:solidFill>
              </a14:hiddenFill>
            </a:ext>
            <a:ext uri="{91240B29-F687-4F45-9708-019B960494DF}">
              <a14:hiddenLine xmlns:a14="http://schemas.microsoft.com/office/drawing/2010/main" w="9525">
                <a:solidFill>
                  <a:srgbClr val="003366"/>
                </a:solidFill>
                <a:miter lim="800000"/>
                <a:headEnd/>
                <a:tailEnd/>
              </a14:hiddenLine>
            </a:ex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91440" tIns="45720" rIns="91440" bIns="45720" anchor="t" upright="1"/>
          <a:lstStyle/>
          <a:p>
            <a:pPr algn="l" rtl="0">
              <a:defRPr sz="1000"/>
            </a:pPr>
            <a:r>
              <a:rPr lang="zh-CN" altLang="en-US" sz="2400" b="0" i="0" u="none" strike="noStrike" baseline="0">
                <a:solidFill>
                  <a:srgbClr val="003366"/>
                </a:solidFill>
                <a:latin typeface="Times New Roman"/>
                <a:cs typeface="Times New Roman"/>
              </a:rPr>
              <a:t>1</a:t>
            </a:r>
          </a:p>
          <a:p>
            <a:pPr algn="l" rtl="0">
              <a:defRPr sz="1000"/>
            </a:pPr>
            <a:endParaRPr lang="zh-CN" altLang="en-US" sz="2400" b="0" i="0" u="none" strike="noStrike" baseline="0">
              <a:solidFill>
                <a:srgbClr val="003366"/>
              </a:solidFill>
              <a:latin typeface="Times New Roman"/>
              <a:cs typeface="Times New Roman"/>
            </a:endParaRPr>
          </a:p>
        </xdr:txBody>
      </xdr:sp>
      <xdr:sp macro="" textlink="">
        <xdr:nvSpPr>
          <xdr:cNvPr id="1029" name="Line 5">
            <a:extLst>
              <a:ext uri="{FF2B5EF4-FFF2-40B4-BE49-F238E27FC236}">
                <a16:creationId xmlns:a16="http://schemas.microsoft.com/office/drawing/2014/main" id="{ADEF2DFE-F052-669C-F40C-69AD0E220C46}"/>
              </a:ext>
            </a:extLst>
          </xdr:cNvPr>
          <xdr:cNvSpPr>
            <a:spLocks noChangeShapeType="1"/>
          </xdr:cNvSpPr>
        </xdr:nvSpPr>
        <xdr:spPr bwMode="auto">
          <a:xfrm>
            <a:off x="1837" y="1872"/>
            <a:ext cx="317"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030" name="Text Box 6">
            <a:extLst>
              <a:ext uri="{FF2B5EF4-FFF2-40B4-BE49-F238E27FC236}">
                <a16:creationId xmlns:a16="http://schemas.microsoft.com/office/drawing/2014/main" id="{BEBE37AC-078F-D4CB-2372-9568A94F3C30}"/>
              </a:ext>
            </a:extLst>
          </xdr:cNvPr>
          <xdr:cNvSpPr txBox="1">
            <a:spLocks noChangeArrowheads="1"/>
          </xdr:cNvSpPr>
        </xdr:nvSpPr>
        <xdr:spPr bwMode="auto">
          <a:xfrm>
            <a:off x="2245" y="1736"/>
            <a:ext cx="212" cy="288"/>
          </a:xfrm>
          <a:prstGeom prst="rect">
            <a:avLst/>
          </a:prstGeom>
          <a:noFill/>
          <a:ln>
            <a:noFill/>
          </a:ln>
          <a:effectLst/>
          <a:extLst>
            <a:ext uri="{909E8E84-426E-40DD-AFC4-6F175D3DCCD1}">
              <a14:hiddenFill xmlns:a14="http://schemas.microsoft.com/office/drawing/2010/main">
                <a:solidFill>
                  <a:srgbClr val="99CC99"/>
                </a:solidFill>
              </a14:hiddenFill>
            </a:ext>
            <a:ext uri="{91240B29-F687-4F45-9708-019B960494DF}">
              <a14:hiddenLine xmlns:a14="http://schemas.microsoft.com/office/drawing/2010/main" w="9525">
                <a:solidFill>
                  <a:srgbClr val="003366"/>
                </a:solidFill>
                <a:miter lim="800000"/>
                <a:headEnd/>
                <a:tailEnd/>
              </a14:hiddenLine>
            </a:ex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91440" tIns="45720" rIns="91440" bIns="45720" anchor="t" upright="1"/>
          <a:lstStyle/>
          <a:p>
            <a:pPr algn="l" rtl="0">
              <a:defRPr sz="1000"/>
            </a:pPr>
            <a:r>
              <a:rPr lang="zh-CN" altLang="en-US" sz="2400" b="0" i="0" u="none" strike="noStrike" baseline="0">
                <a:solidFill>
                  <a:srgbClr val="003366"/>
                </a:solidFill>
                <a:latin typeface="Times New Roman"/>
                <a:cs typeface="Times New Roman"/>
              </a:rPr>
              <a:t>1</a:t>
            </a:r>
          </a:p>
          <a:p>
            <a:pPr algn="l" rtl="0">
              <a:defRPr sz="1000"/>
            </a:pPr>
            <a:endParaRPr lang="zh-CN" altLang="en-US" sz="2400" b="0" i="0" u="none" strike="noStrike" baseline="0">
              <a:solidFill>
                <a:srgbClr val="003366"/>
              </a:solidFill>
              <a:latin typeface="Times New Roman"/>
              <a:cs typeface="Times New Roman"/>
            </a:endParaRPr>
          </a:p>
        </xdr:txBody>
      </xdr:sp>
      <xdr:sp macro="" textlink="">
        <xdr:nvSpPr>
          <xdr:cNvPr id="1031" name="Line 7">
            <a:extLst>
              <a:ext uri="{FF2B5EF4-FFF2-40B4-BE49-F238E27FC236}">
                <a16:creationId xmlns:a16="http://schemas.microsoft.com/office/drawing/2014/main" id="{10D72123-B12C-AEFD-18E9-0437BA46C8F8}"/>
              </a:ext>
            </a:extLst>
          </xdr:cNvPr>
          <xdr:cNvSpPr>
            <a:spLocks noChangeShapeType="1"/>
          </xdr:cNvSpPr>
        </xdr:nvSpPr>
        <xdr:spPr bwMode="auto">
          <a:xfrm>
            <a:off x="1837" y="2099"/>
            <a:ext cx="317"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032" name="Text Box 8">
            <a:extLst>
              <a:ext uri="{FF2B5EF4-FFF2-40B4-BE49-F238E27FC236}">
                <a16:creationId xmlns:a16="http://schemas.microsoft.com/office/drawing/2014/main" id="{6998BD17-08E3-88F0-09E4-02242E3D602C}"/>
              </a:ext>
            </a:extLst>
          </xdr:cNvPr>
          <xdr:cNvSpPr txBox="1">
            <a:spLocks noChangeArrowheads="1"/>
          </xdr:cNvSpPr>
        </xdr:nvSpPr>
        <xdr:spPr bwMode="auto">
          <a:xfrm>
            <a:off x="2245" y="1963"/>
            <a:ext cx="212" cy="288"/>
          </a:xfrm>
          <a:prstGeom prst="rect">
            <a:avLst/>
          </a:prstGeom>
          <a:noFill/>
          <a:ln>
            <a:noFill/>
          </a:ln>
          <a:effectLst/>
          <a:extLst>
            <a:ext uri="{909E8E84-426E-40DD-AFC4-6F175D3DCCD1}">
              <a14:hiddenFill xmlns:a14="http://schemas.microsoft.com/office/drawing/2010/main">
                <a:solidFill>
                  <a:srgbClr val="99CC99"/>
                </a:solidFill>
              </a14:hiddenFill>
            </a:ext>
            <a:ext uri="{91240B29-F687-4F45-9708-019B960494DF}">
              <a14:hiddenLine xmlns:a14="http://schemas.microsoft.com/office/drawing/2010/main" w="9525">
                <a:solidFill>
                  <a:srgbClr val="003366"/>
                </a:solidFill>
                <a:miter lim="800000"/>
                <a:headEnd/>
                <a:tailEnd/>
              </a14:hiddenLine>
            </a:ex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91440" tIns="45720" rIns="91440" bIns="45720" anchor="t" upright="1"/>
          <a:lstStyle/>
          <a:p>
            <a:pPr algn="l" rtl="0">
              <a:defRPr sz="1000"/>
            </a:pPr>
            <a:r>
              <a:rPr lang="zh-CN" altLang="en-US" sz="2400" b="0" i="0" u="none" strike="noStrike" baseline="0">
                <a:solidFill>
                  <a:srgbClr val="003366"/>
                </a:solidFill>
                <a:latin typeface="Times New Roman"/>
                <a:cs typeface="Times New Roman"/>
              </a:rPr>
              <a:t>1</a:t>
            </a:r>
          </a:p>
          <a:p>
            <a:pPr algn="l" rtl="0">
              <a:defRPr sz="1000"/>
            </a:pPr>
            <a:endParaRPr lang="zh-CN" altLang="en-US" sz="2400" b="0" i="0" u="none" strike="noStrike" baseline="0">
              <a:solidFill>
                <a:srgbClr val="003366"/>
              </a:solidFill>
              <a:latin typeface="Times New Roman"/>
              <a:cs typeface="Times New Roman"/>
            </a:endParaRPr>
          </a:p>
        </xdr:txBody>
      </xdr:sp>
      <xdr:sp macro="" textlink="">
        <xdr:nvSpPr>
          <xdr:cNvPr id="1033" name="Line 9">
            <a:extLst>
              <a:ext uri="{FF2B5EF4-FFF2-40B4-BE49-F238E27FC236}">
                <a16:creationId xmlns:a16="http://schemas.microsoft.com/office/drawing/2014/main" id="{860929AE-3318-5AB3-8EC3-0C018330B783}"/>
              </a:ext>
            </a:extLst>
          </xdr:cNvPr>
          <xdr:cNvSpPr>
            <a:spLocks noChangeShapeType="1"/>
          </xdr:cNvSpPr>
        </xdr:nvSpPr>
        <xdr:spPr bwMode="auto">
          <a:xfrm>
            <a:off x="1837" y="2348"/>
            <a:ext cx="317"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034" name="Text Box 10">
            <a:extLst>
              <a:ext uri="{FF2B5EF4-FFF2-40B4-BE49-F238E27FC236}">
                <a16:creationId xmlns:a16="http://schemas.microsoft.com/office/drawing/2014/main" id="{68FB00AA-0FAB-736C-F70E-F16FE6663258}"/>
              </a:ext>
            </a:extLst>
          </xdr:cNvPr>
          <xdr:cNvSpPr txBox="1">
            <a:spLocks noChangeArrowheads="1"/>
          </xdr:cNvSpPr>
        </xdr:nvSpPr>
        <xdr:spPr bwMode="auto">
          <a:xfrm>
            <a:off x="2245" y="2212"/>
            <a:ext cx="212" cy="288"/>
          </a:xfrm>
          <a:prstGeom prst="rect">
            <a:avLst/>
          </a:prstGeom>
          <a:noFill/>
          <a:ln>
            <a:noFill/>
          </a:ln>
          <a:effectLst/>
          <a:extLst>
            <a:ext uri="{909E8E84-426E-40DD-AFC4-6F175D3DCCD1}">
              <a14:hiddenFill xmlns:a14="http://schemas.microsoft.com/office/drawing/2010/main">
                <a:solidFill>
                  <a:srgbClr val="99CC99"/>
                </a:solidFill>
              </a14:hiddenFill>
            </a:ext>
            <a:ext uri="{91240B29-F687-4F45-9708-019B960494DF}">
              <a14:hiddenLine xmlns:a14="http://schemas.microsoft.com/office/drawing/2010/main" w="9525">
                <a:solidFill>
                  <a:srgbClr val="003366"/>
                </a:solidFill>
                <a:miter lim="800000"/>
                <a:headEnd/>
                <a:tailEnd/>
              </a14:hiddenLine>
            </a:ex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91440" tIns="45720" rIns="91440" bIns="45720" anchor="t" upright="1"/>
          <a:lstStyle/>
          <a:p>
            <a:pPr algn="l" rtl="0">
              <a:defRPr sz="1000"/>
            </a:pPr>
            <a:r>
              <a:rPr lang="zh-CN" altLang="en-US" sz="2400" b="0" i="0" u="none" strike="noStrike" baseline="0">
                <a:solidFill>
                  <a:srgbClr val="003366"/>
                </a:solidFill>
                <a:latin typeface="Times New Roman"/>
                <a:cs typeface="Times New Roman"/>
              </a:rPr>
              <a:t>3</a:t>
            </a:r>
          </a:p>
          <a:p>
            <a:pPr algn="l" rtl="0">
              <a:defRPr sz="1000"/>
            </a:pPr>
            <a:endParaRPr lang="zh-CN" altLang="en-US" sz="2400" b="0" i="0" u="none" strike="noStrike" baseline="0">
              <a:solidFill>
                <a:srgbClr val="003366"/>
              </a:solidFill>
              <a:latin typeface="Times New Roman"/>
              <a:cs typeface="Times New Roman"/>
            </a:endParaRPr>
          </a:p>
        </xdr:txBody>
      </xdr:sp>
      <xdr:sp macro="" textlink="">
        <xdr:nvSpPr>
          <xdr:cNvPr id="1035" name="Line 11">
            <a:extLst>
              <a:ext uri="{FF2B5EF4-FFF2-40B4-BE49-F238E27FC236}">
                <a16:creationId xmlns:a16="http://schemas.microsoft.com/office/drawing/2014/main" id="{3E613170-A6B9-EB7C-2635-5C26AC8F1E8C}"/>
              </a:ext>
            </a:extLst>
          </xdr:cNvPr>
          <xdr:cNvSpPr>
            <a:spLocks noChangeShapeType="1"/>
          </xdr:cNvSpPr>
        </xdr:nvSpPr>
        <xdr:spPr bwMode="auto">
          <a:xfrm>
            <a:off x="1837" y="2575"/>
            <a:ext cx="317"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036" name="Text Box 12">
            <a:extLst>
              <a:ext uri="{FF2B5EF4-FFF2-40B4-BE49-F238E27FC236}">
                <a16:creationId xmlns:a16="http://schemas.microsoft.com/office/drawing/2014/main" id="{5B321B9D-8183-838B-8F87-52DEE62DA751}"/>
              </a:ext>
            </a:extLst>
          </xdr:cNvPr>
          <xdr:cNvSpPr txBox="1">
            <a:spLocks noChangeArrowheads="1"/>
          </xdr:cNvSpPr>
        </xdr:nvSpPr>
        <xdr:spPr bwMode="auto">
          <a:xfrm>
            <a:off x="2245" y="2439"/>
            <a:ext cx="212" cy="288"/>
          </a:xfrm>
          <a:prstGeom prst="rect">
            <a:avLst/>
          </a:prstGeom>
          <a:noFill/>
          <a:ln>
            <a:noFill/>
          </a:ln>
          <a:effectLst/>
          <a:extLst>
            <a:ext uri="{909E8E84-426E-40DD-AFC4-6F175D3DCCD1}">
              <a14:hiddenFill xmlns:a14="http://schemas.microsoft.com/office/drawing/2010/main">
                <a:solidFill>
                  <a:srgbClr val="99CC99"/>
                </a:solidFill>
              </a14:hiddenFill>
            </a:ext>
            <a:ext uri="{91240B29-F687-4F45-9708-019B960494DF}">
              <a14:hiddenLine xmlns:a14="http://schemas.microsoft.com/office/drawing/2010/main" w="9525">
                <a:solidFill>
                  <a:srgbClr val="003366"/>
                </a:solidFill>
                <a:miter lim="800000"/>
                <a:headEnd/>
                <a:tailEnd/>
              </a14:hiddenLine>
            </a:ex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91440" tIns="45720" rIns="91440" bIns="45720" anchor="t" upright="1"/>
          <a:lstStyle/>
          <a:p>
            <a:pPr algn="l" rtl="0">
              <a:defRPr sz="1000"/>
            </a:pPr>
            <a:r>
              <a:rPr lang="zh-CN" altLang="en-US" sz="2400" b="0" i="0" u="none" strike="noStrike" baseline="0">
                <a:solidFill>
                  <a:srgbClr val="003366"/>
                </a:solidFill>
                <a:latin typeface="Times New Roman"/>
                <a:cs typeface="Times New Roman"/>
              </a:rPr>
              <a:t>4</a:t>
            </a:r>
          </a:p>
          <a:p>
            <a:pPr algn="l" rtl="0">
              <a:defRPr sz="1000"/>
            </a:pPr>
            <a:endParaRPr lang="zh-CN" altLang="en-US" sz="2400" b="0" i="0" u="none" strike="noStrike" baseline="0">
              <a:solidFill>
                <a:srgbClr val="003366"/>
              </a:solidFill>
              <a:latin typeface="Times New Roman"/>
              <a:cs typeface="Times New Roman"/>
            </a:endParaRPr>
          </a:p>
        </xdr:txBody>
      </xdr:sp>
      <xdr:sp macro="" textlink="">
        <xdr:nvSpPr>
          <xdr:cNvPr id="1037" name="Line 13">
            <a:extLst>
              <a:ext uri="{FF2B5EF4-FFF2-40B4-BE49-F238E27FC236}">
                <a16:creationId xmlns:a16="http://schemas.microsoft.com/office/drawing/2014/main" id="{0A293F0E-FC5C-60C3-FFBB-5E24E41B473A}"/>
              </a:ext>
            </a:extLst>
          </xdr:cNvPr>
          <xdr:cNvSpPr>
            <a:spLocks noChangeShapeType="1"/>
          </xdr:cNvSpPr>
        </xdr:nvSpPr>
        <xdr:spPr bwMode="auto">
          <a:xfrm>
            <a:off x="1837" y="2802"/>
            <a:ext cx="317"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038" name="Text Box 14">
            <a:extLst>
              <a:ext uri="{FF2B5EF4-FFF2-40B4-BE49-F238E27FC236}">
                <a16:creationId xmlns:a16="http://schemas.microsoft.com/office/drawing/2014/main" id="{936A590D-068D-2BA4-29EC-369074618129}"/>
              </a:ext>
            </a:extLst>
          </xdr:cNvPr>
          <xdr:cNvSpPr txBox="1">
            <a:spLocks noChangeArrowheads="1"/>
          </xdr:cNvSpPr>
        </xdr:nvSpPr>
        <xdr:spPr bwMode="auto">
          <a:xfrm>
            <a:off x="2245" y="2666"/>
            <a:ext cx="212" cy="288"/>
          </a:xfrm>
          <a:prstGeom prst="rect">
            <a:avLst/>
          </a:prstGeom>
          <a:noFill/>
          <a:ln>
            <a:noFill/>
          </a:ln>
          <a:effectLst/>
          <a:extLst>
            <a:ext uri="{909E8E84-426E-40DD-AFC4-6F175D3DCCD1}">
              <a14:hiddenFill xmlns:a14="http://schemas.microsoft.com/office/drawing/2010/main">
                <a:solidFill>
                  <a:srgbClr val="99CC99"/>
                </a:solidFill>
              </a14:hiddenFill>
            </a:ext>
            <a:ext uri="{91240B29-F687-4F45-9708-019B960494DF}">
              <a14:hiddenLine xmlns:a14="http://schemas.microsoft.com/office/drawing/2010/main" w="9525">
                <a:solidFill>
                  <a:srgbClr val="003366"/>
                </a:solidFill>
                <a:miter lim="800000"/>
                <a:headEnd/>
                <a:tailEnd/>
              </a14:hiddenLine>
            </a:ex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91440" tIns="45720" rIns="91440" bIns="45720" anchor="t" upright="1"/>
          <a:lstStyle/>
          <a:p>
            <a:pPr algn="l" rtl="0">
              <a:defRPr sz="1000"/>
            </a:pPr>
            <a:r>
              <a:rPr lang="zh-CN" altLang="en-US" sz="2400" b="0" i="0" u="none" strike="noStrike" baseline="0">
                <a:solidFill>
                  <a:srgbClr val="003366"/>
                </a:solidFill>
                <a:latin typeface="Times New Roman"/>
                <a:cs typeface="Times New Roman"/>
              </a:rPr>
              <a:t>4</a:t>
            </a:r>
          </a:p>
          <a:p>
            <a:pPr algn="l" rtl="0">
              <a:defRPr sz="1000"/>
            </a:pPr>
            <a:endParaRPr lang="zh-CN" altLang="en-US" sz="2400" b="0" i="0" u="none" strike="noStrike" baseline="0">
              <a:solidFill>
                <a:srgbClr val="003366"/>
              </a:solidFill>
              <a:latin typeface="Times New Roman"/>
              <a:cs typeface="Times New Roman"/>
            </a:endParaRPr>
          </a:p>
        </xdr:txBody>
      </xdr:sp>
      <xdr:sp macro="" textlink="">
        <xdr:nvSpPr>
          <xdr:cNvPr id="1039" name="Line 15">
            <a:extLst>
              <a:ext uri="{FF2B5EF4-FFF2-40B4-BE49-F238E27FC236}">
                <a16:creationId xmlns:a16="http://schemas.microsoft.com/office/drawing/2014/main" id="{E3A9DCAA-C84F-352A-7925-9D3C2AD3FDC7}"/>
              </a:ext>
            </a:extLst>
          </xdr:cNvPr>
          <xdr:cNvSpPr>
            <a:spLocks noChangeShapeType="1"/>
          </xdr:cNvSpPr>
        </xdr:nvSpPr>
        <xdr:spPr bwMode="auto">
          <a:xfrm>
            <a:off x="1837" y="3051"/>
            <a:ext cx="317"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040" name="Text Box 16">
            <a:extLst>
              <a:ext uri="{FF2B5EF4-FFF2-40B4-BE49-F238E27FC236}">
                <a16:creationId xmlns:a16="http://schemas.microsoft.com/office/drawing/2014/main" id="{7B695710-85C7-F3C7-0E89-986EB9A0537B}"/>
              </a:ext>
            </a:extLst>
          </xdr:cNvPr>
          <xdr:cNvSpPr txBox="1">
            <a:spLocks noChangeArrowheads="1"/>
          </xdr:cNvSpPr>
        </xdr:nvSpPr>
        <xdr:spPr bwMode="auto">
          <a:xfrm>
            <a:off x="2245" y="2915"/>
            <a:ext cx="212" cy="288"/>
          </a:xfrm>
          <a:prstGeom prst="rect">
            <a:avLst/>
          </a:prstGeom>
          <a:noFill/>
          <a:ln>
            <a:noFill/>
          </a:ln>
          <a:effectLst/>
          <a:extLst>
            <a:ext uri="{909E8E84-426E-40DD-AFC4-6F175D3DCCD1}">
              <a14:hiddenFill xmlns:a14="http://schemas.microsoft.com/office/drawing/2010/main">
                <a:solidFill>
                  <a:srgbClr val="99CC99"/>
                </a:solidFill>
              </a14:hiddenFill>
            </a:ext>
            <a:ext uri="{91240B29-F687-4F45-9708-019B960494DF}">
              <a14:hiddenLine xmlns:a14="http://schemas.microsoft.com/office/drawing/2010/main" w="9525">
                <a:solidFill>
                  <a:srgbClr val="003366"/>
                </a:solidFill>
                <a:miter lim="800000"/>
                <a:headEnd/>
                <a:tailEnd/>
              </a14:hiddenLine>
            </a:ex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91440" tIns="45720" rIns="91440" bIns="45720" anchor="t" upright="1"/>
          <a:lstStyle/>
          <a:p>
            <a:pPr algn="l" rtl="0">
              <a:defRPr sz="1000"/>
            </a:pPr>
            <a:r>
              <a:rPr lang="zh-CN" altLang="en-US" sz="2400" b="0" i="0" u="none" strike="noStrike" baseline="0">
                <a:solidFill>
                  <a:srgbClr val="003366"/>
                </a:solidFill>
                <a:latin typeface="Times New Roman"/>
                <a:cs typeface="Times New Roman"/>
              </a:rPr>
              <a:t>7</a:t>
            </a:r>
          </a:p>
          <a:p>
            <a:pPr algn="l" rtl="0">
              <a:defRPr sz="1000"/>
            </a:pPr>
            <a:endParaRPr lang="zh-CN" altLang="en-US" sz="2400" b="0" i="0" u="none" strike="noStrike" baseline="0">
              <a:solidFill>
                <a:srgbClr val="003366"/>
              </a:solidFill>
              <a:latin typeface="Times New Roman"/>
              <a:cs typeface="Times New Roman"/>
            </a:endParaRPr>
          </a:p>
        </xdr:txBody>
      </xdr:sp>
      <xdr:sp macro="" textlink="">
        <xdr:nvSpPr>
          <xdr:cNvPr id="1041" name="Line 17">
            <a:extLst>
              <a:ext uri="{FF2B5EF4-FFF2-40B4-BE49-F238E27FC236}">
                <a16:creationId xmlns:a16="http://schemas.microsoft.com/office/drawing/2014/main" id="{15B03511-F666-22E1-2C78-076D13031540}"/>
              </a:ext>
            </a:extLst>
          </xdr:cNvPr>
          <xdr:cNvSpPr>
            <a:spLocks noChangeShapeType="1"/>
          </xdr:cNvSpPr>
        </xdr:nvSpPr>
        <xdr:spPr bwMode="auto">
          <a:xfrm>
            <a:off x="1837" y="3301"/>
            <a:ext cx="317"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042" name="Text Box 18">
            <a:extLst>
              <a:ext uri="{FF2B5EF4-FFF2-40B4-BE49-F238E27FC236}">
                <a16:creationId xmlns:a16="http://schemas.microsoft.com/office/drawing/2014/main" id="{DBDA1725-2FD5-9B74-2A28-943455154EB6}"/>
              </a:ext>
            </a:extLst>
          </xdr:cNvPr>
          <xdr:cNvSpPr txBox="1">
            <a:spLocks noChangeArrowheads="1"/>
          </xdr:cNvSpPr>
        </xdr:nvSpPr>
        <xdr:spPr bwMode="auto">
          <a:xfrm>
            <a:off x="2245" y="3165"/>
            <a:ext cx="212" cy="288"/>
          </a:xfrm>
          <a:prstGeom prst="rect">
            <a:avLst/>
          </a:prstGeom>
          <a:noFill/>
          <a:ln>
            <a:noFill/>
          </a:ln>
          <a:effectLst/>
          <a:extLst>
            <a:ext uri="{909E8E84-426E-40DD-AFC4-6F175D3DCCD1}">
              <a14:hiddenFill xmlns:a14="http://schemas.microsoft.com/office/drawing/2010/main">
                <a:solidFill>
                  <a:srgbClr val="99CC99"/>
                </a:solidFill>
              </a14:hiddenFill>
            </a:ext>
            <a:ext uri="{91240B29-F687-4F45-9708-019B960494DF}">
              <a14:hiddenLine xmlns:a14="http://schemas.microsoft.com/office/drawing/2010/main" w="9525">
                <a:solidFill>
                  <a:srgbClr val="003366"/>
                </a:solidFill>
                <a:miter lim="800000"/>
                <a:headEnd/>
                <a:tailEnd/>
              </a14:hiddenLine>
            </a:ex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91440" tIns="45720" rIns="91440" bIns="45720" anchor="t" upright="1"/>
          <a:lstStyle/>
          <a:p>
            <a:pPr algn="l" rtl="0">
              <a:defRPr sz="1000"/>
            </a:pPr>
            <a:r>
              <a:rPr lang="zh-CN" altLang="en-US" sz="2400" b="0" i="0" u="none" strike="noStrike" baseline="0">
                <a:solidFill>
                  <a:srgbClr val="003366"/>
                </a:solidFill>
                <a:latin typeface="Times New Roman"/>
                <a:cs typeface="Times New Roman"/>
              </a:rPr>
              <a:t>8</a:t>
            </a:r>
          </a:p>
          <a:p>
            <a:pPr algn="l" rtl="0">
              <a:defRPr sz="1000"/>
            </a:pPr>
            <a:endParaRPr lang="zh-CN" altLang="en-US" sz="2400" b="0" i="0" u="none" strike="noStrike" baseline="0">
              <a:solidFill>
                <a:srgbClr val="003366"/>
              </a:solidFill>
              <a:latin typeface="Times New Roman"/>
              <a:cs typeface="Times New Roman"/>
            </a:endParaRPr>
          </a:p>
        </xdr:txBody>
      </xdr:sp>
      <xdr:grpSp>
        <xdr:nvGrpSpPr>
          <xdr:cNvPr id="1043" name="Group 19">
            <a:extLst>
              <a:ext uri="{FF2B5EF4-FFF2-40B4-BE49-F238E27FC236}">
                <a16:creationId xmlns:a16="http://schemas.microsoft.com/office/drawing/2014/main" id="{E50C0E5E-EB80-B434-7626-27DD763D9330}"/>
              </a:ext>
            </a:extLst>
          </xdr:cNvPr>
          <xdr:cNvGrpSpPr>
            <a:grpSpLocks/>
          </xdr:cNvGrpSpPr>
        </xdr:nvGrpSpPr>
        <xdr:grpSpPr bwMode="auto">
          <a:xfrm>
            <a:off x="863" y="2092"/>
            <a:ext cx="974" cy="227"/>
            <a:chOff x="567" y="2024"/>
            <a:chExt cx="974" cy="227"/>
          </a:xfrm>
        </xdr:grpSpPr>
        <xdr:sp macro="" textlink="">
          <xdr:nvSpPr>
            <xdr:cNvPr id="1044" name="Oval 20">
              <a:extLst>
                <a:ext uri="{FF2B5EF4-FFF2-40B4-BE49-F238E27FC236}">
                  <a16:creationId xmlns:a16="http://schemas.microsoft.com/office/drawing/2014/main" id="{92404CE2-E827-F963-F171-32AC62408109}"/>
                </a:ext>
              </a:extLst>
            </xdr:cNvPr>
            <xdr:cNvSpPr>
              <a:spLocks noChangeArrowheads="1"/>
            </xdr:cNvSpPr>
          </xdr:nvSpPr>
          <xdr:spPr bwMode="auto">
            <a:xfrm>
              <a:off x="884" y="2024"/>
              <a:ext cx="227" cy="227"/>
            </a:xfrm>
            <a:prstGeom prst="ellipse">
              <a:avLst/>
            </a:prstGeom>
            <a:noFill/>
            <a:ln w="19050">
              <a:solidFill>
                <a:srgbClr val="003366"/>
              </a:solidFill>
              <a:miter lim="800000"/>
              <a:headEnd/>
              <a:tailEnd/>
            </a:ln>
            <a:effectLst/>
            <a:extLst>
              <a:ext uri="{909E8E84-426E-40DD-AFC4-6F175D3DCCD1}">
                <a14:hiddenFill xmlns:a14="http://schemas.microsoft.com/office/drawing/2010/main">
                  <a:solidFill>
                    <a:srgbClr val="99CC99"/>
                  </a:solid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045" name="Oval 21">
              <a:extLst>
                <a:ext uri="{FF2B5EF4-FFF2-40B4-BE49-F238E27FC236}">
                  <a16:creationId xmlns:a16="http://schemas.microsoft.com/office/drawing/2014/main" id="{9829D491-1C11-73C8-30A0-93E83F7DDFBF}"/>
                </a:ext>
              </a:extLst>
            </xdr:cNvPr>
            <xdr:cNvSpPr>
              <a:spLocks noChangeArrowheads="1"/>
            </xdr:cNvSpPr>
          </xdr:nvSpPr>
          <xdr:spPr bwMode="auto">
            <a:xfrm>
              <a:off x="997" y="2024"/>
              <a:ext cx="227" cy="227"/>
            </a:xfrm>
            <a:prstGeom prst="ellipse">
              <a:avLst/>
            </a:prstGeom>
            <a:noFill/>
            <a:ln w="19050">
              <a:solidFill>
                <a:srgbClr val="003366"/>
              </a:solidFill>
              <a:miter lim="800000"/>
              <a:headEnd/>
              <a:tailEnd/>
            </a:ln>
            <a:effectLst/>
            <a:extLst>
              <a:ext uri="{909E8E84-426E-40DD-AFC4-6F175D3DCCD1}">
                <a14:hiddenFill xmlns:a14="http://schemas.microsoft.com/office/drawing/2010/main">
                  <a:solidFill>
                    <a:srgbClr val="99CC99"/>
                  </a:solid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046" name="Line 22">
              <a:extLst>
                <a:ext uri="{FF2B5EF4-FFF2-40B4-BE49-F238E27FC236}">
                  <a16:creationId xmlns:a16="http://schemas.microsoft.com/office/drawing/2014/main" id="{34F18094-D81E-7937-FBF6-978C1A14FFAC}"/>
                </a:ext>
              </a:extLst>
            </xdr:cNvPr>
            <xdr:cNvSpPr>
              <a:spLocks noChangeShapeType="1"/>
            </xdr:cNvSpPr>
          </xdr:nvSpPr>
          <xdr:spPr bwMode="auto">
            <a:xfrm>
              <a:off x="1224" y="2137"/>
              <a:ext cx="317"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047" name="Line 23">
              <a:extLst>
                <a:ext uri="{FF2B5EF4-FFF2-40B4-BE49-F238E27FC236}">
                  <a16:creationId xmlns:a16="http://schemas.microsoft.com/office/drawing/2014/main" id="{7704E6C0-36F1-8376-4465-9D4B5300344E}"/>
                </a:ext>
              </a:extLst>
            </xdr:cNvPr>
            <xdr:cNvSpPr>
              <a:spLocks noChangeShapeType="1"/>
            </xdr:cNvSpPr>
          </xdr:nvSpPr>
          <xdr:spPr bwMode="auto">
            <a:xfrm>
              <a:off x="567" y="2137"/>
              <a:ext cx="317"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grpSp>
      <xdr:grpSp>
        <xdr:nvGrpSpPr>
          <xdr:cNvPr id="1048" name="Group 24">
            <a:extLst>
              <a:ext uri="{FF2B5EF4-FFF2-40B4-BE49-F238E27FC236}">
                <a16:creationId xmlns:a16="http://schemas.microsoft.com/office/drawing/2014/main" id="{CD3EEB19-A02D-4BD5-B74D-06EECD6ECAE9}"/>
              </a:ext>
            </a:extLst>
          </xdr:cNvPr>
          <xdr:cNvGrpSpPr>
            <a:grpSpLocks/>
          </xdr:cNvGrpSpPr>
        </xdr:nvGrpSpPr>
        <xdr:grpSpPr bwMode="auto">
          <a:xfrm>
            <a:off x="862" y="2568"/>
            <a:ext cx="974" cy="227"/>
            <a:chOff x="567" y="2024"/>
            <a:chExt cx="974" cy="227"/>
          </a:xfrm>
        </xdr:grpSpPr>
        <xdr:sp macro="" textlink="">
          <xdr:nvSpPr>
            <xdr:cNvPr id="1049" name="Oval 25">
              <a:extLst>
                <a:ext uri="{FF2B5EF4-FFF2-40B4-BE49-F238E27FC236}">
                  <a16:creationId xmlns:a16="http://schemas.microsoft.com/office/drawing/2014/main" id="{38576413-BC0F-85F7-44C5-F5A0A73783ED}"/>
                </a:ext>
              </a:extLst>
            </xdr:cNvPr>
            <xdr:cNvSpPr>
              <a:spLocks noChangeArrowheads="1"/>
            </xdr:cNvSpPr>
          </xdr:nvSpPr>
          <xdr:spPr bwMode="auto">
            <a:xfrm>
              <a:off x="884" y="2024"/>
              <a:ext cx="227" cy="227"/>
            </a:xfrm>
            <a:prstGeom prst="ellipse">
              <a:avLst/>
            </a:prstGeom>
            <a:noFill/>
            <a:ln w="19050">
              <a:solidFill>
                <a:srgbClr val="003366"/>
              </a:solidFill>
              <a:miter lim="800000"/>
              <a:headEnd/>
              <a:tailEnd/>
            </a:ln>
            <a:effectLst/>
            <a:extLst>
              <a:ext uri="{909E8E84-426E-40DD-AFC4-6F175D3DCCD1}">
                <a14:hiddenFill xmlns:a14="http://schemas.microsoft.com/office/drawing/2010/main">
                  <a:solidFill>
                    <a:srgbClr val="99CC99"/>
                  </a:solid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050" name="Oval 26">
              <a:extLst>
                <a:ext uri="{FF2B5EF4-FFF2-40B4-BE49-F238E27FC236}">
                  <a16:creationId xmlns:a16="http://schemas.microsoft.com/office/drawing/2014/main" id="{18D28FE8-7E4C-E4C5-56EB-9FC59DD502F4}"/>
                </a:ext>
              </a:extLst>
            </xdr:cNvPr>
            <xdr:cNvSpPr>
              <a:spLocks noChangeArrowheads="1"/>
            </xdr:cNvSpPr>
          </xdr:nvSpPr>
          <xdr:spPr bwMode="auto">
            <a:xfrm>
              <a:off x="997" y="2024"/>
              <a:ext cx="227" cy="227"/>
            </a:xfrm>
            <a:prstGeom prst="ellipse">
              <a:avLst/>
            </a:prstGeom>
            <a:noFill/>
            <a:ln w="19050">
              <a:solidFill>
                <a:srgbClr val="003366"/>
              </a:solidFill>
              <a:miter lim="800000"/>
              <a:headEnd/>
              <a:tailEnd/>
            </a:ln>
            <a:effectLst/>
            <a:extLst>
              <a:ext uri="{909E8E84-426E-40DD-AFC4-6F175D3DCCD1}">
                <a14:hiddenFill xmlns:a14="http://schemas.microsoft.com/office/drawing/2010/main">
                  <a:solidFill>
                    <a:srgbClr val="99CC99"/>
                  </a:solid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051" name="Line 27">
              <a:extLst>
                <a:ext uri="{FF2B5EF4-FFF2-40B4-BE49-F238E27FC236}">
                  <a16:creationId xmlns:a16="http://schemas.microsoft.com/office/drawing/2014/main" id="{D38F7483-F30C-2EE2-8267-AF113714EE0A}"/>
                </a:ext>
              </a:extLst>
            </xdr:cNvPr>
            <xdr:cNvSpPr>
              <a:spLocks noChangeShapeType="1"/>
            </xdr:cNvSpPr>
          </xdr:nvSpPr>
          <xdr:spPr bwMode="auto">
            <a:xfrm>
              <a:off x="1224" y="2137"/>
              <a:ext cx="317"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052" name="Line 28">
              <a:extLst>
                <a:ext uri="{FF2B5EF4-FFF2-40B4-BE49-F238E27FC236}">
                  <a16:creationId xmlns:a16="http://schemas.microsoft.com/office/drawing/2014/main" id="{1F298447-6B2B-BE12-993A-01131500C061}"/>
                </a:ext>
              </a:extLst>
            </xdr:cNvPr>
            <xdr:cNvSpPr>
              <a:spLocks noChangeShapeType="1"/>
            </xdr:cNvSpPr>
          </xdr:nvSpPr>
          <xdr:spPr bwMode="auto">
            <a:xfrm>
              <a:off x="567" y="2137"/>
              <a:ext cx="317"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grpSp>
    </xdr:grpSp>
    <xdr:clientData/>
  </xdr:twoCellAnchor>
  <xdr:twoCellAnchor>
    <xdr:from>
      <xdr:col>5</xdr:col>
      <xdr:colOff>104775</xdr:colOff>
      <xdr:row>2</xdr:row>
      <xdr:rowOff>0</xdr:rowOff>
    </xdr:from>
    <xdr:to>
      <xdr:col>7</xdr:col>
      <xdr:colOff>581025</xdr:colOff>
      <xdr:row>8</xdr:row>
      <xdr:rowOff>104775</xdr:rowOff>
    </xdr:to>
    <xdr:grpSp>
      <xdr:nvGrpSpPr>
        <xdr:cNvPr id="1200" name="Group 176">
          <a:extLst>
            <a:ext uri="{FF2B5EF4-FFF2-40B4-BE49-F238E27FC236}">
              <a16:creationId xmlns:a16="http://schemas.microsoft.com/office/drawing/2014/main" id="{E270989E-BAA3-AF31-FEB1-E3408CC5F8B8}"/>
            </a:ext>
          </a:extLst>
        </xdr:cNvPr>
        <xdr:cNvGrpSpPr>
          <a:grpSpLocks/>
        </xdr:cNvGrpSpPr>
      </xdr:nvGrpSpPr>
      <xdr:grpSpPr bwMode="auto">
        <a:xfrm>
          <a:off x="3152775" y="330200"/>
          <a:ext cx="1695450" cy="1095375"/>
          <a:chOff x="703" y="1253"/>
          <a:chExt cx="1066" cy="681"/>
        </a:xfrm>
      </xdr:grpSpPr>
      <xdr:sp macro="" textlink="">
        <xdr:nvSpPr>
          <xdr:cNvPr id="1201" name="Line 177">
            <a:extLst>
              <a:ext uri="{FF2B5EF4-FFF2-40B4-BE49-F238E27FC236}">
                <a16:creationId xmlns:a16="http://schemas.microsoft.com/office/drawing/2014/main" id="{2B7FCBFE-3584-0FD1-90C4-99E1A95124B5}"/>
              </a:ext>
            </a:extLst>
          </xdr:cNvPr>
          <xdr:cNvSpPr>
            <a:spLocks noChangeShapeType="1"/>
          </xdr:cNvSpPr>
        </xdr:nvSpPr>
        <xdr:spPr bwMode="auto">
          <a:xfrm>
            <a:off x="703" y="1389"/>
            <a:ext cx="0" cy="136"/>
          </a:xfrm>
          <a:prstGeom prst="line">
            <a:avLst/>
          </a:prstGeom>
          <a:noFill/>
          <a:ln w="3810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02" name="Line 178">
            <a:extLst>
              <a:ext uri="{FF2B5EF4-FFF2-40B4-BE49-F238E27FC236}">
                <a16:creationId xmlns:a16="http://schemas.microsoft.com/office/drawing/2014/main" id="{BEBB7C70-3D5A-D1BB-B45A-EF22F74581BE}"/>
              </a:ext>
            </a:extLst>
          </xdr:cNvPr>
          <xdr:cNvSpPr>
            <a:spLocks noChangeShapeType="1"/>
          </xdr:cNvSpPr>
        </xdr:nvSpPr>
        <xdr:spPr bwMode="auto">
          <a:xfrm>
            <a:off x="703" y="1457"/>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03" name="Oval 179">
            <a:extLst>
              <a:ext uri="{FF2B5EF4-FFF2-40B4-BE49-F238E27FC236}">
                <a16:creationId xmlns:a16="http://schemas.microsoft.com/office/drawing/2014/main" id="{157E5A97-882B-965C-EA92-96787E9364C3}"/>
              </a:ext>
            </a:extLst>
          </xdr:cNvPr>
          <xdr:cNvSpPr>
            <a:spLocks noChangeArrowheads="1"/>
          </xdr:cNvSpPr>
        </xdr:nvSpPr>
        <xdr:spPr bwMode="auto">
          <a:xfrm>
            <a:off x="1111" y="1434"/>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04" name="Line 180">
            <a:extLst>
              <a:ext uri="{FF2B5EF4-FFF2-40B4-BE49-F238E27FC236}">
                <a16:creationId xmlns:a16="http://schemas.microsoft.com/office/drawing/2014/main" id="{9869B7E8-47A1-1887-DCBC-235ABE08D6D2}"/>
              </a:ext>
            </a:extLst>
          </xdr:cNvPr>
          <xdr:cNvSpPr>
            <a:spLocks noChangeShapeType="1"/>
          </xdr:cNvSpPr>
        </xdr:nvSpPr>
        <xdr:spPr bwMode="auto">
          <a:xfrm>
            <a:off x="1157" y="1457"/>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05" name="Oval 181">
            <a:extLst>
              <a:ext uri="{FF2B5EF4-FFF2-40B4-BE49-F238E27FC236}">
                <a16:creationId xmlns:a16="http://schemas.microsoft.com/office/drawing/2014/main" id="{644E400E-1AA0-6386-FF65-274C00970D80}"/>
              </a:ext>
            </a:extLst>
          </xdr:cNvPr>
          <xdr:cNvSpPr>
            <a:spLocks noChangeArrowheads="1"/>
          </xdr:cNvSpPr>
        </xdr:nvSpPr>
        <xdr:spPr bwMode="auto">
          <a:xfrm>
            <a:off x="1565" y="1434"/>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06" name="Line 182">
            <a:extLst>
              <a:ext uri="{FF2B5EF4-FFF2-40B4-BE49-F238E27FC236}">
                <a16:creationId xmlns:a16="http://schemas.microsoft.com/office/drawing/2014/main" id="{54196DBB-0430-4C11-D013-3E5721B805E4}"/>
              </a:ext>
            </a:extLst>
          </xdr:cNvPr>
          <xdr:cNvSpPr>
            <a:spLocks noChangeShapeType="1"/>
          </xdr:cNvSpPr>
        </xdr:nvSpPr>
        <xdr:spPr bwMode="auto">
          <a:xfrm>
            <a:off x="1611" y="1457"/>
            <a:ext cx="15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07" name="Line 183">
            <a:extLst>
              <a:ext uri="{FF2B5EF4-FFF2-40B4-BE49-F238E27FC236}">
                <a16:creationId xmlns:a16="http://schemas.microsoft.com/office/drawing/2014/main" id="{F271849A-EF32-4E3C-2CA6-74B19826E8F1}"/>
              </a:ext>
            </a:extLst>
          </xdr:cNvPr>
          <xdr:cNvSpPr>
            <a:spLocks noChangeShapeType="1"/>
          </xdr:cNvSpPr>
        </xdr:nvSpPr>
        <xdr:spPr bwMode="auto">
          <a:xfrm rot="-5400000">
            <a:off x="1383" y="1684"/>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08" name="Oval 184">
            <a:extLst>
              <a:ext uri="{FF2B5EF4-FFF2-40B4-BE49-F238E27FC236}">
                <a16:creationId xmlns:a16="http://schemas.microsoft.com/office/drawing/2014/main" id="{84C55FFA-76C8-BE47-2FD4-A56F3191CD6F}"/>
              </a:ext>
            </a:extLst>
          </xdr:cNvPr>
          <xdr:cNvSpPr>
            <a:spLocks noChangeArrowheads="1"/>
          </xdr:cNvSpPr>
        </xdr:nvSpPr>
        <xdr:spPr bwMode="auto">
          <a:xfrm>
            <a:off x="1565" y="1888"/>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09" name="Text Box 185">
            <a:extLst>
              <a:ext uri="{FF2B5EF4-FFF2-40B4-BE49-F238E27FC236}">
                <a16:creationId xmlns:a16="http://schemas.microsoft.com/office/drawing/2014/main" id="{B97791CC-6066-07D5-C1AF-0F908FA5A914}"/>
              </a:ext>
            </a:extLst>
          </xdr:cNvPr>
          <xdr:cNvSpPr txBox="1">
            <a:spLocks noChangeArrowheads="1"/>
          </xdr:cNvSpPr>
        </xdr:nvSpPr>
        <xdr:spPr bwMode="auto">
          <a:xfrm>
            <a:off x="826" y="1492"/>
            <a:ext cx="212" cy="288"/>
          </a:xfrm>
          <a:prstGeom prst="rect">
            <a:avLst/>
          </a:prstGeom>
          <a:noFill/>
          <a:ln>
            <a:noFill/>
          </a:ln>
          <a:effectLst/>
          <a:extLst>
            <a:ext uri="{909E8E84-426E-40DD-AFC4-6F175D3DCCD1}">
              <a14:hiddenFill xmlns:a14="http://schemas.microsoft.com/office/drawing/2010/main">
                <a:solidFill>
                  <a:srgbClr val="99CC99"/>
                </a:solidFill>
              </a14:hiddenFill>
            </a:ext>
            <a:ext uri="{91240B29-F687-4F45-9708-019B960494DF}">
              <a14:hiddenLine xmlns:a14="http://schemas.microsoft.com/office/drawing/2010/main" w="9525">
                <a:solidFill>
                  <a:srgbClr val="003366"/>
                </a:solidFill>
                <a:miter lim="800000"/>
                <a:headEnd/>
                <a:tailEnd/>
              </a14:hiddenLine>
            </a:ex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91440" tIns="45720" rIns="91440" bIns="45720" anchor="t" upright="1"/>
          <a:lstStyle/>
          <a:p>
            <a:pPr algn="l" rtl="0">
              <a:defRPr sz="1000"/>
            </a:pPr>
            <a:r>
              <a:rPr lang="zh-CN" altLang="en-US" sz="2400" b="0" i="0" u="none" strike="noStrike" baseline="0">
                <a:solidFill>
                  <a:srgbClr val="003366"/>
                </a:solidFill>
                <a:latin typeface="Times New Roman"/>
                <a:cs typeface="Times New Roman"/>
              </a:rPr>
              <a:t>1</a:t>
            </a:r>
          </a:p>
          <a:p>
            <a:pPr algn="l" rtl="0">
              <a:defRPr sz="1000"/>
            </a:pPr>
            <a:endParaRPr lang="zh-CN" altLang="en-US" sz="2400" b="0" i="0" u="none" strike="noStrike" baseline="0">
              <a:solidFill>
                <a:srgbClr val="003366"/>
              </a:solidFill>
              <a:latin typeface="Times New Roman"/>
              <a:cs typeface="Times New Roman"/>
            </a:endParaRPr>
          </a:p>
        </xdr:txBody>
      </xdr:sp>
      <xdr:sp macro="" textlink="">
        <xdr:nvSpPr>
          <xdr:cNvPr id="1210" name="Oval 186">
            <a:extLst>
              <a:ext uri="{FF2B5EF4-FFF2-40B4-BE49-F238E27FC236}">
                <a16:creationId xmlns:a16="http://schemas.microsoft.com/office/drawing/2014/main" id="{7B44535F-2560-5E58-A6DC-B610090C7F9A}"/>
              </a:ext>
            </a:extLst>
          </xdr:cNvPr>
          <xdr:cNvSpPr>
            <a:spLocks noChangeArrowheads="1"/>
          </xdr:cNvSpPr>
        </xdr:nvSpPr>
        <xdr:spPr bwMode="auto">
          <a:xfrm>
            <a:off x="1519" y="1253"/>
            <a:ext cx="137" cy="13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0" tIns="0" rIns="0" bIns="0" anchor="ctr" upright="1"/>
          <a:lstStyle/>
          <a:p>
            <a:pPr algn="ctr" rtl="0">
              <a:defRPr sz="1000"/>
            </a:pPr>
            <a:r>
              <a:rPr lang="zh-CN" altLang="en-US" sz="1400" b="0" i="0" u="none" strike="noStrike" baseline="0">
                <a:solidFill>
                  <a:srgbClr val="000000"/>
                </a:solidFill>
                <a:latin typeface="Times New Roman"/>
                <a:cs typeface="Times New Roman"/>
              </a:rPr>
              <a:t>~</a:t>
            </a:r>
          </a:p>
          <a:p>
            <a:pPr algn="ctr" rtl="0">
              <a:defRPr sz="1000"/>
            </a:pPr>
            <a:endParaRPr lang="zh-CN" altLang="en-US" sz="1400" b="0" i="0" u="none" strike="noStrike" baseline="0">
              <a:solidFill>
                <a:srgbClr val="000000"/>
              </a:solidFill>
              <a:latin typeface="Times New Roman"/>
              <a:cs typeface="Times New Roman"/>
            </a:endParaRPr>
          </a:p>
        </xdr:txBody>
      </xdr:sp>
    </xdr:grpSp>
    <xdr:clientData/>
  </xdr:twoCellAnchor>
  <xdr:twoCellAnchor>
    <xdr:from>
      <xdr:col>9</xdr:col>
      <xdr:colOff>400050</xdr:colOff>
      <xdr:row>2</xdr:row>
      <xdr:rowOff>9525</xdr:rowOff>
    </xdr:from>
    <xdr:to>
      <xdr:col>13</xdr:col>
      <xdr:colOff>371475</xdr:colOff>
      <xdr:row>8</xdr:row>
      <xdr:rowOff>114300</xdr:rowOff>
    </xdr:to>
    <xdr:grpSp>
      <xdr:nvGrpSpPr>
        <xdr:cNvPr id="1211" name="Group 187">
          <a:extLst>
            <a:ext uri="{FF2B5EF4-FFF2-40B4-BE49-F238E27FC236}">
              <a16:creationId xmlns:a16="http://schemas.microsoft.com/office/drawing/2014/main" id="{49EA087E-CC90-5412-96E6-66636380BC52}"/>
            </a:ext>
          </a:extLst>
        </xdr:cNvPr>
        <xdr:cNvGrpSpPr>
          <a:grpSpLocks/>
        </xdr:cNvGrpSpPr>
      </xdr:nvGrpSpPr>
      <xdr:grpSpPr bwMode="auto">
        <a:xfrm>
          <a:off x="5886450" y="339725"/>
          <a:ext cx="2409825" cy="1095375"/>
          <a:chOff x="703" y="1911"/>
          <a:chExt cx="1519" cy="681"/>
        </a:xfrm>
      </xdr:grpSpPr>
      <xdr:sp macro="" textlink="">
        <xdr:nvSpPr>
          <xdr:cNvPr id="1212" name="Line 188">
            <a:extLst>
              <a:ext uri="{FF2B5EF4-FFF2-40B4-BE49-F238E27FC236}">
                <a16:creationId xmlns:a16="http://schemas.microsoft.com/office/drawing/2014/main" id="{7A0348F2-184F-1624-BDC9-A22AA86A13F1}"/>
              </a:ext>
            </a:extLst>
          </xdr:cNvPr>
          <xdr:cNvSpPr>
            <a:spLocks noChangeShapeType="1"/>
          </xdr:cNvSpPr>
        </xdr:nvSpPr>
        <xdr:spPr bwMode="auto">
          <a:xfrm>
            <a:off x="703" y="2046"/>
            <a:ext cx="0" cy="136"/>
          </a:xfrm>
          <a:prstGeom prst="line">
            <a:avLst/>
          </a:prstGeom>
          <a:noFill/>
          <a:ln w="3810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13" name="Line 189">
            <a:extLst>
              <a:ext uri="{FF2B5EF4-FFF2-40B4-BE49-F238E27FC236}">
                <a16:creationId xmlns:a16="http://schemas.microsoft.com/office/drawing/2014/main" id="{7AA04C30-0B53-0E3D-B99F-D97A89D1CA6C}"/>
              </a:ext>
            </a:extLst>
          </xdr:cNvPr>
          <xdr:cNvSpPr>
            <a:spLocks noChangeShapeType="1"/>
          </xdr:cNvSpPr>
        </xdr:nvSpPr>
        <xdr:spPr bwMode="auto">
          <a:xfrm>
            <a:off x="703" y="2114"/>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14" name="Oval 190">
            <a:extLst>
              <a:ext uri="{FF2B5EF4-FFF2-40B4-BE49-F238E27FC236}">
                <a16:creationId xmlns:a16="http://schemas.microsoft.com/office/drawing/2014/main" id="{03718D74-4F85-84D5-5608-A01EFD6D7664}"/>
              </a:ext>
            </a:extLst>
          </xdr:cNvPr>
          <xdr:cNvSpPr>
            <a:spLocks noChangeArrowheads="1"/>
          </xdr:cNvSpPr>
        </xdr:nvSpPr>
        <xdr:spPr bwMode="auto">
          <a:xfrm>
            <a:off x="1111" y="2091"/>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15" name="Line 191">
            <a:extLst>
              <a:ext uri="{FF2B5EF4-FFF2-40B4-BE49-F238E27FC236}">
                <a16:creationId xmlns:a16="http://schemas.microsoft.com/office/drawing/2014/main" id="{B1FC7D8E-36D7-7A17-0A65-1938ABC165BF}"/>
              </a:ext>
            </a:extLst>
          </xdr:cNvPr>
          <xdr:cNvSpPr>
            <a:spLocks noChangeShapeType="1"/>
          </xdr:cNvSpPr>
        </xdr:nvSpPr>
        <xdr:spPr bwMode="auto">
          <a:xfrm>
            <a:off x="1157" y="2114"/>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16" name="Oval 192">
            <a:extLst>
              <a:ext uri="{FF2B5EF4-FFF2-40B4-BE49-F238E27FC236}">
                <a16:creationId xmlns:a16="http://schemas.microsoft.com/office/drawing/2014/main" id="{89D77141-36D0-D488-C549-96BE38821D6A}"/>
              </a:ext>
            </a:extLst>
          </xdr:cNvPr>
          <xdr:cNvSpPr>
            <a:spLocks noChangeArrowheads="1"/>
          </xdr:cNvSpPr>
        </xdr:nvSpPr>
        <xdr:spPr bwMode="auto">
          <a:xfrm>
            <a:off x="1565" y="2091"/>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17" name="Line 193">
            <a:extLst>
              <a:ext uri="{FF2B5EF4-FFF2-40B4-BE49-F238E27FC236}">
                <a16:creationId xmlns:a16="http://schemas.microsoft.com/office/drawing/2014/main" id="{56FC8983-378B-15F0-D100-B18077CE6613}"/>
              </a:ext>
            </a:extLst>
          </xdr:cNvPr>
          <xdr:cNvSpPr>
            <a:spLocks noChangeShapeType="1"/>
          </xdr:cNvSpPr>
        </xdr:nvSpPr>
        <xdr:spPr bwMode="auto">
          <a:xfrm>
            <a:off x="2064" y="2115"/>
            <a:ext cx="15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18" name="Line 194">
            <a:extLst>
              <a:ext uri="{FF2B5EF4-FFF2-40B4-BE49-F238E27FC236}">
                <a16:creationId xmlns:a16="http://schemas.microsoft.com/office/drawing/2014/main" id="{DFA4E289-AC1A-B762-5218-67488627CB04}"/>
              </a:ext>
            </a:extLst>
          </xdr:cNvPr>
          <xdr:cNvSpPr>
            <a:spLocks noChangeShapeType="1"/>
          </xdr:cNvSpPr>
        </xdr:nvSpPr>
        <xdr:spPr bwMode="auto">
          <a:xfrm rot="-5400000">
            <a:off x="1383" y="2341"/>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19" name="Oval 195">
            <a:extLst>
              <a:ext uri="{FF2B5EF4-FFF2-40B4-BE49-F238E27FC236}">
                <a16:creationId xmlns:a16="http://schemas.microsoft.com/office/drawing/2014/main" id="{49D880B2-97BB-2ABE-0F7A-A380BE462E8F}"/>
              </a:ext>
            </a:extLst>
          </xdr:cNvPr>
          <xdr:cNvSpPr>
            <a:spLocks noChangeArrowheads="1"/>
          </xdr:cNvSpPr>
        </xdr:nvSpPr>
        <xdr:spPr bwMode="auto">
          <a:xfrm>
            <a:off x="1565" y="2545"/>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20" name="Line 196">
            <a:extLst>
              <a:ext uri="{FF2B5EF4-FFF2-40B4-BE49-F238E27FC236}">
                <a16:creationId xmlns:a16="http://schemas.microsoft.com/office/drawing/2014/main" id="{55F6F042-737E-95AB-E5F2-20D8349C3871}"/>
              </a:ext>
            </a:extLst>
          </xdr:cNvPr>
          <xdr:cNvSpPr>
            <a:spLocks noChangeShapeType="1"/>
          </xdr:cNvSpPr>
        </xdr:nvSpPr>
        <xdr:spPr bwMode="auto">
          <a:xfrm>
            <a:off x="1611" y="2115"/>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21" name="Oval 197">
            <a:extLst>
              <a:ext uri="{FF2B5EF4-FFF2-40B4-BE49-F238E27FC236}">
                <a16:creationId xmlns:a16="http://schemas.microsoft.com/office/drawing/2014/main" id="{88B85B64-21D1-C22D-5C24-A7627A42B779}"/>
              </a:ext>
            </a:extLst>
          </xdr:cNvPr>
          <xdr:cNvSpPr>
            <a:spLocks noChangeArrowheads="1"/>
          </xdr:cNvSpPr>
        </xdr:nvSpPr>
        <xdr:spPr bwMode="auto">
          <a:xfrm>
            <a:off x="2019" y="209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22" name="Line 198">
            <a:extLst>
              <a:ext uri="{FF2B5EF4-FFF2-40B4-BE49-F238E27FC236}">
                <a16:creationId xmlns:a16="http://schemas.microsoft.com/office/drawing/2014/main" id="{3FAB4071-20C9-9BAB-EC52-8BBA64CDCD51}"/>
              </a:ext>
            </a:extLst>
          </xdr:cNvPr>
          <xdr:cNvSpPr>
            <a:spLocks noChangeShapeType="1"/>
          </xdr:cNvSpPr>
        </xdr:nvSpPr>
        <xdr:spPr bwMode="auto">
          <a:xfrm rot="-5400000">
            <a:off x="1837" y="2342"/>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23" name="Oval 199">
            <a:extLst>
              <a:ext uri="{FF2B5EF4-FFF2-40B4-BE49-F238E27FC236}">
                <a16:creationId xmlns:a16="http://schemas.microsoft.com/office/drawing/2014/main" id="{9AD0A6E6-75E8-B72E-42F6-6F0335855183}"/>
              </a:ext>
            </a:extLst>
          </xdr:cNvPr>
          <xdr:cNvSpPr>
            <a:spLocks noChangeArrowheads="1"/>
          </xdr:cNvSpPr>
        </xdr:nvSpPr>
        <xdr:spPr bwMode="auto">
          <a:xfrm>
            <a:off x="2019" y="2546"/>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24" name="Text Box 200">
            <a:extLst>
              <a:ext uri="{FF2B5EF4-FFF2-40B4-BE49-F238E27FC236}">
                <a16:creationId xmlns:a16="http://schemas.microsoft.com/office/drawing/2014/main" id="{5364906B-2521-E1E4-ED95-F0D66B1A4689}"/>
              </a:ext>
            </a:extLst>
          </xdr:cNvPr>
          <xdr:cNvSpPr txBox="1">
            <a:spLocks noChangeArrowheads="1"/>
          </xdr:cNvSpPr>
        </xdr:nvSpPr>
        <xdr:spPr bwMode="auto">
          <a:xfrm>
            <a:off x="771" y="2205"/>
            <a:ext cx="212" cy="288"/>
          </a:xfrm>
          <a:prstGeom prst="rect">
            <a:avLst/>
          </a:prstGeom>
          <a:noFill/>
          <a:ln>
            <a:noFill/>
          </a:ln>
          <a:effectLst/>
          <a:extLst>
            <a:ext uri="{909E8E84-426E-40DD-AFC4-6F175D3DCCD1}">
              <a14:hiddenFill xmlns:a14="http://schemas.microsoft.com/office/drawing/2010/main">
                <a:solidFill>
                  <a:srgbClr val="99CC99"/>
                </a:solidFill>
              </a14:hiddenFill>
            </a:ext>
            <a:ext uri="{91240B29-F687-4F45-9708-019B960494DF}">
              <a14:hiddenLine xmlns:a14="http://schemas.microsoft.com/office/drawing/2010/main" w="9525">
                <a:solidFill>
                  <a:srgbClr val="003366"/>
                </a:solidFill>
                <a:miter lim="800000"/>
                <a:headEnd/>
                <a:tailEnd/>
              </a14:hiddenLine>
            </a:ex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36576" tIns="36576" rIns="0" bIns="0" anchor="t" upright="1"/>
          <a:lstStyle/>
          <a:p>
            <a:pPr algn="l" rtl="0">
              <a:defRPr sz="1000"/>
            </a:pPr>
            <a:r>
              <a:rPr lang="zh-CN" altLang="en-US" sz="2400" b="0" i="0" u="none" strike="noStrike" baseline="0">
                <a:solidFill>
                  <a:srgbClr val="003366"/>
                </a:solidFill>
                <a:latin typeface="Times New Roman"/>
                <a:cs typeface="Times New Roman"/>
              </a:rPr>
              <a:t>3</a:t>
            </a:r>
          </a:p>
          <a:p>
            <a:pPr algn="l" rtl="0">
              <a:defRPr sz="1000"/>
            </a:pPr>
            <a:endParaRPr lang="zh-CN" altLang="en-US" sz="2400" b="0" i="0" u="none" strike="noStrike" baseline="0">
              <a:solidFill>
                <a:srgbClr val="003366"/>
              </a:solidFill>
              <a:latin typeface="Times New Roman"/>
              <a:cs typeface="Times New Roman"/>
            </a:endParaRPr>
          </a:p>
        </xdr:txBody>
      </xdr:sp>
      <xdr:sp macro="" textlink="">
        <xdr:nvSpPr>
          <xdr:cNvPr id="1225" name="Oval 201">
            <a:extLst>
              <a:ext uri="{FF2B5EF4-FFF2-40B4-BE49-F238E27FC236}">
                <a16:creationId xmlns:a16="http://schemas.microsoft.com/office/drawing/2014/main" id="{6218358E-1D75-3DAD-B33B-6D89CB63FF28}"/>
              </a:ext>
            </a:extLst>
          </xdr:cNvPr>
          <xdr:cNvSpPr>
            <a:spLocks noChangeArrowheads="1"/>
          </xdr:cNvSpPr>
        </xdr:nvSpPr>
        <xdr:spPr bwMode="auto">
          <a:xfrm>
            <a:off x="1973" y="1911"/>
            <a:ext cx="137" cy="13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27432" tIns="22860" rIns="0" bIns="0" anchor="t" upright="1"/>
          <a:lstStyle/>
          <a:p>
            <a:pPr algn="l" rtl="0">
              <a:defRPr sz="1000"/>
            </a:pPr>
            <a:r>
              <a:rPr lang="zh-CN" altLang="en-US" sz="1400" b="0" i="0" u="none" strike="noStrike" baseline="0">
                <a:solidFill>
                  <a:srgbClr val="003366"/>
                </a:solidFill>
                <a:latin typeface="Times New Roman"/>
                <a:cs typeface="Times New Roman"/>
              </a:rPr>
              <a:t>~</a:t>
            </a:r>
          </a:p>
          <a:p>
            <a:pPr algn="l" rtl="0">
              <a:defRPr sz="1000"/>
            </a:pPr>
            <a:endParaRPr lang="zh-CN" altLang="en-US" sz="1400" b="0" i="0" u="none" strike="noStrike" baseline="0">
              <a:solidFill>
                <a:srgbClr val="003366"/>
              </a:solidFill>
              <a:latin typeface="Times New Roman"/>
              <a:cs typeface="Times New Roman"/>
            </a:endParaRPr>
          </a:p>
        </xdr:txBody>
      </xdr:sp>
    </xdr:grpSp>
    <xdr:clientData/>
  </xdr:twoCellAnchor>
  <xdr:twoCellAnchor>
    <xdr:from>
      <xdr:col>5</xdr:col>
      <xdr:colOff>142875</xdr:colOff>
      <xdr:row>10</xdr:row>
      <xdr:rowOff>85725</xdr:rowOff>
    </xdr:from>
    <xdr:to>
      <xdr:col>13</xdr:col>
      <xdr:colOff>552450</xdr:colOff>
      <xdr:row>17</xdr:row>
      <xdr:rowOff>38100</xdr:rowOff>
    </xdr:to>
    <xdr:grpSp>
      <xdr:nvGrpSpPr>
        <xdr:cNvPr id="1226" name="Group 202">
          <a:extLst>
            <a:ext uri="{FF2B5EF4-FFF2-40B4-BE49-F238E27FC236}">
              <a16:creationId xmlns:a16="http://schemas.microsoft.com/office/drawing/2014/main" id="{D2FB1E34-3661-EC9D-1C0D-68F1B67390D9}"/>
            </a:ext>
          </a:extLst>
        </xdr:cNvPr>
        <xdr:cNvGrpSpPr>
          <a:grpSpLocks/>
        </xdr:cNvGrpSpPr>
      </xdr:nvGrpSpPr>
      <xdr:grpSpPr bwMode="auto">
        <a:xfrm>
          <a:off x="3190875" y="1736725"/>
          <a:ext cx="5286375" cy="1108075"/>
          <a:chOff x="2109" y="1253"/>
          <a:chExt cx="3334" cy="682"/>
        </a:xfrm>
      </xdr:grpSpPr>
      <xdr:sp macro="" textlink="">
        <xdr:nvSpPr>
          <xdr:cNvPr id="1227" name="Line 203">
            <a:extLst>
              <a:ext uri="{FF2B5EF4-FFF2-40B4-BE49-F238E27FC236}">
                <a16:creationId xmlns:a16="http://schemas.microsoft.com/office/drawing/2014/main" id="{82D2EEFC-95BF-D171-6036-C888F551BF88}"/>
              </a:ext>
            </a:extLst>
          </xdr:cNvPr>
          <xdr:cNvSpPr>
            <a:spLocks noChangeShapeType="1"/>
          </xdr:cNvSpPr>
        </xdr:nvSpPr>
        <xdr:spPr bwMode="auto">
          <a:xfrm>
            <a:off x="3017" y="1457"/>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28" name="Oval 204">
            <a:extLst>
              <a:ext uri="{FF2B5EF4-FFF2-40B4-BE49-F238E27FC236}">
                <a16:creationId xmlns:a16="http://schemas.microsoft.com/office/drawing/2014/main" id="{20C2606C-1EA7-5DDA-0928-0C3AE7AC3DF0}"/>
              </a:ext>
            </a:extLst>
          </xdr:cNvPr>
          <xdr:cNvSpPr>
            <a:spLocks noChangeArrowheads="1"/>
          </xdr:cNvSpPr>
        </xdr:nvSpPr>
        <xdr:spPr bwMode="auto">
          <a:xfrm>
            <a:off x="3425" y="1434"/>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29" name="Line 205">
            <a:extLst>
              <a:ext uri="{FF2B5EF4-FFF2-40B4-BE49-F238E27FC236}">
                <a16:creationId xmlns:a16="http://schemas.microsoft.com/office/drawing/2014/main" id="{9CA6C9BF-4D49-D265-B208-6F27BF9CC56A}"/>
              </a:ext>
            </a:extLst>
          </xdr:cNvPr>
          <xdr:cNvSpPr>
            <a:spLocks noChangeShapeType="1"/>
          </xdr:cNvSpPr>
        </xdr:nvSpPr>
        <xdr:spPr bwMode="auto">
          <a:xfrm>
            <a:off x="3471" y="1457"/>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30" name="Oval 206">
            <a:extLst>
              <a:ext uri="{FF2B5EF4-FFF2-40B4-BE49-F238E27FC236}">
                <a16:creationId xmlns:a16="http://schemas.microsoft.com/office/drawing/2014/main" id="{02EC8A7F-54C9-592B-1720-EC2F1235FF14}"/>
              </a:ext>
            </a:extLst>
          </xdr:cNvPr>
          <xdr:cNvSpPr>
            <a:spLocks noChangeArrowheads="1"/>
          </xdr:cNvSpPr>
        </xdr:nvSpPr>
        <xdr:spPr bwMode="auto">
          <a:xfrm>
            <a:off x="3879" y="1434"/>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31" name="Line 207">
            <a:extLst>
              <a:ext uri="{FF2B5EF4-FFF2-40B4-BE49-F238E27FC236}">
                <a16:creationId xmlns:a16="http://schemas.microsoft.com/office/drawing/2014/main" id="{4D78A13F-E0DA-B493-60DA-76D84368BF0A}"/>
              </a:ext>
            </a:extLst>
          </xdr:cNvPr>
          <xdr:cNvSpPr>
            <a:spLocks noChangeShapeType="1"/>
          </xdr:cNvSpPr>
        </xdr:nvSpPr>
        <xdr:spPr bwMode="auto">
          <a:xfrm rot="-5400000">
            <a:off x="3697" y="1684"/>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32" name="Oval 208">
            <a:extLst>
              <a:ext uri="{FF2B5EF4-FFF2-40B4-BE49-F238E27FC236}">
                <a16:creationId xmlns:a16="http://schemas.microsoft.com/office/drawing/2014/main" id="{A819FC97-8475-E6A8-D299-739AA3F7D7C3}"/>
              </a:ext>
            </a:extLst>
          </xdr:cNvPr>
          <xdr:cNvSpPr>
            <a:spLocks noChangeArrowheads="1"/>
          </xdr:cNvSpPr>
        </xdr:nvSpPr>
        <xdr:spPr bwMode="auto">
          <a:xfrm>
            <a:off x="3879" y="1888"/>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33" name="Line 209">
            <a:extLst>
              <a:ext uri="{FF2B5EF4-FFF2-40B4-BE49-F238E27FC236}">
                <a16:creationId xmlns:a16="http://schemas.microsoft.com/office/drawing/2014/main" id="{02226C91-6247-DD58-D1F7-B2C1106386C4}"/>
              </a:ext>
            </a:extLst>
          </xdr:cNvPr>
          <xdr:cNvSpPr>
            <a:spLocks noChangeShapeType="1"/>
          </xdr:cNvSpPr>
        </xdr:nvSpPr>
        <xdr:spPr bwMode="auto">
          <a:xfrm>
            <a:off x="3925" y="1458"/>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34" name="Oval 210">
            <a:extLst>
              <a:ext uri="{FF2B5EF4-FFF2-40B4-BE49-F238E27FC236}">
                <a16:creationId xmlns:a16="http://schemas.microsoft.com/office/drawing/2014/main" id="{589C1AE7-4942-7B68-6E68-A3E31089C9D4}"/>
              </a:ext>
            </a:extLst>
          </xdr:cNvPr>
          <xdr:cNvSpPr>
            <a:spLocks noChangeArrowheads="1"/>
          </xdr:cNvSpPr>
        </xdr:nvSpPr>
        <xdr:spPr bwMode="auto">
          <a:xfrm>
            <a:off x="4333" y="1435"/>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35" name="Line 211">
            <a:extLst>
              <a:ext uri="{FF2B5EF4-FFF2-40B4-BE49-F238E27FC236}">
                <a16:creationId xmlns:a16="http://schemas.microsoft.com/office/drawing/2014/main" id="{4240C4FF-6469-56B5-E745-083DAD028C36}"/>
              </a:ext>
            </a:extLst>
          </xdr:cNvPr>
          <xdr:cNvSpPr>
            <a:spLocks noChangeShapeType="1"/>
          </xdr:cNvSpPr>
        </xdr:nvSpPr>
        <xdr:spPr bwMode="auto">
          <a:xfrm rot="-5400000">
            <a:off x="4151" y="1685"/>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36" name="Oval 212">
            <a:extLst>
              <a:ext uri="{FF2B5EF4-FFF2-40B4-BE49-F238E27FC236}">
                <a16:creationId xmlns:a16="http://schemas.microsoft.com/office/drawing/2014/main" id="{32AFE3B5-DF22-195A-38C1-200F39C3C9DE}"/>
              </a:ext>
            </a:extLst>
          </xdr:cNvPr>
          <xdr:cNvSpPr>
            <a:spLocks noChangeArrowheads="1"/>
          </xdr:cNvSpPr>
        </xdr:nvSpPr>
        <xdr:spPr bwMode="auto">
          <a:xfrm>
            <a:off x="4333" y="1889"/>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37" name="Line 213">
            <a:extLst>
              <a:ext uri="{FF2B5EF4-FFF2-40B4-BE49-F238E27FC236}">
                <a16:creationId xmlns:a16="http://schemas.microsoft.com/office/drawing/2014/main" id="{F8BFCD97-2717-82E0-2944-B9605B616E89}"/>
              </a:ext>
            </a:extLst>
          </xdr:cNvPr>
          <xdr:cNvSpPr>
            <a:spLocks noChangeShapeType="1"/>
          </xdr:cNvSpPr>
        </xdr:nvSpPr>
        <xdr:spPr bwMode="auto">
          <a:xfrm>
            <a:off x="4377" y="1457"/>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38" name="Oval 214">
            <a:extLst>
              <a:ext uri="{FF2B5EF4-FFF2-40B4-BE49-F238E27FC236}">
                <a16:creationId xmlns:a16="http://schemas.microsoft.com/office/drawing/2014/main" id="{A25A2A24-B1B0-D699-3907-7CB4B62B7B88}"/>
              </a:ext>
            </a:extLst>
          </xdr:cNvPr>
          <xdr:cNvSpPr>
            <a:spLocks noChangeArrowheads="1"/>
          </xdr:cNvSpPr>
        </xdr:nvSpPr>
        <xdr:spPr bwMode="auto">
          <a:xfrm>
            <a:off x="4785" y="1434"/>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39" name="Line 215">
            <a:extLst>
              <a:ext uri="{FF2B5EF4-FFF2-40B4-BE49-F238E27FC236}">
                <a16:creationId xmlns:a16="http://schemas.microsoft.com/office/drawing/2014/main" id="{BD31280B-169D-3805-7F95-378C46B8984F}"/>
              </a:ext>
            </a:extLst>
          </xdr:cNvPr>
          <xdr:cNvSpPr>
            <a:spLocks noChangeShapeType="1"/>
          </xdr:cNvSpPr>
        </xdr:nvSpPr>
        <xdr:spPr bwMode="auto">
          <a:xfrm>
            <a:off x="4831" y="1457"/>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40" name="Oval 216">
            <a:extLst>
              <a:ext uri="{FF2B5EF4-FFF2-40B4-BE49-F238E27FC236}">
                <a16:creationId xmlns:a16="http://schemas.microsoft.com/office/drawing/2014/main" id="{B5C24722-CB30-2487-95AF-79A0F99B1B8D}"/>
              </a:ext>
            </a:extLst>
          </xdr:cNvPr>
          <xdr:cNvSpPr>
            <a:spLocks noChangeArrowheads="1"/>
          </xdr:cNvSpPr>
        </xdr:nvSpPr>
        <xdr:spPr bwMode="auto">
          <a:xfrm>
            <a:off x="5239" y="1434"/>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41" name="Line 217">
            <a:extLst>
              <a:ext uri="{FF2B5EF4-FFF2-40B4-BE49-F238E27FC236}">
                <a16:creationId xmlns:a16="http://schemas.microsoft.com/office/drawing/2014/main" id="{4BDE2020-56F4-73DC-2838-A0CD6EA7FC92}"/>
              </a:ext>
            </a:extLst>
          </xdr:cNvPr>
          <xdr:cNvSpPr>
            <a:spLocks noChangeShapeType="1"/>
          </xdr:cNvSpPr>
        </xdr:nvSpPr>
        <xdr:spPr bwMode="auto">
          <a:xfrm rot="-5400000">
            <a:off x="5057" y="1684"/>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42" name="Oval 218">
            <a:extLst>
              <a:ext uri="{FF2B5EF4-FFF2-40B4-BE49-F238E27FC236}">
                <a16:creationId xmlns:a16="http://schemas.microsoft.com/office/drawing/2014/main" id="{6E8D7AD1-375A-9E40-CBCD-E854808295D0}"/>
              </a:ext>
            </a:extLst>
          </xdr:cNvPr>
          <xdr:cNvSpPr>
            <a:spLocks noChangeArrowheads="1"/>
          </xdr:cNvSpPr>
        </xdr:nvSpPr>
        <xdr:spPr bwMode="auto">
          <a:xfrm>
            <a:off x="5239" y="1888"/>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43" name="Line 219">
            <a:extLst>
              <a:ext uri="{FF2B5EF4-FFF2-40B4-BE49-F238E27FC236}">
                <a16:creationId xmlns:a16="http://schemas.microsoft.com/office/drawing/2014/main" id="{198319E1-10CD-B2F8-7F0B-7AAFA89058D9}"/>
              </a:ext>
            </a:extLst>
          </xdr:cNvPr>
          <xdr:cNvSpPr>
            <a:spLocks noChangeShapeType="1"/>
          </xdr:cNvSpPr>
        </xdr:nvSpPr>
        <xdr:spPr bwMode="auto">
          <a:xfrm>
            <a:off x="2109" y="1389"/>
            <a:ext cx="0" cy="136"/>
          </a:xfrm>
          <a:prstGeom prst="line">
            <a:avLst/>
          </a:prstGeom>
          <a:noFill/>
          <a:ln w="3810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44" name="Line 220">
            <a:extLst>
              <a:ext uri="{FF2B5EF4-FFF2-40B4-BE49-F238E27FC236}">
                <a16:creationId xmlns:a16="http://schemas.microsoft.com/office/drawing/2014/main" id="{2543DD9B-1546-0C54-0E1D-3A710307F962}"/>
              </a:ext>
            </a:extLst>
          </xdr:cNvPr>
          <xdr:cNvSpPr>
            <a:spLocks noChangeShapeType="1"/>
          </xdr:cNvSpPr>
        </xdr:nvSpPr>
        <xdr:spPr bwMode="auto">
          <a:xfrm>
            <a:off x="2109" y="1457"/>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45" name="Oval 221">
            <a:extLst>
              <a:ext uri="{FF2B5EF4-FFF2-40B4-BE49-F238E27FC236}">
                <a16:creationId xmlns:a16="http://schemas.microsoft.com/office/drawing/2014/main" id="{2CC5FE4E-BCC2-B621-B170-7A14DE923299}"/>
              </a:ext>
            </a:extLst>
          </xdr:cNvPr>
          <xdr:cNvSpPr>
            <a:spLocks noChangeArrowheads="1"/>
          </xdr:cNvSpPr>
        </xdr:nvSpPr>
        <xdr:spPr bwMode="auto">
          <a:xfrm>
            <a:off x="2517" y="1434"/>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46" name="Line 222">
            <a:extLst>
              <a:ext uri="{FF2B5EF4-FFF2-40B4-BE49-F238E27FC236}">
                <a16:creationId xmlns:a16="http://schemas.microsoft.com/office/drawing/2014/main" id="{38C12855-D7E7-2B0D-9DB2-2194CC0D02B3}"/>
              </a:ext>
            </a:extLst>
          </xdr:cNvPr>
          <xdr:cNvSpPr>
            <a:spLocks noChangeShapeType="1"/>
          </xdr:cNvSpPr>
        </xdr:nvSpPr>
        <xdr:spPr bwMode="auto">
          <a:xfrm>
            <a:off x="2563" y="1457"/>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47" name="Oval 223">
            <a:extLst>
              <a:ext uri="{FF2B5EF4-FFF2-40B4-BE49-F238E27FC236}">
                <a16:creationId xmlns:a16="http://schemas.microsoft.com/office/drawing/2014/main" id="{70B5013A-FA01-0332-B146-64FB99347571}"/>
              </a:ext>
            </a:extLst>
          </xdr:cNvPr>
          <xdr:cNvSpPr>
            <a:spLocks noChangeArrowheads="1"/>
          </xdr:cNvSpPr>
        </xdr:nvSpPr>
        <xdr:spPr bwMode="auto">
          <a:xfrm>
            <a:off x="2971" y="1434"/>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48" name="Line 224">
            <a:extLst>
              <a:ext uri="{FF2B5EF4-FFF2-40B4-BE49-F238E27FC236}">
                <a16:creationId xmlns:a16="http://schemas.microsoft.com/office/drawing/2014/main" id="{5A4574A2-68EC-D3CB-CE60-29191F7F786A}"/>
              </a:ext>
            </a:extLst>
          </xdr:cNvPr>
          <xdr:cNvSpPr>
            <a:spLocks noChangeShapeType="1"/>
          </xdr:cNvSpPr>
        </xdr:nvSpPr>
        <xdr:spPr bwMode="auto">
          <a:xfrm rot="-5400000">
            <a:off x="2789" y="1684"/>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49" name="Oval 225">
            <a:extLst>
              <a:ext uri="{FF2B5EF4-FFF2-40B4-BE49-F238E27FC236}">
                <a16:creationId xmlns:a16="http://schemas.microsoft.com/office/drawing/2014/main" id="{8D7B4C23-5127-0641-74A7-EAEA101D83E7}"/>
              </a:ext>
            </a:extLst>
          </xdr:cNvPr>
          <xdr:cNvSpPr>
            <a:spLocks noChangeArrowheads="1"/>
          </xdr:cNvSpPr>
        </xdr:nvSpPr>
        <xdr:spPr bwMode="auto">
          <a:xfrm>
            <a:off x="2971" y="1888"/>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50" name="Line 226">
            <a:extLst>
              <a:ext uri="{FF2B5EF4-FFF2-40B4-BE49-F238E27FC236}">
                <a16:creationId xmlns:a16="http://schemas.microsoft.com/office/drawing/2014/main" id="{69E830C2-5016-09C3-BD29-1F450C96849C}"/>
              </a:ext>
            </a:extLst>
          </xdr:cNvPr>
          <xdr:cNvSpPr>
            <a:spLocks noChangeShapeType="1"/>
          </xdr:cNvSpPr>
        </xdr:nvSpPr>
        <xdr:spPr bwMode="auto">
          <a:xfrm>
            <a:off x="5285" y="1458"/>
            <a:ext cx="15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51" name="Text Box 227">
            <a:extLst>
              <a:ext uri="{FF2B5EF4-FFF2-40B4-BE49-F238E27FC236}">
                <a16:creationId xmlns:a16="http://schemas.microsoft.com/office/drawing/2014/main" id="{25622216-5945-9593-C573-F1AC0E1BBDEF}"/>
              </a:ext>
            </a:extLst>
          </xdr:cNvPr>
          <xdr:cNvSpPr txBox="1">
            <a:spLocks noChangeArrowheads="1"/>
          </xdr:cNvSpPr>
        </xdr:nvSpPr>
        <xdr:spPr bwMode="auto">
          <a:xfrm>
            <a:off x="2154" y="1548"/>
            <a:ext cx="212" cy="288"/>
          </a:xfrm>
          <a:prstGeom prst="rect">
            <a:avLst/>
          </a:prstGeom>
          <a:noFill/>
          <a:ln>
            <a:noFill/>
          </a:ln>
          <a:effectLst/>
          <a:extLst>
            <a:ext uri="{909E8E84-426E-40DD-AFC4-6F175D3DCCD1}">
              <a14:hiddenFill xmlns:a14="http://schemas.microsoft.com/office/drawing/2010/main">
                <a:solidFill>
                  <a:srgbClr val="99CC99"/>
                </a:solidFill>
              </a14:hiddenFill>
            </a:ext>
            <a:ext uri="{91240B29-F687-4F45-9708-019B960494DF}">
              <a14:hiddenLine xmlns:a14="http://schemas.microsoft.com/office/drawing/2010/main" w="9525">
                <a:solidFill>
                  <a:srgbClr val="003366"/>
                </a:solidFill>
                <a:miter lim="800000"/>
                <a:headEnd/>
                <a:tailEnd/>
              </a14:hiddenLine>
            </a:ex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36576" tIns="36576" rIns="0" bIns="0" anchor="t" upright="1"/>
          <a:lstStyle/>
          <a:p>
            <a:pPr algn="l" rtl="0">
              <a:defRPr sz="1000"/>
            </a:pPr>
            <a:r>
              <a:rPr lang="zh-CN" altLang="en-US" sz="2400" b="0" i="0" u="none" strike="noStrike" baseline="0">
                <a:solidFill>
                  <a:srgbClr val="003366"/>
                </a:solidFill>
                <a:latin typeface="Times New Roman"/>
                <a:cs typeface="Times New Roman"/>
              </a:rPr>
              <a:t>4</a:t>
            </a:r>
          </a:p>
          <a:p>
            <a:pPr algn="l" rtl="0">
              <a:defRPr sz="1000"/>
            </a:pPr>
            <a:endParaRPr lang="zh-CN" altLang="en-US" sz="2400" b="0" i="0" u="none" strike="noStrike" baseline="0">
              <a:solidFill>
                <a:srgbClr val="003366"/>
              </a:solidFill>
              <a:latin typeface="Times New Roman"/>
              <a:cs typeface="Times New Roman"/>
            </a:endParaRPr>
          </a:p>
        </xdr:txBody>
      </xdr:sp>
      <xdr:sp macro="" textlink="">
        <xdr:nvSpPr>
          <xdr:cNvPr id="1252" name="Oval 228">
            <a:extLst>
              <a:ext uri="{FF2B5EF4-FFF2-40B4-BE49-F238E27FC236}">
                <a16:creationId xmlns:a16="http://schemas.microsoft.com/office/drawing/2014/main" id="{F78401D4-E169-7E59-51CE-559F0D2A37CF}"/>
              </a:ext>
            </a:extLst>
          </xdr:cNvPr>
          <xdr:cNvSpPr>
            <a:spLocks noChangeArrowheads="1"/>
          </xdr:cNvSpPr>
        </xdr:nvSpPr>
        <xdr:spPr bwMode="auto">
          <a:xfrm>
            <a:off x="2925" y="1253"/>
            <a:ext cx="137" cy="13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27432" tIns="22860" rIns="0" bIns="0" anchor="t" upright="1"/>
          <a:lstStyle/>
          <a:p>
            <a:pPr algn="l" rtl="0">
              <a:defRPr sz="1000"/>
            </a:pPr>
            <a:r>
              <a:rPr lang="zh-CN" altLang="en-US" sz="1400" b="0" i="0" u="none" strike="noStrike" baseline="0">
                <a:solidFill>
                  <a:srgbClr val="003366"/>
                </a:solidFill>
                <a:latin typeface="Times New Roman"/>
                <a:cs typeface="Times New Roman"/>
              </a:rPr>
              <a:t>~</a:t>
            </a:r>
          </a:p>
          <a:p>
            <a:pPr algn="l" rtl="0">
              <a:defRPr sz="1000"/>
            </a:pPr>
            <a:endParaRPr lang="zh-CN" altLang="en-US" sz="1400" b="0" i="0" u="none" strike="noStrike" baseline="0">
              <a:solidFill>
                <a:srgbClr val="003366"/>
              </a:solidFill>
              <a:latin typeface="Times New Roman"/>
              <a:cs typeface="Times New Roman"/>
            </a:endParaRPr>
          </a:p>
        </xdr:txBody>
      </xdr:sp>
      <xdr:sp macro="" textlink="">
        <xdr:nvSpPr>
          <xdr:cNvPr id="1253" name="Oval 229">
            <a:extLst>
              <a:ext uri="{FF2B5EF4-FFF2-40B4-BE49-F238E27FC236}">
                <a16:creationId xmlns:a16="http://schemas.microsoft.com/office/drawing/2014/main" id="{CFE007B8-6D71-D18A-2A68-244054DE7B8F}"/>
              </a:ext>
            </a:extLst>
          </xdr:cNvPr>
          <xdr:cNvSpPr>
            <a:spLocks noChangeArrowheads="1"/>
          </xdr:cNvSpPr>
        </xdr:nvSpPr>
        <xdr:spPr bwMode="auto">
          <a:xfrm>
            <a:off x="3833" y="1253"/>
            <a:ext cx="137" cy="13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27432" tIns="22860" rIns="0" bIns="0" anchor="t" upright="1"/>
          <a:lstStyle/>
          <a:p>
            <a:pPr algn="l" rtl="0">
              <a:defRPr sz="1000"/>
            </a:pPr>
            <a:r>
              <a:rPr lang="zh-CN" altLang="en-US" sz="1400" b="0" i="0" u="none" strike="noStrike" baseline="0">
                <a:solidFill>
                  <a:srgbClr val="003366"/>
                </a:solidFill>
                <a:latin typeface="Times New Roman"/>
                <a:cs typeface="Times New Roman"/>
              </a:rPr>
              <a:t>~</a:t>
            </a:r>
          </a:p>
          <a:p>
            <a:pPr algn="l" rtl="0">
              <a:defRPr sz="1000"/>
            </a:pPr>
            <a:endParaRPr lang="zh-CN" altLang="en-US" sz="1400" b="0" i="0" u="none" strike="noStrike" baseline="0">
              <a:solidFill>
                <a:srgbClr val="003366"/>
              </a:solidFill>
              <a:latin typeface="Times New Roman"/>
              <a:cs typeface="Times New Roman"/>
            </a:endParaRPr>
          </a:p>
        </xdr:txBody>
      </xdr:sp>
      <xdr:sp macro="" textlink="">
        <xdr:nvSpPr>
          <xdr:cNvPr id="1254" name="Oval 230">
            <a:extLst>
              <a:ext uri="{FF2B5EF4-FFF2-40B4-BE49-F238E27FC236}">
                <a16:creationId xmlns:a16="http://schemas.microsoft.com/office/drawing/2014/main" id="{C436AF15-A146-CE36-BE9C-114ADDE79E97}"/>
              </a:ext>
            </a:extLst>
          </xdr:cNvPr>
          <xdr:cNvSpPr>
            <a:spLocks noChangeArrowheads="1"/>
          </xdr:cNvSpPr>
        </xdr:nvSpPr>
        <xdr:spPr bwMode="auto">
          <a:xfrm>
            <a:off x="4285" y="1253"/>
            <a:ext cx="137" cy="13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27432" tIns="22860" rIns="0" bIns="0" anchor="t" upright="1"/>
          <a:lstStyle/>
          <a:p>
            <a:pPr algn="l" rtl="0">
              <a:defRPr sz="1000"/>
            </a:pPr>
            <a:r>
              <a:rPr lang="zh-CN" altLang="en-US" sz="1400" b="0" i="0" u="none" strike="noStrike" baseline="0">
                <a:solidFill>
                  <a:srgbClr val="003366"/>
                </a:solidFill>
                <a:latin typeface="Times New Roman"/>
                <a:cs typeface="Times New Roman"/>
              </a:rPr>
              <a:t>~</a:t>
            </a:r>
          </a:p>
          <a:p>
            <a:pPr algn="l" rtl="0">
              <a:defRPr sz="1000"/>
            </a:pPr>
            <a:endParaRPr lang="zh-CN" altLang="en-US" sz="1400" b="0" i="0" u="none" strike="noStrike" baseline="0">
              <a:solidFill>
                <a:srgbClr val="003366"/>
              </a:solidFill>
              <a:latin typeface="Times New Roman"/>
              <a:cs typeface="Times New Roman"/>
            </a:endParaRPr>
          </a:p>
        </xdr:txBody>
      </xdr:sp>
      <xdr:sp macro="" textlink="">
        <xdr:nvSpPr>
          <xdr:cNvPr id="1255" name="Oval 231">
            <a:extLst>
              <a:ext uri="{FF2B5EF4-FFF2-40B4-BE49-F238E27FC236}">
                <a16:creationId xmlns:a16="http://schemas.microsoft.com/office/drawing/2014/main" id="{F96AA8F9-6F5A-75A2-7AEE-EE90955EA4B0}"/>
              </a:ext>
            </a:extLst>
          </xdr:cNvPr>
          <xdr:cNvSpPr>
            <a:spLocks noChangeArrowheads="1"/>
          </xdr:cNvSpPr>
        </xdr:nvSpPr>
        <xdr:spPr bwMode="auto">
          <a:xfrm>
            <a:off x="5192" y="1253"/>
            <a:ext cx="137" cy="13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27432" tIns="22860" rIns="0" bIns="0" anchor="t" upright="1"/>
          <a:lstStyle/>
          <a:p>
            <a:pPr algn="l" rtl="0">
              <a:defRPr sz="1000"/>
            </a:pPr>
            <a:r>
              <a:rPr lang="zh-CN" altLang="en-US" sz="1400" b="0" i="0" u="none" strike="noStrike" baseline="0">
                <a:solidFill>
                  <a:srgbClr val="003366"/>
                </a:solidFill>
                <a:latin typeface="Times New Roman"/>
                <a:cs typeface="Times New Roman"/>
              </a:rPr>
              <a:t>~</a:t>
            </a:r>
          </a:p>
          <a:p>
            <a:pPr algn="l" rtl="0">
              <a:defRPr sz="1000"/>
            </a:pPr>
            <a:endParaRPr lang="zh-CN" altLang="en-US" sz="1400" b="0" i="0" u="none" strike="noStrike" baseline="0">
              <a:solidFill>
                <a:srgbClr val="003366"/>
              </a:solidFill>
              <a:latin typeface="Times New Roman"/>
              <a:cs typeface="Times New Roman"/>
            </a:endParaRPr>
          </a:p>
        </xdr:txBody>
      </xdr:sp>
    </xdr:grpSp>
    <xdr:clientData/>
  </xdr:twoCellAnchor>
  <xdr:twoCellAnchor>
    <xdr:from>
      <xdr:col>3</xdr:col>
      <xdr:colOff>171450</xdr:colOff>
      <xdr:row>20</xdr:row>
      <xdr:rowOff>76200</xdr:rowOff>
    </xdr:from>
    <xdr:to>
      <xdr:col>14</xdr:col>
      <xdr:colOff>190500</xdr:colOff>
      <xdr:row>27</xdr:row>
      <xdr:rowOff>19050</xdr:rowOff>
    </xdr:to>
    <xdr:grpSp>
      <xdr:nvGrpSpPr>
        <xdr:cNvPr id="1256" name="Group 232">
          <a:extLst>
            <a:ext uri="{FF2B5EF4-FFF2-40B4-BE49-F238E27FC236}">
              <a16:creationId xmlns:a16="http://schemas.microsoft.com/office/drawing/2014/main" id="{3C037D56-33C7-8456-19B4-FD7C649424F7}"/>
            </a:ext>
          </a:extLst>
        </xdr:cNvPr>
        <xdr:cNvGrpSpPr>
          <a:grpSpLocks/>
        </xdr:cNvGrpSpPr>
      </xdr:nvGrpSpPr>
      <xdr:grpSpPr bwMode="auto">
        <a:xfrm>
          <a:off x="2000250" y="3378200"/>
          <a:ext cx="6724650" cy="1098550"/>
          <a:chOff x="657" y="2704"/>
          <a:chExt cx="4241" cy="681"/>
        </a:xfrm>
      </xdr:grpSpPr>
      <xdr:sp macro="" textlink="">
        <xdr:nvSpPr>
          <xdr:cNvPr id="1257" name="Line 233">
            <a:extLst>
              <a:ext uri="{FF2B5EF4-FFF2-40B4-BE49-F238E27FC236}">
                <a16:creationId xmlns:a16="http://schemas.microsoft.com/office/drawing/2014/main" id="{6CECF336-737B-CCAC-EDE7-870038E212DD}"/>
              </a:ext>
            </a:extLst>
          </xdr:cNvPr>
          <xdr:cNvSpPr>
            <a:spLocks noChangeShapeType="1"/>
          </xdr:cNvSpPr>
        </xdr:nvSpPr>
        <xdr:spPr bwMode="auto">
          <a:xfrm>
            <a:off x="1565" y="2907"/>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58" name="Oval 234">
            <a:extLst>
              <a:ext uri="{FF2B5EF4-FFF2-40B4-BE49-F238E27FC236}">
                <a16:creationId xmlns:a16="http://schemas.microsoft.com/office/drawing/2014/main" id="{396C8048-6E5D-66E8-6B1D-B7F460B5167D}"/>
              </a:ext>
            </a:extLst>
          </xdr:cNvPr>
          <xdr:cNvSpPr>
            <a:spLocks noChangeArrowheads="1"/>
          </xdr:cNvSpPr>
        </xdr:nvSpPr>
        <xdr:spPr bwMode="auto">
          <a:xfrm>
            <a:off x="1973" y="2884"/>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59" name="Line 235">
            <a:extLst>
              <a:ext uri="{FF2B5EF4-FFF2-40B4-BE49-F238E27FC236}">
                <a16:creationId xmlns:a16="http://schemas.microsoft.com/office/drawing/2014/main" id="{9508AB8B-EBCB-F68F-AC1D-45F3C90C0F82}"/>
              </a:ext>
            </a:extLst>
          </xdr:cNvPr>
          <xdr:cNvSpPr>
            <a:spLocks noChangeShapeType="1"/>
          </xdr:cNvSpPr>
        </xdr:nvSpPr>
        <xdr:spPr bwMode="auto">
          <a:xfrm>
            <a:off x="2019" y="2907"/>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60" name="Oval 236">
            <a:extLst>
              <a:ext uri="{FF2B5EF4-FFF2-40B4-BE49-F238E27FC236}">
                <a16:creationId xmlns:a16="http://schemas.microsoft.com/office/drawing/2014/main" id="{BD5B56A6-E46E-1DF5-A137-0FB41EB793FF}"/>
              </a:ext>
            </a:extLst>
          </xdr:cNvPr>
          <xdr:cNvSpPr>
            <a:spLocks noChangeArrowheads="1"/>
          </xdr:cNvSpPr>
        </xdr:nvSpPr>
        <xdr:spPr bwMode="auto">
          <a:xfrm>
            <a:off x="2427" y="2884"/>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61" name="Line 237">
            <a:extLst>
              <a:ext uri="{FF2B5EF4-FFF2-40B4-BE49-F238E27FC236}">
                <a16:creationId xmlns:a16="http://schemas.microsoft.com/office/drawing/2014/main" id="{B2B5B3C4-7F51-86EA-E08B-3FF440B912D7}"/>
              </a:ext>
            </a:extLst>
          </xdr:cNvPr>
          <xdr:cNvSpPr>
            <a:spLocks noChangeShapeType="1"/>
          </xdr:cNvSpPr>
        </xdr:nvSpPr>
        <xdr:spPr bwMode="auto">
          <a:xfrm rot="-5400000">
            <a:off x="2245" y="3134"/>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62" name="Oval 238">
            <a:extLst>
              <a:ext uri="{FF2B5EF4-FFF2-40B4-BE49-F238E27FC236}">
                <a16:creationId xmlns:a16="http://schemas.microsoft.com/office/drawing/2014/main" id="{3F31A1BA-9EE3-F38E-DBA5-9A52DDD796A6}"/>
              </a:ext>
            </a:extLst>
          </xdr:cNvPr>
          <xdr:cNvSpPr>
            <a:spLocks noChangeArrowheads="1"/>
          </xdr:cNvSpPr>
        </xdr:nvSpPr>
        <xdr:spPr bwMode="auto">
          <a:xfrm>
            <a:off x="2427" y="3338"/>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63" name="Line 239">
            <a:extLst>
              <a:ext uri="{FF2B5EF4-FFF2-40B4-BE49-F238E27FC236}">
                <a16:creationId xmlns:a16="http://schemas.microsoft.com/office/drawing/2014/main" id="{9D01B8EE-3C2C-B121-12DB-7DD0FDBED5BB}"/>
              </a:ext>
            </a:extLst>
          </xdr:cNvPr>
          <xdr:cNvSpPr>
            <a:spLocks noChangeShapeType="1"/>
          </xdr:cNvSpPr>
        </xdr:nvSpPr>
        <xdr:spPr bwMode="auto">
          <a:xfrm>
            <a:off x="2473" y="2908"/>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64" name="Oval 240">
            <a:extLst>
              <a:ext uri="{FF2B5EF4-FFF2-40B4-BE49-F238E27FC236}">
                <a16:creationId xmlns:a16="http://schemas.microsoft.com/office/drawing/2014/main" id="{957A878E-A411-A171-BED4-40B1CA3609FD}"/>
              </a:ext>
            </a:extLst>
          </xdr:cNvPr>
          <xdr:cNvSpPr>
            <a:spLocks noChangeArrowheads="1"/>
          </xdr:cNvSpPr>
        </xdr:nvSpPr>
        <xdr:spPr bwMode="auto">
          <a:xfrm>
            <a:off x="2881" y="2885"/>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65" name="Line 241">
            <a:extLst>
              <a:ext uri="{FF2B5EF4-FFF2-40B4-BE49-F238E27FC236}">
                <a16:creationId xmlns:a16="http://schemas.microsoft.com/office/drawing/2014/main" id="{B526F677-2CEA-68B5-1637-9FF9CB818558}"/>
              </a:ext>
            </a:extLst>
          </xdr:cNvPr>
          <xdr:cNvSpPr>
            <a:spLocks noChangeShapeType="1"/>
          </xdr:cNvSpPr>
        </xdr:nvSpPr>
        <xdr:spPr bwMode="auto">
          <a:xfrm rot="-5400000">
            <a:off x="2699" y="3135"/>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66" name="Oval 242">
            <a:extLst>
              <a:ext uri="{FF2B5EF4-FFF2-40B4-BE49-F238E27FC236}">
                <a16:creationId xmlns:a16="http://schemas.microsoft.com/office/drawing/2014/main" id="{7D40F055-62E3-4991-63B7-54B804EB264B}"/>
              </a:ext>
            </a:extLst>
          </xdr:cNvPr>
          <xdr:cNvSpPr>
            <a:spLocks noChangeArrowheads="1"/>
          </xdr:cNvSpPr>
        </xdr:nvSpPr>
        <xdr:spPr bwMode="auto">
          <a:xfrm>
            <a:off x="2881" y="3339"/>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67" name="Line 243">
            <a:extLst>
              <a:ext uri="{FF2B5EF4-FFF2-40B4-BE49-F238E27FC236}">
                <a16:creationId xmlns:a16="http://schemas.microsoft.com/office/drawing/2014/main" id="{D1430BAD-0A6C-09C1-3675-172825DF48A3}"/>
              </a:ext>
            </a:extLst>
          </xdr:cNvPr>
          <xdr:cNvSpPr>
            <a:spLocks noChangeShapeType="1"/>
          </xdr:cNvSpPr>
        </xdr:nvSpPr>
        <xdr:spPr bwMode="auto">
          <a:xfrm>
            <a:off x="2925" y="2907"/>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68" name="Oval 244">
            <a:extLst>
              <a:ext uri="{FF2B5EF4-FFF2-40B4-BE49-F238E27FC236}">
                <a16:creationId xmlns:a16="http://schemas.microsoft.com/office/drawing/2014/main" id="{B544D302-C73B-821C-DE42-3DC6FBA0EB58}"/>
              </a:ext>
            </a:extLst>
          </xdr:cNvPr>
          <xdr:cNvSpPr>
            <a:spLocks noChangeArrowheads="1"/>
          </xdr:cNvSpPr>
        </xdr:nvSpPr>
        <xdr:spPr bwMode="auto">
          <a:xfrm>
            <a:off x="3333" y="2884"/>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69" name="Line 245">
            <a:extLst>
              <a:ext uri="{FF2B5EF4-FFF2-40B4-BE49-F238E27FC236}">
                <a16:creationId xmlns:a16="http://schemas.microsoft.com/office/drawing/2014/main" id="{EED6BAE2-4538-F9F4-9951-56F02DC654E9}"/>
              </a:ext>
            </a:extLst>
          </xdr:cNvPr>
          <xdr:cNvSpPr>
            <a:spLocks noChangeShapeType="1"/>
          </xdr:cNvSpPr>
        </xdr:nvSpPr>
        <xdr:spPr bwMode="auto">
          <a:xfrm>
            <a:off x="3379" y="2907"/>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70" name="Oval 246">
            <a:extLst>
              <a:ext uri="{FF2B5EF4-FFF2-40B4-BE49-F238E27FC236}">
                <a16:creationId xmlns:a16="http://schemas.microsoft.com/office/drawing/2014/main" id="{5DC97F5C-2997-10F6-5EEB-555E59B74547}"/>
              </a:ext>
            </a:extLst>
          </xdr:cNvPr>
          <xdr:cNvSpPr>
            <a:spLocks noChangeArrowheads="1"/>
          </xdr:cNvSpPr>
        </xdr:nvSpPr>
        <xdr:spPr bwMode="auto">
          <a:xfrm>
            <a:off x="3787" y="2884"/>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71" name="Line 247">
            <a:extLst>
              <a:ext uri="{FF2B5EF4-FFF2-40B4-BE49-F238E27FC236}">
                <a16:creationId xmlns:a16="http://schemas.microsoft.com/office/drawing/2014/main" id="{7F33458B-163B-6E02-0803-C0A49EDBB3BD}"/>
              </a:ext>
            </a:extLst>
          </xdr:cNvPr>
          <xdr:cNvSpPr>
            <a:spLocks noChangeShapeType="1"/>
          </xdr:cNvSpPr>
        </xdr:nvSpPr>
        <xdr:spPr bwMode="auto">
          <a:xfrm rot="-5400000">
            <a:off x="3605" y="3134"/>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72" name="Oval 248">
            <a:extLst>
              <a:ext uri="{FF2B5EF4-FFF2-40B4-BE49-F238E27FC236}">
                <a16:creationId xmlns:a16="http://schemas.microsoft.com/office/drawing/2014/main" id="{9C97A727-26C0-E018-F60A-3D98013F4E8D}"/>
              </a:ext>
            </a:extLst>
          </xdr:cNvPr>
          <xdr:cNvSpPr>
            <a:spLocks noChangeArrowheads="1"/>
          </xdr:cNvSpPr>
        </xdr:nvSpPr>
        <xdr:spPr bwMode="auto">
          <a:xfrm>
            <a:off x="3787" y="3338"/>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73" name="Line 249">
            <a:extLst>
              <a:ext uri="{FF2B5EF4-FFF2-40B4-BE49-F238E27FC236}">
                <a16:creationId xmlns:a16="http://schemas.microsoft.com/office/drawing/2014/main" id="{5427607D-5B30-593D-7816-EEE0B581C97B}"/>
              </a:ext>
            </a:extLst>
          </xdr:cNvPr>
          <xdr:cNvSpPr>
            <a:spLocks noChangeShapeType="1"/>
          </xdr:cNvSpPr>
        </xdr:nvSpPr>
        <xdr:spPr bwMode="auto">
          <a:xfrm>
            <a:off x="657" y="2839"/>
            <a:ext cx="0" cy="136"/>
          </a:xfrm>
          <a:prstGeom prst="line">
            <a:avLst/>
          </a:prstGeom>
          <a:noFill/>
          <a:ln w="3810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74" name="Line 250">
            <a:extLst>
              <a:ext uri="{FF2B5EF4-FFF2-40B4-BE49-F238E27FC236}">
                <a16:creationId xmlns:a16="http://schemas.microsoft.com/office/drawing/2014/main" id="{8B68479F-EF07-D860-199C-0CAB47BCE432}"/>
              </a:ext>
            </a:extLst>
          </xdr:cNvPr>
          <xdr:cNvSpPr>
            <a:spLocks noChangeShapeType="1"/>
          </xdr:cNvSpPr>
        </xdr:nvSpPr>
        <xdr:spPr bwMode="auto">
          <a:xfrm>
            <a:off x="657" y="2907"/>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75" name="Oval 251">
            <a:extLst>
              <a:ext uri="{FF2B5EF4-FFF2-40B4-BE49-F238E27FC236}">
                <a16:creationId xmlns:a16="http://schemas.microsoft.com/office/drawing/2014/main" id="{99C16B48-1037-4C44-43BC-DF507D4C23AD}"/>
              </a:ext>
            </a:extLst>
          </xdr:cNvPr>
          <xdr:cNvSpPr>
            <a:spLocks noChangeArrowheads="1"/>
          </xdr:cNvSpPr>
        </xdr:nvSpPr>
        <xdr:spPr bwMode="auto">
          <a:xfrm>
            <a:off x="1065" y="2884"/>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76" name="Line 252">
            <a:extLst>
              <a:ext uri="{FF2B5EF4-FFF2-40B4-BE49-F238E27FC236}">
                <a16:creationId xmlns:a16="http://schemas.microsoft.com/office/drawing/2014/main" id="{DD560A7E-0C3E-C5A2-622C-E2B2CC387706}"/>
              </a:ext>
            </a:extLst>
          </xdr:cNvPr>
          <xdr:cNvSpPr>
            <a:spLocks noChangeShapeType="1"/>
          </xdr:cNvSpPr>
        </xdr:nvSpPr>
        <xdr:spPr bwMode="auto">
          <a:xfrm>
            <a:off x="1111" y="2907"/>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77" name="Oval 253">
            <a:extLst>
              <a:ext uri="{FF2B5EF4-FFF2-40B4-BE49-F238E27FC236}">
                <a16:creationId xmlns:a16="http://schemas.microsoft.com/office/drawing/2014/main" id="{2EE10258-F70F-B039-4813-9CD2E1DF1210}"/>
              </a:ext>
            </a:extLst>
          </xdr:cNvPr>
          <xdr:cNvSpPr>
            <a:spLocks noChangeArrowheads="1"/>
          </xdr:cNvSpPr>
        </xdr:nvSpPr>
        <xdr:spPr bwMode="auto">
          <a:xfrm>
            <a:off x="1519" y="2884"/>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78" name="Line 254">
            <a:extLst>
              <a:ext uri="{FF2B5EF4-FFF2-40B4-BE49-F238E27FC236}">
                <a16:creationId xmlns:a16="http://schemas.microsoft.com/office/drawing/2014/main" id="{3A8DD138-81E1-23C8-2718-942BD1E1567D}"/>
              </a:ext>
            </a:extLst>
          </xdr:cNvPr>
          <xdr:cNvSpPr>
            <a:spLocks noChangeShapeType="1"/>
          </xdr:cNvSpPr>
        </xdr:nvSpPr>
        <xdr:spPr bwMode="auto">
          <a:xfrm rot="-5400000">
            <a:off x="1337" y="3134"/>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79" name="Oval 255">
            <a:extLst>
              <a:ext uri="{FF2B5EF4-FFF2-40B4-BE49-F238E27FC236}">
                <a16:creationId xmlns:a16="http://schemas.microsoft.com/office/drawing/2014/main" id="{AA39A299-D075-627F-8854-866E08C4D3D7}"/>
              </a:ext>
            </a:extLst>
          </xdr:cNvPr>
          <xdr:cNvSpPr>
            <a:spLocks noChangeArrowheads="1"/>
          </xdr:cNvSpPr>
        </xdr:nvSpPr>
        <xdr:spPr bwMode="auto">
          <a:xfrm>
            <a:off x="1519" y="3338"/>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80" name="Line 256">
            <a:extLst>
              <a:ext uri="{FF2B5EF4-FFF2-40B4-BE49-F238E27FC236}">
                <a16:creationId xmlns:a16="http://schemas.microsoft.com/office/drawing/2014/main" id="{40EEF4C8-E418-A7E8-6768-00F8238DBCDE}"/>
              </a:ext>
            </a:extLst>
          </xdr:cNvPr>
          <xdr:cNvSpPr>
            <a:spLocks noChangeShapeType="1"/>
          </xdr:cNvSpPr>
        </xdr:nvSpPr>
        <xdr:spPr bwMode="auto">
          <a:xfrm>
            <a:off x="3832" y="2907"/>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81" name="Oval 257">
            <a:extLst>
              <a:ext uri="{FF2B5EF4-FFF2-40B4-BE49-F238E27FC236}">
                <a16:creationId xmlns:a16="http://schemas.microsoft.com/office/drawing/2014/main" id="{844CBFB8-7F25-4121-A4AE-1FC510D0AE7A}"/>
              </a:ext>
            </a:extLst>
          </xdr:cNvPr>
          <xdr:cNvSpPr>
            <a:spLocks noChangeArrowheads="1"/>
          </xdr:cNvSpPr>
        </xdr:nvSpPr>
        <xdr:spPr bwMode="auto">
          <a:xfrm>
            <a:off x="4240" y="2884"/>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82" name="Line 258">
            <a:extLst>
              <a:ext uri="{FF2B5EF4-FFF2-40B4-BE49-F238E27FC236}">
                <a16:creationId xmlns:a16="http://schemas.microsoft.com/office/drawing/2014/main" id="{9D5B81DF-2114-4C92-5B18-0D446213FC1C}"/>
              </a:ext>
            </a:extLst>
          </xdr:cNvPr>
          <xdr:cNvSpPr>
            <a:spLocks noChangeShapeType="1"/>
          </xdr:cNvSpPr>
        </xdr:nvSpPr>
        <xdr:spPr bwMode="auto">
          <a:xfrm>
            <a:off x="4286" y="2907"/>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83" name="Oval 259">
            <a:extLst>
              <a:ext uri="{FF2B5EF4-FFF2-40B4-BE49-F238E27FC236}">
                <a16:creationId xmlns:a16="http://schemas.microsoft.com/office/drawing/2014/main" id="{C85CBF93-6B01-A8FD-D54B-595180C1DF0A}"/>
              </a:ext>
            </a:extLst>
          </xdr:cNvPr>
          <xdr:cNvSpPr>
            <a:spLocks noChangeArrowheads="1"/>
          </xdr:cNvSpPr>
        </xdr:nvSpPr>
        <xdr:spPr bwMode="auto">
          <a:xfrm>
            <a:off x="4694" y="2884"/>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84" name="Line 260">
            <a:extLst>
              <a:ext uri="{FF2B5EF4-FFF2-40B4-BE49-F238E27FC236}">
                <a16:creationId xmlns:a16="http://schemas.microsoft.com/office/drawing/2014/main" id="{44AE1BBC-BCAE-A728-CE73-48E2C8F9D6D4}"/>
              </a:ext>
            </a:extLst>
          </xdr:cNvPr>
          <xdr:cNvSpPr>
            <a:spLocks noChangeShapeType="1"/>
          </xdr:cNvSpPr>
        </xdr:nvSpPr>
        <xdr:spPr bwMode="auto">
          <a:xfrm>
            <a:off x="4740" y="2908"/>
            <a:ext cx="15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85" name="Line 261">
            <a:extLst>
              <a:ext uri="{FF2B5EF4-FFF2-40B4-BE49-F238E27FC236}">
                <a16:creationId xmlns:a16="http://schemas.microsoft.com/office/drawing/2014/main" id="{EC2F45F2-F01D-163E-965A-A6742BFA7DC5}"/>
              </a:ext>
            </a:extLst>
          </xdr:cNvPr>
          <xdr:cNvSpPr>
            <a:spLocks noChangeShapeType="1"/>
          </xdr:cNvSpPr>
        </xdr:nvSpPr>
        <xdr:spPr bwMode="auto">
          <a:xfrm rot="-5400000">
            <a:off x="4512" y="3134"/>
            <a:ext cx="40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86" name="Oval 262">
            <a:extLst>
              <a:ext uri="{FF2B5EF4-FFF2-40B4-BE49-F238E27FC236}">
                <a16:creationId xmlns:a16="http://schemas.microsoft.com/office/drawing/2014/main" id="{11AA7D70-5A5D-3F3B-8ED7-9FE3536542C5}"/>
              </a:ext>
            </a:extLst>
          </xdr:cNvPr>
          <xdr:cNvSpPr>
            <a:spLocks noChangeArrowheads="1"/>
          </xdr:cNvSpPr>
        </xdr:nvSpPr>
        <xdr:spPr bwMode="auto">
          <a:xfrm>
            <a:off x="4694" y="3338"/>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87" name="Text Box 263">
            <a:extLst>
              <a:ext uri="{FF2B5EF4-FFF2-40B4-BE49-F238E27FC236}">
                <a16:creationId xmlns:a16="http://schemas.microsoft.com/office/drawing/2014/main" id="{47A1A7FE-6C47-E225-DAF6-2D5A8C249ADF}"/>
              </a:ext>
            </a:extLst>
          </xdr:cNvPr>
          <xdr:cNvSpPr txBox="1">
            <a:spLocks noChangeArrowheads="1"/>
          </xdr:cNvSpPr>
        </xdr:nvSpPr>
        <xdr:spPr bwMode="auto">
          <a:xfrm>
            <a:off x="771" y="3044"/>
            <a:ext cx="212" cy="288"/>
          </a:xfrm>
          <a:prstGeom prst="rect">
            <a:avLst/>
          </a:prstGeom>
          <a:noFill/>
          <a:ln>
            <a:noFill/>
          </a:ln>
          <a:effectLst/>
          <a:extLst>
            <a:ext uri="{909E8E84-426E-40DD-AFC4-6F175D3DCCD1}">
              <a14:hiddenFill xmlns:a14="http://schemas.microsoft.com/office/drawing/2010/main">
                <a:solidFill>
                  <a:srgbClr val="99CC99"/>
                </a:solidFill>
              </a14:hiddenFill>
            </a:ext>
            <a:ext uri="{91240B29-F687-4F45-9708-019B960494DF}">
              <a14:hiddenLine xmlns:a14="http://schemas.microsoft.com/office/drawing/2010/main" w="9525">
                <a:solidFill>
                  <a:srgbClr val="003366"/>
                </a:solidFill>
                <a:miter lim="800000"/>
                <a:headEnd/>
                <a:tailEnd/>
              </a14:hiddenLine>
            </a:ex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36576" tIns="36576" rIns="0" bIns="0" anchor="t" upright="1"/>
          <a:lstStyle/>
          <a:p>
            <a:pPr algn="l" rtl="0">
              <a:defRPr sz="1000"/>
            </a:pPr>
            <a:r>
              <a:rPr lang="zh-CN" altLang="en-US" sz="2400" b="0" i="0" u="none" strike="noStrike" baseline="0">
                <a:solidFill>
                  <a:srgbClr val="003366"/>
                </a:solidFill>
                <a:latin typeface="Times New Roman"/>
                <a:cs typeface="Times New Roman"/>
              </a:rPr>
              <a:t>7</a:t>
            </a:r>
          </a:p>
          <a:p>
            <a:pPr algn="l" rtl="0">
              <a:defRPr sz="1000"/>
            </a:pPr>
            <a:endParaRPr lang="zh-CN" altLang="en-US" sz="2400" b="0" i="0" u="none" strike="noStrike" baseline="0">
              <a:solidFill>
                <a:srgbClr val="003366"/>
              </a:solidFill>
              <a:latin typeface="Times New Roman"/>
              <a:cs typeface="Times New Roman"/>
            </a:endParaRPr>
          </a:p>
        </xdr:txBody>
      </xdr:sp>
      <xdr:sp macro="" textlink="">
        <xdr:nvSpPr>
          <xdr:cNvPr id="1288" name="Oval 264">
            <a:extLst>
              <a:ext uri="{FF2B5EF4-FFF2-40B4-BE49-F238E27FC236}">
                <a16:creationId xmlns:a16="http://schemas.microsoft.com/office/drawing/2014/main" id="{781ED28C-728D-A95E-8607-DB1D1D485CA3}"/>
              </a:ext>
            </a:extLst>
          </xdr:cNvPr>
          <xdr:cNvSpPr>
            <a:spLocks noChangeArrowheads="1"/>
          </xdr:cNvSpPr>
        </xdr:nvSpPr>
        <xdr:spPr bwMode="auto">
          <a:xfrm>
            <a:off x="1474" y="2704"/>
            <a:ext cx="137" cy="13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27432" tIns="22860" rIns="0" bIns="0" anchor="t" upright="1"/>
          <a:lstStyle/>
          <a:p>
            <a:pPr algn="l" rtl="0">
              <a:defRPr sz="1000"/>
            </a:pPr>
            <a:r>
              <a:rPr lang="zh-CN" altLang="en-US" sz="1400" b="0" i="0" u="none" strike="noStrike" baseline="0">
                <a:solidFill>
                  <a:srgbClr val="003366"/>
                </a:solidFill>
                <a:latin typeface="Times New Roman"/>
                <a:cs typeface="Times New Roman"/>
              </a:rPr>
              <a:t>~</a:t>
            </a:r>
          </a:p>
          <a:p>
            <a:pPr algn="l" rtl="0">
              <a:defRPr sz="1000"/>
            </a:pPr>
            <a:endParaRPr lang="zh-CN" altLang="en-US" sz="1400" b="0" i="0" u="none" strike="noStrike" baseline="0">
              <a:solidFill>
                <a:srgbClr val="003366"/>
              </a:solidFill>
              <a:latin typeface="Times New Roman"/>
              <a:cs typeface="Times New Roman"/>
            </a:endParaRPr>
          </a:p>
        </xdr:txBody>
      </xdr:sp>
      <xdr:sp macro="" textlink="">
        <xdr:nvSpPr>
          <xdr:cNvPr id="1289" name="Oval 265">
            <a:extLst>
              <a:ext uri="{FF2B5EF4-FFF2-40B4-BE49-F238E27FC236}">
                <a16:creationId xmlns:a16="http://schemas.microsoft.com/office/drawing/2014/main" id="{D6B173AB-3B1B-F451-8A28-440220A65A3F}"/>
              </a:ext>
            </a:extLst>
          </xdr:cNvPr>
          <xdr:cNvSpPr>
            <a:spLocks noChangeArrowheads="1"/>
          </xdr:cNvSpPr>
        </xdr:nvSpPr>
        <xdr:spPr bwMode="auto">
          <a:xfrm>
            <a:off x="2381" y="2704"/>
            <a:ext cx="137" cy="13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27432" tIns="22860" rIns="0" bIns="0" anchor="t" upright="1"/>
          <a:lstStyle/>
          <a:p>
            <a:pPr algn="l" rtl="0">
              <a:defRPr sz="1000"/>
            </a:pPr>
            <a:r>
              <a:rPr lang="zh-CN" altLang="en-US" sz="1400" b="0" i="0" u="none" strike="noStrike" baseline="0">
                <a:solidFill>
                  <a:srgbClr val="003366"/>
                </a:solidFill>
                <a:latin typeface="Times New Roman"/>
                <a:cs typeface="Times New Roman"/>
              </a:rPr>
              <a:t>~</a:t>
            </a:r>
          </a:p>
          <a:p>
            <a:pPr algn="l" rtl="0">
              <a:defRPr sz="1000"/>
            </a:pPr>
            <a:endParaRPr lang="zh-CN" altLang="en-US" sz="1400" b="0" i="0" u="none" strike="noStrike" baseline="0">
              <a:solidFill>
                <a:srgbClr val="003366"/>
              </a:solidFill>
              <a:latin typeface="Times New Roman"/>
              <a:cs typeface="Times New Roman"/>
            </a:endParaRPr>
          </a:p>
        </xdr:txBody>
      </xdr:sp>
      <xdr:sp macro="" textlink="">
        <xdr:nvSpPr>
          <xdr:cNvPr id="1290" name="Oval 266">
            <a:extLst>
              <a:ext uri="{FF2B5EF4-FFF2-40B4-BE49-F238E27FC236}">
                <a16:creationId xmlns:a16="http://schemas.microsoft.com/office/drawing/2014/main" id="{D624FF17-81B7-C77C-677E-4607BD1573BA}"/>
              </a:ext>
            </a:extLst>
          </xdr:cNvPr>
          <xdr:cNvSpPr>
            <a:spLocks noChangeArrowheads="1"/>
          </xdr:cNvSpPr>
        </xdr:nvSpPr>
        <xdr:spPr bwMode="auto">
          <a:xfrm>
            <a:off x="2834" y="2704"/>
            <a:ext cx="137" cy="13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27432" tIns="22860" rIns="0" bIns="0" anchor="t" upright="1"/>
          <a:lstStyle/>
          <a:p>
            <a:pPr algn="l" rtl="0">
              <a:defRPr sz="1000"/>
            </a:pPr>
            <a:r>
              <a:rPr lang="zh-CN" altLang="en-US" sz="1400" b="0" i="0" u="none" strike="noStrike" baseline="0">
                <a:solidFill>
                  <a:srgbClr val="003366"/>
                </a:solidFill>
                <a:latin typeface="Times New Roman"/>
                <a:cs typeface="Times New Roman"/>
              </a:rPr>
              <a:t>~</a:t>
            </a:r>
          </a:p>
          <a:p>
            <a:pPr algn="l" rtl="0">
              <a:defRPr sz="1000"/>
            </a:pPr>
            <a:endParaRPr lang="zh-CN" altLang="en-US" sz="1400" b="0" i="0" u="none" strike="noStrike" baseline="0">
              <a:solidFill>
                <a:srgbClr val="003366"/>
              </a:solidFill>
              <a:latin typeface="Times New Roman"/>
              <a:cs typeface="Times New Roman"/>
            </a:endParaRPr>
          </a:p>
        </xdr:txBody>
      </xdr:sp>
      <xdr:sp macro="" textlink="">
        <xdr:nvSpPr>
          <xdr:cNvPr id="1291" name="Oval 267">
            <a:extLst>
              <a:ext uri="{FF2B5EF4-FFF2-40B4-BE49-F238E27FC236}">
                <a16:creationId xmlns:a16="http://schemas.microsoft.com/office/drawing/2014/main" id="{8E46634F-5A63-B43F-03FC-5A03D1BA3CD2}"/>
              </a:ext>
            </a:extLst>
          </xdr:cNvPr>
          <xdr:cNvSpPr>
            <a:spLocks noChangeArrowheads="1"/>
          </xdr:cNvSpPr>
        </xdr:nvSpPr>
        <xdr:spPr bwMode="auto">
          <a:xfrm>
            <a:off x="3741" y="2704"/>
            <a:ext cx="137" cy="13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27432" tIns="22860" rIns="0" bIns="0" anchor="t" upright="1"/>
          <a:lstStyle/>
          <a:p>
            <a:pPr algn="l" rtl="0">
              <a:defRPr sz="1000"/>
            </a:pPr>
            <a:r>
              <a:rPr lang="zh-CN" altLang="en-US" sz="1400" b="0" i="0" u="none" strike="noStrike" baseline="0">
                <a:solidFill>
                  <a:srgbClr val="003366"/>
                </a:solidFill>
                <a:latin typeface="Times New Roman"/>
                <a:cs typeface="Times New Roman"/>
              </a:rPr>
              <a:t>~</a:t>
            </a:r>
          </a:p>
          <a:p>
            <a:pPr algn="l" rtl="0">
              <a:defRPr sz="1000"/>
            </a:pPr>
            <a:endParaRPr lang="zh-CN" altLang="en-US" sz="1400" b="0" i="0" u="none" strike="noStrike" baseline="0">
              <a:solidFill>
                <a:srgbClr val="003366"/>
              </a:solidFill>
              <a:latin typeface="Times New Roman"/>
              <a:cs typeface="Times New Roman"/>
            </a:endParaRPr>
          </a:p>
        </xdr:txBody>
      </xdr:sp>
      <xdr:sp macro="" textlink="">
        <xdr:nvSpPr>
          <xdr:cNvPr id="1292" name="Oval 268">
            <a:extLst>
              <a:ext uri="{FF2B5EF4-FFF2-40B4-BE49-F238E27FC236}">
                <a16:creationId xmlns:a16="http://schemas.microsoft.com/office/drawing/2014/main" id="{DC767255-E623-1A34-21B6-F5388B61A365}"/>
              </a:ext>
            </a:extLst>
          </xdr:cNvPr>
          <xdr:cNvSpPr>
            <a:spLocks noChangeArrowheads="1"/>
          </xdr:cNvSpPr>
        </xdr:nvSpPr>
        <xdr:spPr bwMode="auto">
          <a:xfrm>
            <a:off x="4626" y="2704"/>
            <a:ext cx="137" cy="13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27432" tIns="22860" rIns="0" bIns="0" anchor="t" upright="1"/>
          <a:lstStyle/>
          <a:p>
            <a:pPr algn="l" rtl="0">
              <a:defRPr sz="1000"/>
            </a:pPr>
            <a:r>
              <a:rPr lang="zh-CN" altLang="en-US" sz="1400" b="0" i="0" u="none" strike="noStrike" baseline="0">
                <a:solidFill>
                  <a:srgbClr val="003366"/>
                </a:solidFill>
                <a:latin typeface="Times New Roman"/>
                <a:cs typeface="Times New Roman"/>
              </a:rPr>
              <a:t>~</a:t>
            </a:r>
          </a:p>
          <a:p>
            <a:pPr algn="l" rtl="0">
              <a:defRPr sz="1000"/>
            </a:pPr>
            <a:endParaRPr lang="zh-CN" altLang="en-US" sz="1400" b="0" i="0" u="none" strike="noStrike" baseline="0">
              <a:solidFill>
                <a:srgbClr val="003366"/>
              </a:solidFill>
              <a:latin typeface="Times New Roman"/>
              <a:cs typeface="Times New Roman"/>
            </a:endParaRPr>
          </a:p>
        </xdr:txBody>
      </xdr:sp>
    </xdr:grpSp>
    <xdr:clientData/>
  </xdr:twoCellAnchor>
  <xdr:twoCellAnchor>
    <xdr:from>
      <xdr:col>0</xdr:col>
      <xdr:colOff>323850</xdr:colOff>
      <xdr:row>28</xdr:row>
      <xdr:rowOff>95250</xdr:rowOff>
    </xdr:from>
    <xdr:to>
      <xdr:col>15</xdr:col>
      <xdr:colOff>76200</xdr:colOff>
      <xdr:row>35</xdr:row>
      <xdr:rowOff>47625</xdr:rowOff>
    </xdr:to>
    <xdr:grpSp>
      <xdr:nvGrpSpPr>
        <xdr:cNvPr id="1293" name="Group 269">
          <a:extLst>
            <a:ext uri="{FF2B5EF4-FFF2-40B4-BE49-F238E27FC236}">
              <a16:creationId xmlns:a16="http://schemas.microsoft.com/office/drawing/2014/main" id="{676EF995-8220-0541-CC6C-5D1C9A304297}"/>
            </a:ext>
          </a:extLst>
        </xdr:cNvPr>
        <xdr:cNvGrpSpPr>
          <a:grpSpLocks/>
        </xdr:cNvGrpSpPr>
      </xdr:nvGrpSpPr>
      <xdr:grpSpPr bwMode="auto">
        <a:xfrm>
          <a:off x="323850" y="4718050"/>
          <a:ext cx="8896350" cy="1108075"/>
          <a:chOff x="113" y="3453"/>
          <a:chExt cx="5602" cy="680"/>
        </a:xfrm>
      </xdr:grpSpPr>
      <xdr:sp macro="" textlink="">
        <xdr:nvSpPr>
          <xdr:cNvPr id="1294" name="Line 270">
            <a:extLst>
              <a:ext uri="{FF2B5EF4-FFF2-40B4-BE49-F238E27FC236}">
                <a16:creationId xmlns:a16="http://schemas.microsoft.com/office/drawing/2014/main" id="{10599D0F-ABE1-A2AB-19C4-8CCE1FD4884F}"/>
              </a:ext>
            </a:extLst>
          </xdr:cNvPr>
          <xdr:cNvSpPr>
            <a:spLocks noChangeShapeType="1"/>
          </xdr:cNvSpPr>
        </xdr:nvSpPr>
        <xdr:spPr bwMode="auto">
          <a:xfrm>
            <a:off x="113" y="3596"/>
            <a:ext cx="0" cy="136"/>
          </a:xfrm>
          <a:prstGeom prst="line">
            <a:avLst/>
          </a:prstGeom>
          <a:noFill/>
          <a:ln w="3810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95" name="Line 271">
            <a:extLst>
              <a:ext uri="{FF2B5EF4-FFF2-40B4-BE49-F238E27FC236}">
                <a16:creationId xmlns:a16="http://schemas.microsoft.com/office/drawing/2014/main" id="{2729141B-3EAA-5D36-3FFB-166F689CDAD5}"/>
              </a:ext>
            </a:extLst>
          </xdr:cNvPr>
          <xdr:cNvSpPr>
            <a:spLocks noChangeShapeType="1"/>
          </xdr:cNvSpPr>
        </xdr:nvSpPr>
        <xdr:spPr bwMode="auto">
          <a:xfrm>
            <a:off x="113" y="3664"/>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96" name="Oval 272">
            <a:extLst>
              <a:ext uri="{FF2B5EF4-FFF2-40B4-BE49-F238E27FC236}">
                <a16:creationId xmlns:a16="http://schemas.microsoft.com/office/drawing/2014/main" id="{34B8F998-D537-2453-5420-3825C6A7A86C}"/>
              </a:ext>
            </a:extLst>
          </xdr:cNvPr>
          <xdr:cNvSpPr>
            <a:spLocks noChangeArrowheads="1"/>
          </xdr:cNvSpPr>
        </xdr:nvSpPr>
        <xdr:spPr bwMode="auto">
          <a:xfrm>
            <a:off x="408" y="364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97" name="Line 273">
            <a:extLst>
              <a:ext uri="{FF2B5EF4-FFF2-40B4-BE49-F238E27FC236}">
                <a16:creationId xmlns:a16="http://schemas.microsoft.com/office/drawing/2014/main" id="{DA35C6FE-D944-B37F-1A67-75BDF65159F2}"/>
              </a:ext>
            </a:extLst>
          </xdr:cNvPr>
          <xdr:cNvSpPr>
            <a:spLocks noChangeShapeType="1"/>
          </xdr:cNvSpPr>
        </xdr:nvSpPr>
        <xdr:spPr bwMode="auto">
          <a:xfrm>
            <a:off x="454" y="3664"/>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98" name="Oval 274">
            <a:extLst>
              <a:ext uri="{FF2B5EF4-FFF2-40B4-BE49-F238E27FC236}">
                <a16:creationId xmlns:a16="http://schemas.microsoft.com/office/drawing/2014/main" id="{789F3406-D7CF-9979-C02A-FFC4F0FCB11E}"/>
              </a:ext>
            </a:extLst>
          </xdr:cNvPr>
          <xdr:cNvSpPr>
            <a:spLocks noChangeArrowheads="1"/>
          </xdr:cNvSpPr>
        </xdr:nvSpPr>
        <xdr:spPr bwMode="auto">
          <a:xfrm>
            <a:off x="749" y="364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299" name="Line 275">
            <a:extLst>
              <a:ext uri="{FF2B5EF4-FFF2-40B4-BE49-F238E27FC236}">
                <a16:creationId xmlns:a16="http://schemas.microsoft.com/office/drawing/2014/main" id="{E35A7D05-F9C1-F961-2FC8-5E5A2C6560C3}"/>
              </a:ext>
            </a:extLst>
          </xdr:cNvPr>
          <xdr:cNvSpPr>
            <a:spLocks noChangeShapeType="1"/>
          </xdr:cNvSpPr>
        </xdr:nvSpPr>
        <xdr:spPr bwMode="auto">
          <a:xfrm rot="-5400000">
            <a:off x="623" y="3835"/>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00" name="Oval 276">
            <a:extLst>
              <a:ext uri="{FF2B5EF4-FFF2-40B4-BE49-F238E27FC236}">
                <a16:creationId xmlns:a16="http://schemas.microsoft.com/office/drawing/2014/main" id="{116BC97E-CE8E-BAAB-CF76-D2FBE25CFBD9}"/>
              </a:ext>
            </a:extLst>
          </xdr:cNvPr>
          <xdr:cNvSpPr>
            <a:spLocks noChangeArrowheads="1"/>
          </xdr:cNvSpPr>
        </xdr:nvSpPr>
        <xdr:spPr bwMode="auto">
          <a:xfrm>
            <a:off x="748" y="3981"/>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01" name="Line 277">
            <a:extLst>
              <a:ext uri="{FF2B5EF4-FFF2-40B4-BE49-F238E27FC236}">
                <a16:creationId xmlns:a16="http://schemas.microsoft.com/office/drawing/2014/main" id="{61610847-ED65-59E5-68B8-C79C50E3708E}"/>
              </a:ext>
            </a:extLst>
          </xdr:cNvPr>
          <xdr:cNvSpPr>
            <a:spLocks noChangeShapeType="1"/>
          </xdr:cNvSpPr>
        </xdr:nvSpPr>
        <xdr:spPr bwMode="auto">
          <a:xfrm>
            <a:off x="793" y="3664"/>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02" name="Oval 278">
            <a:extLst>
              <a:ext uri="{FF2B5EF4-FFF2-40B4-BE49-F238E27FC236}">
                <a16:creationId xmlns:a16="http://schemas.microsoft.com/office/drawing/2014/main" id="{7EAD8A31-5CD4-E061-0326-D57CC9A5A3D7}"/>
              </a:ext>
            </a:extLst>
          </xdr:cNvPr>
          <xdr:cNvSpPr>
            <a:spLocks noChangeArrowheads="1"/>
          </xdr:cNvSpPr>
        </xdr:nvSpPr>
        <xdr:spPr bwMode="auto">
          <a:xfrm>
            <a:off x="1088" y="364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03" name="Line 279">
            <a:extLst>
              <a:ext uri="{FF2B5EF4-FFF2-40B4-BE49-F238E27FC236}">
                <a16:creationId xmlns:a16="http://schemas.microsoft.com/office/drawing/2014/main" id="{558170C3-B9EA-FA24-B81F-29362EB22A33}"/>
              </a:ext>
            </a:extLst>
          </xdr:cNvPr>
          <xdr:cNvSpPr>
            <a:spLocks noChangeShapeType="1"/>
          </xdr:cNvSpPr>
        </xdr:nvSpPr>
        <xdr:spPr bwMode="auto">
          <a:xfrm>
            <a:off x="1134" y="3664"/>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04" name="Oval 280">
            <a:extLst>
              <a:ext uri="{FF2B5EF4-FFF2-40B4-BE49-F238E27FC236}">
                <a16:creationId xmlns:a16="http://schemas.microsoft.com/office/drawing/2014/main" id="{77FA3A5B-DDCD-9547-23E2-6124FDCF323E}"/>
              </a:ext>
            </a:extLst>
          </xdr:cNvPr>
          <xdr:cNvSpPr>
            <a:spLocks noChangeArrowheads="1"/>
          </xdr:cNvSpPr>
        </xdr:nvSpPr>
        <xdr:spPr bwMode="auto">
          <a:xfrm>
            <a:off x="1429" y="364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05" name="Line 281">
            <a:extLst>
              <a:ext uri="{FF2B5EF4-FFF2-40B4-BE49-F238E27FC236}">
                <a16:creationId xmlns:a16="http://schemas.microsoft.com/office/drawing/2014/main" id="{ED5746DA-131F-93DC-FB28-C252C3D93DBD}"/>
              </a:ext>
            </a:extLst>
          </xdr:cNvPr>
          <xdr:cNvSpPr>
            <a:spLocks noChangeShapeType="1"/>
          </xdr:cNvSpPr>
        </xdr:nvSpPr>
        <xdr:spPr bwMode="auto">
          <a:xfrm rot="-5400000">
            <a:off x="1303" y="3835"/>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06" name="Oval 282">
            <a:extLst>
              <a:ext uri="{FF2B5EF4-FFF2-40B4-BE49-F238E27FC236}">
                <a16:creationId xmlns:a16="http://schemas.microsoft.com/office/drawing/2014/main" id="{3F514B53-B37E-008F-76FC-143F3A6BC498}"/>
              </a:ext>
            </a:extLst>
          </xdr:cNvPr>
          <xdr:cNvSpPr>
            <a:spLocks noChangeArrowheads="1"/>
          </xdr:cNvSpPr>
        </xdr:nvSpPr>
        <xdr:spPr bwMode="auto">
          <a:xfrm>
            <a:off x="1428" y="3981"/>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07" name="Line 283">
            <a:extLst>
              <a:ext uri="{FF2B5EF4-FFF2-40B4-BE49-F238E27FC236}">
                <a16:creationId xmlns:a16="http://schemas.microsoft.com/office/drawing/2014/main" id="{B77C17F3-185F-B278-F2F0-3A8145999D6E}"/>
              </a:ext>
            </a:extLst>
          </xdr:cNvPr>
          <xdr:cNvSpPr>
            <a:spLocks noChangeShapeType="1"/>
          </xdr:cNvSpPr>
        </xdr:nvSpPr>
        <xdr:spPr bwMode="auto">
          <a:xfrm>
            <a:off x="1474" y="3664"/>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08" name="Oval 284">
            <a:extLst>
              <a:ext uri="{FF2B5EF4-FFF2-40B4-BE49-F238E27FC236}">
                <a16:creationId xmlns:a16="http://schemas.microsoft.com/office/drawing/2014/main" id="{AA85AA2C-7759-0FC2-BE7A-F7C7BDA750DE}"/>
              </a:ext>
            </a:extLst>
          </xdr:cNvPr>
          <xdr:cNvSpPr>
            <a:spLocks noChangeArrowheads="1"/>
          </xdr:cNvSpPr>
        </xdr:nvSpPr>
        <xdr:spPr bwMode="auto">
          <a:xfrm>
            <a:off x="1769" y="364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09" name="Line 285">
            <a:extLst>
              <a:ext uri="{FF2B5EF4-FFF2-40B4-BE49-F238E27FC236}">
                <a16:creationId xmlns:a16="http://schemas.microsoft.com/office/drawing/2014/main" id="{9C3C340E-88F2-31A1-3ABB-B322984B681F}"/>
              </a:ext>
            </a:extLst>
          </xdr:cNvPr>
          <xdr:cNvSpPr>
            <a:spLocks noChangeShapeType="1"/>
          </xdr:cNvSpPr>
        </xdr:nvSpPr>
        <xdr:spPr bwMode="auto">
          <a:xfrm rot="-5400000">
            <a:off x="1643" y="3835"/>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10" name="Oval 286">
            <a:extLst>
              <a:ext uri="{FF2B5EF4-FFF2-40B4-BE49-F238E27FC236}">
                <a16:creationId xmlns:a16="http://schemas.microsoft.com/office/drawing/2014/main" id="{14B4AAAA-28B6-7E55-91EB-C8BBA8B76116}"/>
              </a:ext>
            </a:extLst>
          </xdr:cNvPr>
          <xdr:cNvSpPr>
            <a:spLocks noChangeArrowheads="1"/>
          </xdr:cNvSpPr>
        </xdr:nvSpPr>
        <xdr:spPr bwMode="auto">
          <a:xfrm>
            <a:off x="1768" y="3981"/>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11" name="Line 287">
            <a:extLst>
              <a:ext uri="{FF2B5EF4-FFF2-40B4-BE49-F238E27FC236}">
                <a16:creationId xmlns:a16="http://schemas.microsoft.com/office/drawing/2014/main" id="{70F2D15D-4386-F1F0-9DC2-E29F7029C7F7}"/>
              </a:ext>
            </a:extLst>
          </xdr:cNvPr>
          <xdr:cNvSpPr>
            <a:spLocks noChangeShapeType="1"/>
          </xdr:cNvSpPr>
        </xdr:nvSpPr>
        <xdr:spPr bwMode="auto">
          <a:xfrm>
            <a:off x="1814" y="3664"/>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12" name="Oval 288">
            <a:extLst>
              <a:ext uri="{FF2B5EF4-FFF2-40B4-BE49-F238E27FC236}">
                <a16:creationId xmlns:a16="http://schemas.microsoft.com/office/drawing/2014/main" id="{49320708-25F1-4171-5FC2-9A153F663F63}"/>
              </a:ext>
            </a:extLst>
          </xdr:cNvPr>
          <xdr:cNvSpPr>
            <a:spLocks noChangeArrowheads="1"/>
          </xdr:cNvSpPr>
        </xdr:nvSpPr>
        <xdr:spPr bwMode="auto">
          <a:xfrm>
            <a:off x="2109" y="364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13" name="Line 289">
            <a:extLst>
              <a:ext uri="{FF2B5EF4-FFF2-40B4-BE49-F238E27FC236}">
                <a16:creationId xmlns:a16="http://schemas.microsoft.com/office/drawing/2014/main" id="{EC43B551-FA04-D4B9-07F3-76F51FC844AB}"/>
              </a:ext>
            </a:extLst>
          </xdr:cNvPr>
          <xdr:cNvSpPr>
            <a:spLocks noChangeShapeType="1"/>
          </xdr:cNvSpPr>
        </xdr:nvSpPr>
        <xdr:spPr bwMode="auto">
          <a:xfrm>
            <a:off x="2155" y="3664"/>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14" name="Oval 290">
            <a:extLst>
              <a:ext uri="{FF2B5EF4-FFF2-40B4-BE49-F238E27FC236}">
                <a16:creationId xmlns:a16="http://schemas.microsoft.com/office/drawing/2014/main" id="{EA43C9A8-41CC-FC16-3139-41116FC21F8A}"/>
              </a:ext>
            </a:extLst>
          </xdr:cNvPr>
          <xdr:cNvSpPr>
            <a:spLocks noChangeArrowheads="1"/>
          </xdr:cNvSpPr>
        </xdr:nvSpPr>
        <xdr:spPr bwMode="auto">
          <a:xfrm>
            <a:off x="2450" y="364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15" name="Line 291">
            <a:extLst>
              <a:ext uri="{FF2B5EF4-FFF2-40B4-BE49-F238E27FC236}">
                <a16:creationId xmlns:a16="http://schemas.microsoft.com/office/drawing/2014/main" id="{4E8C75FE-F1AB-A082-DA82-3C817D954361}"/>
              </a:ext>
            </a:extLst>
          </xdr:cNvPr>
          <xdr:cNvSpPr>
            <a:spLocks noChangeShapeType="1"/>
          </xdr:cNvSpPr>
        </xdr:nvSpPr>
        <xdr:spPr bwMode="auto">
          <a:xfrm rot="-5400000">
            <a:off x="2324" y="3835"/>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16" name="Oval 292">
            <a:extLst>
              <a:ext uri="{FF2B5EF4-FFF2-40B4-BE49-F238E27FC236}">
                <a16:creationId xmlns:a16="http://schemas.microsoft.com/office/drawing/2014/main" id="{2759EEC6-5D3F-6206-9006-728233A3359A}"/>
              </a:ext>
            </a:extLst>
          </xdr:cNvPr>
          <xdr:cNvSpPr>
            <a:spLocks noChangeArrowheads="1"/>
          </xdr:cNvSpPr>
        </xdr:nvSpPr>
        <xdr:spPr bwMode="auto">
          <a:xfrm>
            <a:off x="2449" y="3981"/>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17" name="Line 293">
            <a:extLst>
              <a:ext uri="{FF2B5EF4-FFF2-40B4-BE49-F238E27FC236}">
                <a16:creationId xmlns:a16="http://schemas.microsoft.com/office/drawing/2014/main" id="{5B6ADCE0-FD84-4036-9EBF-BDDB4B63DDA8}"/>
              </a:ext>
            </a:extLst>
          </xdr:cNvPr>
          <xdr:cNvSpPr>
            <a:spLocks noChangeShapeType="1"/>
          </xdr:cNvSpPr>
        </xdr:nvSpPr>
        <xdr:spPr bwMode="auto">
          <a:xfrm>
            <a:off x="2494" y="3664"/>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18" name="Oval 294">
            <a:extLst>
              <a:ext uri="{FF2B5EF4-FFF2-40B4-BE49-F238E27FC236}">
                <a16:creationId xmlns:a16="http://schemas.microsoft.com/office/drawing/2014/main" id="{44A8F3D0-F4EF-AE86-7B96-E50DC5626799}"/>
              </a:ext>
            </a:extLst>
          </xdr:cNvPr>
          <xdr:cNvSpPr>
            <a:spLocks noChangeArrowheads="1"/>
          </xdr:cNvSpPr>
        </xdr:nvSpPr>
        <xdr:spPr bwMode="auto">
          <a:xfrm>
            <a:off x="2789" y="364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19" name="Line 295">
            <a:extLst>
              <a:ext uri="{FF2B5EF4-FFF2-40B4-BE49-F238E27FC236}">
                <a16:creationId xmlns:a16="http://schemas.microsoft.com/office/drawing/2014/main" id="{984D2501-0F4F-E4BF-4D14-6D0CF1E766C5}"/>
              </a:ext>
            </a:extLst>
          </xdr:cNvPr>
          <xdr:cNvSpPr>
            <a:spLocks noChangeShapeType="1"/>
          </xdr:cNvSpPr>
        </xdr:nvSpPr>
        <xdr:spPr bwMode="auto">
          <a:xfrm>
            <a:off x="2835" y="3664"/>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20" name="Oval 296">
            <a:extLst>
              <a:ext uri="{FF2B5EF4-FFF2-40B4-BE49-F238E27FC236}">
                <a16:creationId xmlns:a16="http://schemas.microsoft.com/office/drawing/2014/main" id="{952EF8A1-7CD3-26C5-959A-32768B3C7A54}"/>
              </a:ext>
            </a:extLst>
          </xdr:cNvPr>
          <xdr:cNvSpPr>
            <a:spLocks noChangeArrowheads="1"/>
          </xdr:cNvSpPr>
        </xdr:nvSpPr>
        <xdr:spPr bwMode="auto">
          <a:xfrm>
            <a:off x="3130" y="364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21" name="Line 297">
            <a:extLst>
              <a:ext uri="{FF2B5EF4-FFF2-40B4-BE49-F238E27FC236}">
                <a16:creationId xmlns:a16="http://schemas.microsoft.com/office/drawing/2014/main" id="{3297984B-7F7F-B241-FD8E-3EE404AB6F92}"/>
              </a:ext>
            </a:extLst>
          </xdr:cNvPr>
          <xdr:cNvSpPr>
            <a:spLocks noChangeShapeType="1"/>
          </xdr:cNvSpPr>
        </xdr:nvSpPr>
        <xdr:spPr bwMode="auto">
          <a:xfrm rot="-5400000">
            <a:off x="3004" y="3835"/>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22" name="Oval 298">
            <a:extLst>
              <a:ext uri="{FF2B5EF4-FFF2-40B4-BE49-F238E27FC236}">
                <a16:creationId xmlns:a16="http://schemas.microsoft.com/office/drawing/2014/main" id="{A3D6B693-735A-5E3B-3582-CDAD9847DCE2}"/>
              </a:ext>
            </a:extLst>
          </xdr:cNvPr>
          <xdr:cNvSpPr>
            <a:spLocks noChangeArrowheads="1"/>
          </xdr:cNvSpPr>
        </xdr:nvSpPr>
        <xdr:spPr bwMode="auto">
          <a:xfrm>
            <a:off x="3129" y="3981"/>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23" name="Line 299">
            <a:extLst>
              <a:ext uri="{FF2B5EF4-FFF2-40B4-BE49-F238E27FC236}">
                <a16:creationId xmlns:a16="http://schemas.microsoft.com/office/drawing/2014/main" id="{C170B581-0C86-E2B3-411C-99A2F4BD8C4C}"/>
              </a:ext>
            </a:extLst>
          </xdr:cNvPr>
          <xdr:cNvSpPr>
            <a:spLocks noChangeShapeType="1"/>
          </xdr:cNvSpPr>
        </xdr:nvSpPr>
        <xdr:spPr bwMode="auto">
          <a:xfrm>
            <a:off x="3175" y="3664"/>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24" name="Oval 300">
            <a:extLst>
              <a:ext uri="{FF2B5EF4-FFF2-40B4-BE49-F238E27FC236}">
                <a16:creationId xmlns:a16="http://schemas.microsoft.com/office/drawing/2014/main" id="{31F8E67A-4D08-19D1-4DBD-AA2BEA422386}"/>
              </a:ext>
            </a:extLst>
          </xdr:cNvPr>
          <xdr:cNvSpPr>
            <a:spLocks noChangeArrowheads="1"/>
          </xdr:cNvSpPr>
        </xdr:nvSpPr>
        <xdr:spPr bwMode="auto">
          <a:xfrm>
            <a:off x="3470" y="364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25" name="Line 301">
            <a:extLst>
              <a:ext uri="{FF2B5EF4-FFF2-40B4-BE49-F238E27FC236}">
                <a16:creationId xmlns:a16="http://schemas.microsoft.com/office/drawing/2014/main" id="{C802C81C-DAE5-8CF7-4E1A-8797DAFB8BD6}"/>
              </a:ext>
            </a:extLst>
          </xdr:cNvPr>
          <xdr:cNvSpPr>
            <a:spLocks noChangeShapeType="1"/>
          </xdr:cNvSpPr>
        </xdr:nvSpPr>
        <xdr:spPr bwMode="auto">
          <a:xfrm>
            <a:off x="3516" y="3664"/>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26" name="Oval 302">
            <a:extLst>
              <a:ext uri="{FF2B5EF4-FFF2-40B4-BE49-F238E27FC236}">
                <a16:creationId xmlns:a16="http://schemas.microsoft.com/office/drawing/2014/main" id="{4BF82519-E762-4D63-A23B-6847DF6E5340}"/>
              </a:ext>
            </a:extLst>
          </xdr:cNvPr>
          <xdr:cNvSpPr>
            <a:spLocks noChangeArrowheads="1"/>
          </xdr:cNvSpPr>
        </xdr:nvSpPr>
        <xdr:spPr bwMode="auto">
          <a:xfrm>
            <a:off x="3811" y="364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27" name="Line 303">
            <a:extLst>
              <a:ext uri="{FF2B5EF4-FFF2-40B4-BE49-F238E27FC236}">
                <a16:creationId xmlns:a16="http://schemas.microsoft.com/office/drawing/2014/main" id="{DC62BD17-1ACB-56E7-030E-B9D8DF39890D}"/>
              </a:ext>
            </a:extLst>
          </xdr:cNvPr>
          <xdr:cNvSpPr>
            <a:spLocks noChangeShapeType="1"/>
          </xdr:cNvSpPr>
        </xdr:nvSpPr>
        <xdr:spPr bwMode="auto">
          <a:xfrm rot="-5400000">
            <a:off x="3685" y="3835"/>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28" name="Oval 304">
            <a:extLst>
              <a:ext uri="{FF2B5EF4-FFF2-40B4-BE49-F238E27FC236}">
                <a16:creationId xmlns:a16="http://schemas.microsoft.com/office/drawing/2014/main" id="{4B4D19A4-BE14-0776-0009-ECAC9F1D6A35}"/>
              </a:ext>
            </a:extLst>
          </xdr:cNvPr>
          <xdr:cNvSpPr>
            <a:spLocks noChangeArrowheads="1"/>
          </xdr:cNvSpPr>
        </xdr:nvSpPr>
        <xdr:spPr bwMode="auto">
          <a:xfrm>
            <a:off x="3810" y="3981"/>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29" name="Line 305">
            <a:extLst>
              <a:ext uri="{FF2B5EF4-FFF2-40B4-BE49-F238E27FC236}">
                <a16:creationId xmlns:a16="http://schemas.microsoft.com/office/drawing/2014/main" id="{41D6E0D4-DDD3-96CF-D69E-EAA49C4A039E}"/>
              </a:ext>
            </a:extLst>
          </xdr:cNvPr>
          <xdr:cNvSpPr>
            <a:spLocks noChangeShapeType="1"/>
          </xdr:cNvSpPr>
        </xdr:nvSpPr>
        <xdr:spPr bwMode="auto">
          <a:xfrm>
            <a:off x="3855" y="3664"/>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30" name="Oval 306">
            <a:extLst>
              <a:ext uri="{FF2B5EF4-FFF2-40B4-BE49-F238E27FC236}">
                <a16:creationId xmlns:a16="http://schemas.microsoft.com/office/drawing/2014/main" id="{DACA90B5-0163-6925-2089-05AD6AF751F0}"/>
              </a:ext>
            </a:extLst>
          </xdr:cNvPr>
          <xdr:cNvSpPr>
            <a:spLocks noChangeArrowheads="1"/>
          </xdr:cNvSpPr>
        </xdr:nvSpPr>
        <xdr:spPr bwMode="auto">
          <a:xfrm>
            <a:off x="4150" y="364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31" name="Line 307">
            <a:extLst>
              <a:ext uri="{FF2B5EF4-FFF2-40B4-BE49-F238E27FC236}">
                <a16:creationId xmlns:a16="http://schemas.microsoft.com/office/drawing/2014/main" id="{BD78D715-B6F6-D150-3EE3-AB333B722069}"/>
              </a:ext>
            </a:extLst>
          </xdr:cNvPr>
          <xdr:cNvSpPr>
            <a:spLocks noChangeShapeType="1"/>
          </xdr:cNvSpPr>
        </xdr:nvSpPr>
        <xdr:spPr bwMode="auto">
          <a:xfrm rot="-5400000">
            <a:off x="4024" y="3835"/>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32" name="Oval 308">
            <a:extLst>
              <a:ext uri="{FF2B5EF4-FFF2-40B4-BE49-F238E27FC236}">
                <a16:creationId xmlns:a16="http://schemas.microsoft.com/office/drawing/2014/main" id="{E0DAC887-3B10-E6FA-D817-21B31277FE12}"/>
              </a:ext>
            </a:extLst>
          </xdr:cNvPr>
          <xdr:cNvSpPr>
            <a:spLocks noChangeArrowheads="1"/>
          </xdr:cNvSpPr>
        </xdr:nvSpPr>
        <xdr:spPr bwMode="auto">
          <a:xfrm>
            <a:off x="4149" y="3981"/>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33" name="Line 309">
            <a:extLst>
              <a:ext uri="{FF2B5EF4-FFF2-40B4-BE49-F238E27FC236}">
                <a16:creationId xmlns:a16="http://schemas.microsoft.com/office/drawing/2014/main" id="{0E7BE6D1-937D-56DF-E590-03ACE87A3AB1}"/>
              </a:ext>
            </a:extLst>
          </xdr:cNvPr>
          <xdr:cNvSpPr>
            <a:spLocks noChangeShapeType="1"/>
          </xdr:cNvSpPr>
        </xdr:nvSpPr>
        <xdr:spPr bwMode="auto">
          <a:xfrm>
            <a:off x="4195" y="3664"/>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34" name="Oval 310">
            <a:extLst>
              <a:ext uri="{FF2B5EF4-FFF2-40B4-BE49-F238E27FC236}">
                <a16:creationId xmlns:a16="http://schemas.microsoft.com/office/drawing/2014/main" id="{F5FAF796-A230-BB1F-B3B2-9C22085EDE5F}"/>
              </a:ext>
            </a:extLst>
          </xdr:cNvPr>
          <xdr:cNvSpPr>
            <a:spLocks noChangeArrowheads="1"/>
          </xdr:cNvSpPr>
        </xdr:nvSpPr>
        <xdr:spPr bwMode="auto">
          <a:xfrm>
            <a:off x="4490" y="364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35" name="Line 311">
            <a:extLst>
              <a:ext uri="{FF2B5EF4-FFF2-40B4-BE49-F238E27FC236}">
                <a16:creationId xmlns:a16="http://schemas.microsoft.com/office/drawing/2014/main" id="{856A5943-484B-A75F-FAD4-1694F063426D}"/>
              </a:ext>
            </a:extLst>
          </xdr:cNvPr>
          <xdr:cNvSpPr>
            <a:spLocks noChangeShapeType="1"/>
          </xdr:cNvSpPr>
        </xdr:nvSpPr>
        <xdr:spPr bwMode="auto">
          <a:xfrm rot="-5400000">
            <a:off x="4706" y="3835"/>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36" name="Oval 312">
            <a:extLst>
              <a:ext uri="{FF2B5EF4-FFF2-40B4-BE49-F238E27FC236}">
                <a16:creationId xmlns:a16="http://schemas.microsoft.com/office/drawing/2014/main" id="{5E209505-CB4B-853B-A0F1-584DDAE26628}"/>
              </a:ext>
            </a:extLst>
          </xdr:cNvPr>
          <xdr:cNvSpPr>
            <a:spLocks noChangeArrowheads="1"/>
          </xdr:cNvSpPr>
        </xdr:nvSpPr>
        <xdr:spPr bwMode="auto">
          <a:xfrm>
            <a:off x="4831" y="3981"/>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37" name="Line 313">
            <a:extLst>
              <a:ext uri="{FF2B5EF4-FFF2-40B4-BE49-F238E27FC236}">
                <a16:creationId xmlns:a16="http://schemas.microsoft.com/office/drawing/2014/main" id="{46AC7A75-758F-B48A-45B3-47320B134AF0}"/>
              </a:ext>
            </a:extLst>
          </xdr:cNvPr>
          <xdr:cNvSpPr>
            <a:spLocks noChangeShapeType="1"/>
          </xdr:cNvSpPr>
        </xdr:nvSpPr>
        <xdr:spPr bwMode="auto">
          <a:xfrm>
            <a:off x="4535" y="3664"/>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38" name="Oval 314">
            <a:extLst>
              <a:ext uri="{FF2B5EF4-FFF2-40B4-BE49-F238E27FC236}">
                <a16:creationId xmlns:a16="http://schemas.microsoft.com/office/drawing/2014/main" id="{525D6B90-C33C-84CA-0F3A-53DD7D965603}"/>
              </a:ext>
            </a:extLst>
          </xdr:cNvPr>
          <xdr:cNvSpPr>
            <a:spLocks noChangeArrowheads="1"/>
          </xdr:cNvSpPr>
        </xdr:nvSpPr>
        <xdr:spPr bwMode="auto">
          <a:xfrm>
            <a:off x="4830" y="364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39" name="Line 315">
            <a:extLst>
              <a:ext uri="{FF2B5EF4-FFF2-40B4-BE49-F238E27FC236}">
                <a16:creationId xmlns:a16="http://schemas.microsoft.com/office/drawing/2014/main" id="{228011A9-EA27-D6F3-11BE-BBB57B043A26}"/>
              </a:ext>
            </a:extLst>
          </xdr:cNvPr>
          <xdr:cNvSpPr>
            <a:spLocks noChangeShapeType="1"/>
          </xdr:cNvSpPr>
        </xdr:nvSpPr>
        <xdr:spPr bwMode="auto">
          <a:xfrm>
            <a:off x="4876" y="3664"/>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40" name="Oval 316">
            <a:extLst>
              <a:ext uri="{FF2B5EF4-FFF2-40B4-BE49-F238E27FC236}">
                <a16:creationId xmlns:a16="http://schemas.microsoft.com/office/drawing/2014/main" id="{99D31236-4738-8469-F9F3-4D21FD9CB62B}"/>
              </a:ext>
            </a:extLst>
          </xdr:cNvPr>
          <xdr:cNvSpPr>
            <a:spLocks noChangeArrowheads="1"/>
          </xdr:cNvSpPr>
        </xdr:nvSpPr>
        <xdr:spPr bwMode="auto">
          <a:xfrm>
            <a:off x="5171" y="364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41" name="Line 317">
            <a:extLst>
              <a:ext uri="{FF2B5EF4-FFF2-40B4-BE49-F238E27FC236}">
                <a16:creationId xmlns:a16="http://schemas.microsoft.com/office/drawing/2014/main" id="{A1357522-AA41-95C4-4AB2-6943A41CAAFC}"/>
              </a:ext>
            </a:extLst>
          </xdr:cNvPr>
          <xdr:cNvSpPr>
            <a:spLocks noChangeShapeType="1"/>
          </xdr:cNvSpPr>
        </xdr:nvSpPr>
        <xdr:spPr bwMode="auto">
          <a:xfrm>
            <a:off x="5216" y="3664"/>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42" name="Oval 318">
            <a:extLst>
              <a:ext uri="{FF2B5EF4-FFF2-40B4-BE49-F238E27FC236}">
                <a16:creationId xmlns:a16="http://schemas.microsoft.com/office/drawing/2014/main" id="{046C0F09-1F5B-3229-B223-D356D9AED909}"/>
              </a:ext>
            </a:extLst>
          </xdr:cNvPr>
          <xdr:cNvSpPr>
            <a:spLocks noChangeArrowheads="1"/>
          </xdr:cNvSpPr>
        </xdr:nvSpPr>
        <xdr:spPr bwMode="auto">
          <a:xfrm>
            <a:off x="5511" y="3642"/>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43" name="Line 319">
            <a:extLst>
              <a:ext uri="{FF2B5EF4-FFF2-40B4-BE49-F238E27FC236}">
                <a16:creationId xmlns:a16="http://schemas.microsoft.com/office/drawing/2014/main" id="{49453F0B-FF74-FC6F-C01D-C995300922B4}"/>
              </a:ext>
            </a:extLst>
          </xdr:cNvPr>
          <xdr:cNvSpPr>
            <a:spLocks noChangeShapeType="1"/>
          </xdr:cNvSpPr>
        </xdr:nvSpPr>
        <xdr:spPr bwMode="auto">
          <a:xfrm rot="-5400000">
            <a:off x="5385" y="3835"/>
            <a:ext cx="295"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44" name="Oval 320">
            <a:extLst>
              <a:ext uri="{FF2B5EF4-FFF2-40B4-BE49-F238E27FC236}">
                <a16:creationId xmlns:a16="http://schemas.microsoft.com/office/drawing/2014/main" id="{0E9EFFC2-CC49-678D-886D-85F7216B2DC6}"/>
              </a:ext>
            </a:extLst>
          </xdr:cNvPr>
          <xdr:cNvSpPr>
            <a:spLocks noChangeArrowheads="1"/>
          </xdr:cNvSpPr>
        </xdr:nvSpPr>
        <xdr:spPr bwMode="auto">
          <a:xfrm>
            <a:off x="5510" y="3981"/>
            <a:ext cx="45" cy="4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45" name="Line 321">
            <a:extLst>
              <a:ext uri="{FF2B5EF4-FFF2-40B4-BE49-F238E27FC236}">
                <a16:creationId xmlns:a16="http://schemas.microsoft.com/office/drawing/2014/main" id="{507CC350-E787-79C8-C153-AA3BDFD21663}"/>
              </a:ext>
            </a:extLst>
          </xdr:cNvPr>
          <xdr:cNvSpPr>
            <a:spLocks noChangeShapeType="1"/>
          </xdr:cNvSpPr>
        </xdr:nvSpPr>
        <xdr:spPr bwMode="auto">
          <a:xfrm>
            <a:off x="5557" y="3664"/>
            <a:ext cx="158" cy="0"/>
          </a:xfrm>
          <a:prstGeom prst="line">
            <a:avLst/>
          </a:prstGeom>
          <a:noFill/>
          <a:ln w="19050">
            <a:solidFill>
              <a:srgbClr val="003366"/>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3366"/>
                  </a:outerShdw>
                </a:effectLst>
              </a14:hiddenEffects>
            </a:ext>
          </a:extLst>
        </xdr:spPr>
      </xdr:sp>
      <xdr:sp macro="" textlink="">
        <xdr:nvSpPr>
          <xdr:cNvPr id="1346" name="Text Box 322">
            <a:extLst>
              <a:ext uri="{FF2B5EF4-FFF2-40B4-BE49-F238E27FC236}">
                <a16:creationId xmlns:a16="http://schemas.microsoft.com/office/drawing/2014/main" id="{ADC9BEA9-666D-A9DC-BCC6-0D3507BDC5DF}"/>
              </a:ext>
            </a:extLst>
          </xdr:cNvPr>
          <xdr:cNvSpPr txBox="1">
            <a:spLocks noChangeArrowheads="1"/>
          </xdr:cNvSpPr>
        </xdr:nvSpPr>
        <xdr:spPr bwMode="auto">
          <a:xfrm>
            <a:off x="930" y="3845"/>
            <a:ext cx="212" cy="288"/>
          </a:xfrm>
          <a:prstGeom prst="rect">
            <a:avLst/>
          </a:prstGeom>
          <a:noFill/>
          <a:ln>
            <a:noFill/>
          </a:ln>
          <a:effectLst/>
          <a:extLst>
            <a:ext uri="{909E8E84-426E-40DD-AFC4-6F175D3DCCD1}">
              <a14:hiddenFill xmlns:a14="http://schemas.microsoft.com/office/drawing/2010/main">
                <a:solidFill>
                  <a:srgbClr val="99CC99"/>
                </a:solidFill>
              </a14:hiddenFill>
            </a:ext>
            <a:ext uri="{91240B29-F687-4F45-9708-019B960494DF}">
              <a14:hiddenLine xmlns:a14="http://schemas.microsoft.com/office/drawing/2010/main" w="9525">
                <a:solidFill>
                  <a:srgbClr val="003366"/>
                </a:solidFill>
                <a:miter lim="800000"/>
                <a:headEnd/>
                <a:tailEnd/>
              </a14:hiddenLine>
            </a:ex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45720" tIns="45720" rIns="0" bIns="0" anchor="t" upright="1"/>
          <a:lstStyle/>
          <a:p>
            <a:pPr algn="l" rtl="0">
              <a:defRPr sz="1000"/>
            </a:pPr>
            <a:r>
              <a:rPr lang="zh-CN" altLang="en-US" sz="2400" b="0" i="0" u="none" strike="noStrike" baseline="0">
                <a:solidFill>
                  <a:srgbClr val="003366"/>
                </a:solidFill>
                <a:latin typeface="Times New Roman"/>
                <a:cs typeface="Times New Roman"/>
              </a:rPr>
              <a:t>8</a:t>
            </a:r>
          </a:p>
          <a:p>
            <a:pPr algn="l" rtl="0">
              <a:defRPr sz="1000"/>
            </a:pPr>
            <a:endParaRPr lang="zh-CN" altLang="en-US" sz="2400" b="0" i="0" u="none" strike="noStrike" baseline="0">
              <a:solidFill>
                <a:srgbClr val="003366"/>
              </a:solidFill>
              <a:latin typeface="Times New Roman"/>
              <a:cs typeface="Times New Roman"/>
            </a:endParaRPr>
          </a:p>
        </xdr:txBody>
      </xdr:sp>
      <xdr:sp macro="" textlink="">
        <xdr:nvSpPr>
          <xdr:cNvPr id="1347" name="Oval 323">
            <a:extLst>
              <a:ext uri="{FF2B5EF4-FFF2-40B4-BE49-F238E27FC236}">
                <a16:creationId xmlns:a16="http://schemas.microsoft.com/office/drawing/2014/main" id="{22309E54-622F-8AA5-C11C-6815BF23F656}"/>
              </a:ext>
            </a:extLst>
          </xdr:cNvPr>
          <xdr:cNvSpPr>
            <a:spLocks noChangeArrowheads="1"/>
          </xdr:cNvSpPr>
        </xdr:nvSpPr>
        <xdr:spPr bwMode="auto">
          <a:xfrm>
            <a:off x="702" y="3453"/>
            <a:ext cx="137" cy="13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36576" tIns="32004" rIns="0" bIns="0" anchor="t" upright="1"/>
          <a:lstStyle/>
          <a:p>
            <a:pPr algn="l" rtl="0">
              <a:defRPr sz="1000"/>
            </a:pPr>
            <a:r>
              <a:rPr lang="zh-CN" altLang="en-US" sz="1400" b="0" i="0" u="none" strike="noStrike" baseline="0">
                <a:solidFill>
                  <a:srgbClr val="003366"/>
                </a:solidFill>
                <a:latin typeface="Times New Roman"/>
                <a:cs typeface="Times New Roman"/>
              </a:rPr>
              <a:t>~</a:t>
            </a:r>
          </a:p>
          <a:p>
            <a:pPr algn="l" rtl="0">
              <a:defRPr sz="1000"/>
            </a:pPr>
            <a:endParaRPr lang="zh-CN" altLang="en-US" sz="1400" b="0" i="0" u="none" strike="noStrike" baseline="0">
              <a:solidFill>
                <a:srgbClr val="003366"/>
              </a:solidFill>
              <a:latin typeface="Times New Roman"/>
              <a:cs typeface="Times New Roman"/>
            </a:endParaRPr>
          </a:p>
        </xdr:txBody>
      </xdr:sp>
      <xdr:sp macro="" textlink="">
        <xdr:nvSpPr>
          <xdr:cNvPr id="1348" name="Oval 324">
            <a:extLst>
              <a:ext uri="{FF2B5EF4-FFF2-40B4-BE49-F238E27FC236}">
                <a16:creationId xmlns:a16="http://schemas.microsoft.com/office/drawing/2014/main" id="{F11BA6DA-86CE-480E-68AF-7987584E92F8}"/>
              </a:ext>
            </a:extLst>
          </xdr:cNvPr>
          <xdr:cNvSpPr>
            <a:spLocks noChangeArrowheads="1"/>
          </xdr:cNvSpPr>
        </xdr:nvSpPr>
        <xdr:spPr bwMode="auto">
          <a:xfrm>
            <a:off x="1723" y="3453"/>
            <a:ext cx="137" cy="13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27432" tIns="22860" rIns="0" bIns="0" anchor="t" upright="1"/>
          <a:lstStyle/>
          <a:p>
            <a:pPr algn="l" rtl="0">
              <a:defRPr sz="1000"/>
            </a:pPr>
            <a:r>
              <a:rPr lang="zh-CN" altLang="en-US" sz="1400" b="0" i="0" u="none" strike="noStrike" baseline="0">
                <a:solidFill>
                  <a:srgbClr val="003366"/>
                </a:solidFill>
                <a:latin typeface="Times New Roman"/>
                <a:cs typeface="Times New Roman"/>
              </a:rPr>
              <a:t>~</a:t>
            </a:r>
          </a:p>
          <a:p>
            <a:pPr algn="l" rtl="0">
              <a:defRPr sz="1000"/>
            </a:pPr>
            <a:endParaRPr lang="zh-CN" altLang="en-US" sz="1400" b="0" i="0" u="none" strike="noStrike" baseline="0">
              <a:solidFill>
                <a:srgbClr val="003366"/>
              </a:solidFill>
              <a:latin typeface="Times New Roman"/>
              <a:cs typeface="Times New Roman"/>
            </a:endParaRPr>
          </a:p>
        </xdr:txBody>
      </xdr:sp>
      <xdr:sp macro="" textlink="">
        <xdr:nvSpPr>
          <xdr:cNvPr id="1349" name="Oval 325">
            <a:extLst>
              <a:ext uri="{FF2B5EF4-FFF2-40B4-BE49-F238E27FC236}">
                <a16:creationId xmlns:a16="http://schemas.microsoft.com/office/drawing/2014/main" id="{3239C95A-95E0-DFE8-2D32-547F2775865B}"/>
              </a:ext>
            </a:extLst>
          </xdr:cNvPr>
          <xdr:cNvSpPr>
            <a:spLocks noChangeArrowheads="1"/>
          </xdr:cNvSpPr>
        </xdr:nvSpPr>
        <xdr:spPr bwMode="auto">
          <a:xfrm>
            <a:off x="3084" y="3453"/>
            <a:ext cx="137" cy="13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27432" tIns="22860" rIns="0" bIns="0" anchor="t" upright="1"/>
          <a:lstStyle/>
          <a:p>
            <a:pPr algn="l" rtl="0">
              <a:defRPr sz="1000"/>
            </a:pPr>
            <a:r>
              <a:rPr lang="zh-CN" altLang="en-US" sz="1400" b="0" i="0" u="none" strike="noStrike" baseline="0">
                <a:solidFill>
                  <a:srgbClr val="003366"/>
                </a:solidFill>
                <a:latin typeface="Times New Roman"/>
                <a:cs typeface="Times New Roman"/>
              </a:rPr>
              <a:t>~</a:t>
            </a:r>
          </a:p>
          <a:p>
            <a:pPr algn="l" rtl="0">
              <a:defRPr sz="1000"/>
            </a:pPr>
            <a:endParaRPr lang="zh-CN" altLang="en-US" sz="1400" b="0" i="0" u="none" strike="noStrike" baseline="0">
              <a:solidFill>
                <a:srgbClr val="003366"/>
              </a:solidFill>
              <a:latin typeface="Times New Roman"/>
              <a:cs typeface="Times New Roman"/>
            </a:endParaRPr>
          </a:p>
        </xdr:txBody>
      </xdr:sp>
      <xdr:sp macro="" textlink="">
        <xdr:nvSpPr>
          <xdr:cNvPr id="1350" name="Oval 326">
            <a:extLst>
              <a:ext uri="{FF2B5EF4-FFF2-40B4-BE49-F238E27FC236}">
                <a16:creationId xmlns:a16="http://schemas.microsoft.com/office/drawing/2014/main" id="{66C099B8-058E-989D-02A2-A69CA0E536D4}"/>
              </a:ext>
            </a:extLst>
          </xdr:cNvPr>
          <xdr:cNvSpPr>
            <a:spLocks noChangeArrowheads="1"/>
          </xdr:cNvSpPr>
        </xdr:nvSpPr>
        <xdr:spPr bwMode="auto">
          <a:xfrm>
            <a:off x="4082" y="3453"/>
            <a:ext cx="137" cy="13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27432" tIns="22860" rIns="0" bIns="0" anchor="t" upright="1"/>
          <a:lstStyle/>
          <a:p>
            <a:pPr algn="l" rtl="0">
              <a:defRPr sz="1000"/>
            </a:pPr>
            <a:r>
              <a:rPr lang="zh-CN" altLang="en-US" sz="1400" b="0" i="0" u="none" strike="noStrike" baseline="0">
                <a:solidFill>
                  <a:srgbClr val="003366"/>
                </a:solidFill>
                <a:latin typeface="Times New Roman"/>
                <a:cs typeface="Times New Roman"/>
              </a:rPr>
              <a:t>~</a:t>
            </a:r>
          </a:p>
          <a:p>
            <a:pPr algn="l" rtl="0">
              <a:defRPr sz="1000"/>
            </a:pPr>
            <a:endParaRPr lang="zh-CN" altLang="en-US" sz="1400" b="0" i="0" u="none" strike="noStrike" baseline="0">
              <a:solidFill>
                <a:srgbClr val="003366"/>
              </a:solidFill>
              <a:latin typeface="Times New Roman"/>
              <a:cs typeface="Times New Roman"/>
            </a:endParaRPr>
          </a:p>
        </xdr:txBody>
      </xdr:sp>
      <xdr:sp macro="" textlink="">
        <xdr:nvSpPr>
          <xdr:cNvPr id="1351" name="Oval 327">
            <a:extLst>
              <a:ext uri="{FF2B5EF4-FFF2-40B4-BE49-F238E27FC236}">
                <a16:creationId xmlns:a16="http://schemas.microsoft.com/office/drawing/2014/main" id="{07247A18-5A13-A37A-7A33-46AE6A833124}"/>
              </a:ext>
            </a:extLst>
          </xdr:cNvPr>
          <xdr:cNvSpPr>
            <a:spLocks noChangeArrowheads="1"/>
          </xdr:cNvSpPr>
        </xdr:nvSpPr>
        <xdr:spPr bwMode="auto">
          <a:xfrm>
            <a:off x="5443" y="3453"/>
            <a:ext cx="137" cy="136"/>
          </a:xfrm>
          <a:prstGeom prst="ellipse">
            <a:avLst/>
          </a:prstGeom>
          <a:solidFill>
            <a:srgbClr val="99CC99"/>
          </a:solidFill>
          <a:ln w="9525">
            <a:solidFill>
              <a:srgbClr val="003366"/>
            </a:solidFill>
            <a:miter lim="800000"/>
            <a:headEnd/>
            <a:tailEnd/>
          </a:ln>
          <a:effectLst/>
          <a:extLst>
            <a:ext uri="{AF507438-7753-43E0-B8FC-AC1667EBCBE1}">
              <a14:hiddenEffects xmlns:a14="http://schemas.microsoft.com/office/drawing/2010/main">
                <a:effectLst>
                  <a:outerShdw dist="35921" dir="2700000" algn="ctr" rotWithShape="0">
                    <a:srgbClr val="003366"/>
                  </a:outerShdw>
                </a:effectLst>
              </a14:hiddenEffects>
            </a:ext>
          </a:extLst>
        </xdr:spPr>
        <xdr:txBody>
          <a:bodyPr vertOverflow="clip" wrap="square" lIns="27432" tIns="22860" rIns="0" bIns="0" anchor="t" upright="1"/>
          <a:lstStyle/>
          <a:p>
            <a:pPr algn="l" rtl="0">
              <a:defRPr sz="1000"/>
            </a:pPr>
            <a:r>
              <a:rPr lang="zh-CN" altLang="en-US" sz="1400" b="0" i="0" u="none" strike="noStrike" baseline="0">
                <a:solidFill>
                  <a:srgbClr val="003366"/>
                </a:solidFill>
                <a:latin typeface="Times New Roman"/>
                <a:cs typeface="Times New Roman"/>
              </a:rPr>
              <a:t>~</a:t>
            </a:r>
          </a:p>
          <a:p>
            <a:pPr algn="l" rtl="0">
              <a:defRPr sz="1000"/>
            </a:pPr>
            <a:endParaRPr lang="zh-CN" altLang="en-US" sz="1400" b="0" i="0" u="none" strike="noStrike" baseline="0">
              <a:solidFill>
                <a:srgbClr val="003366"/>
              </a:solidFill>
              <a:latin typeface="Times New Roman"/>
              <a:cs typeface="Times New Roman"/>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125"/>
  <sheetViews>
    <sheetView topLeftCell="A4" zoomScaleNormal="100" workbookViewId="0"/>
  </sheetViews>
  <sheetFormatPr defaultRowHeight="12.75" x14ac:dyDescent="0.2"/>
  <cols>
    <col min="1" max="1" width="18.7109375" customWidth="1"/>
    <col min="2" max="2" width="20.5703125" bestFit="1" customWidth="1"/>
  </cols>
  <sheetData>
    <row r="1" spans="1:1" x14ac:dyDescent="0.2">
      <c r="A1" s="8" t="s">
        <v>143</v>
      </c>
    </row>
    <row r="2" spans="1:1" x14ac:dyDescent="0.2">
      <c r="A2" s="8"/>
    </row>
    <row r="3" spans="1:1" x14ac:dyDescent="0.2">
      <c r="A3" s="8" t="s">
        <v>208</v>
      </c>
    </row>
    <row r="4" spans="1:1" x14ac:dyDescent="0.2">
      <c r="A4" s="8" t="s">
        <v>266</v>
      </c>
    </row>
    <row r="5" spans="1:1" x14ac:dyDescent="0.2">
      <c r="A5" s="8"/>
    </row>
    <row r="6" spans="1:1" x14ac:dyDescent="0.2">
      <c r="A6" s="8"/>
    </row>
    <row r="7" spans="1:1" x14ac:dyDescent="0.2">
      <c r="A7" s="8" t="s">
        <v>254</v>
      </c>
    </row>
    <row r="8" spans="1:1" x14ac:dyDescent="0.2">
      <c r="A8" s="33">
        <v>38685</v>
      </c>
    </row>
    <row r="10" spans="1:1" x14ac:dyDescent="0.2">
      <c r="A10" s="16" t="s">
        <v>207</v>
      </c>
    </row>
    <row r="12" spans="1:1" x14ac:dyDescent="0.2">
      <c r="A12" t="s">
        <v>267</v>
      </c>
    </row>
    <row r="13" spans="1:1" x14ac:dyDescent="0.2">
      <c r="A13" t="s">
        <v>268</v>
      </c>
    </row>
    <row r="15" spans="1:1" x14ac:dyDescent="0.2">
      <c r="A15" s="7" t="s">
        <v>142</v>
      </c>
    </row>
    <row r="16" spans="1:1" x14ac:dyDescent="0.2">
      <c r="A16" s="5" t="s">
        <v>257</v>
      </c>
    </row>
    <row r="17" spans="1:3" x14ac:dyDescent="0.2">
      <c r="A17" t="s">
        <v>258</v>
      </c>
    </row>
    <row r="19" spans="1:3" x14ac:dyDescent="0.2">
      <c r="A19" s="16" t="s">
        <v>247</v>
      </c>
    </row>
    <row r="20" spans="1:3" x14ac:dyDescent="0.2">
      <c r="A20" s="6"/>
    </row>
    <row r="21" spans="1:3" x14ac:dyDescent="0.2">
      <c r="A21" s="6" t="s">
        <v>259</v>
      </c>
    </row>
    <row r="23" spans="1:3" x14ac:dyDescent="0.2">
      <c r="A23" s="8" t="s">
        <v>213</v>
      </c>
    </row>
    <row r="24" spans="1:3" x14ac:dyDescent="0.2">
      <c r="C24" t="s">
        <v>261</v>
      </c>
    </row>
    <row r="25" spans="1:3" x14ac:dyDescent="0.2">
      <c r="C25" t="s">
        <v>265</v>
      </c>
    </row>
    <row r="26" spans="1:3" x14ac:dyDescent="0.2">
      <c r="C26" t="s">
        <v>264</v>
      </c>
    </row>
    <row r="27" spans="1:3" x14ac:dyDescent="0.2">
      <c r="C27" t="s">
        <v>262</v>
      </c>
    </row>
    <row r="28" spans="1:3" x14ac:dyDescent="0.2">
      <c r="C28" t="s">
        <v>256</v>
      </c>
    </row>
    <row r="29" spans="1:3" x14ac:dyDescent="0.2">
      <c r="C29" t="s">
        <v>260</v>
      </c>
    </row>
    <row r="31" spans="1:3" x14ac:dyDescent="0.2">
      <c r="A31" s="8" t="s">
        <v>239</v>
      </c>
      <c r="B31" t="s">
        <v>215</v>
      </c>
      <c r="C31" s="5">
        <f>COUNTIF(Buses!F$30:F$65536,400)+COUNTIF(Buses!F$30:F$65536,275)</f>
        <v>0</v>
      </c>
    </row>
    <row r="32" spans="1:3" x14ac:dyDescent="0.2">
      <c r="B32" t="s">
        <v>216</v>
      </c>
      <c r="C32" s="5">
        <f>COUNTIF(Buses!F$30:F$65536,132)</f>
        <v>0</v>
      </c>
    </row>
    <row r="33" spans="1:3" x14ac:dyDescent="0.2">
      <c r="B33" t="s">
        <v>217</v>
      </c>
      <c r="C33" s="5">
        <f>COUNTIF(Buses!F$30:F$65536,66)</f>
        <v>0</v>
      </c>
    </row>
    <row r="34" spans="1:3" x14ac:dyDescent="0.2">
      <c r="B34" t="s">
        <v>218</v>
      </c>
      <c r="C34" s="5">
        <f>COUNTIF(Buses!F$30:F$65536,33)</f>
        <v>1</v>
      </c>
    </row>
    <row r="35" spans="1:3" x14ac:dyDescent="0.2">
      <c r="B35" t="s">
        <v>219</v>
      </c>
      <c r="C35" s="5">
        <f>COUNTIF(Buses!F$30:F$65536,11)</f>
        <v>76</v>
      </c>
    </row>
    <row r="36" spans="1:3" x14ac:dyDescent="0.2">
      <c r="B36" t="s">
        <v>220</v>
      </c>
      <c r="C36" s="5">
        <f>C37-SUM(C31:C35)</f>
        <v>0</v>
      </c>
    </row>
    <row r="37" spans="1:3" x14ac:dyDescent="0.2">
      <c r="B37" t="s">
        <v>221</v>
      </c>
      <c r="C37" s="5">
        <f>COUNT(Buses!B30:B65536)</f>
        <v>77</v>
      </c>
    </row>
    <row r="38" spans="1:3" x14ac:dyDescent="0.2">
      <c r="C38" s="5"/>
    </row>
    <row r="39" spans="1:3" x14ac:dyDescent="0.2">
      <c r="A39" s="8" t="s">
        <v>222</v>
      </c>
      <c r="B39" t="s">
        <v>223</v>
      </c>
      <c r="C39" s="5">
        <f>COUNT(Loads!B30:B65536)</f>
        <v>75</v>
      </c>
    </row>
    <row r="40" spans="1:3" x14ac:dyDescent="0.2">
      <c r="B40" t="s">
        <v>224</v>
      </c>
      <c r="C40" s="5">
        <f>SUM(Loads!D30:D65536)</f>
        <v>24.274000000000019</v>
      </c>
    </row>
    <row r="41" spans="1:3" x14ac:dyDescent="0.2">
      <c r="B41" t="s">
        <v>225</v>
      </c>
      <c r="C41" s="5">
        <f>SUM(Loads!E30:E65536)</f>
        <v>4.854800000000008</v>
      </c>
    </row>
    <row r="42" spans="1:3" x14ac:dyDescent="0.2">
      <c r="B42" t="s">
        <v>226</v>
      </c>
      <c r="C42" s="5">
        <f>C40/C39</f>
        <v>0.32365333333333357</v>
      </c>
    </row>
    <row r="43" spans="1:3" x14ac:dyDescent="0.2">
      <c r="B43" t="s">
        <v>227</v>
      </c>
      <c r="C43" s="5">
        <f>C41/C39</f>
        <v>6.473066666666677E-2</v>
      </c>
    </row>
    <row r="44" spans="1:3" x14ac:dyDescent="0.2">
      <c r="C44" s="5"/>
    </row>
    <row r="45" spans="1:3" x14ac:dyDescent="0.2">
      <c r="A45" s="8" t="s">
        <v>228</v>
      </c>
      <c r="B45" t="s">
        <v>229</v>
      </c>
      <c r="C45" s="5">
        <f>COUNT(Generators!B30:B65536)</f>
        <v>23</v>
      </c>
    </row>
    <row r="46" spans="1:3" x14ac:dyDescent="0.2">
      <c r="C46" s="5"/>
    </row>
    <row r="47" spans="1:3" x14ac:dyDescent="0.2">
      <c r="A47" s="8" t="s">
        <v>230</v>
      </c>
      <c r="B47" t="s">
        <v>231</v>
      </c>
      <c r="C47" s="5">
        <f>COUNT(Branches!B30:B65536)</f>
        <v>75</v>
      </c>
    </row>
    <row r="48" spans="1:3" x14ac:dyDescent="0.2">
      <c r="B48" t="s">
        <v>232</v>
      </c>
      <c r="C48" s="5">
        <f>SUM(Branches!N30:N65536)</f>
        <v>56.825000000000031</v>
      </c>
    </row>
    <row r="49" spans="1:3" x14ac:dyDescent="0.2">
      <c r="B49" t="s">
        <v>233</v>
      </c>
      <c r="C49" s="5">
        <f>C48/C47</f>
        <v>0.75766666666666704</v>
      </c>
    </row>
    <row r="50" spans="1:3" x14ac:dyDescent="0.2">
      <c r="B50" t="s">
        <v>240</v>
      </c>
      <c r="C50" s="5">
        <f>AVERAGE(Branches!E30:E65536)</f>
        <v>8.8641333333333239E-2</v>
      </c>
    </row>
    <row r="51" spans="1:3" x14ac:dyDescent="0.2">
      <c r="B51" t="s">
        <v>241</v>
      </c>
      <c r="C51" s="5">
        <f>AVERAGE(Branches!F30:F65536)</f>
        <v>5.0206666666666643E-2</v>
      </c>
    </row>
    <row r="52" spans="1:3" x14ac:dyDescent="0.2">
      <c r="B52" t="s">
        <v>242</v>
      </c>
      <c r="C52" s="5">
        <f>AVERAGE(Branches!K30:K65536)</f>
        <v>7.1680000000000064</v>
      </c>
    </row>
    <row r="53" spans="1:3" x14ac:dyDescent="0.2">
      <c r="C53" s="5"/>
    </row>
    <row r="54" spans="1:3" x14ac:dyDescent="0.2">
      <c r="A54" s="8" t="s">
        <v>235</v>
      </c>
      <c r="B54" t="s">
        <v>236</v>
      </c>
      <c r="C54" s="5">
        <f>COUNT(Transformers!B30:B65536)</f>
        <v>2</v>
      </c>
    </row>
    <row r="55" spans="1:3" x14ac:dyDescent="0.2">
      <c r="B55" t="s">
        <v>243</v>
      </c>
      <c r="C55" s="5">
        <f>AVERAGE(Transformers!E30:E65536)</f>
        <v>4.7070000000000001E-2</v>
      </c>
    </row>
    <row r="56" spans="1:3" x14ac:dyDescent="0.2">
      <c r="B56" t="s">
        <v>244</v>
      </c>
      <c r="C56" s="5">
        <f>AVERAGE(Transformers!F30:F65536)</f>
        <v>0.65408999999999995</v>
      </c>
    </row>
    <row r="57" spans="1:3" x14ac:dyDescent="0.2">
      <c r="B57" t="s">
        <v>234</v>
      </c>
      <c r="C57" s="5">
        <f>AVERAGE(Transformers!M30:M65536)</f>
        <v>26.4</v>
      </c>
    </row>
    <row r="58" spans="1:3" x14ac:dyDescent="0.2">
      <c r="C58" s="5"/>
    </row>
    <row r="59" spans="1:3" x14ac:dyDescent="0.2">
      <c r="A59" s="8" t="s">
        <v>237</v>
      </c>
      <c r="B59" t="s">
        <v>238</v>
      </c>
      <c r="C59" s="5">
        <f>COUNT(Shunts!B30:B65536)</f>
        <v>0</v>
      </c>
    </row>
    <row r="60" spans="1:3" x14ac:dyDescent="0.2">
      <c r="B60" t="s">
        <v>245</v>
      </c>
      <c r="C60" s="5" t="e">
        <f>AVERAGE(Shunts!D30:D65536)</f>
        <v>#DIV/0!</v>
      </c>
    </row>
    <row r="61" spans="1:3" x14ac:dyDescent="0.2">
      <c r="B61" t="s">
        <v>246</v>
      </c>
      <c r="C61" s="5" t="e">
        <f>AVERAGE(Shunts!E30:E65536)</f>
        <v>#DIV/0!</v>
      </c>
    </row>
    <row r="62" spans="1:3" x14ac:dyDescent="0.2">
      <c r="A62" s="1"/>
      <c r="B62" s="1"/>
    </row>
    <row r="63" spans="1:3" x14ac:dyDescent="0.2">
      <c r="A63" s="1"/>
      <c r="B63" s="1"/>
    </row>
    <row r="64" spans="1:3" x14ac:dyDescent="0.2">
      <c r="A64" s="1"/>
      <c r="B64" s="1"/>
    </row>
    <row r="65" spans="1:2" x14ac:dyDescent="0.2">
      <c r="A65" s="1"/>
      <c r="B65" s="1"/>
    </row>
    <row r="66" spans="1:2" x14ac:dyDescent="0.2">
      <c r="A66" s="1"/>
      <c r="B66" s="1"/>
    </row>
    <row r="67" spans="1:2" x14ac:dyDescent="0.2">
      <c r="A67" s="1"/>
      <c r="B67" s="1"/>
    </row>
    <row r="68" spans="1:2" x14ac:dyDescent="0.2">
      <c r="A68" s="1"/>
      <c r="B68" s="1"/>
    </row>
    <row r="69" spans="1:2" x14ac:dyDescent="0.2">
      <c r="A69" s="1"/>
      <c r="B69" s="1"/>
    </row>
    <row r="70" spans="1:2" x14ac:dyDescent="0.2">
      <c r="A70" s="1"/>
      <c r="B70" s="1"/>
    </row>
    <row r="71" spans="1:2" x14ac:dyDescent="0.2">
      <c r="A71" s="1"/>
      <c r="B71" s="1"/>
    </row>
    <row r="72" spans="1:2" x14ac:dyDescent="0.2">
      <c r="A72" s="1"/>
      <c r="B72" s="1"/>
    </row>
    <row r="73" spans="1:2" x14ac:dyDescent="0.2">
      <c r="A73" s="1"/>
      <c r="B73" s="1"/>
    </row>
    <row r="74" spans="1:2" x14ac:dyDescent="0.2">
      <c r="A74" s="1"/>
      <c r="B74" s="1"/>
    </row>
    <row r="75" spans="1:2" x14ac:dyDescent="0.2">
      <c r="A75" s="1"/>
      <c r="B75" s="1"/>
    </row>
    <row r="76" spans="1:2" x14ac:dyDescent="0.2">
      <c r="A76" s="1"/>
      <c r="B76" s="1"/>
    </row>
    <row r="77" spans="1:2" x14ac:dyDescent="0.2">
      <c r="A77" s="1"/>
      <c r="B77" s="1"/>
    </row>
    <row r="78" spans="1:2" x14ac:dyDescent="0.2">
      <c r="A78" s="1"/>
      <c r="B78" s="1"/>
    </row>
    <row r="79" spans="1:2" x14ac:dyDescent="0.2">
      <c r="A79" s="1"/>
      <c r="B79" s="1"/>
    </row>
    <row r="80" spans="1:2" x14ac:dyDescent="0.2">
      <c r="A80" s="1"/>
      <c r="B80" s="1"/>
    </row>
    <row r="81" spans="1:2" x14ac:dyDescent="0.2">
      <c r="A81" s="1"/>
      <c r="B81" s="1"/>
    </row>
    <row r="82" spans="1:2" x14ac:dyDescent="0.2">
      <c r="A82" s="1"/>
      <c r="B82" s="1"/>
    </row>
    <row r="83" spans="1:2" x14ac:dyDescent="0.2">
      <c r="A83" s="1"/>
      <c r="B83" s="1"/>
    </row>
    <row r="84" spans="1:2" x14ac:dyDescent="0.2">
      <c r="A84" s="1"/>
      <c r="B84" s="1"/>
    </row>
    <row r="85" spans="1:2" x14ac:dyDescent="0.2">
      <c r="A85" s="1"/>
      <c r="B85" s="1"/>
    </row>
    <row r="86" spans="1:2" x14ac:dyDescent="0.2">
      <c r="A86" s="1"/>
      <c r="B86" s="1"/>
    </row>
    <row r="87" spans="1:2" x14ac:dyDescent="0.2">
      <c r="A87" s="1"/>
      <c r="B87" s="1"/>
    </row>
    <row r="88" spans="1:2" x14ac:dyDescent="0.2">
      <c r="A88" s="1"/>
      <c r="B88" s="1"/>
    </row>
    <row r="89" spans="1:2" x14ac:dyDescent="0.2">
      <c r="A89" s="1"/>
      <c r="B89" s="1"/>
    </row>
    <row r="90" spans="1:2" x14ac:dyDescent="0.2">
      <c r="A90" s="1"/>
      <c r="B90" s="1"/>
    </row>
    <row r="91" spans="1:2" x14ac:dyDescent="0.2">
      <c r="A91" s="1"/>
      <c r="B91" s="1"/>
    </row>
    <row r="92" spans="1:2" x14ac:dyDescent="0.2">
      <c r="A92" s="1"/>
      <c r="B92" s="1"/>
    </row>
    <row r="93" spans="1:2" x14ac:dyDescent="0.2">
      <c r="A93" s="1"/>
      <c r="B93" s="1"/>
    </row>
    <row r="94" spans="1:2" x14ac:dyDescent="0.2">
      <c r="A94" s="1"/>
      <c r="B94" s="1"/>
    </row>
    <row r="95" spans="1:2" x14ac:dyDescent="0.2">
      <c r="A95" s="1"/>
      <c r="B95" s="1"/>
    </row>
    <row r="96" spans="1:2" x14ac:dyDescent="0.2">
      <c r="A96" s="1"/>
      <c r="B96" s="1"/>
    </row>
    <row r="97" spans="1:2" x14ac:dyDescent="0.2">
      <c r="A97" s="1"/>
      <c r="B97" s="1"/>
    </row>
    <row r="98" spans="1:2" x14ac:dyDescent="0.2">
      <c r="A98" s="1"/>
      <c r="B98" s="1"/>
    </row>
    <row r="99" spans="1:2" x14ac:dyDescent="0.2">
      <c r="A99" s="1"/>
      <c r="B99" s="1"/>
    </row>
    <row r="100" spans="1:2" x14ac:dyDescent="0.2">
      <c r="A100" s="15"/>
      <c r="B100" s="1"/>
    </row>
    <row r="101" spans="1:2" x14ac:dyDescent="0.2">
      <c r="A101" s="15"/>
      <c r="B101" s="1"/>
    </row>
    <row r="102" spans="1:2" x14ac:dyDescent="0.2">
      <c r="A102" s="15"/>
      <c r="B102" s="1"/>
    </row>
    <row r="103" spans="1:2" x14ac:dyDescent="0.2">
      <c r="A103" s="15"/>
      <c r="B103" s="1"/>
    </row>
    <row r="104" spans="1:2" x14ac:dyDescent="0.2">
      <c r="A104" s="1"/>
      <c r="B104" s="1"/>
    </row>
    <row r="105" spans="1:2" x14ac:dyDescent="0.2">
      <c r="A105" s="1"/>
      <c r="B105" s="1"/>
    </row>
    <row r="106" spans="1:2" x14ac:dyDescent="0.2">
      <c r="A106" s="1"/>
      <c r="B106" s="1"/>
    </row>
    <row r="107" spans="1:2" x14ac:dyDescent="0.2">
      <c r="A107" s="1"/>
      <c r="B107" s="1"/>
    </row>
    <row r="108" spans="1:2" x14ac:dyDescent="0.2">
      <c r="A108" s="1"/>
      <c r="B108" s="1"/>
    </row>
    <row r="109" spans="1:2" x14ac:dyDescent="0.2">
      <c r="A109" s="1"/>
      <c r="B109" s="1"/>
    </row>
    <row r="110" spans="1:2" x14ac:dyDescent="0.2">
      <c r="A110" s="1"/>
      <c r="B110" s="1"/>
    </row>
    <row r="111" spans="1:2" x14ac:dyDescent="0.2">
      <c r="A111" s="1"/>
      <c r="B111" s="1"/>
    </row>
    <row r="112" spans="1:2" x14ac:dyDescent="0.2">
      <c r="A112" s="1"/>
      <c r="B112" s="1"/>
    </row>
    <row r="113" spans="1:2" x14ac:dyDescent="0.2">
      <c r="A113" s="1"/>
      <c r="B113" s="1"/>
    </row>
    <row r="114" spans="1:2" x14ac:dyDescent="0.2">
      <c r="A114" s="1"/>
      <c r="B114" s="1"/>
    </row>
    <row r="115" spans="1:2" x14ac:dyDescent="0.2">
      <c r="A115" s="1"/>
      <c r="B115" s="1"/>
    </row>
    <row r="116" spans="1:2" x14ac:dyDescent="0.2">
      <c r="A116" s="1"/>
      <c r="B116" s="1"/>
    </row>
    <row r="117" spans="1:2" x14ac:dyDescent="0.2">
      <c r="A117" s="1"/>
      <c r="B117" s="1"/>
    </row>
    <row r="118" spans="1:2" x14ac:dyDescent="0.2">
      <c r="A118" s="1"/>
      <c r="B118" s="1"/>
    </row>
    <row r="119" spans="1:2" x14ac:dyDescent="0.2">
      <c r="A119" s="1"/>
      <c r="B119" s="1"/>
    </row>
    <row r="120" spans="1:2" x14ac:dyDescent="0.2">
      <c r="A120" s="1"/>
      <c r="B120" s="1"/>
    </row>
    <row r="121" spans="1:2" x14ac:dyDescent="0.2">
      <c r="A121" s="1"/>
      <c r="B121" s="1"/>
    </row>
    <row r="122" spans="1:2" x14ac:dyDescent="0.2">
      <c r="A122" s="1"/>
      <c r="B122" s="1"/>
    </row>
    <row r="123" spans="1:2" x14ac:dyDescent="0.2">
      <c r="A123" s="1"/>
      <c r="B123" s="1"/>
    </row>
    <row r="124" spans="1:2" x14ac:dyDescent="0.2">
      <c r="A124" s="1"/>
      <c r="B124" s="1"/>
    </row>
    <row r="125" spans="1:2" x14ac:dyDescent="0.2">
      <c r="A125" s="1"/>
      <c r="B125" s="1"/>
    </row>
  </sheetData>
  <phoneticPr fontId="0" type="noConversion"/>
  <pageMargins left="0.39370078740157483" right="0.39370078740157483" top="0.39370078740157483" bottom="0.39370078740157483" header="0.39370078740157483" footer="0.39370078740157483"/>
  <pageSetup paperSize="9"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zoomScale="75" workbookViewId="0"/>
  </sheetViews>
  <sheetFormatPr defaultRowHeight="12.75" x14ac:dyDescent="0.2"/>
  <cols>
    <col min="1" max="16384" width="9.140625" style="32"/>
  </cols>
  <sheetData/>
  <phoneticPr fontId="0" type="noConversion"/>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34"/>
  <sheetViews>
    <sheetView workbookViewId="0"/>
  </sheetViews>
  <sheetFormatPr defaultRowHeight="12.75" x14ac:dyDescent="0.2"/>
  <cols>
    <col min="1" max="1" width="17.5703125" style="1" bestFit="1" customWidth="1"/>
    <col min="2" max="16384" width="9.140625" style="1"/>
  </cols>
  <sheetData>
    <row r="1" spans="1:12" s="2" customFormat="1" x14ac:dyDescent="0.2">
      <c r="A1" s="2" t="s">
        <v>0</v>
      </c>
      <c r="B1" s="9" t="s">
        <v>89</v>
      </c>
      <c r="C1" s="2" t="s">
        <v>1</v>
      </c>
      <c r="L1" s="17"/>
    </row>
    <row r="2" spans="1:12" x14ac:dyDescent="0.2">
      <c r="A2" s="1" t="s">
        <v>2</v>
      </c>
      <c r="B2" s="15" t="s">
        <v>134</v>
      </c>
      <c r="C2" s="1" t="s">
        <v>144</v>
      </c>
    </row>
    <row r="3" spans="1:12" x14ac:dyDescent="0.2">
      <c r="A3" s="1" t="s">
        <v>3</v>
      </c>
      <c r="B3" s="15" t="s">
        <v>137</v>
      </c>
      <c r="C3" s="1" t="s">
        <v>4</v>
      </c>
    </row>
    <row r="4" spans="1:12" x14ac:dyDescent="0.2">
      <c r="A4" s="1" t="s">
        <v>5</v>
      </c>
      <c r="B4" s="15" t="s">
        <v>135</v>
      </c>
      <c r="C4" s="1" t="s">
        <v>6</v>
      </c>
    </row>
    <row r="5" spans="1:12" x14ac:dyDescent="0.2">
      <c r="A5" s="1" t="s">
        <v>7</v>
      </c>
      <c r="B5" s="15" t="s">
        <v>136</v>
      </c>
      <c r="C5" s="1" t="s">
        <v>8</v>
      </c>
    </row>
    <row r="6" spans="1:12" hidden="1" x14ac:dyDescent="0.2">
      <c r="B6" s="15"/>
    </row>
    <row r="7" spans="1:12" hidden="1" x14ac:dyDescent="0.2">
      <c r="A7" s="1" t="s">
        <v>214</v>
      </c>
      <c r="B7" s="15"/>
    </row>
    <row r="8" spans="1:12" hidden="1" x14ac:dyDescent="0.2">
      <c r="B8" s="15"/>
    </row>
    <row r="9" spans="1:12" hidden="1" x14ac:dyDescent="0.2">
      <c r="B9" s="15"/>
    </row>
    <row r="10" spans="1:12" hidden="1" x14ac:dyDescent="0.2">
      <c r="B10" s="15"/>
    </row>
    <row r="11" spans="1:12" hidden="1" x14ac:dyDescent="0.2">
      <c r="B11" s="15"/>
    </row>
    <row r="12" spans="1:12" hidden="1" x14ac:dyDescent="0.2">
      <c r="B12" s="15"/>
    </row>
    <row r="13" spans="1:12" hidden="1" x14ac:dyDescent="0.2">
      <c r="B13" s="15"/>
    </row>
    <row r="14" spans="1:12" hidden="1" x14ac:dyDescent="0.2">
      <c r="B14" s="15"/>
    </row>
    <row r="15" spans="1:12" hidden="1" x14ac:dyDescent="0.2">
      <c r="B15" s="15"/>
    </row>
    <row r="16" spans="1:12" hidden="1" x14ac:dyDescent="0.2">
      <c r="B16" s="15"/>
    </row>
    <row r="17" spans="1:13" hidden="1" x14ac:dyDescent="0.2">
      <c r="B17" s="15"/>
    </row>
    <row r="18" spans="1:13" hidden="1" x14ac:dyDescent="0.2">
      <c r="B18" s="15"/>
    </row>
    <row r="19" spans="1:13" hidden="1" x14ac:dyDescent="0.2">
      <c r="B19" s="15"/>
    </row>
    <row r="20" spans="1:13" hidden="1" x14ac:dyDescent="0.2">
      <c r="B20" s="15"/>
    </row>
    <row r="21" spans="1:13" hidden="1" x14ac:dyDescent="0.2">
      <c r="B21" s="15"/>
    </row>
    <row r="22" spans="1:13" hidden="1" x14ac:dyDescent="0.2">
      <c r="B22" s="15"/>
    </row>
    <row r="23" spans="1:13" hidden="1" x14ac:dyDescent="0.2">
      <c r="B23" s="15"/>
    </row>
    <row r="24" spans="1:13" hidden="1" x14ac:dyDescent="0.2">
      <c r="B24" s="15"/>
    </row>
    <row r="25" spans="1:13" hidden="1" x14ac:dyDescent="0.2">
      <c r="B25" s="15"/>
    </row>
    <row r="26" spans="1:13" hidden="1" x14ac:dyDescent="0.2">
      <c r="B26" s="15"/>
    </row>
    <row r="27" spans="1:13" hidden="1" x14ac:dyDescent="0.2">
      <c r="B27" s="15"/>
    </row>
    <row r="28" spans="1:13" x14ac:dyDescent="0.2">
      <c r="D28" s="2"/>
      <c r="E28" s="2"/>
    </row>
    <row r="29" spans="1:13" x14ac:dyDescent="0.2">
      <c r="A29" s="2" t="s">
        <v>0</v>
      </c>
      <c r="B29" s="9" t="s">
        <v>89</v>
      </c>
      <c r="C29" s="9" t="s">
        <v>87</v>
      </c>
      <c r="L29" s="11"/>
      <c r="M29" s="12"/>
    </row>
    <row r="30" spans="1:13" x14ac:dyDescent="0.2">
      <c r="A30" s="2" t="s">
        <v>2</v>
      </c>
      <c r="B30" s="9" t="s">
        <v>134</v>
      </c>
      <c r="C30" s="10">
        <v>100</v>
      </c>
      <c r="L30" s="13"/>
      <c r="M30" s="12"/>
    </row>
    <row r="31" spans="1:13" x14ac:dyDescent="0.2">
      <c r="A31" s="2" t="s">
        <v>3</v>
      </c>
      <c r="B31" s="9" t="s">
        <v>137</v>
      </c>
      <c r="C31" s="10" t="s">
        <v>269</v>
      </c>
      <c r="L31" s="12"/>
      <c r="M31" s="14"/>
    </row>
    <row r="32" spans="1:13" x14ac:dyDescent="0.2">
      <c r="A32" s="2" t="s">
        <v>5</v>
      </c>
      <c r="B32" s="9" t="s">
        <v>135</v>
      </c>
      <c r="C32" s="10">
        <v>301</v>
      </c>
      <c r="L32" s="13"/>
      <c r="M32" s="12"/>
    </row>
    <row r="33" spans="1:13" x14ac:dyDescent="0.2">
      <c r="A33" s="2" t="s">
        <v>7</v>
      </c>
      <c r="B33" s="9" t="s">
        <v>136</v>
      </c>
      <c r="C33" s="10" t="s">
        <v>138</v>
      </c>
      <c r="L33" s="12"/>
      <c r="M33" s="12"/>
    </row>
    <row r="34" spans="1:13" x14ac:dyDescent="0.2">
      <c r="L34" s="14"/>
      <c r="M34" s="12"/>
    </row>
  </sheetData>
  <phoneticPr fontId="0" type="noConversion"/>
  <pageMargins left="0.39370078740157483" right="0.39370078740157483" top="0.39370078740157483" bottom="0.39370078740157483" header="0.39370078740157483" footer="0.39370078740157483"/>
  <pageSetup paperSize="9"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D131"/>
  <sheetViews>
    <sheetView workbookViewId="0">
      <pane xSplit="2" ySplit="29" topLeftCell="C30" activePane="bottomRight" state="frozen"/>
      <selection pane="topRight" activeCell="C1" sqref="C1"/>
      <selection pane="bottomLeft" activeCell="A30" sqref="A30"/>
      <selection pane="bottomRight" activeCell="C30" sqref="C30"/>
    </sheetView>
  </sheetViews>
  <sheetFormatPr defaultRowHeight="12.75" x14ac:dyDescent="0.2"/>
  <cols>
    <col min="1" max="1" width="22.5703125" style="15" bestFit="1" customWidth="1"/>
    <col min="2" max="16384" width="9.140625" style="15"/>
  </cols>
  <sheetData>
    <row r="1" spans="1:25" s="9" customFormat="1" x14ac:dyDescent="0.2">
      <c r="A1" s="9" t="s">
        <v>0</v>
      </c>
      <c r="B1" s="9" t="s">
        <v>89</v>
      </c>
      <c r="C1" s="9" t="s">
        <v>1</v>
      </c>
      <c r="Y1" s="20"/>
    </row>
    <row r="2" spans="1:25" x14ac:dyDescent="0.2">
      <c r="A2" s="15" t="s">
        <v>9</v>
      </c>
      <c r="B2" s="15" t="s">
        <v>153</v>
      </c>
      <c r="C2" s="15" t="s">
        <v>10</v>
      </c>
    </row>
    <row r="3" spans="1:25" x14ac:dyDescent="0.2">
      <c r="A3" s="15" t="s">
        <v>141</v>
      </c>
      <c r="B3" s="15" t="s">
        <v>211</v>
      </c>
      <c r="C3" s="15" t="s">
        <v>212</v>
      </c>
    </row>
    <row r="4" spans="1:25" x14ac:dyDescent="0.2">
      <c r="A4" s="15" t="s">
        <v>11</v>
      </c>
      <c r="B4" s="15" t="s">
        <v>154</v>
      </c>
      <c r="C4" s="15" t="s">
        <v>152</v>
      </c>
    </row>
    <row r="5" spans="1:25" x14ac:dyDescent="0.2">
      <c r="A5" s="15" t="s">
        <v>12</v>
      </c>
      <c r="B5" s="15" t="s">
        <v>155</v>
      </c>
      <c r="C5" s="15" t="s">
        <v>13</v>
      </c>
    </row>
    <row r="6" spans="1:25" x14ac:dyDescent="0.2">
      <c r="A6" s="15" t="s">
        <v>14</v>
      </c>
      <c r="B6" s="15" t="s">
        <v>131</v>
      </c>
      <c r="C6" s="15" t="s">
        <v>15</v>
      </c>
    </row>
    <row r="7" spans="1:25" x14ac:dyDescent="0.2">
      <c r="A7" s="15" t="s">
        <v>16</v>
      </c>
      <c r="B7" s="15" t="s">
        <v>156</v>
      </c>
      <c r="C7" s="15" t="s">
        <v>17</v>
      </c>
    </row>
    <row r="8" spans="1:25" x14ac:dyDescent="0.2">
      <c r="A8" s="15" t="s">
        <v>18</v>
      </c>
      <c r="B8" s="15" t="s">
        <v>157</v>
      </c>
      <c r="C8" s="15" t="s">
        <v>19</v>
      </c>
    </row>
    <row r="9" spans="1:25" x14ac:dyDescent="0.2">
      <c r="A9" s="15" t="s">
        <v>145</v>
      </c>
      <c r="B9" s="15" t="s">
        <v>149</v>
      </c>
      <c r="C9" s="15" t="s">
        <v>148</v>
      </c>
    </row>
    <row r="10" spans="1:25" x14ac:dyDescent="0.2">
      <c r="A10" s="15" t="s">
        <v>147</v>
      </c>
      <c r="B10" s="15" t="s">
        <v>151</v>
      </c>
      <c r="C10" s="15" t="s">
        <v>209</v>
      </c>
    </row>
    <row r="11" spans="1:25" x14ac:dyDescent="0.2">
      <c r="A11" s="15" t="s">
        <v>146</v>
      </c>
      <c r="B11" s="15" t="s">
        <v>150</v>
      </c>
      <c r="C11" s="15" t="s">
        <v>210</v>
      </c>
    </row>
    <row r="12" spans="1:25" x14ac:dyDescent="0.2">
      <c r="A12" s="15" t="s">
        <v>20</v>
      </c>
      <c r="B12" s="15" t="s">
        <v>130</v>
      </c>
      <c r="C12" s="15" t="s">
        <v>255</v>
      </c>
    </row>
    <row r="13" spans="1:25" hidden="1" x14ac:dyDescent="0.2"/>
    <row r="14" spans="1:25" hidden="1" x14ac:dyDescent="0.2">
      <c r="A14" s="15" t="s">
        <v>214</v>
      </c>
    </row>
    <row r="15" spans="1:25" hidden="1" x14ac:dyDescent="0.2"/>
    <row r="16" spans="1:25" hidden="1" x14ac:dyDescent="0.2"/>
    <row r="17" spans="1:30" hidden="1" x14ac:dyDescent="0.2"/>
    <row r="18" spans="1:30" hidden="1" x14ac:dyDescent="0.2"/>
    <row r="19" spans="1:30" hidden="1" x14ac:dyDescent="0.2"/>
    <row r="20" spans="1:30" hidden="1" x14ac:dyDescent="0.2"/>
    <row r="21" spans="1:30" hidden="1" x14ac:dyDescent="0.2"/>
    <row r="22" spans="1:30" hidden="1" x14ac:dyDescent="0.2"/>
    <row r="23" spans="1:30" hidden="1" x14ac:dyDescent="0.2"/>
    <row r="24" spans="1:30" hidden="1" x14ac:dyDescent="0.2"/>
    <row r="25" spans="1:30" hidden="1" x14ac:dyDescent="0.2"/>
    <row r="26" spans="1:30" hidden="1" x14ac:dyDescent="0.2"/>
    <row r="28" spans="1:30" x14ac:dyDescent="0.2">
      <c r="A28" s="9" t="s">
        <v>0</v>
      </c>
      <c r="B28" s="9" t="s">
        <v>9</v>
      </c>
      <c r="C28" s="9" t="s">
        <v>141</v>
      </c>
      <c r="D28" s="9" t="s">
        <v>11</v>
      </c>
      <c r="E28" s="9" t="s">
        <v>12</v>
      </c>
      <c r="F28" s="9" t="s">
        <v>14</v>
      </c>
      <c r="G28" s="9" t="s">
        <v>16</v>
      </c>
      <c r="H28" s="9" t="s">
        <v>18</v>
      </c>
      <c r="I28" s="9" t="s">
        <v>145</v>
      </c>
      <c r="J28" s="9" t="s">
        <v>147</v>
      </c>
      <c r="K28" s="9" t="s">
        <v>146</v>
      </c>
      <c r="L28" s="9" t="s">
        <v>20</v>
      </c>
      <c r="U28" s="11"/>
      <c r="V28" s="12"/>
      <c r="W28" s="12"/>
      <c r="X28" s="12"/>
      <c r="Y28" s="12"/>
      <c r="Z28" s="12"/>
      <c r="AA28" s="12"/>
      <c r="AB28" s="12"/>
      <c r="AC28" s="12"/>
      <c r="AD28" s="12"/>
    </row>
    <row r="29" spans="1:30" x14ac:dyDescent="0.2">
      <c r="A29" s="9" t="s">
        <v>89</v>
      </c>
      <c r="B29" s="9" t="s">
        <v>153</v>
      </c>
      <c r="C29" s="9" t="s">
        <v>211</v>
      </c>
      <c r="D29" s="9" t="s">
        <v>154</v>
      </c>
      <c r="E29" s="9" t="s">
        <v>155</v>
      </c>
      <c r="F29" s="9" t="s">
        <v>131</v>
      </c>
      <c r="G29" s="9" t="s">
        <v>156</v>
      </c>
      <c r="H29" s="9" t="s">
        <v>157</v>
      </c>
      <c r="I29" s="9" t="s">
        <v>149</v>
      </c>
      <c r="J29" s="9" t="s">
        <v>151</v>
      </c>
      <c r="K29" s="9" t="s">
        <v>150</v>
      </c>
      <c r="L29" s="9" t="s">
        <v>130</v>
      </c>
      <c r="U29" s="22"/>
      <c r="V29" s="19"/>
      <c r="W29" s="19"/>
      <c r="X29" s="19"/>
      <c r="Y29" s="19"/>
      <c r="Z29" s="19"/>
      <c r="AA29" s="19"/>
      <c r="AB29" s="19"/>
      <c r="AC29" s="19"/>
      <c r="AD29" s="19"/>
    </row>
    <row r="30" spans="1:30" x14ac:dyDescent="0.2">
      <c r="A30" s="9" t="s">
        <v>88</v>
      </c>
      <c r="B30" s="3">
        <v>301</v>
      </c>
      <c r="C30" s="10" t="s">
        <v>270</v>
      </c>
      <c r="D30" s="10">
        <v>0</v>
      </c>
      <c r="E30" s="10">
        <v>0</v>
      </c>
      <c r="F30" s="3">
        <v>33</v>
      </c>
      <c r="G30" s="3" t="s">
        <v>139</v>
      </c>
      <c r="H30" s="3">
        <v>1</v>
      </c>
      <c r="I30" s="10">
        <v>1.02</v>
      </c>
      <c r="J30" s="10">
        <v>0.97</v>
      </c>
      <c r="K30" s="10">
        <v>1.03</v>
      </c>
      <c r="L30" s="10">
        <v>0</v>
      </c>
      <c r="O30" s="3"/>
      <c r="U30" s="24"/>
      <c r="V30" s="24"/>
      <c r="W30" s="24"/>
      <c r="X30" s="24"/>
      <c r="Y30" s="24"/>
      <c r="Z30" s="24"/>
      <c r="AA30" s="19"/>
      <c r="AB30" s="19"/>
      <c r="AC30" s="24"/>
      <c r="AD30" s="24"/>
    </row>
    <row r="31" spans="1:30" x14ac:dyDescent="0.2">
      <c r="B31" s="3">
        <v>1100</v>
      </c>
      <c r="C31" s="10" t="s">
        <v>271</v>
      </c>
      <c r="D31" s="10">
        <v>10</v>
      </c>
      <c r="E31" s="10">
        <v>0</v>
      </c>
      <c r="F31" s="3">
        <v>11</v>
      </c>
      <c r="G31" s="3" t="s">
        <v>140</v>
      </c>
      <c r="H31" s="3">
        <v>1</v>
      </c>
      <c r="I31" s="10">
        <v>1</v>
      </c>
      <c r="J31" s="10">
        <v>0.97</v>
      </c>
      <c r="K31" s="10">
        <v>1.03</v>
      </c>
      <c r="L31" s="10">
        <v>0</v>
      </c>
      <c r="O31" s="3"/>
      <c r="U31" s="24"/>
      <c r="V31" s="24"/>
      <c r="W31" s="24"/>
      <c r="X31" s="24"/>
      <c r="Y31" s="24"/>
      <c r="Z31" s="24"/>
      <c r="AA31" s="19"/>
      <c r="AB31" s="19"/>
      <c r="AC31" s="24"/>
      <c r="AD31" s="24"/>
    </row>
    <row r="32" spans="1:30" x14ac:dyDescent="0.2">
      <c r="B32" s="3">
        <v>1101</v>
      </c>
      <c r="C32" s="10" t="s">
        <v>272</v>
      </c>
      <c r="D32" s="10">
        <v>20</v>
      </c>
      <c r="E32" s="10">
        <v>0</v>
      </c>
      <c r="F32" s="3">
        <v>11</v>
      </c>
      <c r="G32" s="3" t="s">
        <v>140</v>
      </c>
      <c r="H32" s="3">
        <v>1</v>
      </c>
      <c r="I32" s="10">
        <v>1</v>
      </c>
      <c r="J32" s="10">
        <v>0.97</v>
      </c>
      <c r="K32" s="10">
        <v>1.03</v>
      </c>
      <c r="L32" s="10">
        <v>0</v>
      </c>
      <c r="N32" s="3"/>
      <c r="O32" s="3"/>
      <c r="U32" s="24"/>
      <c r="V32" s="24"/>
      <c r="W32" s="24"/>
      <c r="X32" s="24"/>
      <c r="Y32" s="24"/>
      <c r="Z32" s="24"/>
      <c r="AA32" s="19"/>
      <c r="AB32" s="19"/>
      <c r="AC32" s="24"/>
      <c r="AD32" s="24"/>
    </row>
    <row r="33" spans="2:30" x14ac:dyDescent="0.2">
      <c r="B33" s="3">
        <v>1102</v>
      </c>
      <c r="C33" s="10" t="s">
        <v>273</v>
      </c>
      <c r="D33" s="10">
        <v>30</v>
      </c>
      <c r="E33" s="10">
        <v>0</v>
      </c>
      <c r="F33" s="3">
        <v>11</v>
      </c>
      <c r="G33" s="3" t="s">
        <v>140</v>
      </c>
      <c r="H33" s="3">
        <v>1</v>
      </c>
      <c r="I33" s="10">
        <v>1</v>
      </c>
      <c r="J33" s="10">
        <v>0.97</v>
      </c>
      <c r="K33" s="10">
        <v>1.03</v>
      </c>
      <c r="L33" s="10">
        <v>0</v>
      </c>
      <c r="N33" s="3"/>
      <c r="O33" s="3"/>
      <c r="U33" s="24"/>
      <c r="V33" s="24"/>
      <c r="W33" s="24"/>
      <c r="X33" s="24"/>
      <c r="Y33" s="24"/>
      <c r="Z33" s="24"/>
      <c r="AA33" s="19"/>
      <c r="AB33" s="19"/>
      <c r="AC33" s="24"/>
      <c r="AD33" s="24"/>
    </row>
    <row r="34" spans="2:30" x14ac:dyDescent="0.2">
      <c r="B34" s="3">
        <v>1103</v>
      </c>
      <c r="C34" s="10" t="s">
        <v>274</v>
      </c>
      <c r="D34" s="10">
        <v>30</v>
      </c>
      <c r="E34" s="10">
        <v>10</v>
      </c>
      <c r="F34" s="3">
        <v>11</v>
      </c>
      <c r="G34" s="3" t="s">
        <v>140</v>
      </c>
      <c r="H34" s="3">
        <v>1</v>
      </c>
      <c r="I34" s="10">
        <v>1</v>
      </c>
      <c r="J34" s="10">
        <v>0.97</v>
      </c>
      <c r="K34" s="10">
        <v>1.03</v>
      </c>
      <c r="L34" s="10">
        <v>0</v>
      </c>
      <c r="N34" s="3"/>
      <c r="O34" s="3"/>
      <c r="U34" s="24"/>
      <c r="V34" s="24"/>
      <c r="W34" s="24"/>
      <c r="X34" s="24"/>
      <c r="Y34" s="24"/>
      <c r="Z34" s="24"/>
      <c r="AA34" s="19"/>
      <c r="AB34" s="19"/>
      <c r="AC34" s="24"/>
      <c r="AD34" s="24"/>
    </row>
    <row r="35" spans="2:30" x14ac:dyDescent="0.2">
      <c r="B35" s="3">
        <v>1104</v>
      </c>
      <c r="C35" s="10" t="s">
        <v>275</v>
      </c>
      <c r="D35" s="10">
        <v>20</v>
      </c>
      <c r="E35" s="10">
        <v>20</v>
      </c>
      <c r="F35" s="3">
        <v>11</v>
      </c>
      <c r="G35" s="3" t="s">
        <v>140</v>
      </c>
      <c r="H35" s="3">
        <v>1</v>
      </c>
      <c r="I35" s="10">
        <v>1</v>
      </c>
      <c r="J35" s="10">
        <v>0.97</v>
      </c>
      <c r="K35" s="10">
        <v>1.03</v>
      </c>
      <c r="L35" s="10">
        <v>0</v>
      </c>
      <c r="N35" s="3"/>
      <c r="O35" s="3"/>
      <c r="U35" s="24"/>
      <c r="V35" s="24"/>
      <c r="W35" s="24"/>
      <c r="X35" s="24"/>
      <c r="Y35" s="24"/>
      <c r="Z35" s="24"/>
      <c r="AA35" s="19"/>
      <c r="AB35" s="19"/>
      <c r="AC35" s="24"/>
      <c r="AD35" s="24"/>
    </row>
    <row r="36" spans="2:30" x14ac:dyDescent="0.2">
      <c r="B36" s="3">
        <v>1105</v>
      </c>
      <c r="C36" s="10" t="s">
        <v>276</v>
      </c>
      <c r="D36" s="10">
        <v>30</v>
      </c>
      <c r="E36" s="10">
        <v>20</v>
      </c>
      <c r="F36" s="3">
        <v>11</v>
      </c>
      <c r="G36" s="3" t="s">
        <v>140</v>
      </c>
      <c r="H36" s="3">
        <v>1</v>
      </c>
      <c r="I36" s="10">
        <v>1</v>
      </c>
      <c r="J36" s="10">
        <v>0.97</v>
      </c>
      <c r="K36" s="10">
        <v>1.03</v>
      </c>
      <c r="L36" s="10">
        <v>0</v>
      </c>
      <c r="N36" s="3"/>
      <c r="O36" s="3"/>
      <c r="U36" s="24"/>
      <c r="V36" s="24"/>
      <c r="W36" s="24"/>
      <c r="X36" s="24"/>
      <c r="Y36" s="24"/>
      <c r="Z36" s="24"/>
      <c r="AA36" s="19"/>
      <c r="AB36" s="19"/>
      <c r="AC36" s="24"/>
      <c r="AD36" s="24"/>
    </row>
    <row r="37" spans="2:30" x14ac:dyDescent="0.2">
      <c r="B37" s="3">
        <v>1106</v>
      </c>
      <c r="C37" s="10" t="s">
        <v>277</v>
      </c>
      <c r="D37" s="10">
        <v>30</v>
      </c>
      <c r="E37" s="10">
        <v>30</v>
      </c>
      <c r="F37" s="3">
        <v>11</v>
      </c>
      <c r="G37" s="3" t="s">
        <v>140</v>
      </c>
      <c r="H37" s="3">
        <v>1</v>
      </c>
      <c r="I37" s="10">
        <v>1</v>
      </c>
      <c r="J37" s="10">
        <v>0.97</v>
      </c>
      <c r="K37" s="10">
        <v>1.03</v>
      </c>
      <c r="L37" s="10">
        <v>0</v>
      </c>
      <c r="N37" s="3"/>
      <c r="O37" s="3"/>
      <c r="U37" s="24"/>
      <c r="V37" s="24"/>
      <c r="W37" s="24"/>
      <c r="X37" s="24"/>
      <c r="Y37" s="24"/>
      <c r="Z37" s="24"/>
      <c r="AA37" s="19"/>
      <c r="AB37" s="19"/>
      <c r="AC37" s="24"/>
      <c r="AD37" s="24"/>
    </row>
    <row r="38" spans="2:30" x14ac:dyDescent="0.2">
      <c r="B38" s="3">
        <v>1107</v>
      </c>
      <c r="C38" s="10" t="s">
        <v>278</v>
      </c>
      <c r="D38" s="10">
        <v>20</v>
      </c>
      <c r="E38" s="10">
        <v>40</v>
      </c>
      <c r="F38" s="3">
        <v>11</v>
      </c>
      <c r="G38" s="3" t="s">
        <v>140</v>
      </c>
      <c r="H38" s="3">
        <v>1</v>
      </c>
      <c r="I38" s="10">
        <v>1</v>
      </c>
      <c r="J38" s="10">
        <v>0.97</v>
      </c>
      <c r="K38" s="10">
        <v>1.03</v>
      </c>
      <c r="L38" s="10">
        <v>0</v>
      </c>
      <c r="N38" s="3"/>
      <c r="O38" s="3"/>
      <c r="U38" s="24"/>
      <c r="V38" s="24"/>
      <c r="W38" s="24"/>
      <c r="X38" s="24"/>
      <c r="Y38" s="24"/>
      <c r="Z38" s="24"/>
      <c r="AA38" s="19"/>
      <c r="AB38" s="19"/>
      <c r="AC38" s="24"/>
      <c r="AD38" s="24"/>
    </row>
    <row r="39" spans="2:30" x14ac:dyDescent="0.2">
      <c r="B39" s="3">
        <v>1108</v>
      </c>
      <c r="C39" s="10" t="s">
        <v>279</v>
      </c>
      <c r="D39" s="10">
        <v>30</v>
      </c>
      <c r="E39" s="10">
        <v>40</v>
      </c>
      <c r="F39" s="3">
        <v>11</v>
      </c>
      <c r="G39" s="3" t="s">
        <v>140</v>
      </c>
      <c r="H39" s="3">
        <v>1</v>
      </c>
      <c r="I39" s="10">
        <v>1</v>
      </c>
      <c r="J39" s="10">
        <v>0.97</v>
      </c>
      <c r="K39" s="10">
        <v>1.03</v>
      </c>
      <c r="L39" s="10">
        <v>0</v>
      </c>
      <c r="N39" s="3"/>
      <c r="O39" s="3"/>
      <c r="U39" s="24"/>
      <c r="V39" s="24"/>
      <c r="W39" s="24"/>
      <c r="X39" s="24"/>
      <c r="Y39" s="24"/>
      <c r="Z39" s="24"/>
      <c r="AA39" s="19"/>
      <c r="AB39" s="19"/>
      <c r="AC39" s="24"/>
      <c r="AD39" s="24"/>
    </row>
    <row r="40" spans="2:30" x14ac:dyDescent="0.2">
      <c r="B40" s="3">
        <v>1109</v>
      </c>
      <c r="C40" s="10" t="s">
        <v>280</v>
      </c>
      <c r="D40" s="10">
        <v>30</v>
      </c>
      <c r="E40" s="10">
        <v>50</v>
      </c>
      <c r="F40" s="3">
        <v>11</v>
      </c>
      <c r="G40" s="3" t="s">
        <v>140</v>
      </c>
      <c r="H40" s="3">
        <v>1</v>
      </c>
      <c r="I40" s="10">
        <v>1</v>
      </c>
      <c r="J40" s="10">
        <v>0.97</v>
      </c>
      <c r="K40" s="10">
        <v>1.03</v>
      </c>
      <c r="L40" s="10">
        <v>0</v>
      </c>
      <c r="N40" s="3"/>
      <c r="O40" s="3"/>
      <c r="U40" s="24"/>
      <c r="V40" s="24"/>
      <c r="W40" s="24"/>
      <c r="X40" s="24"/>
      <c r="Y40" s="24"/>
      <c r="Z40" s="24"/>
      <c r="AA40" s="19"/>
      <c r="AB40" s="19"/>
      <c r="AC40" s="24"/>
      <c r="AD40" s="24"/>
    </row>
    <row r="41" spans="2:30" x14ac:dyDescent="0.2">
      <c r="B41" s="3">
        <v>1110</v>
      </c>
      <c r="C41" s="10" t="s">
        <v>281</v>
      </c>
      <c r="D41" s="10">
        <v>20</v>
      </c>
      <c r="E41" s="10">
        <v>60</v>
      </c>
      <c r="F41" s="3">
        <v>11</v>
      </c>
      <c r="G41" s="3" t="s">
        <v>140</v>
      </c>
      <c r="H41" s="3">
        <v>1</v>
      </c>
      <c r="I41" s="10">
        <v>1</v>
      </c>
      <c r="J41" s="10">
        <v>0.97</v>
      </c>
      <c r="K41" s="10">
        <v>1.03</v>
      </c>
      <c r="L41" s="10">
        <v>0</v>
      </c>
      <c r="N41" s="3"/>
      <c r="O41" s="3"/>
      <c r="U41" s="24"/>
      <c r="V41" s="24"/>
      <c r="W41" s="24"/>
      <c r="X41" s="24"/>
      <c r="Y41" s="24"/>
      <c r="Z41" s="24"/>
      <c r="AA41" s="19"/>
      <c r="AB41" s="19"/>
      <c r="AC41" s="24"/>
      <c r="AD41" s="24"/>
    </row>
    <row r="42" spans="2:30" x14ac:dyDescent="0.2">
      <c r="B42" s="3">
        <v>1111</v>
      </c>
      <c r="C42" s="10" t="s">
        <v>282</v>
      </c>
      <c r="D42" s="10">
        <v>30</v>
      </c>
      <c r="E42" s="10">
        <v>60</v>
      </c>
      <c r="F42" s="3">
        <v>11</v>
      </c>
      <c r="G42" s="3" t="s">
        <v>140</v>
      </c>
      <c r="H42" s="3">
        <v>1</v>
      </c>
      <c r="I42" s="10">
        <v>1</v>
      </c>
      <c r="J42" s="10">
        <v>0.97</v>
      </c>
      <c r="K42" s="10">
        <v>1.03</v>
      </c>
      <c r="L42" s="10">
        <v>0</v>
      </c>
      <c r="N42" s="3"/>
      <c r="O42" s="3"/>
      <c r="U42" s="24"/>
      <c r="V42" s="24"/>
      <c r="W42" s="24"/>
      <c r="X42" s="24"/>
      <c r="Y42" s="24"/>
      <c r="Z42" s="24"/>
      <c r="AA42" s="19"/>
      <c r="AB42" s="19"/>
      <c r="AC42" s="24"/>
      <c r="AD42" s="24"/>
    </row>
    <row r="43" spans="2:30" x14ac:dyDescent="0.2">
      <c r="B43" s="3">
        <v>1112</v>
      </c>
      <c r="C43" s="10" t="s">
        <v>283</v>
      </c>
      <c r="D43" s="10">
        <v>40</v>
      </c>
      <c r="E43" s="10">
        <v>60</v>
      </c>
      <c r="F43" s="3">
        <v>11</v>
      </c>
      <c r="G43" s="3" t="s">
        <v>140</v>
      </c>
      <c r="H43" s="3">
        <v>1</v>
      </c>
      <c r="I43" s="10">
        <v>1</v>
      </c>
      <c r="J43" s="10">
        <v>0.97</v>
      </c>
      <c r="K43" s="10">
        <v>1.03</v>
      </c>
      <c r="L43" s="10">
        <v>0</v>
      </c>
      <c r="N43" s="3"/>
      <c r="O43" s="3"/>
      <c r="U43" s="24"/>
      <c r="V43" s="24"/>
      <c r="W43" s="24"/>
      <c r="X43" s="24"/>
      <c r="Y43" s="24"/>
      <c r="Z43" s="24"/>
      <c r="AA43" s="19"/>
      <c r="AB43" s="19"/>
      <c r="AC43" s="24"/>
      <c r="AD43" s="24"/>
    </row>
    <row r="44" spans="2:30" x14ac:dyDescent="0.2">
      <c r="B44" s="3">
        <v>1113</v>
      </c>
      <c r="C44" s="10" t="s">
        <v>284</v>
      </c>
      <c r="D44" s="10">
        <v>30</v>
      </c>
      <c r="E44" s="10">
        <v>70</v>
      </c>
      <c r="F44" s="3">
        <v>11</v>
      </c>
      <c r="G44" s="3" t="s">
        <v>140</v>
      </c>
      <c r="H44" s="3">
        <v>1</v>
      </c>
      <c r="I44" s="10">
        <v>1</v>
      </c>
      <c r="J44" s="10">
        <v>0.97</v>
      </c>
      <c r="K44" s="10">
        <v>1.03</v>
      </c>
      <c r="L44" s="10">
        <v>0</v>
      </c>
      <c r="N44" s="3"/>
      <c r="O44" s="3"/>
      <c r="U44" s="24"/>
      <c r="V44" s="24"/>
      <c r="W44" s="24"/>
      <c r="X44" s="24"/>
      <c r="Y44" s="24"/>
      <c r="Z44" s="24"/>
      <c r="AA44" s="19"/>
      <c r="AB44" s="19"/>
      <c r="AC44" s="24"/>
      <c r="AD44" s="24"/>
    </row>
    <row r="45" spans="2:30" x14ac:dyDescent="0.2">
      <c r="B45" s="3">
        <v>1114</v>
      </c>
      <c r="C45" s="10" t="s">
        <v>285</v>
      </c>
      <c r="D45" s="10">
        <v>40</v>
      </c>
      <c r="E45" s="10">
        <v>70</v>
      </c>
      <c r="F45" s="3">
        <v>11</v>
      </c>
      <c r="G45" s="3" t="s">
        <v>140</v>
      </c>
      <c r="H45" s="3">
        <v>1</v>
      </c>
      <c r="I45" s="10">
        <v>1</v>
      </c>
      <c r="J45" s="10">
        <v>0.97</v>
      </c>
      <c r="K45" s="10">
        <v>1.03</v>
      </c>
      <c r="L45" s="10">
        <v>0</v>
      </c>
      <c r="N45" s="3"/>
      <c r="O45" s="3"/>
      <c r="U45" s="24"/>
      <c r="V45" s="24"/>
      <c r="W45" s="24"/>
      <c r="X45" s="24"/>
      <c r="Y45" s="24"/>
      <c r="Z45" s="24"/>
      <c r="AA45" s="19"/>
      <c r="AB45" s="19"/>
      <c r="AC45" s="24"/>
      <c r="AD45" s="24"/>
    </row>
    <row r="46" spans="2:30" x14ac:dyDescent="0.2">
      <c r="B46" s="3">
        <v>1115</v>
      </c>
      <c r="C46" s="10" t="s">
        <v>286</v>
      </c>
      <c r="D46" s="10">
        <v>20</v>
      </c>
      <c r="E46" s="10">
        <v>80</v>
      </c>
      <c r="F46" s="3">
        <v>11</v>
      </c>
      <c r="G46" s="3" t="s">
        <v>140</v>
      </c>
      <c r="H46" s="3">
        <v>1</v>
      </c>
      <c r="I46" s="10">
        <v>1</v>
      </c>
      <c r="J46" s="10">
        <v>0.97</v>
      </c>
      <c r="K46" s="10">
        <v>1.03</v>
      </c>
      <c r="L46" s="10">
        <v>0</v>
      </c>
      <c r="N46" s="3"/>
      <c r="O46" s="3"/>
      <c r="U46" s="24"/>
      <c r="V46" s="24"/>
      <c r="W46" s="24"/>
      <c r="X46" s="24"/>
      <c r="Y46" s="24"/>
      <c r="Z46" s="24"/>
      <c r="AA46" s="19"/>
      <c r="AB46" s="19"/>
      <c r="AC46" s="24"/>
      <c r="AD46" s="24"/>
    </row>
    <row r="47" spans="2:30" x14ac:dyDescent="0.2">
      <c r="B47" s="3">
        <v>1116</v>
      </c>
      <c r="C47" s="10" t="s">
        <v>287</v>
      </c>
      <c r="D47" s="10">
        <v>30</v>
      </c>
      <c r="E47" s="10">
        <v>80</v>
      </c>
      <c r="F47" s="3">
        <v>11</v>
      </c>
      <c r="G47" s="3" t="s">
        <v>140</v>
      </c>
      <c r="H47" s="3">
        <v>1</v>
      </c>
      <c r="I47" s="10">
        <v>1</v>
      </c>
      <c r="J47" s="10">
        <v>0.97</v>
      </c>
      <c r="K47" s="10">
        <v>1.03</v>
      </c>
      <c r="L47" s="10">
        <v>0</v>
      </c>
      <c r="N47" s="3"/>
      <c r="O47" s="3"/>
      <c r="U47" s="24"/>
      <c r="V47" s="24"/>
      <c r="W47" s="24"/>
      <c r="X47" s="24"/>
      <c r="Y47" s="24"/>
      <c r="Z47" s="24"/>
      <c r="AA47" s="19"/>
      <c r="AB47" s="19"/>
      <c r="AC47" s="24"/>
      <c r="AD47" s="24"/>
    </row>
    <row r="48" spans="2:30" x14ac:dyDescent="0.2">
      <c r="B48" s="3">
        <v>1117</v>
      </c>
      <c r="C48" s="10" t="s">
        <v>288</v>
      </c>
      <c r="D48" s="10">
        <v>40</v>
      </c>
      <c r="E48" s="10">
        <v>80</v>
      </c>
      <c r="F48" s="3">
        <v>11</v>
      </c>
      <c r="G48" s="3" t="s">
        <v>140</v>
      </c>
      <c r="H48" s="3">
        <v>1</v>
      </c>
      <c r="I48" s="10">
        <v>1</v>
      </c>
      <c r="J48" s="10">
        <v>0.97</v>
      </c>
      <c r="K48" s="10">
        <v>1.03</v>
      </c>
      <c r="L48" s="10">
        <v>0</v>
      </c>
      <c r="N48" s="3"/>
      <c r="O48" s="3"/>
      <c r="U48" s="24"/>
      <c r="V48" s="24"/>
      <c r="W48" s="24"/>
      <c r="X48" s="24"/>
      <c r="Y48" s="24"/>
      <c r="Z48" s="24"/>
      <c r="AA48" s="19"/>
      <c r="AB48" s="19"/>
      <c r="AC48" s="24"/>
      <c r="AD48" s="24"/>
    </row>
    <row r="49" spans="2:30" x14ac:dyDescent="0.2">
      <c r="B49" s="3">
        <v>1118</v>
      </c>
      <c r="C49" s="10" t="s">
        <v>289</v>
      </c>
      <c r="D49" s="10">
        <v>50</v>
      </c>
      <c r="E49" s="10">
        <v>80</v>
      </c>
      <c r="F49" s="3">
        <v>11</v>
      </c>
      <c r="G49" s="3" t="s">
        <v>140</v>
      </c>
      <c r="H49" s="3">
        <v>1</v>
      </c>
      <c r="I49" s="10">
        <v>1</v>
      </c>
      <c r="J49" s="10">
        <v>0.97</v>
      </c>
      <c r="K49" s="10">
        <v>1.03</v>
      </c>
      <c r="L49" s="10">
        <v>0</v>
      </c>
      <c r="O49" s="3"/>
      <c r="U49" s="24"/>
      <c r="V49" s="24"/>
      <c r="W49" s="24"/>
      <c r="X49" s="24"/>
      <c r="Y49" s="24"/>
      <c r="Z49" s="24"/>
      <c r="AA49" s="19"/>
      <c r="AB49" s="19"/>
      <c r="AC49" s="24"/>
      <c r="AD49" s="24"/>
    </row>
    <row r="50" spans="2:30" x14ac:dyDescent="0.2">
      <c r="B50" s="3">
        <v>1119</v>
      </c>
      <c r="C50" s="10" t="s">
        <v>290</v>
      </c>
      <c r="D50" s="10">
        <v>60</v>
      </c>
      <c r="E50" s="10">
        <v>80</v>
      </c>
      <c r="F50" s="3">
        <v>11</v>
      </c>
      <c r="G50" s="3" t="s">
        <v>140</v>
      </c>
      <c r="H50" s="3">
        <v>1</v>
      </c>
      <c r="I50" s="10">
        <v>1</v>
      </c>
      <c r="J50" s="10">
        <v>0.97</v>
      </c>
      <c r="K50" s="10">
        <v>1.03</v>
      </c>
      <c r="L50" s="10">
        <v>0</v>
      </c>
      <c r="O50" s="3"/>
      <c r="U50" s="24"/>
      <c r="V50" s="24"/>
      <c r="W50" s="24"/>
      <c r="X50" s="24"/>
      <c r="Y50" s="24"/>
      <c r="Z50" s="24"/>
      <c r="AA50" s="19"/>
      <c r="AB50" s="19"/>
      <c r="AC50" s="24"/>
      <c r="AD50" s="24"/>
    </row>
    <row r="51" spans="2:30" x14ac:dyDescent="0.2">
      <c r="B51" s="3">
        <v>1120</v>
      </c>
      <c r="C51" s="10" t="s">
        <v>291</v>
      </c>
      <c r="D51" s="10">
        <v>70</v>
      </c>
      <c r="E51" s="10">
        <v>80</v>
      </c>
      <c r="F51" s="3">
        <v>11</v>
      </c>
      <c r="G51" s="3" t="s">
        <v>140</v>
      </c>
      <c r="H51" s="3">
        <v>1</v>
      </c>
      <c r="I51" s="10">
        <v>1</v>
      </c>
      <c r="J51" s="10">
        <v>0.97</v>
      </c>
      <c r="K51" s="10">
        <v>1.03</v>
      </c>
      <c r="L51" s="10">
        <v>0</v>
      </c>
      <c r="O51" s="3"/>
      <c r="U51" s="24"/>
      <c r="V51" s="24"/>
      <c r="W51" s="24"/>
      <c r="X51" s="24"/>
      <c r="Y51" s="24"/>
      <c r="Z51" s="24"/>
      <c r="AA51" s="19"/>
      <c r="AB51" s="19"/>
      <c r="AC51" s="24"/>
      <c r="AD51" s="24"/>
    </row>
    <row r="52" spans="2:30" x14ac:dyDescent="0.2">
      <c r="B52" s="3">
        <v>1121</v>
      </c>
      <c r="C52" s="10" t="s">
        <v>292</v>
      </c>
      <c r="D52" s="10">
        <v>80</v>
      </c>
      <c r="E52" s="10">
        <v>80</v>
      </c>
      <c r="F52" s="3">
        <v>11</v>
      </c>
      <c r="G52" s="3" t="s">
        <v>140</v>
      </c>
      <c r="H52" s="3">
        <v>1</v>
      </c>
      <c r="I52" s="10">
        <v>1</v>
      </c>
      <c r="J52" s="10">
        <v>0.97</v>
      </c>
      <c r="K52" s="10">
        <v>1.03</v>
      </c>
      <c r="L52" s="10">
        <v>0</v>
      </c>
      <c r="O52" s="3"/>
      <c r="U52" s="24"/>
      <c r="V52" s="24"/>
      <c r="W52" s="24"/>
      <c r="X52" s="24"/>
      <c r="Y52" s="24"/>
      <c r="Z52" s="24"/>
      <c r="AA52" s="19"/>
      <c r="AB52" s="19"/>
      <c r="AC52" s="24"/>
      <c r="AD52" s="24"/>
    </row>
    <row r="53" spans="2:30" x14ac:dyDescent="0.2">
      <c r="B53" s="3">
        <v>1122</v>
      </c>
      <c r="C53" s="10" t="s">
        <v>293</v>
      </c>
      <c r="D53" s="10">
        <v>30</v>
      </c>
      <c r="E53" s="10">
        <v>90</v>
      </c>
      <c r="F53" s="3">
        <v>11</v>
      </c>
      <c r="G53" s="3" t="s">
        <v>140</v>
      </c>
      <c r="H53" s="3">
        <v>1</v>
      </c>
      <c r="I53" s="10">
        <v>1</v>
      </c>
      <c r="J53" s="10">
        <v>0.97</v>
      </c>
      <c r="K53" s="10">
        <v>1.03</v>
      </c>
      <c r="L53" s="10">
        <v>0</v>
      </c>
      <c r="O53" s="3"/>
      <c r="U53" s="24"/>
      <c r="V53" s="24"/>
      <c r="W53" s="24"/>
      <c r="X53" s="24"/>
      <c r="Y53" s="24"/>
      <c r="Z53" s="24"/>
      <c r="AA53" s="19"/>
      <c r="AB53" s="19"/>
      <c r="AC53" s="24"/>
      <c r="AD53" s="24"/>
    </row>
    <row r="54" spans="2:30" x14ac:dyDescent="0.2">
      <c r="B54" s="3">
        <v>1123</v>
      </c>
      <c r="C54" s="10" t="s">
        <v>294</v>
      </c>
      <c r="D54" s="10">
        <v>50</v>
      </c>
      <c r="E54" s="10">
        <v>90</v>
      </c>
      <c r="F54" s="3">
        <v>11</v>
      </c>
      <c r="G54" s="3" t="s">
        <v>140</v>
      </c>
      <c r="H54" s="3">
        <v>1</v>
      </c>
      <c r="I54" s="10">
        <v>1</v>
      </c>
      <c r="J54" s="10">
        <v>0.97</v>
      </c>
      <c r="K54" s="10">
        <v>1.03</v>
      </c>
      <c r="L54" s="10">
        <v>0</v>
      </c>
      <c r="O54" s="3"/>
      <c r="U54" s="24"/>
      <c r="V54" s="24"/>
      <c r="W54" s="24"/>
      <c r="X54" s="24"/>
      <c r="Y54" s="24"/>
      <c r="Z54" s="24"/>
      <c r="AA54" s="19"/>
      <c r="AB54" s="19"/>
      <c r="AC54" s="24"/>
      <c r="AD54" s="24"/>
    </row>
    <row r="55" spans="2:30" x14ac:dyDescent="0.2">
      <c r="B55" s="3">
        <v>1124</v>
      </c>
      <c r="C55" s="10" t="s">
        <v>295</v>
      </c>
      <c r="D55" s="10">
        <v>60</v>
      </c>
      <c r="E55" s="10">
        <v>90</v>
      </c>
      <c r="F55" s="3">
        <v>11</v>
      </c>
      <c r="G55" s="3" t="s">
        <v>140</v>
      </c>
      <c r="H55" s="3">
        <v>1</v>
      </c>
      <c r="I55" s="10">
        <v>1</v>
      </c>
      <c r="J55" s="10">
        <v>0.97</v>
      </c>
      <c r="K55" s="10">
        <v>1.03</v>
      </c>
      <c r="L55" s="10">
        <v>0</v>
      </c>
      <c r="O55" s="3"/>
      <c r="U55" s="24"/>
      <c r="V55" s="24"/>
      <c r="W55" s="24"/>
      <c r="X55" s="24"/>
      <c r="Y55" s="24"/>
      <c r="Z55" s="24"/>
      <c r="AA55" s="19"/>
      <c r="AB55" s="19"/>
      <c r="AC55" s="24"/>
      <c r="AD55" s="24"/>
    </row>
    <row r="56" spans="2:30" x14ac:dyDescent="0.2">
      <c r="B56" s="3">
        <v>1125</v>
      </c>
      <c r="C56" s="10" t="s">
        <v>296</v>
      </c>
      <c r="D56" s="10">
        <v>80</v>
      </c>
      <c r="E56" s="10">
        <v>90</v>
      </c>
      <c r="F56" s="3">
        <v>11</v>
      </c>
      <c r="G56" s="3" t="s">
        <v>140</v>
      </c>
      <c r="H56" s="3">
        <v>1</v>
      </c>
      <c r="I56" s="10">
        <v>1</v>
      </c>
      <c r="J56" s="10">
        <v>0.97</v>
      </c>
      <c r="K56" s="10">
        <v>1.03</v>
      </c>
      <c r="L56" s="10">
        <v>0</v>
      </c>
      <c r="O56" s="3"/>
      <c r="U56" s="24"/>
      <c r="V56" s="24"/>
      <c r="W56" s="24"/>
      <c r="X56" s="24"/>
      <c r="Y56" s="24"/>
      <c r="Z56" s="24"/>
      <c r="AA56" s="19"/>
      <c r="AB56" s="19"/>
      <c r="AC56" s="24"/>
      <c r="AD56" s="24"/>
    </row>
    <row r="57" spans="2:30" x14ac:dyDescent="0.2">
      <c r="B57" s="3">
        <v>1126</v>
      </c>
      <c r="C57" s="10" t="s">
        <v>297</v>
      </c>
      <c r="D57" s="10">
        <v>20</v>
      </c>
      <c r="E57" s="10">
        <v>100</v>
      </c>
      <c r="F57" s="3">
        <v>11</v>
      </c>
      <c r="G57" s="3" t="s">
        <v>140</v>
      </c>
      <c r="H57" s="3">
        <v>1</v>
      </c>
      <c r="I57" s="10">
        <v>1</v>
      </c>
      <c r="J57" s="10">
        <v>0.97</v>
      </c>
      <c r="K57" s="10">
        <v>1.03</v>
      </c>
      <c r="L57" s="10">
        <v>0</v>
      </c>
      <c r="O57" s="3"/>
      <c r="U57" s="24"/>
      <c r="V57" s="24"/>
      <c r="W57" s="24"/>
      <c r="X57" s="24"/>
      <c r="Y57" s="24"/>
      <c r="Z57" s="24"/>
      <c r="AA57" s="19"/>
      <c r="AB57" s="19"/>
      <c r="AC57" s="24"/>
      <c r="AD57" s="24"/>
    </row>
    <row r="58" spans="2:30" x14ac:dyDescent="0.2">
      <c r="B58" s="3">
        <v>1127</v>
      </c>
      <c r="C58" s="10" t="s">
        <v>298</v>
      </c>
      <c r="D58" s="10">
        <v>30</v>
      </c>
      <c r="E58" s="10">
        <v>100</v>
      </c>
      <c r="F58" s="3">
        <v>11</v>
      </c>
      <c r="G58" s="3" t="s">
        <v>140</v>
      </c>
      <c r="H58" s="3">
        <v>1</v>
      </c>
      <c r="I58" s="10">
        <v>1</v>
      </c>
      <c r="J58" s="10">
        <v>0.97</v>
      </c>
      <c r="K58" s="10">
        <v>1.03</v>
      </c>
      <c r="L58" s="10">
        <v>0</v>
      </c>
      <c r="O58" s="3"/>
      <c r="U58" s="24"/>
      <c r="V58" s="24"/>
      <c r="W58" s="24"/>
      <c r="X58" s="24"/>
      <c r="Y58" s="24"/>
      <c r="Z58" s="24"/>
      <c r="AA58" s="19"/>
      <c r="AB58" s="19"/>
      <c r="AC58" s="24"/>
      <c r="AD58" s="24"/>
    </row>
    <row r="59" spans="2:30" x14ac:dyDescent="0.2">
      <c r="B59" s="3">
        <v>1128</v>
      </c>
      <c r="C59" s="10" t="s">
        <v>299</v>
      </c>
      <c r="D59" s="10">
        <v>40</v>
      </c>
      <c r="E59" s="10">
        <v>100</v>
      </c>
      <c r="F59" s="3">
        <v>11</v>
      </c>
      <c r="G59" s="3" t="s">
        <v>140</v>
      </c>
      <c r="H59" s="3">
        <v>1</v>
      </c>
      <c r="I59" s="10">
        <v>1</v>
      </c>
      <c r="J59" s="10">
        <v>0.97</v>
      </c>
      <c r="K59" s="10">
        <v>1.03</v>
      </c>
      <c r="L59" s="10">
        <v>0</v>
      </c>
      <c r="O59" s="3"/>
      <c r="U59" s="24"/>
      <c r="V59" s="24"/>
      <c r="W59" s="24"/>
      <c r="X59" s="24"/>
      <c r="Y59" s="24"/>
      <c r="Z59" s="24"/>
      <c r="AA59" s="19"/>
      <c r="AB59" s="19"/>
      <c r="AC59" s="24"/>
      <c r="AD59" s="24"/>
    </row>
    <row r="60" spans="2:30" x14ac:dyDescent="0.2">
      <c r="B60" s="3">
        <v>1129</v>
      </c>
      <c r="C60" s="10" t="s">
        <v>300</v>
      </c>
      <c r="D60" s="10">
        <v>50</v>
      </c>
      <c r="E60" s="10">
        <v>100</v>
      </c>
      <c r="F60" s="3">
        <v>11</v>
      </c>
      <c r="G60" s="3" t="s">
        <v>140</v>
      </c>
      <c r="H60" s="3">
        <v>1</v>
      </c>
      <c r="I60" s="10">
        <v>1</v>
      </c>
      <c r="J60" s="10">
        <v>0.97</v>
      </c>
      <c r="K60" s="10">
        <v>1.03</v>
      </c>
      <c r="L60" s="10">
        <v>0</v>
      </c>
      <c r="O60" s="3"/>
      <c r="U60" s="24"/>
      <c r="V60" s="24"/>
      <c r="W60" s="24"/>
      <c r="X60" s="24"/>
      <c r="Y60" s="24"/>
      <c r="Z60" s="24"/>
      <c r="AA60" s="19"/>
      <c r="AB60" s="19"/>
      <c r="AC60" s="24"/>
      <c r="AD60" s="24"/>
    </row>
    <row r="61" spans="2:30" x14ac:dyDescent="0.2">
      <c r="B61" s="3">
        <v>1130</v>
      </c>
      <c r="C61" s="10" t="s">
        <v>301</v>
      </c>
      <c r="D61" s="10">
        <v>60</v>
      </c>
      <c r="E61" s="10">
        <v>100</v>
      </c>
      <c r="F61" s="3">
        <v>11</v>
      </c>
      <c r="G61" s="3" t="s">
        <v>140</v>
      </c>
      <c r="H61" s="3">
        <v>1</v>
      </c>
      <c r="I61" s="10">
        <v>1</v>
      </c>
      <c r="J61" s="10">
        <v>0.97</v>
      </c>
      <c r="K61" s="10">
        <v>1.03</v>
      </c>
      <c r="L61" s="10">
        <v>0</v>
      </c>
      <c r="O61" s="3"/>
      <c r="U61" s="24"/>
      <c r="V61" s="24"/>
      <c r="W61" s="24"/>
      <c r="X61" s="24"/>
      <c r="Y61" s="24"/>
      <c r="Z61" s="24"/>
      <c r="AA61" s="19"/>
      <c r="AB61" s="19"/>
      <c r="AC61" s="24"/>
      <c r="AD61" s="24"/>
    </row>
    <row r="62" spans="2:30" x14ac:dyDescent="0.2">
      <c r="B62" s="3">
        <v>1131</v>
      </c>
      <c r="C62" s="10" t="s">
        <v>302</v>
      </c>
      <c r="D62" s="10">
        <v>70</v>
      </c>
      <c r="E62" s="10">
        <v>100</v>
      </c>
      <c r="F62" s="3">
        <v>11</v>
      </c>
      <c r="G62" s="3" t="s">
        <v>140</v>
      </c>
      <c r="H62" s="3">
        <v>1</v>
      </c>
      <c r="I62" s="10">
        <v>1</v>
      </c>
      <c r="J62" s="10">
        <v>0.97</v>
      </c>
      <c r="K62" s="10">
        <v>1.03</v>
      </c>
      <c r="L62" s="10">
        <v>0</v>
      </c>
      <c r="O62" s="3"/>
      <c r="U62" s="24"/>
      <c r="V62" s="24"/>
      <c r="W62" s="24"/>
      <c r="X62" s="24"/>
      <c r="Y62" s="24"/>
      <c r="Z62" s="24"/>
      <c r="AA62" s="19"/>
      <c r="AB62" s="19"/>
      <c r="AC62" s="24"/>
      <c r="AD62" s="24"/>
    </row>
    <row r="63" spans="2:30" x14ac:dyDescent="0.2">
      <c r="B63" s="3">
        <v>1132</v>
      </c>
      <c r="C63" s="10" t="s">
        <v>303</v>
      </c>
      <c r="D63" s="10">
        <v>80</v>
      </c>
      <c r="E63" s="10">
        <v>100</v>
      </c>
      <c r="F63" s="3">
        <v>11</v>
      </c>
      <c r="G63" s="3" t="s">
        <v>140</v>
      </c>
      <c r="H63" s="3">
        <v>1</v>
      </c>
      <c r="I63" s="10">
        <v>1</v>
      </c>
      <c r="J63" s="10">
        <v>0.97</v>
      </c>
      <c r="K63" s="10">
        <v>1.03</v>
      </c>
      <c r="L63" s="10">
        <v>0</v>
      </c>
      <c r="O63" s="3"/>
      <c r="U63" s="24"/>
      <c r="V63" s="24"/>
      <c r="W63" s="24"/>
      <c r="X63" s="24"/>
      <c r="Y63" s="24"/>
      <c r="Z63" s="24"/>
      <c r="AA63" s="19"/>
      <c r="AB63" s="19"/>
      <c r="AC63" s="24"/>
      <c r="AD63" s="24"/>
    </row>
    <row r="64" spans="2:30" x14ac:dyDescent="0.2">
      <c r="B64" s="3">
        <v>1133</v>
      </c>
      <c r="C64" s="10" t="s">
        <v>304</v>
      </c>
      <c r="D64" s="10">
        <v>30</v>
      </c>
      <c r="E64" s="10">
        <v>110</v>
      </c>
      <c r="F64" s="3">
        <v>11</v>
      </c>
      <c r="G64" s="3" t="s">
        <v>140</v>
      </c>
      <c r="H64" s="3">
        <v>1</v>
      </c>
      <c r="I64" s="10">
        <v>1</v>
      </c>
      <c r="J64" s="10">
        <v>0.97</v>
      </c>
      <c r="K64" s="10">
        <v>1.03</v>
      </c>
      <c r="L64" s="10">
        <v>0</v>
      </c>
      <c r="O64" s="3"/>
      <c r="U64" s="24"/>
      <c r="V64" s="24"/>
      <c r="W64" s="24"/>
      <c r="X64" s="24"/>
      <c r="Y64" s="24"/>
      <c r="Z64" s="24"/>
      <c r="AA64" s="19"/>
      <c r="AB64" s="19"/>
      <c r="AC64" s="24"/>
      <c r="AD64" s="24"/>
    </row>
    <row r="65" spans="2:30" x14ac:dyDescent="0.2">
      <c r="B65" s="3">
        <v>1134</v>
      </c>
      <c r="C65" s="10" t="s">
        <v>305</v>
      </c>
      <c r="D65" s="10">
        <v>50</v>
      </c>
      <c r="E65" s="10">
        <v>110</v>
      </c>
      <c r="F65" s="3">
        <v>11</v>
      </c>
      <c r="G65" s="3" t="s">
        <v>140</v>
      </c>
      <c r="H65" s="3">
        <v>1</v>
      </c>
      <c r="I65" s="10">
        <v>1</v>
      </c>
      <c r="J65" s="10">
        <v>0.97</v>
      </c>
      <c r="K65" s="10">
        <v>1.03</v>
      </c>
      <c r="L65" s="10">
        <v>0</v>
      </c>
      <c r="O65" s="3"/>
      <c r="U65" s="24"/>
      <c r="V65" s="24"/>
      <c r="W65" s="24"/>
      <c r="X65" s="24"/>
      <c r="Y65" s="24"/>
      <c r="Z65" s="24"/>
      <c r="AA65" s="19"/>
      <c r="AB65" s="19"/>
      <c r="AC65" s="24"/>
      <c r="AD65" s="24"/>
    </row>
    <row r="66" spans="2:30" x14ac:dyDescent="0.2">
      <c r="B66" s="3">
        <v>1135</v>
      </c>
      <c r="C66" s="10" t="s">
        <v>306</v>
      </c>
      <c r="D66" s="10">
        <v>60</v>
      </c>
      <c r="E66" s="10">
        <v>110</v>
      </c>
      <c r="F66" s="3">
        <v>11</v>
      </c>
      <c r="G66" s="3" t="s">
        <v>140</v>
      </c>
      <c r="H66" s="3">
        <v>1</v>
      </c>
      <c r="I66" s="10">
        <v>1</v>
      </c>
      <c r="J66" s="10">
        <v>0.97</v>
      </c>
      <c r="K66" s="10">
        <v>1.03</v>
      </c>
      <c r="L66" s="10">
        <v>0</v>
      </c>
      <c r="O66" s="3"/>
      <c r="U66" s="24"/>
      <c r="V66" s="24"/>
      <c r="W66" s="24"/>
      <c r="X66" s="24"/>
      <c r="Y66" s="24"/>
      <c r="Z66" s="24"/>
      <c r="AA66" s="19"/>
      <c r="AB66" s="19"/>
      <c r="AC66" s="24"/>
      <c r="AD66" s="24"/>
    </row>
    <row r="67" spans="2:30" x14ac:dyDescent="0.2">
      <c r="B67" s="3">
        <v>1136</v>
      </c>
      <c r="C67" s="10" t="s">
        <v>307</v>
      </c>
      <c r="D67" s="10">
        <v>80</v>
      </c>
      <c r="E67" s="10">
        <v>110</v>
      </c>
      <c r="F67" s="3">
        <v>11</v>
      </c>
      <c r="G67" s="3" t="s">
        <v>140</v>
      </c>
      <c r="H67" s="3">
        <v>1</v>
      </c>
      <c r="I67" s="10">
        <v>1</v>
      </c>
      <c r="J67" s="10">
        <v>0.97</v>
      </c>
      <c r="K67" s="10">
        <v>1.03</v>
      </c>
      <c r="L67" s="10">
        <v>0</v>
      </c>
      <c r="O67" s="3"/>
      <c r="U67" s="24"/>
      <c r="V67" s="24"/>
      <c r="W67" s="24"/>
      <c r="X67" s="24"/>
      <c r="Y67" s="24"/>
      <c r="Z67" s="24"/>
      <c r="AA67" s="19"/>
      <c r="AB67" s="19"/>
      <c r="AC67" s="24"/>
      <c r="AD67" s="24"/>
    </row>
    <row r="68" spans="2:30" x14ac:dyDescent="0.2">
      <c r="B68" s="3">
        <v>1137</v>
      </c>
      <c r="C68" s="10" t="s">
        <v>308</v>
      </c>
      <c r="D68" s="10">
        <v>20</v>
      </c>
      <c r="E68" s="10">
        <v>120</v>
      </c>
      <c r="F68" s="3">
        <v>11</v>
      </c>
      <c r="G68" s="3" t="s">
        <v>140</v>
      </c>
      <c r="H68" s="3">
        <v>1</v>
      </c>
      <c r="I68" s="10">
        <v>1</v>
      </c>
      <c r="J68" s="10">
        <v>0.97</v>
      </c>
      <c r="K68" s="10">
        <v>1.03</v>
      </c>
      <c r="L68" s="10">
        <v>0</v>
      </c>
      <c r="O68" s="3"/>
      <c r="U68" s="24"/>
      <c r="V68" s="24"/>
      <c r="W68" s="24"/>
      <c r="X68" s="24"/>
      <c r="Y68" s="24"/>
      <c r="Z68" s="24"/>
      <c r="AA68" s="19"/>
      <c r="AB68" s="19"/>
      <c r="AC68" s="24"/>
      <c r="AD68" s="24"/>
    </row>
    <row r="69" spans="2:30" x14ac:dyDescent="0.2">
      <c r="B69" s="3">
        <v>1138</v>
      </c>
      <c r="C69" s="10" t="s">
        <v>309</v>
      </c>
      <c r="D69" s="10">
        <v>30</v>
      </c>
      <c r="E69" s="10">
        <v>120</v>
      </c>
      <c r="F69" s="3">
        <v>11</v>
      </c>
      <c r="G69" s="3" t="s">
        <v>140</v>
      </c>
      <c r="H69" s="3">
        <v>1</v>
      </c>
      <c r="I69" s="10">
        <v>1</v>
      </c>
      <c r="J69" s="10">
        <v>0.97</v>
      </c>
      <c r="K69" s="10">
        <v>1.03</v>
      </c>
      <c r="L69" s="10">
        <v>0</v>
      </c>
      <c r="O69" s="3"/>
      <c r="U69" s="24"/>
      <c r="V69" s="24"/>
      <c r="W69" s="24"/>
      <c r="X69" s="24"/>
      <c r="Y69" s="24"/>
      <c r="Z69" s="24"/>
      <c r="AA69" s="19"/>
      <c r="AB69" s="19"/>
      <c r="AC69" s="24"/>
      <c r="AD69" s="24"/>
    </row>
    <row r="70" spans="2:30" x14ac:dyDescent="0.2">
      <c r="B70" s="3">
        <v>1139</v>
      </c>
      <c r="C70" s="10" t="s">
        <v>310</v>
      </c>
      <c r="D70" s="10">
        <v>40</v>
      </c>
      <c r="E70" s="10">
        <v>120</v>
      </c>
      <c r="F70" s="3">
        <v>11</v>
      </c>
      <c r="G70" s="3" t="s">
        <v>140</v>
      </c>
      <c r="H70" s="3">
        <v>1</v>
      </c>
      <c r="I70" s="10">
        <v>1</v>
      </c>
      <c r="J70" s="10">
        <v>0.97</v>
      </c>
      <c r="K70" s="10">
        <v>1.03</v>
      </c>
      <c r="L70" s="10">
        <v>0</v>
      </c>
      <c r="O70" s="3"/>
      <c r="U70" s="24"/>
      <c r="V70" s="24"/>
      <c r="W70" s="24"/>
      <c r="X70" s="24"/>
      <c r="Y70" s="24"/>
      <c r="Z70" s="24"/>
      <c r="AA70" s="19"/>
      <c r="AB70" s="19"/>
      <c r="AC70" s="24"/>
      <c r="AD70" s="24"/>
    </row>
    <row r="71" spans="2:30" x14ac:dyDescent="0.2">
      <c r="B71" s="3">
        <v>1140</v>
      </c>
      <c r="C71" s="10" t="s">
        <v>311</v>
      </c>
      <c r="D71" s="10">
        <v>50</v>
      </c>
      <c r="E71" s="10">
        <v>120</v>
      </c>
      <c r="F71" s="3">
        <v>11</v>
      </c>
      <c r="G71" s="3" t="s">
        <v>140</v>
      </c>
      <c r="H71" s="3">
        <v>1</v>
      </c>
      <c r="I71" s="10">
        <v>1</v>
      </c>
      <c r="J71" s="10">
        <v>0.97</v>
      </c>
      <c r="K71" s="10">
        <v>1.03</v>
      </c>
      <c r="L71" s="10">
        <v>0</v>
      </c>
      <c r="O71" s="3"/>
      <c r="U71" s="24"/>
      <c r="V71" s="24"/>
      <c r="W71" s="24"/>
      <c r="X71" s="24"/>
      <c r="Y71" s="24"/>
      <c r="Z71" s="24"/>
      <c r="AA71" s="19"/>
      <c r="AB71" s="19"/>
      <c r="AC71" s="24"/>
      <c r="AD71" s="24"/>
    </row>
    <row r="72" spans="2:30" x14ac:dyDescent="0.2">
      <c r="B72" s="3">
        <v>1141</v>
      </c>
      <c r="C72" s="10" t="s">
        <v>312</v>
      </c>
      <c r="D72" s="10">
        <v>60</v>
      </c>
      <c r="E72" s="10">
        <v>120</v>
      </c>
      <c r="F72" s="3">
        <v>11</v>
      </c>
      <c r="G72" s="3" t="s">
        <v>140</v>
      </c>
      <c r="H72" s="3">
        <v>1</v>
      </c>
      <c r="I72" s="10">
        <v>1</v>
      </c>
      <c r="J72" s="10">
        <v>0.97</v>
      </c>
      <c r="K72" s="10">
        <v>1.03</v>
      </c>
      <c r="L72" s="10">
        <v>0</v>
      </c>
      <c r="O72" s="3"/>
      <c r="U72" s="24"/>
      <c r="V72" s="24"/>
      <c r="W72" s="24"/>
      <c r="X72" s="24"/>
      <c r="Y72" s="24"/>
      <c r="Z72" s="24"/>
      <c r="AA72" s="19"/>
      <c r="AB72" s="19"/>
      <c r="AC72" s="24"/>
      <c r="AD72" s="24"/>
    </row>
    <row r="73" spans="2:30" x14ac:dyDescent="0.2">
      <c r="B73" s="3">
        <v>1142</v>
      </c>
      <c r="C73" s="10" t="s">
        <v>313</v>
      </c>
      <c r="D73" s="10">
        <v>70</v>
      </c>
      <c r="E73" s="10">
        <v>120</v>
      </c>
      <c r="F73" s="3">
        <v>11</v>
      </c>
      <c r="G73" s="3" t="s">
        <v>140</v>
      </c>
      <c r="H73" s="3">
        <v>1</v>
      </c>
      <c r="I73" s="10">
        <v>1</v>
      </c>
      <c r="J73" s="10">
        <v>0.97</v>
      </c>
      <c r="K73" s="10">
        <v>1.03</v>
      </c>
      <c r="L73" s="10">
        <v>0</v>
      </c>
      <c r="O73" s="3"/>
      <c r="U73" s="24"/>
      <c r="V73" s="24"/>
      <c r="W73" s="24"/>
      <c r="X73" s="24"/>
      <c r="Y73" s="24"/>
      <c r="Z73" s="24"/>
      <c r="AA73" s="19"/>
      <c r="AB73" s="19"/>
      <c r="AC73" s="24"/>
      <c r="AD73" s="24"/>
    </row>
    <row r="74" spans="2:30" x14ac:dyDescent="0.2">
      <c r="B74" s="3">
        <v>1143</v>
      </c>
      <c r="C74" s="10" t="s">
        <v>314</v>
      </c>
      <c r="D74" s="10">
        <v>80</v>
      </c>
      <c r="E74" s="10">
        <v>120</v>
      </c>
      <c r="F74" s="3">
        <v>11</v>
      </c>
      <c r="G74" s="3" t="s">
        <v>140</v>
      </c>
      <c r="H74" s="3">
        <v>1</v>
      </c>
      <c r="I74" s="10">
        <v>1</v>
      </c>
      <c r="J74" s="10">
        <v>0.97</v>
      </c>
      <c r="K74" s="10">
        <v>1.03</v>
      </c>
      <c r="L74" s="10">
        <v>0</v>
      </c>
      <c r="N74" s="3"/>
      <c r="O74" s="3"/>
      <c r="U74" s="24"/>
      <c r="V74" s="24"/>
      <c r="W74" s="24"/>
      <c r="X74" s="24"/>
      <c r="Y74" s="24"/>
      <c r="Z74" s="24"/>
      <c r="AA74" s="19"/>
      <c r="AB74" s="19"/>
      <c r="AC74" s="24"/>
      <c r="AD74" s="24"/>
    </row>
    <row r="75" spans="2:30" x14ac:dyDescent="0.2">
      <c r="B75" s="3">
        <v>1144</v>
      </c>
      <c r="C75" s="10" t="s">
        <v>315</v>
      </c>
      <c r="D75" s="10">
        <v>90</v>
      </c>
      <c r="E75" s="10">
        <v>120</v>
      </c>
      <c r="F75" s="3">
        <v>11</v>
      </c>
      <c r="G75" s="3" t="s">
        <v>140</v>
      </c>
      <c r="H75" s="3">
        <v>1</v>
      </c>
      <c r="I75" s="10">
        <v>1</v>
      </c>
      <c r="J75" s="10">
        <v>0.97</v>
      </c>
      <c r="K75" s="10">
        <v>1.03</v>
      </c>
      <c r="L75" s="10">
        <v>0</v>
      </c>
      <c r="N75" s="3"/>
      <c r="O75" s="3"/>
      <c r="U75" s="24"/>
      <c r="V75" s="24"/>
      <c r="W75" s="24"/>
      <c r="X75" s="24"/>
      <c r="Y75" s="24"/>
      <c r="Z75" s="24"/>
      <c r="AA75" s="19"/>
      <c r="AB75" s="19"/>
      <c r="AC75" s="24"/>
      <c r="AD75" s="24"/>
    </row>
    <row r="76" spans="2:30" x14ac:dyDescent="0.2">
      <c r="B76" s="3">
        <v>1145</v>
      </c>
      <c r="C76" s="10" t="s">
        <v>316</v>
      </c>
      <c r="D76" s="10">
        <v>100</v>
      </c>
      <c r="E76" s="10">
        <v>120</v>
      </c>
      <c r="F76" s="3">
        <v>11</v>
      </c>
      <c r="G76" s="3" t="s">
        <v>140</v>
      </c>
      <c r="H76" s="3">
        <v>1</v>
      </c>
      <c r="I76" s="10">
        <v>1</v>
      </c>
      <c r="J76" s="10">
        <v>0.97</v>
      </c>
      <c r="K76" s="10">
        <v>1.03</v>
      </c>
      <c r="L76" s="10">
        <v>0</v>
      </c>
      <c r="N76" s="3"/>
      <c r="O76" s="3"/>
      <c r="U76" s="24"/>
      <c r="V76" s="24"/>
      <c r="W76" s="24"/>
      <c r="X76" s="24"/>
      <c r="Y76" s="24"/>
      <c r="Z76" s="24"/>
      <c r="AA76" s="19"/>
      <c r="AB76" s="19"/>
      <c r="AC76" s="24"/>
      <c r="AD76" s="24"/>
    </row>
    <row r="77" spans="2:30" x14ac:dyDescent="0.2">
      <c r="B77" s="3">
        <v>1146</v>
      </c>
      <c r="C77" s="10" t="s">
        <v>317</v>
      </c>
      <c r="D77" s="10">
        <v>30</v>
      </c>
      <c r="E77" s="10">
        <v>130</v>
      </c>
      <c r="F77" s="3">
        <v>11</v>
      </c>
      <c r="G77" s="3" t="s">
        <v>140</v>
      </c>
      <c r="H77" s="3">
        <v>1</v>
      </c>
      <c r="I77" s="10">
        <v>1</v>
      </c>
      <c r="J77" s="10">
        <v>0.97</v>
      </c>
      <c r="K77" s="10">
        <v>1.03</v>
      </c>
      <c r="L77" s="10">
        <v>0</v>
      </c>
      <c r="N77" s="3"/>
      <c r="O77" s="3"/>
      <c r="U77" s="24"/>
      <c r="V77" s="24"/>
      <c r="W77" s="24"/>
      <c r="X77" s="24"/>
      <c r="Y77" s="24"/>
      <c r="Z77" s="24"/>
      <c r="AA77" s="19"/>
      <c r="AB77" s="19"/>
      <c r="AC77" s="24"/>
      <c r="AD77" s="24"/>
    </row>
    <row r="78" spans="2:30" x14ac:dyDescent="0.2">
      <c r="B78" s="3">
        <v>1147</v>
      </c>
      <c r="C78" s="10" t="s">
        <v>318</v>
      </c>
      <c r="D78" s="10">
        <v>50</v>
      </c>
      <c r="E78" s="10">
        <v>130</v>
      </c>
      <c r="F78" s="3">
        <v>11</v>
      </c>
      <c r="G78" s="3" t="s">
        <v>140</v>
      </c>
      <c r="H78" s="3">
        <v>1</v>
      </c>
      <c r="I78" s="10">
        <v>1</v>
      </c>
      <c r="J78" s="10">
        <v>0.97</v>
      </c>
      <c r="K78" s="10">
        <v>1.03</v>
      </c>
      <c r="L78" s="10">
        <v>0</v>
      </c>
      <c r="N78" s="3"/>
      <c r="O78" s="3"/>
      <c r="U78" s="24"/>
      <c r="V78" s="24"/>
      <c r="W78" s="24"/>
      <c r="X78" s="24"/>
      <c r="Y78" s="24"/>
      <c r="Z78" s="24"/>
      <c r="AA78" s="19"/>
      <c r="AB78" s="19"/>
      <c r="AC78" s="24"/>
      <c r="AD78" s="24"/>
    </row>
    <row r="79" spans="2:30" x14ac:dyDescent="0.2">
      <c r="B79" s="3">
        <v>1148</v>
      </c>
      <c r="C79" s="10" t="s">
        <v>319</v>
      </c>
      <c r="D79" s="10">
        <v>60</v>
      </c>
      <c r="E79" s="10">
        <v>130</v>
      </c>
      <c r="F79" s="3">
        <v>11</v>
      </c>
      <c r="G79" s="3" t="s">
        <v>140</v>
      </c>
      <c r="H79" s="3">
        <v>1</v>
      </c>
      <c r="I79" s="10">
        <v>1</v>
      </c>
      <c r="J79" s="10">
        <v>0.97</v>
      </c>
      <c r="K79" s="10">
        <v>1.03</v>
      </c>
      <c r="L79" s="10">
        <v>0</v>
      </c>
      <c r="O79" s="3"/>
      <c r="U79" s="24"/>
      <c r="V79" s="24"/>
      <c r="W79" s="24"/>
      <c r="X79" s="24"/>
      <c r="Y79" s="24"/>
      <c r="Z79" s="24"/>
      <c r="AA79" s="19"/>
      <c r="AB79" s="19"/>
      <c r="AC79" s="24"/>
      <c r="AD79" s="24"/>
    </row>
    <row r="80" spans="2:30" x14ac:dyDescent="0.2">
      <c r="B80" s="3">
        <v>1149</v>
      </c>
      <c r="C80" s="10" t="s">
        <v>320</v>
      </c>
      <c r="D80" s="10">
        <v>80</v>
      </c>
      <c r="E80" s="10">
        <v>130</v>
      </c>
      <c r="F80" s="3">
        <v>11</v>
      </c>
      <c r="G80" s="3" t="s">
        <v>140</v>
      </c>
      <c r="H80" s="3">
        <v>1</v>
      </c>
      <c r="I80" s="10">
        <v>1</v>
      </c>
      <c r="J80" s="10">
        <v>0.97</v>
      </c>
      <c r="K80" s="10">
        <v>1.03</v>
      </c>
      <c r="L80" s="10">
        <v>0</v>
      </c>
      <c r="O80" s="3"/>
      <c r="U80" s="24"/>
      <c r="V80" s="24"/>
      <c r="W80" s="24"/>
      <c r="X80" s="24"/>
      <c r="Y80" s="24"/>
      <c r="Z80" s="24"/>
      <c r="AA80" s="19"/>
      <c r="AB80" s="19"/>
      <c r="AC80" s="24"/>
      <c r="AD80" s="24"/>
    </row>
    <row r="81" spans="2:30" x14ac:dyDescent="0.2">
      <c r="B81" s="3">
        <v>1150</v>
      </c>
      <c r="C81" s="10" t="s">
        <v>321</v>
      </c>
      <c r="D81" s="10">
        <v>100</v>
      </c>
      <c r="E81" s="10">
        <v>130</v>
      </c>
      <c r="F81" s="3">
        <v>11</v>
      </c>
      <c r="G81" s="3" t="s">
        <v>140</v>
      </c>
      <c r="H81" s="3">
        <v>1</v>
      </c>
      <c r="I81" s="10">
        <v>1</v>
      </c>
      <c r="J81" s="10">
        <v>0.97</v>
      </c>
      <c r="K81" s="10">
        <v>1.03</v>
      </c>
      <c r="L81" s="10">
        <v>0</v>
      </c>
      <c r="O81" s="3"/>
      <c r="U81" s="24"/>
      <c r="V81" s="24"/>
      <c r="W81" s="24"/>
      <c r="X81" s="24"/>
      <c r="Y81" s="24"/>
      <c r="Z81" s="24"/>
      <c r="AA81" s="19"/>
      <c r="AB81" s="19"/>
      <c r="AC81" s="24"/>
      <c r="AD81" s="24"/>
    </row>
    <row r="82" spans="2:30" x14ac:dyDescent="0.2">
      <c r="B82" s="3">
        <v>1151</v>
      </c>
      <c r="C82" s="10" t="s">
        <v>322</v>
      </c>
      <c r="D82" s="10">
        <v>20</v>
      </c>
      <c r="E82" s="10">
        <v>140</v>
      </c>
      <c r="F82" s="3">
        <v>11</v>
      </c>
      <c r="G82" s="3" t="s">
        <v>140</v>
      </c>
      <c r="H82" s="3">
        <v>1</v>
      </c>
      <c r="I82" s="10">
        <v>1</v>
      </c>
      <c r="J82" s="10">
        <v>0.97</v>
      </c>
      <c r="K82" s="10">
        <v>1.03</v>
      </c>
      <c r="L82" s="10">
        <v>0</v>
      </c>
      <c r="O82" s="3"/>
      <c r="U82" s="24"/>
      <c r="V82" s="24"/>
      <c r="W82" s="24"/>
      <c r="X82" s="24"/>
      <c r="Y82" s="24"/>
      <c r="Z82" s="24"/>
      <c r="AA82" s="19"/>
      <c r="AB82" s="19"/>
      <c r="AC82" s="24"/>
      <c r="AD82" s="24"/>
    </row>
    <row r="83" spans="2:30" x14ac:dyDescent="0.2">
      <c r="B83" s="3">
        <v>1152</v>
      </c>
      <c r="C83" s="10" t="s">
        <v>323</v>
      </c>
      <c r="D83" s="10">
        <v>30</v>
      </c>
      <c r="E83" s="10">
        <v>140</v>
      </c>
      <c r="F83" s="3">
        <v>11</v>
      </c>
      <c r="G83" s="3" t="s">
        <v>140</v>
      </c>
      <c r="H83" s="3">
        <v>1</v>
      </c>
      <c r="I83" s="10">
        <v>1</v>
      </c>
      <c r="J83" s="10">
        <v>0.97</v>
      </c>
      <c r="K83" s="10">
        <v>1.03</v>
      </c>
      <c r="L83" s="10">
        <v>0</v>
      </c>
      <c r="O83" s="3"/>
      <c r="U83" s="24"/>
      <c r="V83" s="24"/>
      <c r="W83" s="24"/>
      <c r="X83" s="24"/>
      <c r="Y83" s="24"/>
      <c r="Z83" s="24"/>
      <c r="AA83" s="19"/>
      <c r="AB83" s="19"/>
      <c r="AC83" s="24"/>
      <c r="AD83" s="24"/>
    </row>
    <row r="84" spans="2:30" x14ac:dyDescent="0.2">
      <c r="B84" s="3">
        <v>1153</v>
      </c>
      <c r="C84" s="10" t="s">
        <v>324</v>
      </c>
      <c r="D84" s="10">
        <v>40</v>
      </c>
      <c r="E84" s="10">
        <v>140</v>
      </c>
      <c r="F84" s="3">
        <v>11</v>
      </c>
      <c r="G84" s="3" t="s">
        <v>140</v>
      </c>
      <c r="H84" s="3">
        <v>1</v>
      </c>
      <c r="I84" s="10">
        <v>1</v>
      </c>
      <c r="J84" s="10">
        <v>0.97</v>
      </c>
      <c r="K84" s="10">
        <v>1.03</v>
      </c>
      <c r="L84" s="10">
        <v>0</v>
      </c>
      <c r="O84" s="3"/>
      <c r="U84" s="24"/>
      <c r="V84" s="24"/>
      <c r="W84" s="24"/>
      <c r="X84" s="24"/>
      <c r="Y84" s="24"/>
      <c r="Z84" s="24"/>
      <c r="AA84" s="19"/>
      <c r="AB84" s="19"/>
      <c r="AC84" s="24"/>
      <c r="AD84" s="24"/>
    </row>
    <row r="85" spans="2:30" x14ac:dyDescent="0.2">
      <c r="B85" s="3">
        <v>1154</v>
      </c>
      <c r="C85" s="10" t="s">
        <v>325</v>
      </c>
      <c r="D85" s="10">
        <v>50</v>
      </c>
      <c r="E85" s="10">
        <v>140</v>
      </c>
      <c r="F85" s="3">
        <v>11</v>
      </c>
      <c r="G85" s="3" t="s">
        <v>140</v>
      </c>
      <c r="H85" s="3">
        <v>1</v>
      </c>
      <c r="I85" s="10">
        <v>1</v>
      </c>
      <c r="J85" s="10">
        <v>0.97</v>
      </c>
      <c r="K85" s="10">
        <v>1.03</v>
      </c>
      <c r="L85" s="10">
        <v>0</v>
      </c>
      <c r="O85" s="3"/>
      <c r="U85" s="24"/>
      <c r="V85" s="24"/>
      <c r="W85" s="24"/>
      <c r="X85" s="24"/>
      <c r="Y85" s="24"/>
      <c r="Z85" s="24"/>
      <c r="AA85" s="19"/>
      <c r="AB85" s="19"/>
      <c r="AC85" s="24"/>
      <c r="AD85" s="24"/>
    </row>
    <row r="86" spans="2:30" x14ac:dyDescent="0.2">
      <c r="B86" s="3">
        <v>1155</v>
      </c>
      <c r="C86" s="10" t="s">
        <v>326</v>
      </c>
      <c r="D86" s="10">
        <v>60</v>
      </c>
      <c r="E86" s="10">
        <v>140</v>
      </c>
      <c r="F86" s="3">
        <v>11</v>
      </c>
      <c r="G86" s="3" t="s">
        <v>140</v>
      </c>
      <c r="H86" s="3">
        <v>1</v>
      </c>
      <c r="I86" s="10">
        <v>1</v>
      </c>
      <c r="J86" s="10">
        <v>0.97</v>
      </c>
      <c r="K86" s="10">
        <v>1.03</v>
      </c>
      <c r="L86" s="10">
        <v>0</v>
      </c>
      <c r="O86" s="3"/>
      <c r="U86" s="24"/>
      <c r="V86" s="24"/>
      <c r="W86" s="24"/>
      <c r="X86" s="24"/>
      <c r="Y86" s="24"/>
      <c r="Z86" s="24"/>
      <c r="AA86" s="19"/>
      <c r="AB86" s="19"/>
      <c r="AC86" s="24"/>
      <c r="AD86" s="24"/>
    </row>
    <row r="87" spans="2:30" x14ac:dyDescent="0.2">
      <c r="B87" s="3">
        <v>1156</v>
      </c>
      <c r="C87" s="10" t="s">
        <v>327</v>
      </c>
      <c r="D87" s="10">
        <v>70</v>
      </c>
      <c r="E87" s="10">
        <v>140</v>
      </c>
      <c r="F87" s="3">
        <v>11</v>
      </c>
      <c r="G87" s="3" t="s">
        <v>140</v>
      </c>
      <c r="H87" s="3">
        <v>1</v>
      </c>
      <c r="I87" s="10">
        <v>1</v>
      </c>
      <c r="J87" s="10">
        <v>0.97</v>
      </c>
      <c r="K87" s="10">
        <v>1.03</v>
      </c>
      <c r="L87" s="10">
        <v>0</v>
      </c>
      <c r="O87" s="3"/>
      <c r="U87" s="24"/>
      <c r="V87" s="24"/>
      <c r="W87" s="24"/>
      <c r="X87" s="24"/>
      <c r="Y87" s="24"/>
      <c r="Z87" s="24"/>
      <c r="AA87" s="19"/>
      <c r="AB87" s="19"/>
      <c r="AC87" s="24"/>
      <c r="AD87" s="24"/>
    </row>
    <row r="88" spans="2:30" x14ac:dyDescent="0.2">
      <c r="B88" s="3">
        <v>1157</v>
      </c>
      <c r="C88" s="10" t="s">
        <v>328</v>
      </c>
      <c r="D88" s="10">
        <v>80</v>
      </c>
      <c r="E88" s="10">
        <v>140</v>
      </c>
      <c r="F88" s="3">
        <v>11</v>
      </c>
      <c r="G88" s="3" t="s">
        <v>140</v>
      </c>
      <c r="H88" s="3">
        <v>1</v>
      </c>
      <c r="I88" s="10">
        <v>1</v>
      </c>
      <c r="J88" s="10">
        <v>0.97</v>
      </c>
      <c r="K88" s="10">
        <v>1.03</v>
      </c>
      <c r="L88" s="10">
        <v>0</v>
      </c>
      <c r="O88" s="3"/>
      <c r="U88" s="24"/>
      <c r="V88" s="24"/>
      <c r="W88" s="24"/>
      <c r="X88" s="24"/>
      <c r="Y88" s="24"/>
      <c r="Z88" s="24"/>
      <c r="AA88" s="19"/>
      <c r="AB88" s="19"/>
      <c r="AC88" s="24"/>
      <c r="AD88" s="24"/>
    </row>
    <row r="89" spans="2:30" x14ac:dyDescent="0.2">
      <c r="B89" s="3">
        <v>1158</v>
      </c>
      <c r="C89" s="10" t="s">
        <v>329</v>
      </c>
      <c r="D89" s="10">
        <v>90</v>
      </c>
      <c r="E89" s="10">
        <v>140</v>
      </c>
      <c r="F89" s="3">
        <v>11</v>
      </c>
      <c r="G89" s="3" t="s">
        <v>140</v>
      </c>
      <c r="H89" s="3">
        <v>1</v>
      </c>
      <c r="I89" s="10">
        <v>1</v>
      </c>
      <c r="J89" s="10">
        <v>0.97</v>
      </c>
      <c r="K89" s="10">
        <v>1.03</v>
      </c>
      <c r="L89" s="10">
        <v>0</v>
      </c>
      <c r="O89" s="3"/>
      <c r="U89" s="24"/>
      <c r="V89" s="24"/>
      <c r="W89" s="24"/>
      <c r="X89" s="24"/>
      <c r="Y89" s="24"/>
      <c r="Z89" s="24"/>
      <c r="AA89" s="19"/>
      <c r="AB89" s="19"/>
      <c r="AC89" s="24"/>
      <c r="AD89" s="24"/>
    </row>
    <row r="90" spans="2:30" x14ac:dyDescent="0.2">
      <c r="B90" s="3">
        <v>1159</v>
      </c>
      <c r="C90" s="10" t="s">
        <v>330</v>
      </c>
      <c r="D90" s="10">
        <v>100</v>
      </c>
      <c r="E90" s="10">
        <v>140</v>
      </c>
      <c r="F90" s="3">
        <v>11</v>
      </c>
      <c r="G90" s="3" t="s">
        <v>140</v>
      </c>
      <c r="H90" s="3">
        <v>1</v>
      </c>
      <c r="I90" s="10">
        <v>1</v>
      </c>
      <c r="J90" s="10">
        <v>0.97</v>
      </c>
      <c r="K90" s="10">
        <v>1.03</v>
      </c>
      <c r="L90" s="10">
        <v>0</v>
      </c>
      <c r="O90" s="3"/>
      <c r="U90" s="24"/>
      <c r="V90" s="24"/>
      <c r="W90" s="24"/>
      <c r="X90" s="24"/>
      <c r="Y90" s="24"/>
      <c r="Z90" s="24"/>
      <c r="AA90" s="19"/>
      <c r="AB90" s="19"/>
      <c r="AC90" s="24"/>
      <c r="AD90" s="24"/>
    </row>
    <row r="91" spans="2:30" x14ac:dyDescent="0.2">
      <c r="B91" s="3">
        <v>1160</v>
      </c>
      <c r="C91" s="10" t="s">
        <v>331</v>
      </c>
      <c r="D91" s="10">
        <v>110</v>
      </c>
      <c r="E91" s="10">
        <v>140</v>
      </c>
      <c r="F91" s="3">
        <v>11</v>
      </c>
      <c r="G91" s="3" t="s">
        <v>140</v>
      </c>
      <c r="H91" s="3">
        <v>1</v>
      </c>
      <c r="I91" s="10">
        <v>1</v>
      </c>
      <c r="J91" s="10">
        <v>0.97</v>
      </c>
      <c r="K91" s="10">
        <v>1.03</v>
      </c>
      <c r="L91" s="10">
        <v>0</v>
      </c>
      <c r="O91" s="3"/>
      <c r="U91" s="24"/>
      <c r="V91" s="24"/>
      <c r="W91" s="24"/>
      <c r="X91" s="24"/>
      <c r="Y91" s="24"/>
      <c r="Z91" s="24"/>
      <c r="AA91" s="19"/>
      <c r="AB91" s="19"/>
      <c r="AC91" s="24"/>
      <c r="AD91" s="24"/>
    </row>
    <row r="92" spans="2:30" x14ac:dyDescent="0.2">
      <c r="B92" s="3">
        <v>1161</v>
      </c>
      <c r="C92" s="10" t="s">
        <v>332</v>
      </c>
      <c r="D92" s="10">
        <v>120</v>
      </c>
      <c r="E92" s="10">
        <v>140</v>
      </c>
      <c r="F92" s="3">
        <v>11</v>
      </c>
      <c r="G92" s="3" t="s">
        <v>140</v>
      </c>
      <c r="H92" s="3">
        <v>1</v>
      </c>
      <c r="I92" s="10">
        <v>1</v>
      </c>
      <c r="J92" s="10">
        <v>0.97</v>
      </c>
      <c r="K92" s="10">
        <v>1.03</v>
      </c>
      <c r="L92" s="10">
        <v>0</v>
      </c>
      <c r="O92" s="3"/>
      <c r="U92" s="24"/>
      <c r="V92" s="24"/>
      <c r="W92" s="24"/>
      <c r="X92" s="24"/>
      <c r="Y92" s="24"/>
      <c r="Z92" s="24"/>
      <c r="AA92" s="19"/>
      <c r="AB92" s="19"/>
      <c r="AC92" s="24"/>
      <c r="AD92" s="24"/>
    </row>
    <row r="93" spans="2:30" x14ac:dyDescent="0.2">
      <c r="B93" s="3">
        <v>1162</v>
      </c>
      <c r="C93" s="10" t="s">
        <v>333</v>
      </c>
      <c r="D93" s="10">
        <v>130</v>
      </c>
      <c r="E93" s="10">
        <v>140</v>
      </c>
      <c r="F93" s="3">
        <v>11</v>
      </c>
      <c r="G93" s="3" t="s">
        <v>140</v>
      </c>
      <c r="H93" s="3">
        <v>1</v>
      </c>
      <c r="I93" s="10">
        <v>1</v>
      </c>
      <c r="J93" s="10">
        <v>0.97</v>
      </c>
      <c r="K93" s="10">
        <v>1.03</v>
      </c>
      <c r="L93" s="10">
        <v>0</v>
      </c>
      <c r="O93" s="3"/>
      <c r="U93" s="24"/>
      <c r="V93" s="24"/>
      <c r="W93" s="24"/>
      <c r="X93" s="24"/>
      <c r="Y93" s="24"/>
      <c r="Z93" s="24"/>
      <c r="AA93" s="19"/>
      <c r="AB93" s="19"/>
      <c r="AC93" s="24"/>
      <c r="AD93" s="24"/>
    </row>
    <row r="94" spans="2:30" x14ac:dyDescent="0.2">
      <c r="B94" s="3">
        <v>1163</v>
      </c>
      <c r="C94" s="10" t="s">
        <v>334</v>
      </c>
      <c r="D94" s="10">
        <v>140</v>
      </c>
      <c r="E94" s="10">
        <v>140</v>
      </c>
      <c r="F94" s="3">
        <v>11</v>
      </c>
      <c r="G94" s="3" t="s">
        <v>140</v>
      </c>
      <c r="H94" s="3">
        <v>1</v>
      </c>
      <c r="I94" s="10">
        <v>1</v>
      </c>
      <c r="J94" s="10">
        <v>0.97</v>
      </c>
      <c r="K94" s="10">
        <v>1.03</v>
      </c>
      <c r="L94" s="10">
        <v>0</v>
      </c>
      <c r="O94" s="3"/>
      <c r="U94" s="24"/>
      <c r="V94" s="24"/>
      <c r="W94" s="24"/>
      <c r="X94" s="24"/>
      <c r="Y94" s="24"/>
      <c r="Z94" s="24"/>
      <c r="AA94" s="19"/>
      <c r="AB94" s="19"/>
      <c r="AC94" s="24"/>
      <c r="AD94" s="24"/>
    </row>
    <row r="95" spans="2:30" x14ac:dyDescent="0.2">
      <c r="B95" s="3">
        <v>1164</v>
      </c>
      <c r="C95" s="10" t="s">
        <v>335</v>
      </c>
      <c r="D95" s="10">
        <v>150</v>
      </c>
      <c r="E95" s="10">
        <v>140</v>
      </c>
      <c r="F95" s="3">
        <v>11</v>
      </c>
      <c r="G95" s="3" t="s">
        <v>140</v>
      </c>
      <c r="H95" s="3">
        <v>1</v>
      </c>
      <c r="I95" s="10">
        <v>1</v>
      </c>
      <c r="J95" s="10">
        <v>0.97</v>
      </c>
      <c r="K95" s="10">
        <v>1.03</v>
      </c>
      <c r="L95" s="10">
        <v>0</v>
      </c>
      <c r="O95" s="3"/>
      <c r="U95" s="24"/>
      <c r="V95" s="24"/>
      <c r="W95" s="24"/>
      <c r="X95" s="24"/>
      <c r="Y95" s="24"/>
      <c r="Z95" s="24"/>
      <c r="AA95" s="19"/>
      <c r="AB95" s="19"/>
      <c r="AC95" s="24"/>
      <c r="AD95" s="24"/>
    </row>
    <row r="96" spans="2:30" x14ac:dyDescent="0.2">
      <c r="B96" s="3">
        <v>1165</v>
      </c>
      <c r="C96" s="10" t="s">
        <v>336</v>
      </c>
      <c r="D96" s="10">
        <v>160</v>
      </c>
      <c r="E96" s="10">
        <v>140</v>
      </c>
      <c r="F96" s="3">
        <v>11</v>
      </c>
      <c r="G96" s="3" t="s">
        <v>140</v>
      </c>
      <c r="H96" s="3">
        <v>1</v>
      </c>
      <c r="I96" s="10">
        <v>1</v>
      </c>
      <c r="J96" s="10">
        <v>0.97</v>
      </c>
      <c r="K96" s="10">
        <v>1.03</v>
      </c>
      <c r="L96" s="10">
        <v>0</v>
      </c>
      <c r="O96" s="3"/>
      <c r="U96" s="24"/>
      <c r="V96" s="24"/>
      <c r="W96" s="24"/>
      <c r="X96" s="24"/>
      <c r="Y96" s="24"/>
      <c r="Z96" s="24"/>
      <c r="AA96" s="19"/>
      <c r="AB96" s="19"/>
      <c r="AC96" s="24"/>
      <c r="AD96" s="24"/>
    </row>
    <row r="97" spans="2:30" x14ac:dyDescent="0.2">
      <c r="B97" s="3">
        <v>1166</v>
      </c>
      <c r="C97" s="10" t="s">
        <v>337</v>
      </c>
      <c r="D97" s="10">
        <v>170</v>
      </c>
      <c r="E97" s="10">
        <v>140</v>
      </c>
      <c r="F97" s="3">
        <v>11</v>
      </c>
      <c r="G97" s="3" t="s">
        <v>140</v>
      </c>
      <c r="H97" s="3">
        <v>1</v>
      </c>
      <c r="I97" s="10">
        <v>1</v>
      </c>
      <c r="J97" s="10">
        <v>0.97</v>
      </c>
      <c r="K97" s="10">
        <v>1.03</v>
      </c>
      <c r="L97" s="10">
        <v>0</v>
      </c>
      <c r="O97" s="3"/>
      <c r="U97" s="24"/>
      <c r="V97" s="24"/>
      <c r="W97" s="24"/>
      <c r="X97" s="24"/>
      <c r="Y97" s="24"/>
      <c r="Z97" s="24"/>
      <c r="AA97" s="19"/>
      <c r="AB97" s="19"/>
      <c r="AC97" s="24"/>
      <c r="AD97" s="24"/>
    </row>
    <row r="98" spans="2:30" x14ac:dyDescent="0.2">
      <c r="B98" s="3">
        <v>1167</v>
      </c>
      <c r="C98" s="10" t="s">
        <v>338</v>
      </c>
      <c r="D98" s="10">
        <v>30</v>
      </c>
      <c r="E98" s="10">
        <v>150</v>
      </c>
      <c r="F98" s="3">
        <v>11</v>
      </c>
      <c r="G98" s="3" t="s">
        <v>140</v>
      </c>
      <c r="H98" s="3">
        <v>1</v>
      </c>
      <c r="I98" s="10">
        <v>1</v>
      </c>
      <c r="J98" s="10">
        <v>0.97</v>
      </c>
      <c r="K98" s="10">
        <v>1.03</v>
      </c>
      <c r="L98" s="10">
        <v>0</v>
      </c>
      <c r="O98" s="3"/>
      <c r="U98" s="24"/>
      <c r="V98" s="24"/>
      <c r="W98" s="24"/>
      <c r="X98" s="24"/>
      <c r="Y98" s="24"/>
      <c r="Z98" s="24"/>
      <c r="AA98" s="19"/>
      <c r="AB98" s="19"/>
      <c r="AC98" s="24"/>
      <c r="AD98" s="24"/>
    </row>
    <row r="99" spans="2:30" x14ac:dyDescent="0.2">
      <c r="B99" s="3">
        <v>1168</v>
      </c>
      <c r="C99" s="10" t="s">
        <v>339</v>
      </c>
      <c r="D99" s="10">
        <v>50</v>
      </c>
      <c r="E99" s="10">
        <v>150</v>
      </c>
      <c r="F99" s="3">
        <v>11</v>
      </c>
      <c r="G99" s="3" t="s">
        <v>140</v>
      </c>
      <c r="H99" s="3">
        <v>1</v>
      </c>
      <c r="I99" s="10">
        <v>1</v>
      </c>
      <c r="J99" s="10">
        <v>0.97</v>
      </c>
      <c r="K99" s="10">
        <v>1.03</v>
      </c>
      <c r="L99" s="10">
        <v>0</v>
      </c>
      <c r="O99" s="3"/>
      <c r="U99" s="24"/>
      <c r="V99" s="24"/>
      <c r="W99" s="24"/>
      <c r="X99" s="24"/>
      <c r="Y99" s="24"/>
      <c r="Z99" s="24"/>
      <c r="AA99" s="19"/>
      <c r="AB99" s="19"/>
      <c r="AC99" s="24"/>
      <c r="AD99" s="24"/>
    </row>
    <row r="100" spans="2:30" x14ac:dyDescent="0.2">
      <c r="B100" s="3">
        <v>1169</v>
      </c>
      <c r="C100" s="10" t="s">
        <v>340</v>
      </c>
      <c r="D100" s="10">
        <v>60</v>
      </c>
      <c r="E100" s="10">
        <v>150</v>
      </c>
      <c r="F100" s="3">
        <v>11</v>
      </c>
      <c r="G100" s="3" t="s">
        <v>140</v>
      </c>
      <c r="H100" s="3">
        <v>1</v>
      </c>
      <c r="I100" s="10">
        <v>1</v>
      </c>
      <c r="J100" s="10">
        <v>0.97</v>
      </c>
      <c r="K100" s="10">
        <v>1.03</v>
      </c>
      <c r="L100" s="10">
        <v>0</v>
      </c>
      <c r="O100" s="3"/>
      <c r="U100" s="24"/>
      <c r="V100" s="24"/>
      <c r="W100" s="24"/>
      <c r="X100" s="24"/>
      <c r="Y100" s="24"/>
      <c r="Z100" s="24"/>
      <c r="AA100" s="19"/>
      <c r="AB100" s="19"/>
      <c r="AC100" s="24"/>
      <c r="AD100" s="24"/>
    </row>
    <row r="101" spans="2:30" x14ac:dyDescent="0.2">
      <c r="B101" s="3">
        <v>1170</v>
      </c>
      <c r="C101" s="10" t="s">
        <v>341</v>
      </c>
      <c r="D101" s="10">
        <v>80</v>
      </c>
      <c r="E101" s="10">
        <v>150</v>
      </c>
      <c r="F101" s="3">
        <v>11</v>
      </c>
      <c r="G101" s="3" t="s">
        <v>140</v>
      </c>
      <c r="H101" s="3">
        <v>1</v>
      </c>
      <c r="I101" s="10">
        <v>1</v>
      </c>
      <c r="J101" s="10">
        <v>0.97</v>
      </c>
      <c r="K101" s="10">
        <v>1.03</v>
      </c>
      <c r="L101" s="10">
        <v>0</v>
      </c>
      <c r="O101" s="3"/>
      <c r="U101" s="24"/>
      <c r="V101" s="24"/>
      <c r="W101" s="24"/>
      <c r="X101" s="24"/>
      <c r="Y101" s="24"/>
      <c r="Z101" s="24"/>
      <c r="AA101" s="19"/>
      <c r="AB101" s="19"/>
      <c r="AC101" s="24"/>
      <c r="AD101" s="24"/>
    </row>
    <row r="102" spans="2:30" x14ac:dyDescent="0.2">
      <c r="B102" s="3">
        <v>1171</v>
      </c>
      <c r="C102" s="10" t="s">
        <v>342</v>
      </c>
      <c r="D102" s="10">
        <v>100</v>
      </c>
      <c r="E102" s="10">
        <v>150</v>
      </c>
      <c r="F102" s="3">
        <v>11</v>
      </c>
      <c r="G102" s="3" t="s">
        <v>140</v>
      </c>
      <c r="H102" s="3">
        <v>1</v>
      </c>
      <c r="I102" s="10">
        <v>1</v>
      </c>
      <c r="J102" s="10">
        <v>0.97</v>
      </c>
      <c r="K102" s="10">
        <v>1.03</v>
      </c>
      <c r="L102" s="10">
        <v>0</v>
      </c>
      <c r="O102" s="3"/>
      <c r="U102" s="24"/>
      <c r="V102" s="24"/>
      <c r="W102" s="24"/>
      <c r="X102" s="24"/>
      <c r="Y102" s="24"/>
      <c r="Z102" s="24"/>
      <c r="AA102" s="19"/>
      <c r="AB102" s="19"/>
      <c r="AC102" s="24"/>
      <c r="AD102" s="24"/>
    </row>
    <row r="103" spans="2:30" x14ac:dyDescent="0.2">
      <c r="B103" s="3">
        <v>1172</v>
      </c>
      <c r="C103" s="10" t="s">
        <v>343</v>
      </c>
      <c r="D103" s="10">
        <v>120</v>
      </c>
      <c r="E103" s="10">
        <v>150</v>
      </c>
      <c r="F103" s="3">
        <v>11</v>
      </c>
      <c r="G103" s="3" t="s">
        <v>140</v>
      </c>
      <c r="H103" s="3">
        <v>1</v>
      </c>
      <c r="I103" s="10">
        <v>1</v>
      </c>
      <c r="J103" s="10">
        <v>0.97</v>
      </c>
      <c r="K103" s="10">
        <v>1.03</v>
      </c>
      <c r="L103" s="10">
        <v>0</v>
      </c>
      <c r="O103" s="3"/>
      <c r="U103" s="24"/>
      <c r="V103" s="24"/>
      <c r="W103" s="24"/>
      <c r="X103" s="24"/>
      <c r="Y103" s="24"/>
      <c r="Z103" s="24"/>
      <c r="AA103" s="19"/>
      <c r="AB103" s="19"/>
      <c r="AC103" s="24"/>
      <c r="AD103" s="24"/>
    </row>
    <row r="104" spans="2:30" x14ac:dyDescent="0.2">
      <c r="B104" s="3">
        <v>1173</v>
      </c>
      <c r="C104" s="10" t="s">
        <v>344</v>
      </c>
      <c r="D104" s="10">
        <v>130</v>
      </c>
      <c r="E104" s="10">
        <v>150</v>
      </c>
      <c r="F104" s="3">
        <v>11</v>
      </c>
      <c r="G104" s="3" t="s">
        <v>140</v>
      </c>
      <c r="H104" s="3">
        <v>1</v>
      </c>
      <c r="I104" s="10">
        <v>1</v>
      </c>
      <c r="J104" s="10">
        <v>0.97</v>
      </c>
      <c r="K104" s="10">
        <v>1.03</v>
      </c>
      <c r="L104" s="10">
        <v>0</v>
      </c>
      <c r="O104" s="3"/>
      <c r="U104" s="24"/>
      <c r="V104" s="24"/>
      <c r="W104" s="24"/>
      <c r="X104" s="24"/>
      <c r="Y104" s="24"/>
      <c r="Z104" s="24"/>
      <c r="AA104" s="19"/>
      <c r="AB104" s="19"/>
      <c r="AC104" s="24"/>
      <c r="AD104" s="24"/>
    </row>
    <row r="105" spans="2:30" x14ac:dyDescent="0.2">
      <c r="B105" s="3">
        <v>1174</v>
      </c>
      <c r="C105" s="10" t="s">
        <v>345</v>
      </c>
      <c r="D105" s="10">
        <v>150</v>
      </c>
      <c r="E105" s="10">
        <v>150</v>
      </c>
      <c r="F105" s="3">
        <v>11</v>
      </c>
      <c r="G105" s="3" t="s">
        <v>140</v>
      </c>
      <c r="H105" s="3">
        <v>1</v>
      </c>
      <c r="I105" s="10">
        <v>1</v>
      </c>
      <c r="J105" s="10">
        <v>0.97</v>
      </c>
      <c r="K105" s="10">
        <v>1.03</v>
      </c>
      <c r="L105" s="10">
        <v>0</v>
      </c>
      <c r="O105" s="3"/>
    </row>
    <row r="106" spans="2:30" x14ac:dyDescent="0.2">
      <c r="B106" s="3">
        <v>1175</v>
      </c>
      <c r="C106" s="10" t="s">
        <v>346</v>
      </c>
      <c r="D106" s="10">
        <v>170</v>
      </c>
      <c r="E106" s="10">
        <v>150</v>
      </c>
      <c r="F106" s="3">
        <v>11</v>
      </c>
      <c r="G106" s="3" t="s">
        <v>140</v>
      </c>
      <c r="H106" s="3">
        <v>1</v>
      </c>
      <c r="I106" s="10">
        <v>1</v>
      </c>
      <c r="J106" s="10">
        <v>0.97</v>
      </c>
      <c r="K106" s="10">
        <v>1.03</v>
      </c>
      <c r="L106" s="10">
        <v>0</v>
      </c>
      <c r="O106" s="3"/>
    </row>
    <row r="107" spans="2:30" x14ac:dyDescent="0.2">
      <c r="B107" s="10"/>
      <c r="C107" s="10"/>
      <c r="D107" s="10"/>
      <c r="E107" s="10"/>
      <c r="F107" s="10"/>
      <c r="G107" s="10"/>
      <c r="H107" s="10"/>
      <c r="I107" s="10"/>
      <c r="J107" s="10"/>
      <c r="K107" s="10"/>
      <c r="L107" s="10"/>
    </row>
    <row r="108" spans="2:30" x14ac:dyDescent="0.2">
      <c r="B108" s="10"/>
      <c r="C108" s="10"/>
      <c r="D108" s="10"/>
      <c r="E108" s="10"/>
      <c r="F108" s="10"/>
      <c r="G108" s="10"/>
      <c r="H108" s="10"/>
      <c r="I108" s="10"/>
      <c r="J108" s="10"/>
      <c r="K108" s="10"/>
      <c r="L108" s="10"/>
    </row>
    <row r="109" spans="2:30" x14ac:dyDescent="0.2">
      <c r="B109" s="10"/>
      <c r="C109" s="10"/>
      <c r="D109" s="10"/>
      <c r="E109" s="10"/>
      <c r="F109" s="10"/>
      <c r="G109" s="10"/>
      <c r="H109" s="10"/>
      <c r="I109" s="10"/>
      <c r="J109" s="10"/>
      <c r="K109" s="10"/>
      <c r="L109" s="10"/>
    </row>
    <row r="110" spans="2:30" x14ac:dyDescent="0.2">
      <c r="B110" s="10"/>
      <c r="C110" s="10"/>
      <c r="D110" s="10"/>
      <c r="E110" s="10"/>
      <c r="F110" s="10"/>
      <c r="G110" s="10"/>
      <c r="H110" s="10"/>
      <c r="I110" s="10"/>
      <c r="J110" s="10"/>
      <c r="K110" s="10"/>
      <c r="L110" s="10"/>
    </row>
    <row r="111" spans="2:30" x14ac:dyDescent="0.2">
      <c r="B111" s="10"/>
      <c r="C111" s="10"/>
      <c r="D111" s="28"/>
      <c r="E111" s="28"/>
      <c r="F111" s="10"/>
      <c r="G111" s="10"/>
      <c r="H111" s="10"/>
      <c r="I111" s="10"/>
      <c r="J111" s="10"/>
      <c r="K111" s="10"/>
      <c r="L111" s="10"/>
    </row>
    <row r="112" spans="2:30" x14ac:dyDescent="0.2">
      <c r="B112" s="10"/>
      <c r="C112" s="10"/>
      <c r="D112" s="28"/>
      <c r="E112" s="28"/>
      <c r="F112" s="10"/>
      <c r="G112" s="10"/>
      <c r="H112" s="10"/>
      <c r="I112" s="10"/>
      <c r="J112" s="10"/>
      <c r="K112" s="10"/>
      <c r="L112" s="10"/>
    </row>
    <row r="113" spans="2:12" x14ac:dyDescent="0.2">
      <c r="B113" s="10"/>
      <c r="C113" s="10"/>
      <c r="D113" s="28"/>
      <c r="E113" s="28"/>
      <c r="F113" s="10"/>
      <c r="G113" s="10"/>
      <c r="H113" s="10"/>
      <c r="I113" s="10"/>
      <c r="J113" s="10"/>
      <c r="K113" s="10"/>
      <c r="L113" s="10"/>
    </row>
    <row r="114" spans="2:12" x14ac:dyDescent="0.2">
      <c r="B114" s="10"/>
      <c r="C114" s="10"/>
      <c r="D114" s="28"/>
      <c r="E114" s="28"/>
      <c r="F114" s="10"/>
      <c r="G114" s="10"/>
      <c r="H114" s="10"/>
      <c r="I114" s="10"/>
      <c r="J114" s="10"/>
      <c r="K114" s="10"/>
      <c r="L114" s="10"/>
    </row>
    <row r="115" spans="2:12" x14ac:dyDescent="0.2">
      <c r="B115" s="10"/>
      <c r="C115" s="10"/>
      <c r="D115" s="28"/>
      <c r="E115" s="28"/>
      <c r="F115" s="10"/>
      <c r="G115" s="10"/>
      <c r="H115" s="10"/>
      <c r="I115" s="10"/>
      <c r="J115" s="10"/>
      <c r="K115" s="10"/>
      <c r="L115" s="10"/>
    </row>
    <row r="116" spans="2:12" x14ac:dyDescent="0.2">
      <c r="B116" s="10"/>
      <c r="C116" s="10"/>
      <c r="D116" s="28"/>
      <c r="E116" s="28"/>
      <c r="F116" s="10"/>
      <c r="G116" s="10"/>
      <c r="H116" s="10"/>
      <c r="I116" s="10"/>
      <c r="J116" s="10"/>
      <c r="K116" s="10"/>
      <c r="L116" s="10"/>
    </row>
    <row r="117" spans="2:12" x14ac:dyDescent="0.2">
      <c r="B117" s="10"/>
      <c r="C117" s="10"/>
      <c r="D117" s="28"/>
      <c r="E117" s="28"/>
      <c r="F117" s="10"/>
      <c r="G117" s="10"/>
      <c r="H117" s="10"/>
      <c r="I117" s="10"/>
      <c r="J117" s="10"/>
      <c r="K117" s="10"/>
      <c r="L117" s="10"/>
    </row>
    <row r="118" spans="2:12" x14ac:dyDescent="0.2">
      <c r="B118" s="10"/>
      <c r="C118" s="10"/>
      <c r="D118" s="28"/>
      <c r="E118" s="28"/>
      <c r="F118" s="10"/>
      <c r="G118" s="10"/>
      <c r="H118" s="10"/>
      <c r="I118" s="10"/>
      <c r="J118" s="10"/>
      <c r="K118" s="10"/>
      <c r="L118" s="10"/>
    </row>
    <row r="119" spans="2:12" x14ac:dyDescent="0.2">
      <c r="B119" s="10"/>
      <c r="C119" s="10"/>
      <c r="D119" s="28"/>
      <c r="E119" s="28"/>
      <c r="F119" s="10"/>
      <c r="G119" s="10"/>
      <c r="H119" s="10"/>
      <c r="I119" s="10"/>
      <c r="J119" s="10"/>
      <c r="K119" s="10"/>
      <c r="L119" s="10"/>
    </row>
    <row r="120" spans="2:12" x14ac:dyDescent="0.2">
      <c r="B120" s="10"/>
      <c r="C120" s="10"/>
      <c r="D120" s="28"/>
      <c r="E120" s="28"/>
      <c r="F120" s="10"/>
      <c r="G120" s="10"/>
      <c r="H120" s="10"/>
      <c r="I120" s="10"/>
      <c r="J120" s="10"/>
      <c r="K120" s="10"/>
      <c r="L120" s="10"/>
    </row>
    <row r="121" spans="2:12" x14ac:dyDescent="0.2">
      <c r="B121" s="10"/>
      <c r="C121" s="10"/>
      <c r="D121" s="28"/>
      <c r="E121" s="28"/>
      <c r="F121" s="10"/>
      <c r="G121" s="10"/>
      <c r="H121" s="10"/>
      <c r="I121" s="10"/>
      <c r="J121" s="10"/>
      <c r="K121" s="10"/>
      <c r="L121" s="10"/>
    </row>
    <row r="122" spans="2:12" x14ac:dyDescent="0.2">
      <c r="B122" s="10"/>
      <c r="C122" s="10"/>
      <c r="D122" s="28"/>
      <c r="E122" s="28"/>
      <c r="F122" s="10"/>
      <c r="G122" s="10"/>
      <c r="H122" s="10"/>
      <c r="I122" s="10"/>
      <c r="J122" s="10"/>
      <c r="K122" s="10"/>
      <c r="L122" s="10"/>
    </row>
    <row r="123" spans="2:12" x14ac:dyDescent="0.2">
      <c r="B123" s="10"/>
      <c r="D123" s="28"/>
      <c r="E123" s="28"/>
      <c r="F123" s="10"/>
      <c r="G123" s="10"/>
      <c r="H123" s="10"/>
      <c r="I123" s="10"/>
      <c r="J123" s="10"/>
      <c r="K123" s="10"/>
      <c r="L123" s="10"/>
    </row>
    <row r="124" spans="2:12" x14ac:dyDescent="0.2">
      <c r="B124" s="10"/>
      <c r="D124" s="28"/>
      <c r="E124" s="28"/>
      <c r="F124" s="10"/>
      <c r="G124" s="10"/>
      <c r="H124" s="10"/>
      <c r="I124" s="10"/>
      <c r="J124" s="10"/>
      <c r="K124" s="10"/>
      <c r="L124" s="10"/>
    </row>
    <row r="125" spans="2:12" x14ac:dyDescent="0.2">
      <c r="B125" s="10"/>
      <c r="D125" s="28"/>
      <c r="E125" s="28"/>
      <c r="F125" s="10"/>
      <c r="G125" s="10"/>
      <c r="H125" s="10"/>
      <c r="I125" s="10"/>
      <c r="J125" s="10"/>
      <c r="K125" s="10"/>
      <c r="L125" s="10"/>
    </row>
    <row r="126" spans="2:12" x14ac:dyDescent="0.2">
      <c r="B126" s="10"/>
      <c r="D126" s="28"/>
      <c r="E126" s="28"/>
      <c r="F126" s="10"/>
      <c r="G126" s="10"/>
      <c r="H126" s="10"/>
      <c r="I126" s="10"/>
      <c r="J126" s="10"/>
      <c r="K126" s="10"/>
      <c r="L126" s="10"/>
    </row>
    <row r="127" spans="2:12" x14ac:dyDescent="0.2">
      <c r="B127" s="10"/>
      <c r="D127" s="28"/>
      <c r="E127" s="28"/>
      <c r="F127" s="10"/>
      <c r="G127" s="10"/>
      <c r="H127" s="10"/>
      <c r="I127" s="10"/>
      <c r="J127" s="10"/>
      <c r="K127" s="10"/>
      <c r="L127" s="10"/>
    </row>
    <row r="128" spans="2:12" x14ac:dyDescent="0.2">
      <c r="B128" s="10"/>
      <c r="D128" s="28"/>
      <c r="E128" s="28"/>
      <c r="F128" s="10"/>
      <c r="G128" s="10"/>
      <c r="H128" s="10"/>
      <c r="I128" s="10"/>
      <c r="J128" s="10"/>
      <c r="K128" s="10"/>
      <c r="L128" s="10"/>
    </row>
    <row r="129" spans="2:12" x14ac:dyDescent="0.2">
      <c r="B129" s="10"/>
      <c r="D129" s="28"/>
      <c r="E129" s="28"/>
      <c r="F129" s="10"/>
      <c r="G129" s="10"/>
      <c r="H129" s="10"/>
      <c r="I129" s="10"/>
      <c r="J129" s="10"/>
      <c r="K129" s="10"/>
      <c r="L129" s="10"/>
    </row>
    <row r="130" spans="2:12" x14ac:dyDescent="0.2">
      <c r="B130" s="10"/>
      <c r="D130" s="28"/>
      <c r="E130" s="28"/>
      <c r="F130" s="10"/>
      <c r="G130" s="10"/>
      <c r="H130" s="10"/>
      <c r="I130" s="10"/>
      <c r="J130" s="10"/>
      <c r="K130" s="10"/>
      <c r="L130" s="10"/>
    </row>
    <row r="131" spans="2:12" x14ac:dyDescent="0.2">
      <c r="B131" s="10"/>
      <c r="D131" s="28"/>
      <c r="E131" s="28"/>
      <c r="F131" s="10"/>
      <c r="G131" s="10"/>
      <c r="H131" s="10"/>
      <c r="I131" s="10"/>
      <c r="J131" s="10"/>
      <c r="K131" s="10"/>
      <c r="L131" s="10"/>
    </row>
  </sheetData>
  <phoneticPr fontId="0" type="noConversion"/>
  <pageMargins left="0.39370078740157483" right="0.39370078740157483" top="0.39370078740157483" bottom="0.39370078740157483" header="0.39370078740157483" footer="0.39370078740157483"/>
  <pageSetup paperSize="9" pageOrder="overThenDown"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4"/>
  <sheetViews>
    <sheetView workbookViewId="0">
      <pane xSplit="2" ySplit="29" topLeftCell="C30" activePane="bottomRight" state="frozen"/>
      <selection pane="topRight" activeCell="C1" sqref="C1"/>
      <selection pane="bottomLeft" activeCell="A30" sqref="A30"/>
      <selection pane="bottomRight" activeCell="C30" sqref="C30"/>
    </sheetView>
  </sheetViews>
  <sheetFormatPr defaultRowHeight="12.75" x14ac:dyDescent="0.2"/>
  <cols>
    <col min="1" max="1" width="16" style="15" bestFit="1" customWidth="1"/>
    <col min="2" max="16384" width="9.140625" style="15"/>
  </cols>
  <sheetData>
    <row r="1" spans="1:21" s="9" customFormat="1" x14ac:dyDescent="0.2">
      <c r="A1" s="9" t="s">
        <v>0</v>
      </c>
      <c r="B1" s="9" t="s">
        <v>89</v>
      </c>
      <c r="C1" s="9" t="s">
        <v>1</v>
      </c>
      <c r="U1" s="20"/>
    </row>
    <row r="2" spans="1:21" x14ac:dyDescent="0.2">
      <c r="A2" s="15" t="s">
        <v>90</v>
      </c>
      <c r="B2" s="15" t="s">
        <v>158</v>
      </c>
      <c r="C2" s="15" t="s">
        <v>22</v>
      </c>
    </row>
    <row r="3" spans="1:21" x14ac:dyDescent="0.2">
      <c r="A3" s="15" t="s">
        <v>23</v>
      </c>
      <c r="B3" s="15" t="s">
        <v>159</v>
      </c>
      <c r="C3" s="15" t="s">
        <v>164</v>
      </c>
    </row>
    <row r="4" spans="1:21" x14ac:dyDescent="0.2">
      <c r="A4" s="15" t="s">
        <v>24</v>
      </c>
      <c r="B4" s="15" t="s">
        <v>162</v>
      </c>
      <c r="C4" s="15" t="s">
        <v>165</v>
      </c>
    </row>
    <row r="5" spans="1:21" x14ac:dyDescent="0.2">
      <c r="A5" s="15" t="s">
        <v>25</v>
      </c>
      <c r="B5" s="15" t="s">
        <v>163</v>
      </c>
      <c r="C5" s="15" t="s">
        <v>26</v>
      </c>
    </row>
    <row r="6" spans="1:21" x14ac:dyDescent="0.2">
      <c r="A6" s="15" t="s">
        <v>27</v>
      </c>
      <c r="B6" s="15" t="s">
        <v>160</v>
      </c>
      <c r="C6" s="15" t="s">
        <v>28</v>
      </c>
    </row>
    <row r="7" spans="1:21" x14ac:dyDescent="0.2">
      <c r="A7" s="15" t="s">
        <v>18</v>
      </c>
      <c r="B7" s="15" t="s">
        <v>161</v>
      </c>
      <c r="C7" s="15" t="s">
        <v>29</v>
      </c>
    </row>
    <row r="8" spans="1:21" hidden="1" x14ac:dyDescent="0.2"/>
    <row r="9" spans="1:21" hidden="1" x14ac:dyDescent="0.2">
      <c r="A9" s="15" t="s">
        <v>214</v>
      </c>
    </row>
    <row r="10" spans="1:21" hidden="1" x14ac:dyDescent="0.2"/>
    <row r="11" spans="1:21" hidden="1" x14ac:dyDescent="0.2"/>
    <row r="12" spans="1:21" hidden="1" x14ac:dyDescent="0.2"/>
    <row r="13" spans="1:21" hidden="1" x14ac:dyDescent="0.2"/>
    <row r="14" spans="1:21" hidden="1" x14ac:dyDescent="0.2"/>
    <row r="15" spans="1:21" hidden="1" x14ac:dyDescent="0.2"/>
    <row r="16" spans="1:21" hidden="1" x14ac:dyDescent="0.2"/>
    <row r="17" spans="1:21" hidden="1" x14ac:dyDescent="0.2"/>
    <row r="18" spans="1:21" hidden="1" x14ac:dyDescent="0.2"/>
    <row r="19" spans="1:21" hidden="1" x14ac:dyDescent="0.2"/>
    <row r="20" spans="1:21" hidden="1" x14ac:dyDescent="0.2"/>
    <row r="21" spans="1:21" hidden="1" x14ac:dyDescent="0.2"/>
    <row r="22" spans="1:21" hidden="1" x14ac:dyDescent="0.2"/>
    <row r="23" spans="1:21" hidden="1" x14ac:dyDescent="0.2"/>
    <row r="24" spans="1:21" hidden="1" x14ac:dyDescent="0.2"/>
    <row r="25" spans="1:21" hidden="1" x14ac:dyDescent="0.2"/>
    <row r="26" spans="1:21" hidden="1" x14ac:dyDescent="0.2"/>
    <row r="28" spans="1:21" x14ac:dyDescent="0.2">
      <c r="A28" s="9" t="s">
        <v>0</v>
      </c>
      <c r="B28" s="9" t="s">
        <v>90</v>
      </c>
      <c r="C28" s="9" t="s">
        <v>23</v>
      </c>
      <c r="D28" s="9" t="s">
        <v>24</v>
      </c>
      <c r="E28" s="9" t="s">
        <v>25</v>
      </c>
      <c r="F28" s="9" t="s">
        <v>27</v>
      </c>
      <c r="G28" s="9" t="s">
        <v>18</v>
      </c>
      <c r="J28" s="9"/>
      <c r="O28" s="11"/>
      <c r="P28" s="12"/>
      <c r="Q28" s="12"/>
      <c r="R28" s="12"/>
      <c r="S28" s="12"/>
      <c r="T28" s="12"/>
      <c r="U28" s="12"/>
    </row>
    <row r="29" spans="1:21" x14ac:dyDescent="0.2">
      <c r="A29" s="9" t="s">
        <v>89</v>
      </c>
      <c r="B29" s="9" t="s">
        <v>158</v>
      </c>
      <c r="C29" s="9" t="s">
        <v>159</v>
      </c>
      <c r="D29" s="9" t="s">
        <v>162</v>
      </c>
      <c r="E29" s="9" t="s">
        <v>163</v>
      </c>
      <c r="F29" s="9" t="s">
        <v>160</v>
      </c>
      <c r="G29" s="9" t="s">
        <v>161</v>
      </c>
      <c r="J29" s="26"/>
      <c r="K29" s="26"/>
      <c r="O29" s="29"/>
      <c r="P29" s="30"/>
      <c r="Q29" s="30"/>
      <c r="R29" s="30"/>
      <c r="S29" s="30"/>
      <c r="T29" s="30"/>
      <c r="U29" s="30"/>
    </row>
    <row r="30" spans="1:21" x14ac:dyDescent="0.2">
      <c r="A30" s="9" t="s">
        <v>88</v>
      </c>
      <c r="B30" s="3">
        <v>1101</v>
      </c>
      <c r="C30" s="3">
        <v>1</v>
      </c>
      <c r="D30" s="3">
        <v>0.39200000000000002</v>
      </c>
      <c r="E30" s="3">
        <v>7.8399999999999997E-2</v>
      </c>
      <c r="F30" s="3">
        <v>1</v>
      </c>
      <c r="G30" s="3">
        <v>1</v>
      </c>
      <c r="O30" s="31"/>
      <c r="P30" s="31"/>
      <c r="Q30" s="31"/>
      <c r="R30" s="30"/>
      <c r="S30" s="30"/>
      <c r="T30" s="31"/>
      <c r="U30" s="31"/>
    </row>
    <row r="31" spans="1:21" x14ac:dyDescent="0.2">
      <c r="B31" s="3">
        <v>1102</v>
      </c>
      <c r="C31" s="3">
        <v>1</v>
      </c>
      <c r="D31" s="3">
        <v>0.39200000000000002</v>
      </c>
      <c r="E31" s="3">
        <v>7.8399999999999997E-2</v>
      </c>
      <c r="F31" s="3">
        <v>1</v>
      </c>
      <c r="G31" s="3">
        <v>1</v>
      </c>
      <c r="O31" s="31"/>
      <c r="P31" s="31"/>
      <c r="Q31" s="31"/>
      <c r="R31" s="30"/>
      <c r="S31" s="30"/>
      <c r="T31" s="31"/>
      <c r="U31" s="31"/>
    </row>
    <row r="32" spans="1:21" x14ac:dyDescent="0.2">
      <c r="B32" s="3">
        <v>1103</v>
      </c>
      <c r="C32" s="3">
        <v>1</v>
      </c>
      <c r="D32" s="3">
        <v>0.11600000000000001</v>
      </c>
      <c r="E32" s="3">
        <v>2.3200000000000002E-2</v>
      </c>
      <c r="F32" s="3">
        <v>1</v>
      </c>
      <c r="G32" s="3">
        <v>1</v>
      </c>
      <c r="O32" s="31"/>
      <c r="P32" s="31"/>
      <c r="Q32" s="31"/>
      <c r="R32" s="30"/>
      <c r="S32" s="30"/>
      <c r="T32" s="31"/>
      <c r="U32" s="31"/>
    </row>
    <row r="33" spans="2:21" x14ac:dyDescent="0.2">
      <c r="B33" s="3">
        <v>1104</v>
      </c>
      <c r="C33" s="3">
        <v>1</v>
      </c>
      <c r="D33" s="3">
        <v>0.39200000000000002</v>
      </c>
      <c r="E33" s="3">
        <v>7.8399999999999997E-2</v>
      </c>
      <c r="F33" s="3">
        <v>1</v>
      </c>
      <c r="G33" s="3">
        <v>1</v>
      </c>
      <c r="O33" s="31"/>
      <c r="P33" s="31"/>
      <c r="Q33" s="31"/>
      <c r="R33" s="30"/>
      <c r="S33" s="30"/>
      <c r="T33" s="31"/>
      <c r="U33" s="31"/>
    </row>
    <row r="34" spans="2:21" x14ac:dyDescent="0.2">
      <c r="B34" s="3">
        <v>1105</v>
      </c>
      <c r="C34" s="3">
        <v>1</v>
      </c>
      <c r="D34" s="3">
        <v>0.39200000000000002</v>
      </c>
      <c r="E34" s="3">
        <v>7.8399999999999997E-2</v>
      </c>
      <c r="F34" s="3">
        <v>1</v>
      </c>
      <c r="G34" s="3">
        <v>1</v>
      </c>
      <c r="O34" s="31"/>
      <c r="P34" s="31"/>
      <c r="Q34" s="31"/>
      <c r="R34" s="30"/>
      <c r="S34" s="30"/>
      <c r="T34" s="31"/>
      <c r="U34" s="31"/>
    </row>
    <row r="35" spans="2:21" x14ac:dyDescent="0.2">
      <c r="B35" s="3">
        <v>1106</v>
      </c>
      <c r="C35" s="3">
        <v>1</v>
      </c>
      <c r="D35" s="3">
        <v>0.11600000000000001</v>
      </c>
      <c r="E35" s="3">
        <v>2.3200000000000002E-2</v>
      </c>
      <c r="F35" s="3">
        <v>1</v>
      </c>
      <c r="G35" s="3">
        <v>1</v>
      </c>
      <c r="O35" s="31"/>
      <c r="P35" s="31"/>
      <c r="Q35" s="31"/>
      <c r="R35" s="30"/>
      <c r="S35" s="30"/>
      <c r="T35" s="31"/>
      <c r="U35" s="31"/>
    </row>
    <row r="36" spans="2:21" x14ac:dyDescent="0.2">
      <c r="B36" s="3">
        <v>1107</v>
      </c>
      <c r="C36" s="3">
        <v>1</v>
      </c>
      <c r="D36" s="3">
        <v>0.39200000000000002</v>
      </c>
      <c r="E36" s="3">
        <v>7.8399999999999997E-2</v>
      </c>
      <c r="F36" s="3">
        <v>1</v>
      </c>
      <c r="G36" s="3">
        <v>1</v>
      </c>
      <c r="O36" s="31"/>
      <c r="P36" s="31"/>
      <c r="Q36" s="31"/>
      <c r="R36" s="30"/>
      <c r="S36" s="30"/>
      <c r="T36" s="31"/>
      <c r="U36" s="31"/>
    </row>
    <row r="37" spans="2:21" x14ac:dyDescent="0.2">
      <c r="B37" s="3">
        <v>1108</v>
      </c>
      <c r="C37" s="3">
        <v>1</v>
      </c>
      <c r="D37" s="3">
        <v>0.39200000000000002</v>
      </c>
      <c r="E37" s="3">
        <v>7.8399999999999997E-2</v>
      </c>
      <c r="F37" s="3">
        <v>1</v>
      </c>
      <c r="G37" s="3">
        <v>1</v>
      </c>
      <c r="O37" s="31"/>
      <c r="P37" s="31"/>
      <c r="Q37" s="31"/>
      <c r="R37" s="30"/>
      <c r="S37" s="30"/>
      <c r="T37" s="31"/>
      <c r="U37" s="31"/>
    </row>
    <row r="38" spans="2:21" x14ac:dyDescent="0.2">
      <c r="B38" s="3">
        <v>1109</v>
      </c>
      <c r="C38" s="3">
        <v>1</v>
      </c>
      <c r="D38" s="3">
        <v>0.11600000000000001</v>
      </c>
      <c r="E38" s="3">
        <v>2.3200000000000002E-2</v>
      </c>
      <c r="F38" s="3">
        <v>1</v>
      </c>
      <c r="G38" s="3">
        <v>1</v>
      </c>
      <c r="O38" s="31"/>
      <c r="P38" s="31"/>
      <c r="Q38" s="31"/>
      <c r="R38" s="30"/>
      <c r="S38" s="30"/>
      <c r="T38" s="31"/>
      <c r="U38" s="31"/>
    </row>
    <row r="39" spans="2:21" x14ac:dyDescent="0.2">
      <c r="B39" s="3">
        <v>1110</v>
      </c>
      <c r="C39" s="3">
        <v>1</v>
      </c>
      <c r="D39" s="3">
        <v>0.39400000000000002</v>
      </c>
      <c r="E39" s="3">
        <v>7.8800000000000009E-2</v>
      </c>
      <c r="F39" s="3">
        <v>1</v>
      </c>
      <c r="G39" s="3">
        <v>1</v>
      </c>
      <c r="O39" s="31"/>
      <c r="P39" s="31"/>
      <c r="Q39" s="31"/>
      <c r="R39" s="30"/>
      <c r="S39" s="30"/>
      <c r="T39" s="31"/>
      <c r="U39" s="31"/>
    </row>
    <row r="40" spans="2:21" x14ac:dyDescent="0.2">
      <c r="B40" s="3">
        <v>1111</v>
      </c>
      <c r="C40" s="3">
        <v>1</v>
      </c>
      <c r="D40" s="3">
        <v>0.39400000000000002</v>
      </c>
      <c r="E40" s="3">
        <v>7.8800000000000009E-2</v>
      </c>
      <c r="F40" s="3">
        <v>1</v>
      </c>
      <c r="G40" s="3">
        <v>1</v>
      </c>
      <c r="O40" s="31"/>
      <c r="P40" s="31"/>
      <c r="Q40" s="31"/>
      <c r="R40" s="30"/>
      <c r="S40" s="30"/>
      <c r="T40" s="31"/>
      <c r="U40" s="31"/>
    </row>
    <row r="41" spans="2:21" x14ac:dyDescent="0.2">
      <c r="B41" s="3">
        <v>1112</v>
      </c>
      <c r="C41" s="3">
        <v>1</v>
      </c>
      <c r="D41" s="3">
        <v>0.39600000000000002</v>
      </c>
      <c r="E41" s="3">
        <v>7.9200000000000007E-2</v>
      </c>
      <c r="F41" s="3">
        <v>1</v>
      </c>
      <c r="G41" s="3">
        <v>1</v>
      </c>
      <c r="O41" s="31"/>
      <c r="P41" s="31"/>
      <c r="Q41" s="31"/>
      <c r="R41" s="30"/>
      <c r="S41" s="30"/>
      <c r="T41" s="31"/>
      <c r="U41" s="31"/>
    </row>
    <row r="42" spans="2:21" x14ac:dyDescent="0.2">
      <c r="B42" s="3">
        <v>1113</v>
      </c>
      <c r="C42" s="3">
        <v>1</v>
      </c>
      <c r="D42" s="3">
        <v>0.1</v>
      </c>
      <c r="E42" s="3">
        <v>0.02</v>
      </c>
      <c r="F42" s="3">
        <v>1</v>
      </c>
      <c r="G42" s="3">
        <v>1</v>
      </c>
      <c r="O42" s="31"/>
      <c r="P42" s="31"/>
      <c r="Q42" s="31"/>
      <c r="R42" s="30"/>
      <c r="S42" s="30"/>
      <c r="T42" s="31"/>
      <c r="U42" s="31"/>
    </row>
    <row r="43" spans="2:21" x14ac:dyDescent="0.2">
      <c r="B43" s="3">
        <v>1114</v>
      </c>
      <c r="C43" s="3">
        <v>1</v>
      </c>
      <c r="D43" s="3">
        <v>0.10200000000000001</v>
      </c>
      <c r="E43" s="3">
        <v>2.0400000000000001E-2</v>
      </c>
      <c r="F43" s="3">
        <v>1</v>
      </c>
      <c r="G43" s="3">
        <v>1</v>
      </c>
      <c r="O43" s="31"/>
      <c r="P43" s="31"/>
      <c r="Q43" s="31"/>
      <c r="R43" s="30"/>
      <c r="S43" s="30"/>
      <c r="T43" s="31"/>
      <c r="U43" s="31"/>
    </row>
    <row r="44" spans="2:21" x14ac:dyDescent="0.2">
      <c r="B44" s="3">
        <v>1115</v>
      </c>
      <c r="C44" s="3">
        <v>1</v>
      </c>
      <c r="D44" s="3">
        <v>0.42599999999999999</v>
      </c>
      <c r="E44" s="3">
        <v>8.5199999999999998E-2</v>
      </c>
      <c r="F44" s="3">
        <v>1</v>
      </c>
      <c r="G44" s="3">
        <v>1</v>
      </c>
      <c r="O44" s="31"/>
      <c r="P44" s="31"/>
      <c r="Q44" s="31"/>
      <c r="R44" s="30"/>
      <c r="S44" s="30"/>
      <c r="T44" s="31"/>
      <c r="U44" s="31"/>
    </row>
    <row r="45" spans="2:21" x14ac:dyDescent="0.2">
      <c r="B45" s="3">
        <v>1116</v>
      </c>
      <c r="C45" s="3">
        <v>1</v>
      </c>
      <c r="D45" s="3">
        <v>0.42599999999999999</v>
      </c>
      <c r="E45" s="3">
        <v>8.5199999999999998E-2</v>
      </c>
      <c r="F45" s="3">
        <v>1</v>
      </c>
      <c r="G45" s="3">
        <v>1</v>
      </c>
      <c r="O45" s="31"/>
      <c r="P45" s="31"/>
      <c r="Q45" s="31"/>
      <c r="R45" s="30"/>
      <c r="S45" s="30"/>
      <c r="T45" s="31"/>
      <c r="U45" s="31"/>
    </row>
    <row r="46" spans="2:21" x14ac:dyDescent="0.2">
      <c r="B46" s="3">
        <v>1117</v>
      </c>
      <c r="C46" s="3">
        <v>1</v>
      </c>
      <c r="D46" s="3">
        <v>0.42599999999999999</v>
      </c>
      <c r="E46" s="3">
        <v>8.5199999999999998E-2</v>
      </c>
      <c r="F46" s="3">
        <v>1</v>
      </c>
      <c r="G46" s="3">
        <v>1</v>
      </c>
      <c r="O46" s="31"/>
      <c r="P46" s="31"/>
      <c r="Q46" s="31"/>
      <c r="R46" s="30"/>
      <c r="S46" s="30"/>
      <c r="T46" s="31"/>
      <c r="U46" s="31"/>
    </row>
    <row r="47" spans="2:21" x14ac:dyDescent="0.2">
      <c r="B47" s="3">
        <v>1118</v>
      </c>
      <c r="C47" s="3">
        <v>1</v>
      </c>
      <c r="D47" s="3">
        <v>0.42599999999999999</v>
      </c>
      <c r="E47" s="3">
        <v>8.5199999999999998E-2</v>
      </c>
      <c r="F47" s="3">
        <v>1</v>
      </c>
      <c r="G47" s="3">
        <v>1</v>
      </c>
      <c r="O47" s="31"/>
      <c r="P47" s="31"/>
      <c r="Q47" s="31"/>
      <c r="R47" s="30"/>
      <c r="S47" s="30"/>
      <c r="T47" s="31"/>
      <c r="U47" s="31"/>
    </row>
    <row r="48" spans="2:21" x14ac:dyDescent="0.2">
      <c r="B48" s="3">
        <v>1119</v>
      </c>
      <c r="C48" s="3">
        <v>1</v>
      </c>
      <c r="D48" s="3">
        <v>0.42599999999999999</v>
      </c>
      <c r="E48" s="3">
        <v>8.5199999999999998E-2</v>
      </c>
      <c r="F48" s="3">
        <v>1</v>
      </c>
      <c r="G48" s="3">
        <v>1</v>
      </c>
      <c r="O48" s="31"/>
      <c r="P48" s="31"/>
      <c r="Q48" s="31"/>
      <c r="R48" s="30"/>
      <c r="S48" s="30"/>
      <c r="T48" s="31"/>
      <c r="U48" s="31"/>
    </row>
    <row r="49" spans="2:21" x14ac:dyDescent="0.2">
      <c r="B49" s="3">
        <v>1120</v>
      </c>
      <c r="C49" s="3">
        <v>1</v>
      </c>
      <c r="D49" s="3">
        <v>0.42599999999999999</v>
      </c>
      <c r="E49" s="3">
        <v>8.5199999999999998E-2</v>
      </c>
      <c r="F49" s="3">
        <v>1</v>
      </c>
      <c r="G49" s="3">
        <v>1</v>
      </c>
      <c r="O49" s="31"/>
      <c r="P49" s="31"/>
      <c r="Q49" s="31"/>
      <c r="R49" s="30"/>
      <c r="S49" s="30"/>
      <c r="T49" s="31"/>
      <c r="U49" s="31"/>
    </row>
    <row r="50" spans="2:21" x14ac:dyDescent="0.2">
      <c r="B50" s="3">
        <v>1121</v>
      </c>
      <c r="C50" s="3">
        <v>1</v>
      </c>
      <c r="D50" s="3">
        <v>0.42599999999999999</v>
      </c>
      <c r="E50" s="3">
        <v>8.5199999999999998E-2</v>
      </c>
      <c r="F50" s="3">
        <v>1</v>
      </c>
      <c r="G50" s="3">
        <v>1</v>
      </c>
      <c r="O50" s="31"/>
      <c r="P50" s="31"/>
      <c r="Q50" s="31"/>
      <c r="R50" s="30"/>
      <c r="S50" s="30"/>
      <c r="T50" s="31"/>
      <c r="U50" s="31"/>
    </row>
    <row r="51" spans="2:21" x14ac:dyDescent="0.2">
      <c r="B51" s="3">
        <v>1122</v>
      </c>
      <c r="C51" s="3">
        <v>1</v>
      </c>
      <c r="D51" s="3">
        <v>0.21199999999999999</v>
      </c>
      <c r="E51" s="3">
        <v>4.24E-2</v>
      </c>
      <c r="F51" s="3">
        <v>1</v>
      </c>
      <c r="G51" s="3">
        <v>1</v>
      </c>
      <c r="O51" s="31"/>
      <c r="P51" s="31"/>
      <c r="Q51" s="31"/>
      <c r="R51" s="30"/>
      <c r="S51" s="30"/>
      <c r="T51" s="31"/>
      <c r="U51" s="31"/>
    </row>
    <row r="52" spans="2:21" x14ac:dyDescent="0.2">
      <c r="B52" s="3">
        <v>1123</v>
      </c>
      <c r="C52" s="3">
        <v>1</v>
      </c>
      <c r="D52" s="3">
        <v>0.21199999999999999</v>
      </c>
      <c r="E52" s="3">
        <v>4.24E-2</v>
      </c>
      <c r="F52" s="3">
        <v>1</v>
      </c>
      <c r="G52" s="3">
        <v>1</v>
      </c>
      <c r="O52" s="31"/>
      <c r="P52" s="31"/>
      <c r="Q52" s="31"/>
      <c r="R52" s="30"/>
      <c r="S52" s="30"/>
      <c r="T52" s="31"/>
      <c r="U52" s="31"/>
    </row>
    <row r="53" spans="2:21" x14ac:dyDescent="0.2">
      <c r="B53" s="3">
        <v>1124</v>
      </c>
      <c r="C53" s="3">
        <v>1</v>
      </c>
      <c r="D53" s="3">
        <v>0.214</v>
      </c>
      <c r="E53" s="3">
        <v>4.2799999999999998E-2</v>
      </c>
      <c r="F53" s="3">
        <v>1</v>
      </c>
      <c r="G53" s="3">
        <v>1</v>
      </c>
      <c r="O53" s="31"/>
      <c r="P53" s="31"/>
      <c r="Q53" s="31"/>
      <c r="R53" s="30"/>
      <c r="S53" s="30"/>
      <c r="T53" s="31"/>
      <c r="U53" s="31"/>
    </row>
    <row r="54" spans="2:21" x14ac:dyDescent="0.2">
      <c r="B54" s="3">
        <v>1125</v>
      </c>
      <c r="C54" s="3">
        <v>1</v>
      </c>
      <c r="D54" s="3">
        <v>0.214</v>
      </c>
      <c r="E54" s="3">
        <v>4.2799999999999998E-2</v>
      </c>
      <c r="F54" s="3">
        <v>1</v>
      </c>
      <c r="G54" s="3">
        <v>1</v>
      </c>
      <c r="O54" s="31"/>
      <c r="P54" s="31"/>
      <c r="Q54" s="31"/>
      <c r="R54" s="30"/>
      <c r="S54" s="30"/>
      <c r="T54" s="31"/>
      <c r="U54" s="31"/>
    </row>
    <row r="55" spans="2:21" x14ac:dyDescent="0.2">
      <c r="B55" s="3">
        <v>1126</v>
      </c>
      <c r="C55" s="3">
        <v>1</v>
      </c>
      <c r="D55" s="3">
        <v>0.42599999999999999</v>
      </c>
      <c r="E55" s="3">
        <v>8.5199999999999998E-2</v>
      </c>
      <c r="F55" s="3">
        <v>1</v>
      </c>
      <c r="G55" s="3">
        <v>1</v>
      </c>
      <c r="O55" s="31"/>
      <c r="P55" s="31"/>
      <c r="Q55" s="31"/>
      <c r="R55" s="30"/>
      <c r="S55" s="30"/>
      <c r="T55" s="31"/>
      <c r="U55" s="31"/>
    </row>
    <row r="56" spans="2:21" x14ac:dyDescent="0.2">
      <c r="B56" s="3">
        <v>1127</v>
      </c>
      <c r="C56" s="3">
        <v>1</v>
      </c>
      <c r="D56" s="3">
        <v>0.42599999999999999</v>
      </c>
      <c r="E56" s="3">
        <v>8.5199999999999998E-2</v>
      </c>
      <c r="F56" s="3">
        <v>1</v>
      </c>
      <c r="G56" s="3">
        <v>1</v>
      </c>
      <c r="O56" s="31"/>
      <c r="P56" s="31"/>
      <c r="Q56" s="31"/>
      <c r="R56" s="30"/>
      <c r="S56" s="30"/>
      <c r="T56" s="31"/>
      <c r="U56" s="31"/>
    </row>
    <row r="57" spans="2:21" x14ac:dyDescent="0.2">
      <c r="B57" s="3">
        <v>1128</v>
      </c>
      <c r="C57" s="3">
        <v>1</v>
      </c>
      <c r="D57" s="3">
        <v>0.42599999999999999</v>
      </c>
      <c r="E57" s="3">
        <v>8.5199999999999998E-2</v>
      </c>
      <c r="F57" s="3">
        <v>1</v>
      </c>
      <c r="G57" s="3">
        <v>1</v>
      </c>
      <c r="O57" s="31"/>
      <c r="P57" s="31"/>
      <c r="Q57" s="31"/>
      <c r="R57" s="30"/>
      <c r="S57" s="30"/>
      <c r="T57" s="31"/>
      <c r="U57" s="31"/>
    </row>
    <row r="58" spans="2:21" x14ac:dyDescent="0.2">
      <c r="B58" s="3">
        <v>1129</v>
      </c>
      <c r="C58" s="3">
        <v>1</v>
      </c>
      <c r="D58" s="3">
        <v>0.42599999999999999</v>
      </c>
      <c r="E58" s="3">
        <v>8.5199999999999998E-2</v>
      </c>
      <c r="F58" s="3">
        <v>1</v>
      </c>
      <c r="G58" s="3">
        <v>1</v>
      </c>
      <c r="O58" s="31"/>
      <c r="P58" s="31"/>
      <c r="Q58" s="31"/>
      <c r="R58" s="30"/>
      <c r="S58" s="30"/>
      <c r="T58" s="31"/>
      <c r="U58" s="31"/>
    </row>
    <row r="59" spans="2:21" x14ac:dyDescent="0.2">
      <c r="B59" s="3">
        <v>1130</v>
      </c>
      <c r="C59" s="3">
        <v>1</v>
      </c>
      <c r="D59" s="3">
        <v>0.42599999999999999</v>
      </c>
      <c r="E59" s="3">
        <v>8.5199999999999998E-2</v>
      </c>
      <c r="F59" s="3">
        <v>1</v>
      </c>
      <c r="G59" s="3">
        <v>1</v>
      </c>
      <c r="O59" s="31"/>
      <c r="P59" s="31"/>
      <c r="Q59" s="31"/>
      <c r="R59" s="30"/>
      <c r="S59" s="30"/>
      <c r="T59" s="31"/>
      <c r="U59" s="31"/>
    </row>
    <row r="60" spans="2:21" x14ac:dyDescent="0.2">
      <c r="B60" s="3">
        <v>1131</v>
      </c>
      <c r="C60" s="3">
        <v>1</v>
      </c>
      <c r="D60" s="3">
        <v>0.42599999999999999</v>
      </c>
      <c r="E60" s="3">
        <v>8.5199999999999998E-2</v>
      </c>
      <c r="F60" s="3">
        <v>1</v>
      </c>
      <c r="G60" s="3">
        <v>1</v>
      </c>
      <c r="O60" s="31"/>
      <c r="P60" s="31"/>
      <c r="Q60" s="31"/>
      <c r="R60" s="30"/>
      <c r="S60" s="30"/>
      <c r="T60" s="31"/>
      <c r="U60" s="31"/>
    </row>
    <row r="61" spans="2:21" x14ac:dyDescent="0.2">
      <c r="B61" s="3">
        <v>1132</v>
      </c>
      <c r="C61" s="3">
        <v>1</v>
      </c>
      <c r="D61" s="3">
        <v>0.42599999999999999</v>
      </c>
      <c r="E61" s="3">
        <v>8.5199999999999998E-2</v>
      </c>
      <c r="F61" s="3">
        <v>1</v>
      </c>
      <c r="G61" s="3">
        <v>1</v>
      </c>
      <c r="O61" s="31"/>
      <c r="P61" s="31"/>
      <c r="Q61" s="31"/>
      <c r="R61" s="30"/>
      <c r="S61" s="30"/>
      <c r="T61" s="31"/>
      <c r="U61" s="31"/>
    </row>
    <row r="62" spans="2:21" x14ac:dyDescent="0.2">
      <c r="B62" s="3">
        <v>1133</v>
      </c>
      <c r="C62" s="3">
        <v>1</v>
      </c>
      <c r="D62" s="3">
        <v>0.21199999999999999</v>
      </c>
      <c r="E62" s="3">
        <v>4.24E-2</v>
      </c>
      <c r="F62" s="3">
        <v>1</v>
      </c>
      <c r="G62" s="3">
        <v>1</v>
      </c>
      <c r="O62" s="31"/>
      <c r="P62" s="31"/>
      <c r="Q62" s="31"/>
      <c r="R62" s="30"/>
      <c r="S62" s="30"/>
      <c r="T62" s="31"/>
      <c r="U62" s="31"/>
    </row>
    <row r="63" spans="2:21" x14ac:dyDescent="0.2">
      <c r="B63" s="3">
        <v>1134</v>
      </c>
      <c r="C63" s="3">
        <v>1</v>
      </c>
      <c r="D63" s="3">
        <v>0.21199999999999999</v>
      </c>
      <c r="E63" s="3">
        <v>4.24E-2</v>
      </c>
      <c r="F63" s="3">
        <v>1</v>
      </c>
      <c r="G63" s="3">
        <v>1</v>
      </c>
      <c r="O63" s="31"/>
      <c r="P63" s="31"/>
      <c r="Q63" s="31"/>
      <c r="R63" s="30"/>
      <c r="S63" s="30"/>
      <c r="T63" s="31"/>
      <c r="U63" s="31"/>
    </row>
    <row r="64" spans="2:21" x14ac:dyDescent="0.2">
      <c r="B64" s="3">
        <v>1135</v>
      </c>
      <c r="C64" s="3">
        <v>1</v>
      </c>
      <c r="D64" s="3">
        <v>0.214</v>
      </c>
      <c r="E64" s="3">
        <v>4.2799999999999998E-2</v>
      </c>
      <c r="F64" s="3">
        <v>1</v>
      </c>
      <c r="G64" s="3">
        <v>1</v>
      </c>
    </row>
    <row r="65" spans="2:7" x14ac:dyDescent="0.2">
      <c r="B65" s="3">
        <v>1136</v>
      </c>
      <c r="C65" s="3">
        <v>1</v>
      </c>
      <c r="D65" s="3">
        <v>0.214</v>
      </c>
      <c r="E65" s="3">
        <v>4.2799999999999998E-2</v>
      </c>
      <c r="F65" s="3">
        <v>1</v>
      </c>
      <c r="G65" s="3">
        <v>1</v>
      </c>
    </row>
    <row r="66" spans="2:7" x14ac:dyDescent="0.2">
      <c r="B66" s="3">
        <v>1137</v>
      </c>
      <c r="C66" s="3">
        <v>1</v>
      </c>
      <c r="D66" s="3">
        <v>0.434</v>
      </c>
      <c r="E66" s="3">
        <v>8.6800000000000002E-2</v>
      </c>
      <c r="F66" s="3">
        <v>1</v>
      </c>
      <c r="G66" s="3">
        <v>1</v>
      </c>
    </row>
    <row r="67" spans="2:7" x14ac:dyDescent="0.2">
      <c r="B67" s="3">
        <v>1138</v>
      </c>
      <c r="C67" s="3">
        <v>1</v>
      </c>
      <c r="D67" s="3">
        <v>0.434</v>
      </c>
      <c r="E67" s="3">
        <v>8.6800000000000002E-2</v>
      </c>
      <c r="F67" s="3">
        <v>1</v>
      </c>
      <c r="G67" s="3">
        <v>1</v>
      </c>
    </row>
    <row r="68" spans="2:7" x14ac:dyDescent="0.2">
      <c r="B68" s="3">
        <v>1139</v>
      </c>
      <c r="C68" s="3">
        <v>1</v>
      </c>
      <c r="D68" s="3">
        <v>0.436</v>
      </c>
      <c r="E68" s="3">
        <v>8.72E-2</v>
      </c>
      <c r="F68" s="3">
        <v>1</v>
      </c>
      <c r="G68" s="3">
        <v>1</v>
      </c>
    </row>
    <row r="69" spans="2:7" x14ac:dyDescent="0.2">
      <c r="B69" s="3">
        <v>1140</v>
      </c>
      <c r="C69" s="3">
        <v>1</v>
      </c>
      <c r="D69" s="3">
        <v>0.436</v>
      </c>
      <c r="E69" s="3">
        <v>8.72E-2</v>
      </c>
      <c r="F69" s="3">
        <v>1</v>
      </c>
      <c r="G69" s="3">
        <v>1</v>
      </c>
    </row>
    <row r="70" spans="2:7" x14ac:dyDescent="0.2">
      <c r="B70" s="3">
        <v>1141</v>
      </c>
      <c r="C70" s="3">
        <v>1</v>
      </c>
      <c r="D70" s="3">
        <v>0.436</v>
      </c>
      <c r="E70" s="3">
        <v>8.72E-2</v>
      </c>
      <c r="F70" s="3">
        <v>1</v>
      </c>
      <c r="G70" s="3">
        <v>1</v>
      </c>
    </row>
    <row r="71" spans="2:7" x14ac:dyDescent="0.2">
      <c r="B71" s="3">
        <v>1142</v>
      </c>
      <c r="C71" s="3">
        <v>1</v>
      </c>
      <c r="D71" s="3">
        <v>0.436</v>
      </c>
      <c r="E71" s="3">
        <v>8.72E-2</v>
      </c>
      <c r="F71" s="3">
        <v>1</v>
      </c>
      <c r="G71" s="3">
        <v>1</v>
      </c>
    </row>
    <row r="72" spans="2:7" x14ac:dyDescent="0.2">
      <c r="B72" s="3">
        <v>1143</v>
      </c>
      <c r="C72" s="3">
        <v>1</v>
      </c>
      <c r="D72" s="3">
        <v>0.436</v>
      </c>
      <c r="E72" s="3">
        <v>8.72E-2</v>
      </c>
      <c r="F72" s="3">
        <v>1</v>
      </c>
      <c r="G72" s="3">
        <v>1</v>
      </c>
    </row>
    <row r="73" spans="2:7" x14ac:dyDescent="0.2">
      <c r="B73" s="3">
        <v>1144</v>
      </c>
      <c r="C73" s="3">
        <v>1</v>
      </c>
      <c r="D73" s="3">
        <v>0.436</v>
      </c>
      <c r="E73" s="3">
        <v>8.72E-2</v>
      </c>
      <c r="F73" s="3">
        <v>1</v>
      </c>
      <c r="G73" s="3">
        <v>1</v>
      </c>
    </row>
    <row r="74" spans="2:7" x14ac:dyDescent="0.2">
      <c r="B74" s="3">
        <v>1145</v>
      </c>
      <c r="C74" s="3">
        <v>1</v>
      </c>
      <c r="D74" s="3">
        <v>0.436</v>
      </c>
      <c r="E74" s="3">
        <v>8.72E-2</v>
      </c>
      <c r="F74" s="3">
        <v>1</v>
      </c>
      <c r="G74" s="3">
        <v>1</v>
      </c>
    </row>
    <row r="75" spans="2:7" x14ac:dyDescent="0.2">
      <c r="B75" s="3">
        <v>1146</v>
      </c>
      <c r="C75" s="3">
        <v>1</v>
      </c>
      <c r="D75" s="3">
        <v>0.216</v>
      </c>
      <c r="E75" s="3">
        <v>4.3200000000000002E-2</v>
      </c>
      <c r="F75" s="3">
        <v>1</v>
      </c>
      <c r="G75" s="3">
        <v>1</v>
      </c>
    </row>
    <row r="76" spans="2:7" x14ac:dyDescent="0.2">
      <c r="B76" s="3">
        <v>1147</v>
      </c>
      <c r="C76" s="3">
        <v>1</v>
      </c>
      <c r="D76" s="3">
        <v>0.218</v>
      </c>
      <c r="E76" s="3">
        <v>4.36E-2</v>
      </c>
      <c r="F76" s="3">
        <v>1</v>
      </c>
      <c r="G76" s="3">
        <v>1</v>
      </c>
    </row>
    <row r="77" spans="2:7" x14ac:dyDescent="0.2">
      <c r="B77" s="3">
        <v>1148</v>
      </c>
      <c r="C77" s="3">
        <v>1</v>
      </c>
      <c r="D77" s="3">
        <v>0.218</v>
      </c>
      <c r="E77" s="3">
        <v>4.36E-2</v>
      </c>
      <c r="F77" s="3">
        <v>1</v>
      </c>
      <c r="G77" s="3">
        <v>1</v>
      </c>
    </row>
    <row r="78" spans="2:7" x14ac:dyDescent="0.2">
      <c r="B78" s="3">
        <v>1149</v>
      </c>
      <c r="C78" s="3">
        <v>1</v>
      </c>
      <c r="D78" s="3">
        <v>0.218</v>
      </c>
      <c r="E78" s="3">
        <v>4.36E-2</v>
      </c>
      <c r="F78" s="3">
        <v>1</v>
      </c>
      <c r="G78" s="3">
        <v>1</v>
      </c>
    </row>
    <row r="79" spans="2:7" x14ac:dyDescent="0.2">
      <c r="B79" s="3">
        <v>1150</v>
      </c>
      <c r="C79" s="3">
        <v>1</v>
      </c>
      <c r="D79" s="3">
        <v>0.218</v>
      </c>
      <c r="E79" s="3">
        <v>4.36E-2</v>
      </c>
      <c r="F79" s="3">
        <v>1</v>
      </c>
      <c r="G79" s="3">
        <v>1</v>
      </c>
    </row>
    <row r="80" spans="2:7" x14ac:dyDescent="0.2">
      <c r="B80" s="3">
        <v>1151</v>
      </c>
      <c r="C80" s="3">
        <v>1</v>
      </c>
      <c r="D80" s="3">
        <v>0.34200000000000003</v>
      </c>
      <c r="E80" s="3">
        <v>6.8400000000000002E-2</v>
      </c>
      <c r="F80" s="3">
        <v>1</v>
      </c>
      <c r="G80" s="3">
        <v>1</v>
      </c>
    </row>
    <row r="81" spans="2:7" x14ac:dyDescent="0.2">
      <c r="B81" s="3">
        <v>1152</v>
      </c>
      <c r="C81" s="3">
        <v>1</v>
      </c>
      <c r="D81" s="3">
        <v>0.34200000000000003</v>
      </c>
      <c r="E81" s="3">
        <v>6.8400000000000002E-2</v>
      </c>
      <c r="F81" s="3">
        <v>1</v>
      </c>
      <c r="G81" s="3">
        <v>1</v>
      </c>
    </row>
    <row r="82" spans="2:7" x14ac:dyDescent="0.2">
      <c r="B82" s="3">
        <v>1153</v>
      </c>
      <c r="C82" s="3">
        <v>1</v>
      </c>
      <c r="D82" s="3">
        <v>0.34400000000000003</v>
      </c>
      <c r="E82" s="3">
        <v>6.88E-2</v>
      </c>
      <c r="F82" s="3">
        <v>1</v>
      </c>
      <c r="G82" s="3">
        <v>1</v>
      </c>
    </row>
    <row r="83" spans="2:7" x14ac:dyDescent="0.2">
      <c r="B83" s="3">
        <v>1154</v>
      </c>
      <c r="C83" s="3">
        <v>1</v>
      </c>
      <c r="D83" s="3">
        <v>0.34400000000000003</v>
      </c>
      <c r="E83" s="3">
        <v>6.88E-2</v>
      </c>
      <c r="F83" s="3">
        <v>1</v>
      </c>
      <c r="G83" s="3">
        <v>1</v>
      </c>
    </row>
    <row r="84" spans="2:7" x14ac:dyDescent="0.2">
      <c r="B84" s="3">
        <v>1155</v>
      </c>
      <c r="C84" s="3">
        <v>1</v>
      </c>
      <c r="D84" s="3">
        <v>0.34400000000000003</v>
      </c>
      <c r="E84" s="3">
        <v>6.88E-2</v>
      </c>
      <c r="F84" s="3">
        <v>1</v>
      </c>
      <c r="G84" s="3">
        <v>1</v>
      </c>
    </row>
    <row r="85" spans="2:7" x14ac:dyDescent="0.2">
      <c r="B85" s="3">
        <v>1156</v>
      </c>
      <c r="C85" s="3">
        <v>1</v>
      </c>
      <c r="D85" s="3">
        <v>0.34400000000000003</v>
      </c>
      <c r="E85" s="3">
        <v>6.88E-2</v>
      </c>
      <c r="F85" s="3">
        <v>1</v>
      </c>
      <c r="G85" s="3">
        <v>1</v>
      </c>
    </row>
    <row r="86" spans="2:7" x14ac:dyDescent="0.2">
      <c r="B86" s="3">
        <v>1157</v>
      </c>
      <c r="C86" s="3">
        <v>1</v>
      </c>
      <c r="D86" s="3">
        <v>0.34400000000000003</v>
      </c>
      <c r="E86" s="3">
        <v>6.88E-2</v>
      </c>
      <c r="F86" s="3">
        <v>1</v>
      </c>
      <c r="G86" s="3">
        <v>1</v>
      </c>
    </row>
    <row r="87" spans="2:7" x14ac:dyDescent="0.2">
      <c r="B87" s="3">
        <v>1158</v>
      </c>
      <c r="C87" s="3">
        <v>1</v>
      </c>
      <c r="D87" s="3">
        <v>0.34400000000000003</v>
      </c>
      <c r="E87" s="3">
        <v>6.88E-2</v>
      </c>
      <c r="F87" s="3">
        <v>1</v>
      </c>
      <c r="G87" s="3">
        <v>1</v>
      </c>
    </row>
    <row r="88" spans="2:7" x14ac:dyDescent="0.2">
      <c r="B88" s="3">
        <v>1159</v>
      </c>
      <c r="C88" s="3">
        <v>1</v>
      </c>
      <c r="D88" s="3">
        <v>0.34400000000000003</v>
      </c>
      <c r="E88" s="3">
        <v>6.88E-2</v>
      </c>
      <c r="F88" s="3">
        <v>1</v>
      </c>
      <c r="G88" s="3">
        <v>1</v>
      </c>
    </row>
    <row r="89" spans="2:7" x14ac:dyDescent="0.2">
      <c r="B89" s="3">
        <v>1160</v>
      </c>
      <c r="C89" s="3">
        <v>1</v>
      </c>
      <c r="D89" s="3">
        <v>0.34400000000000003</v>
      </c>
      <c r="E89" s="3">
        <v>6.88E-2</v>
      </c>
      <c r="F89" s="3">
        <v>1</v>
      </c>
      <c r="G89" s="3">
        <v>1</v>
      </c>
    </row>
    <row r="90" spans="2:7" x14ac:dyDescent="0.2">
      <c r="B90" s="3">
        <v>1161</v>
      </c>
      <c r="C90" s="3">
        <v>1</v>
      </c>
      <c r="D90" s="3">
        <v>0.34400000000000003</v>
      </c>
      <c r="E90" s="3">
        <v>6.88E-2</v>
      </c>
      <c r="F90" s="3">
        <v>1</v>
      </c>
      <c r="G90" s="3">
        <v>1</v>
      </c>
    </row>
    <row r="91" spans="2:7" x14ac:dyDescent="0.2">
      <c r="B91" s="3">
        <v>1162</v>
      </c>
      <c r="C91" s="3">
        <v>1</v>
      </c>
      <c r="D91" s="3">
        <v>0.34400000000000003</v>
      </c>
      <c r="E91" s="3">
        <v>6.88E-2</v>
      </c>
      <c r="F91" s="3">
        <v>1</v>
      </c>
      <c r="G91" s="3">
        <v>1</v>
      </c>
    </row>
    <row r="92" spans="2:7" x14ac:dyDescent="0.2">
      <c r="B92" s="3">
        <v>1163</v>
      </c>
      <c r="C92" s="3">
        <v>1</v>
      </c>
      <c r="D92" s="3">
        <v>0.34400000000000003</v>
      </c>
      <c r="E92" s="3">
        <v>6.88E-2</v>
      </c>
      <c r="F92" s="3">
        <v>1</v>
      </c>
      <c r="G92" s="3">
        <v>1</v>
      </c>
    </row>
    <row r="93" spans="2:7" x14ac:dyDescent="0.2">
      <c r="B93" s="3">
        <v>1164</v>
      </c>
      <c r="C93" s="3">
        <v>1</v>
      </c>
      <c r="D93" s="3">
        <v>0.34400000000000003</v>
      </c>
      <c r="E93" s="3">
        <v>6.88E-2</v>
      </c>
      <c r="F93" s="3">
        <v>1</v>
      </c>
      <c r="G93" s="3">
        <v>1</v>
      </c>
    </row>
    <row r="94" spans="2:7" x14ac:dyDescent="0.2">
      <c r="B94" s="3">
        <v>1165</v>
      </c>
      <c r="C94" s="3">
        <v>1</v>
      </c>
      <c r="D94" s="3">
        <v>0.34400000000000003</v>
      </c>
      <c r="E94" s="3">
        <v>6.88E-2</v>
      </c>
      <c r="F94" s="3">
        <v>1</v>
      </c>
      <c r="G94" s="3">
        <v>1</v>
      </c>
    </row>
    <row r="95" spans="2:7" x14ac:dyDescent="0.2">
      <c r="B95" s="3">
        <v>1166</v>
      </c>
      <c r="C95" s="3">
        <v>1</v>
      </c>
      <c r="D95" s="3">
        <v>0.34400000000000003</v>
      </c>
      <c r="E95" s="3">
        <v>6.88E-2</v>
      </c>
      <c r="F95" s="3">
        <v>1</v>
      </c>
      <c r="G95" s="3">
        <v>1</v>
      </c>
    </row>
    <row r="96" spans="2:7" x14ac:dyDescent="0.2">
      <c r="B96" s="3">
        <v>1167</v>
      </c>
      <c r="C96" s="3">
        <v>1</v>
      </c>
      <c r="D96" s="3">
        <v>0.222</v>
      </c>
      <c r="E96" s="3">
        <v>4.4400000000000002E-2</v>
      </c>
      <c r="F96" s="3">
        <v>1</v>
      </c>
      <c r="G96" s="3">
        <v>1</v>
      </c>
    </row>
    <row r="97" spans="2:7" x14ac:dyDescent="0.2">
      <c r="B97" s="3">
        <v>1168</v>
      </c>
      <c r="C97" s="3">
        <v>1</v>
      </c>
      <c r="D97" s="3">
        <v>0.222</v>
      </c>
      <c r="E97" s="3">
        <v>4.4400000000000002E-2</v>
      </c>
      <c r="F97" s="3">
        <v>1</v>
      </c>
      <c r="G97" s="3">
        <v>1</v>
      </c>
    </row>
    <row r="98" spans="2:7" x14ac:dyDescent="0.2">
      <c r="B98" s="3">
        <v>1169</v>
      </c>
      <c r="C98" s="3">
        <v>1</v>
      </c>
      <c r="D98" s="3">
        <v>0.224</v>
      </c>
      <c r="E98" s="3">
        <v>4.48E-2</v>
      </c>
      <c r="F98" s="3">
        <v>1</v>
      </c>
      <c r="G98" s="3">
        <v>1</v>
      </c>
    </row>
    <row r="99" spans="2:7" x14ac:dyDescent="0.2">
      <c r="B99" s="3">
        <v>1170</v>
      </c>
      <c r="C99" s="3">
        <v>1</v>
      </c>
      <c r="D99" s="3">
        <v>0.224</v>
      </c>
      <c r="E99" s="3">
        <v>4.48E-2</v>
      </c>
      <c r="F99" s="3">
        <v>1</v>
      </c>
      <c r="G99" s="3">
        <v>1</v>
      </c>
    </row>
    <row r="100" spans="2:7" x14ac:dyDescent="0.2">
      <c r="B100" s="3">
        <v>1171</v>
      </c>
      <c r="C100" s="3">
        <v>1</v>
      </c>
      <c r="D100" s="3">
        <v>0.224</v>
      </c>
      <c r="E100" s="3">
        <v>4.48E-2</v>
      </c>
      <c r="F100" s="3">
        <v>1</v>
      </c>
      <c r="G100" s="3">
        <v>1</v>
      </c>
    </row>
    <row r="101" spans="2:7" x14ac:dyDescent="0.2">
      <c r="B101" s="3">
        <v>1172</v>
      </c>
      <c r="C101" s="3">
        <v>1</v>
      </c>
      <c r="D101" s="3">
        <v>0.224</v>
      </c>
      <c r="E101" s="3">
        <v>4.48E-2</v>
      </c>
      <c r="F101" s="3">
        <v>1</v>
      </c>
      <c r="G101" s="3">
        <v>1</v>
      </c>
    </row>
    <row r="102" spans="2:7" x14ac:dyDescent="0.2">
      <c r="B102" s="3">
        <v>1173</v>
      </c>
      <c r="C102" s="3">
        <v>1</v>
      </c>
      <c r="D102" s="3">
        <v>0.224</v>
      </c>
      <c r="E102" s="3">
        <v>4.48E-2</v>
      </c>
      <c r="F102" s="3">
        <v>1</v>
      </c>
      <c r="G102" s="3">
        <v>1</v>
      </c>
    </row>
    <row r="103" spans="2:7" x14ac:dyDescent="0.2">
      <c r="B103" s="3">
        <v>1174</v>
      </c>
      <c r="C103" s="3">
        <v>1</v>
      </c>
      <c r="D103" s="3">
        <v>0.224</v>
      </c>
      <c r="E103" s="3">
        <v>4.48E-2</v>
      </c>
      <c r="F103" s="3">
        <v>1</v>
      </c>
      <c r="G103" s="3">
        <v>1</v>
      </c>
    </row>
    <row r="104" spans="2:7" x14ac:dyDescent="0.2">
      <c r="B104" s="3">
        <v>1175</v>
      </c>
      <c r="C104" s="3">
        <v>1</v>
      </c>
      <c r="D104" s="3">
        <v>0.224</v>
      </c>
      <c r="E104" s="3">
        <v>4.48E-2</v>
      </c>
      <c r="F104" s="3">
        <v>1</v>
      </c>
      <c r="G104" s="3">
        <v>1</v>
      </c>
    </row>
  </sheetData>
  <phoneticPr fontId="0" type="noConversion"/>
  <pageMargins left="0.39370078740157483" right="0.39370078740157483" top="0.39370078740157483" bottom="0.39370078740157483" header="0.39370078740157483" footer="0.39370078740157483"/>
  <pageSetup paperSize="9" pageOrder="overThenDown"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F52"/>
  <sheetViews>
    <sheetView tabSelected="1" workbookViewId="0">
      <pane xSplit="2" ySplit="29" topLeftCell="C30" activePane="bottomRight" state="frozen"/>
      <selection pane="topRight" activeCell="C1" sqref="C1"/>
      <selection pane="bottomLeft" activeCell="A30" sqref="A30"/>
      <selection pane="bottomRight" activeCell="C30" sqref="C30"/>
    </sheetView>
  </sheetViews>
  <sheetFormatPr defaultRowHeight="12.75" x14ac:dyDescent="0.2"/>
  <cols>
    <col min="1" max="1" width="38.28515625" style="15" bestFit="1" customWidth="1"/>
    <col min="2" max="16384" width="9.140625" style="15"/>
  </cols>
  <sheetData>
    <row r="1" spans="1:40" s="9" customFormat="1" x14ac:dyDescent="0.2">
      <c r="A1" s="9" t="s">
        <v>0</v>
      </c>
      <c r="B1" s="9" t="s">
        <v>89</v>
      </c>
      <c r="C1" s="9" t="s">
        <v>1</v>
      </c>
      <c r="AN1" s="20"/>
    </row>
    <row r="2" spans="1:40" x14ac:dyDescent="0.2">
      <c r="A2" s="15" t="s">
        <v>21</v>
      </c>
      <c r="B2" s="15" t="s">
        <v>166</v>
      </c>
      <c r="C2" s="15" t="s">
        <v>172</v>
      </c>
    </row>
    <row r="3" spans="1:40" x14ac:dyDescent="0.2">
      <c r="A3" s="15" t="s">
        <v>30</v>
      </c>
      <c r="B3" s="15" t="s">
        <v>167</v>
      </c>
      <c r="C3" s="15" t="s">
        <v>173</v>
      </c>
    </row>
    <row r="4" spans="1:40" x14ac:dyDescent="0.2">
      <c r="A4" s="15" t="s">
        <v>24</v>
      </c>
      <c r="B4" s="15" t="s">
        <v>168</v>
      </c>
      <c r="C4" s="15" t="s">
        <v>174</v>
      </c>
    </row>
    <row r="5" spans="1:40" x14ac:dyDescent="0.2">
      <c r="A5" s="15" t="s">
        <v>31</v>
      </c>
      <c r="B5" s="15" t="s">
        <v>91</v>
      </c>
      <c r="C5" s="15" t="s">
        <v>175</v>
      </c>
    </row>
    <row r="6" spans="1:40" x14ac:dyDescent="0.2">
      <c r="A6" s="15" t="s">
        <v>32</v>
      </c>
      <c r="B6" s="15" t="s">
        <v>92</v>
      </c>
      <c r="C6" s="15" t="s">
        <v>176</v>
      </c>
    </row>
    <row r="7" spans="1:40" x14ac:dyDescent="0.2">
      <c r="A7" s="15" t="s">
        <v>25</v>
      </c>
      <c r="B7" s="15" t="s">
        <v>169</v>
      </c>
      <c r="C7" s="15" t="s">
        <v>177</v>
      </c>
    </row>
    <row r="8" spans="1:40" x14ac:dyDescent="0.2">
      <c r="A8" s="15" t="s">
        <v>33</v>
      </c>
      <c r="B8" s="15" t="s">
        <v>93</v>
      </c>
      <c r="C8" s="15" t="s">
        <v>178</v>
      </c>
    </row>
    <row r="9" spans="1:40" x14ac:dyDescent="0.2">
      <c r="A9" s="15" t="s">
        <v>34</v>
      </c>
      <c r="B9" s="15" t="s">
        <v>94</v>
      </c>
      <c r="C9" s="15" t="s">
        <v>179</v>
      </c>
    </row>
    <row r="10" spans="1:40" x14ac:dyDescent="0.2">
      <c r="A10" s="15" t="s">
        <v>27</v>
      </c>
      <c r="B10" s="15" t="s">
        <v>170</v>
      </c>
      <c r="C10" s="15" t="s">
        <v>28</v>
      </c>
    </row>
    <row r="11" spans="1:40" x14ac:dyDescent="0.2">
      <c r="A11" s="15" t="s">
        <v>18</v>
      </c>
      <c r="B11" s="15" t="s">
        <v>171</v>
      </c>
      <c r="C11" s="15" t="s">
        <v>35</v>
      </c>
    </row>
    <row r="12" spans="1:40" x14ac:dyDescent="0.2">
      <c r="A12" s="15" t="s">
        <v>36</v>
      </c>
      <c r="B12" s="15" t="s">
        <v>132</v>
      </c>
      <c r="C12" s="15" t="s">
        <v>180</v>
      </c>
    </row>
    <row r="13" spans="1:40" x14ac:dyDescent="0.2">
      <c r="A13" s="15" t="s">
        <v>37</v>
      </c>
      <c r="B13" s="15" t="s">
        <v>133</v>
      </c>
      <c r="C13" s="15" t="s">
        <v>38</v>
      </c>
    </row>
    <row r="14" spans="1:40" x14ac:dyDescent="0.2">
      <c r="A14" s="15" t="s">
        <v>39</v>
      </c>
      <c r="B14" s="15" t="s">
        <v>96</v>
      </c>
      <c r="C14" s="15" t="s">
        <v>40</v>
      </c>
    </row>
    <row r="15" spans="1:40" x14ac:dyDescent="0.2">
      <c r="A15" s="15" t="s">
        <v>41</v>
      </c>
      <c r="B15" s="15" t="s">
        <v>97</v>
      </c>
      <c r="C15" s="15" t="s">
        <v>42</v>
      </c>
    </row>
    <row r="16" spans="1:40" x14ac:dyDescent="0.2">
      <c r="A16" s="15" t="s">
        <v>43</v>
      </c>
      <c r="B16" s="15" t="s">
        <v>95</v>
      </c>
      <c r="C16" s="15" t="s">
        <v>44</v>
      </c>
    </row>
    <row r="17" spans="1:58" x14ac:dyDescent="0.2">
      <c r="A17" s="15" t="s">
        <v>45</v>
      </c>
      <c r="B17" s="15" t="s">
        <v>98</v>
      </c>
      <c r="C17" s="15" t="s">
        <v>46</v>
      </c>
    </row>
    <row r="18" spans="1:58" hidden="1" x14ac:dyDescent="0.2"/>
    <row r="19" spans="1:58" hidden="1" x14ac:dyDescent="0.2">
      <c r="A19" s="15" t="s">
        <v>214</v>
      </c>
    </row>
    <row r="20" spans="1:58" hidden="1" x14ac:dyDescent="0.2"/>
    <row r="21" spans="1:58" hidden="1" x14ac:dyDescent="0.2"/>
    <row r="22" spans="1:58" hidden="1" x14ac:dyDescent="0.2"/>
    <row r="23" spans="1:58" hidden="1" x14ac:dyDescent="0.2"/>
    <row r="24" spans="1:58" hidden="1" x14ac:dyDescent="0.2"/>
    <row r="25" spans="1:58" hidden="1" x14ac:dyDescent="0.2"/>
    <row r="26" spans="1:58" hidden="1" x14ac:dyDescent="0.2"/>
    <row r="28" spans="1:58" x14ac:dyDescent="0.2">
      <c r="A28" s="9" t="s">
        <v>0</v>
      </c>
      <c r="B28" s="9" t="s">
        <v>21</v>
      </c>
      <c r="C28" s="9" t="s">
        <v>30</v>
      </c>
      <c r="D28" s="9" t="s">
        <v>24</v>
      </c>
      <c r="E28" s="9" t="s">
        <v>31</v>
      </c>
      <c r="F28" s="9" t="s">
        <v>32</v>
      </c>
      <c r="G28" s="9" t="s">
        <v>25</v>
      </c>
      <c r="H28" s="9" t="s">
        <v>33</v>
      </c>
      <c r="I28" s="9" t="s">
        <v>34</v>
      </c>
      <c r="J28" s="9" t="s">
        <v>27</v>
      </c>
      <c r="K28" s="9" t="s">
        <v>18</v>
      </c>
      <c r="L28" s="9" t="s">
        <v>36</v>
      </c>
      <c r="M28" s="9" t="s">
        <v>37</v>
      </c>
      <c r="N28" s="9" t="s">
        <v>39</v>
      </c>
      <c r="O28" s="9" t="s">
        <v>41</v>
      </c>
      <c r="P28" s="9" t="s">
        <v>43</v>
      </c>
      <c r="Q28" s="9" t="s">
        <v>45</v>
      </c>
      <c r="U28" s="9"/>
      <c r="Z28" s="11"/>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row>
    <row r="29" spans="1:58" x14ac:dyDescent="0.2">
      <c r="A29" s="9" t="s">
        <v>89</v>
      </c>
      <c r="B29" s="9" t="s">
        <v>166</v>
      </c>
      <c r="C29" s="9" t="s">
        <v>167</v>
      </c>
      <c r="D29" s="9" t="s">
        <v>168</v>
      </c>
      <c r="E29" s="9" t="s">
        <v>91</v>
      </c>
      <c r="F29" s="9" t="s">
        <v>92</v>
      </c>
      <c r="G29" s="9" t="s">
        <v>169</v>
      </c>
      <c r="H29" s="9" t="s">
        <v>93</v>
      </c>
      <c r="I29" s="9" t="s">
        <v>94</v>
      </c>
      <c r="J29" s="9" t="s">
        <v>170</v>
      </c>
      <c r="K29" s="9" t="s">
        <v>171</v>
      </c>
      <c r="L29" s="9" t="s">
        <v>132</v>
      </c>
      <c r="M29" s="9" t="s">
        <v>133</v>
      </c>
      <c r="N29" s="9" t="s">
        <v>96</v>
      </c>
      <c r="O29" s="9" t="s">
        <v>97</v>
      </c>
      <c r="P29" s="9" t="s">
        <v>95</v>
      </c>
      <c r="Q29" s="9" t="s">
        <v>98</v>
      </c>
      <c r="U29" s="26"/>
      <c r="V29" s="26"/>
      <c r="Z29" s="22"/>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row>
    <row r="30" spans="1:58" x14ac:dyDescent="0.2">
      <c r="A30" s="9" t="s">
        <v>88</v>
      </c>
      <c r="B30" s="3">
        <v>301</v>
      </c>
      <c r="C30" s="3">
        <v>1</v>
      </c>
      <c r="D30" s="3">
        <v>30</v>
      </c>
      <c r="E30" s="3">
        <v>60</v>
      </c>
      <c r="F30" s="3">
        <v>-60</v>
      </c>
      <c r="G30" s="3">
        <v>10</v>
      </c>
      <c r="H30" s="3">
        <v>60</v>
      </c>
      <c r="I30" s="3">
        <v>-60</v>
      </c>
      <c r="J30" s="3">
        <v>1</v>
      </c>
      <c r="K30" s="3">
        <v>1</v>
      </c>
      <c r="L30" s="3">
        <v>0</v>
      </c>
      <c r="M30" s="3">
        <v>100</v>
      </c>
      <c r="N30" s="3">
        <v>0</v>
      </c>
      <c r="O30" s="3">
        <v>0.05</v>
      </c>
      <c r="P30" s="3">
        <v>0</v>
      </c>
      <c r="Q30" s="3">
        <v>0</v>
      </c>
      <c r="U30" s="28"/>
      <c r="Z30" s="24"/>
      <c r="AA30" s="24"/>
      <c r="AB30" s="24"/>
      <c r="AC30" s="24"/>
      <c r="AD30" s="24"/>
      <c r="AE30" s="24"/>
      <c r="AF30" s="24"/>
      <c r="AG30" s="24"/>
      <c r="AH30" s="24"/>
      <c r="AI30" s="24"/>
      <c r="AJ30" s="24"/>
      <c r="AK30" s="19"/>
      <c r="AL30" s="19"/>
      <c r="AM30" s="19"/>
      <c r="AN30" s="24"/>
      <c r="AO30" s="19"/>
      <c r="AP30" s="24"/>
      <c r="AQ30" s="24"/>
      <c r="AR30" s="19"/>
      <c r="AS30" s="24"/>
      <c r="AT30" s="24"/>
      <c r="AU30" s="24"/>
      <c r="AV30" s="24"/>
      <c r="AW30" s="19"/>
      <c r="AX30" s="24"/>
      <c r="AY30" s="24"/>
      <c r="AZ30" s="24"/>
      <c r="BA30" s="24"/>
      <c r="BB30" s="19"/>
      <c r="BC30" s="24"/>
      <c r="BD30" s="24"/>
      <c r="BE30" s="24"/>
      <c r="BF30" s="24"/>
    </row>
    <row r="31" spans="1:58" x14ac:dyDescent="0.2">
      <c r="B31" s="3">
        <v>1102</v>
      </c>
      <c r="C31" s="3">
        <v>1</v>
      </c>
      <c r="D31" s="3">
        <v>1.73</v>
      </c>
      <c r="E31" s="3">
        <v>2.2999999999999998</v>
      </c>
      <c r="F31" s="3">
        <v>0</v>
      </c>
      <c r="G31" s="3">
        <v>0.81</v>
      </c>
      <c r="H31" s="3">
        <v>1.1000000000000001</v>
      </c>
      <c r="I31" s="3">
        <v>0.4</v>
      </c>
      <c r="J31" s="3">
        <v>1</v>
      </c>
      <c r="K31" s="3">
        <v>0</v>
      </c>
      <c r="L31" s="3">
        <v>0</v>
      </c>
      <c r="M31" s="3">
        <v>2.2999999999999998</v>
      </c>
      <c r="N31" s="3">
        <v>5.0000000000000001E-3</v>
      </c>
      <c r="O31" s="3">
        <v>0.2</v>
      </c>
      <c r="P31" s="3">
        <v>0</v>
      </c>
      <c r="Q31" s="3">
        <v>0</v>
      </c>
      <c r="U31" s="28"/>
      <c r="Z31" s="24"/>
      <c r="AA31" s="24"/>
      <c r="AB31" s="24"/>
      <c r="AC31" s="24"/>
      <c r="AD31" s="24"/>
      <c r="AE31" s="24"/>
      <c r="AF31" s="24"/>
      <c r="AG31" s="24"/>
      <c r="AH31" s="24"/>
      <c r="AI31" s="24"/>
      <c r="AJ31" s="24"/>
      <c r="AK31" s="19"/>
      <c r="AL31" s="19"/>
      <c r="AM31" s="19"/>
      <c r="AN31" s="24"/>
      <c r="AO31" s="19"/>
      <c r="AP31" s="24"/>
      <c r="AQ31" s="24"/>
      <c r="AR31" s="19"/>
      <c r="AS31" s="24"/>
      <c r="AT31" s="24"/>
      <c r="AU31" s="24"/>
      <c r="AV31" s="24"/>
      <c r="AW31" s="19"/>
      <c r="AX31" s="24"/>
      <c r="AY31" s="24"/>
      <c r="AZ31" s="24"/>
      <c r="BA31" s="24"/>
      <c r="BB31" s="19"/>
      <c r="BC31" s="24"/>
      <c r="BD31" s="24"/>
      <c r="BE31" s="24"/>
      <c r="BF31" s="24"/>
    </row>
    <row r="32" spans="1:58" x14ac:dyDescent="0.2">
      <c r="B32" s="3">
        <v>1105</v>
      </c>
      <c r="C32" s="3">
        <v>1</v>
      </c>
      <c r="D32" s="3">
        <v>1.73</v>
      </c>
      <c r="E32" s="3">
        <v>2.2999999999999998</v>
      </c>
      <c r="F32" s="3">
        <v>0</v>
      </c>
      <c r="G32" s="3">
        <v>0.81</v>
      </c>
      <c r="H32" s="3">
        <v>1.1000000000000001</v>
      </c>
      <c r="I32" s="3">
        <v>0.4</v>
      </c>
      <c r="J32" s="3">
        <v>1</v>
      </c>
      <c r="K32" s="3">
        <v>0</v>
      </c>
      <c r="L32" s="3">
        <v>0</v>
      </c>
      <c r="M32" s="3">
        <v>2.2999999999999998</v>
      </c>
      <c r="N32" s="3">
        <v>5.0000000000000001E-3</v>
      </c>
      <c r="O32" s="3">
        <v>0.2</v>
      </c>
      <c r="P32" s="3">
        <v>0</v>
      </c>
      <c r="Q32" s="3">
        <v>0</v>
      </c>
      <c r="U32" s="28"/>
      <c r="Z32" s="24"/>
      <c r="AA32" s="24"/>
      <c r="AB32" s="24"/>
      <c r="AC32" s="24"/>
      <c r="AD32" s="24"/>
      <c r="AE32" s="24"/>
      <c r="AF32" s="24"/>
      <c r="AG32" s="24"/>
      <c r="AH32" s="24"/>
      <c r="AI32" s="24"/>
      <c r="AJ32" s="24"/>
      <c r="AK32" s="19"/>
      <c r="AL32" s="19"/>
      <c r="AM32" s="19"/>
      <c r="AN32" s="24"/>
      <c r="AO32" s="19"/>
      <c r="AP32" s="24"/>
      <c r="AQ32" s="24"/>
      <c r="AR32" s="19"/>
      <c r="AS32" s="24"/>
      <c r="AT32" s="24"/>
      <c r="AU32" s="24"/>
      <c r="AV32" s="24"/>
      <c r="AW32" s="19"/>
      <c r="AX32" s="24"/>
      <c r="AY32" s="24"/>
      <c r="AZ32" s="24"/>
      <c r="BA32" s="24"/>
      <c r="BB32" s="19"/>
      <c r="BC32" s="24"/>
      <c r="BD32" s="24"/>
      <c r="BE32" s="24"/>
      <c r="BF32" s="24"/>
    </row>
    <row r="33" spans="2:58" x14ac:dyDescent="0.2">
      <c r="B33" s="3">
        <v>1108</v>
      </c>
      <c r="C33" s="3">
        <v>1</v>
      </c>
      <c r="D33" s="3">
        <v>1.73</v>
      </c>
      <c r="E33" s="3">
        <v>2.2999999999999998</v>
      </c>
      <c r="F33" s="3">
        <v>0</v>
      </c>
      <c r="G33" s="3">
        <v>0.81</v>
      </c>
      <c r="H33" s="3">
        <v>1.1000000000000001</v>
      </c>
      <c r="I33" s="3">
        <v>0.4</v>
      </c>
      <c r="J33" s="3">
        <v>1</v>
      </c>
      <c r="K33" s="3">
        <v>0</v>
      </c>
      <c r="L33" s="3">
        <v>0</v>
      </c>
      <c r="M33" s="3">
        <v>2.2999999999999998</v>
      </c>
      <c r="N33" s="3">
        <v>5.0000000000000001E-3</v>
      </c>
      <c r="O33" s="3">
        <v>0.2</v>
      </c>
      <c r="P33" s="3">
        <v>0</v>
      </c>
      <c r="Q33" s="3">
        <v>0</v>
      </c>
      <c r="U33" s="28"/>
      <c r="Z33" s="24"/>
      <c r="AA33" s="24"/>
      <c r="AB33" s="24"/>
      <c r="AC33" s="24"/>
      <c r="AD33" s="24"/>
      <c r="AE33" s="24"/>
      <c r="AF33" s="24"/>
      <c r="AG33" s="24"/>
      <c r="AH33" s="24"/>
      <c r="AI33" s="24"/>
      <c r="AJ33" s="24"/>
      <c r="AK33" s="19"/>
      <c r="AL33" s="19"/>
      <c r="AM33" s="19"/>
      <c r="AN33" s="24"/>
      <c r="AO33" s="19"/>
      <c r="AP33" s="24"/>
      <c r="AQ33" s="24"/>
      <c r="AR33" s="12"/>
      <c r="AS33" s="24"/>
      <c r="AT33" s="24"/>
      <c r="AU33" s="24"/>
      <c r="AV33" s="24"/>
      <c r="AW33" s="19"/>
      <c r="AX33" s="24"/>
      <c r="AY33" s="24"/>
      <c r="AZ33" s="24"/>
      <c r="BA33" s="24"/>
      <c r="BB33" s="19"/>
      <c r="BC33" s="24"/>
      <c r="BD33" s="24"/>
      <c r="BE33" s="24"/>
      <c r="BF33" s="24"/>
    </row>
    <row r="34" spans="2:58" x14ac:dyDescent="0.2">
      <c r="B34" s="3">
        <v>1112</v>
      </c>
      <c r="C34" s="3">
        <v>1</v>
      </c>
      <c r="D34" s="3">
        <v>1.73</v>
      </c>
      <c r="E34" s="3">
        <v>2.2999999999999998</v>
      </c>
      <c r="F34" s="3">
        <v>0</v>
      </c>
      <c r="G34" s="3">
        <v>0.81</v>
      </c>
      <c r="H34" s="3">
        <v>1.1000000000000001</v>
      </c>
      <c r="I34" s="3">
        <v>0.4</v>
      </c>
      <c r="J34" s="3">
        <v>1</v>
      </c>
      <c r="K34" s="3">
        <v>0</v>
      </c>
      <c r="L34" s="3">
        <v>0</v>
      </c>
      <c r="M34" s="3">
        <v>2.2999999999999998</v>
      </c>
      <c r="N34" s="3">
        <v>5.0000000000000001E-3</v>
      </c>
      <c r="O34" s="3">
        <v>0.2</v>
      </c>
      <c r="P34" s="3">
        <v>0</v>
      </c>
      <c r="Q34" s="3">
        <v>0</v>
      </c>
      <c r="U34" s="28"/>
      <c r="Z34" s="24"/>
      <c r="AA34" s="24"/>
      <c r="AB34" s="24"/>
      <c r="AC34" s="24"/>
      <c r="AD34" s="24"/>
      <c r="AE34" s="24"/>
      <c r="AF34" s="24"/>
      <c r="AG34" s="24"/>
      <c r="AH34" s="24"/>
      <c r="AI34" s="24"/>
      <c r="AJ34" s="24"/>
      <c r="AK34" s="19"/>
      <c r="AL34" s="19"/>
      <c r="AM34" s="19"/>
      <c r="AN34" s="24"/>
      <c r="AO34" s="19"/>
      <c r="AP34" s="24"/>
      <c r="AQ34" s="24"/>
      <c r="AR34" s="12"/>
      <c r="AS34" s="24"/>
      <c r="AT34" s="24"/>
      <c r="AU34" s="24"/>
      <c r="AV34" s="24"/>
      <c r="AW34" s="19"/>
      <c r="AX34" s="24"/>
      <c r="AY34" s="24"/>
      <c r="AZ34" s="24"/>
      <c r="BA34" s="24"/>
      <c r="BB34" s="19"/>
      <c r="BC34" s="24"/>
      <c r="BD34" s="24"/>
      <c r="BE34" s="24"/>
      <c r="BF34" s="24"/>
    </row>
    <row r="35" spans="2:58" x14ac:dyDescent="0.2">
      <c r="B35" s="3">
        <v>1116</v>
      </c>
      <c r="C35" s="3">
        <v>1</v>
      </c>
      <c r="D35" s="3">
        <v>1.73</v>
      </c>
      <c r="E35" s="3">
        <v>2.2999999999999998</v>
      </c>
      <c r="F35" s="3">
        <v>0</v>
      </c>
      <c r="G35" s="3">
        <v>0.81</v>
      </c>
      <c r="H35" s="3">
        <v>1.1000000000000001</v>
      </c>
      <c r="I35" s="3">
        <v>0.4</v>
      </c>
      <c r="J35" s="3">
        <v>1</v>
      </c>
      <c r="K35" s="3">
        <v>0</v>
      </c>
      <c r="L35" s="3">
        <v>0</v>
      </c>
      <c r="M35" s="3">
        <v>2.2999999999999998</v>
      </c>
      <c r="N35" s="3">
        <v>5.0000000000000001E-3</v>
      </c>
      <c r="O35" s="3">
        <v>0.2</v>
      </c>
      <c r="P35" s="3">
        <v>0</v>
      </c>
      <c r="Q35" s="3">
        <v>0</v>
      </c>
      <c r="U35" s="28"/>
      <c r="Z35" s="24"/>
      <c r="AA35" s="24"/>
      <c r="AB35" s="24"/>
      <c r="AC35" s="24"/>
      <c r="AD35" s="24"/>
      <c r="AE35" s="24"/>
      <c r="AF35" s="24"/>
      <c r="AG35" s="24"/>
      <c r="AH35" s="24"/>
      <c r="AI35" s="24"/>
      <c r="AJ35" s="24"/>
      <c r="AK35" s="19"/>
      <c r="AL35" s="19"/>
      <c r="AM35" s="19"/>
      <c r="AN35" s="24"/>
      <c r="AO35" s="19"/>
      <c r="AP35" s="24"/>
      <c r="AQ35" s="24"/>
      <c r="AR35" s="12"/>
      <c r="AS35" s="24"/>
      <c r="AT35" s="24"/>
      <c r="AU35" s="24"/>
      <c r="AV35" s="24"/>
      <c r="AW35" s="19"/>
      <c r="AX35" s="24"/>
      <c r="AY35" s="24"/>
      <c r="AZ35" s="24"/>
      <c r="BA35" s="24"/>
      <c r="BB35" s="19"/>
      <c r="BC35" s="24"/>
      <c r="BD35" s="24"/>
      <c r="BE35" s="24"/>
      <c r="BF35" s="24"/>
    </row>
    <row r="36" spans="2:58" x14ac:dyDescent="0.2">
      <c r="B36" s="3">
        <v>1118</v>
      </c>
      <c r="C36" s="3">
        <v>1</v>
      </c>
      <c r="D36" s="3">
        <v>1.73</v>
      </c>
      <c r="E36" s="3">
        <v>2.2999999999999998</v>
      </c>
      <c r="F36" s="3">
        <v>0</v>
      </c>
      <c r="G36" s="3">
        <v>0.81</v>
      </c>
      <c r="H36" s="3">
        <v>1.1000000000000001</v>
      </c>
      <c r="I36" s="3">
        <v>0.4</v>
      </c>
      <c r="J36" s="3">
        <v>1</v>
      </c>
      <c r="K36" s="3">
        <v>0</v>
      </c>
      <c r="L36" s="3">
        <v>0</v>
      </c>
      <c r="M36" s="3">
        <v>2.2999999999999998</v>
      </c>
      <c r="N36" s="3">
        <v>5.0000000000000001E-3</v>
      </c>
      <c r="O36" s="3">
        <v>0.2</v>
      </c>
      <c r="P36" s="3">
        <v>0</v>
      </c>
      <c r="Q36" s="3">
        <v>0</v>
      </c>
      <c r="U36" s="28"/>
      <c r="Z36" s="24"/>
      <c r="AA36" s="24"/>
      <c r="AB36" s="24"/>
      <c r="AC36" s="24"/>
      <c r="AD36" s="24"/>
      <c r="AE36" s="24"/>
      <c r="AF36" s="24"/>
      <c r="AG36" s="24"/>
      <c r="AH36" s="24"/>
      <c r="AI36" s="24"/>
      <c r="AJ36" s="24"/>
      <c r="AK36" s="19"/>
      <c r="AL36" s="19"/>
      <c r="AM36" s="19"/>
      <c r="AN36" s="24"/>
      <c r="AO36" s="19"/>
      <c r="AP36" s="24"/>
      <c r="AQ36" s="24"/>
      <c r="AR36" s="12"/>
      <c r="AS36" s="24"/>
      <c r="AT36" s="24"/>
      <c r="AU36" s="24"/>
      <c r="AV36" s="24"/>
      <c r="AW36" s="19"/>
      <c r="AX36" s="24"/>
      <c r="AY36" s="24"/>
      <c r="AZ36" s="24"/>
      <c r="BA36" s="24"/>
      <c r="BB36" s="19"/>
      <c r="BC36" s="24"/>
      <c r="BD36" s="24"/>
      <c r="BE36" s="24"/>
      <c r="BF36" s="24"/>
    </row>
    <row r="37" spans="2:58" x14ac:dyDescent="0.2">
      <c r="B37" s="3">
        <v>1119</v>
      </c>
      <c r="C37" s="3">
        <v>1</v>
      </c>
      <c r="D37" s="3">
        <v>1.73</v>
      </c>
      <c r="E37" s="3">
        <v>2.2999999999999998</v>
      </c>
      <c r="F37" s="3">
        <v>0</v>
      </c>
      <c r="G37" s="3">
        <v>0.81</v>
      </c>
      <c r="H37" s="3">
        <v>1.1000000000000001</v>
      </c>
      <c r="I37" s="3">
        <v>0.4</v>
      </c>
      <c r="J37" s="3">
        <v>1</v>
      </c>
      <c r="K37" s="3">
        <v>0</v>
      </c>
      <c r="L37" s="3">
        <v>0</v>
      </c>
      <c r="M37" s="3">
        <v>2.2999999999999998</v>
      </c>
      <c r="N37" s="3">
        <v>5.0000000000000001E-3</v>
      </c>
      <c r="O37" s="3">
        <v>0.2</v>
      </c>
      <c r="P37" s="3">
        <v>0</v>
      </c>
      <c r="Q37" s="3">
        <v>0</v>
      </c>
      <c r="U37" s="28"/>
      <c r="Z37" s="24"/>
      <c r="AA37" s="24"/>
      <c r="AB37" s="24"/>
      <c r="AC37" s="24"/>
      <c r="AD37" s="24"/>
      <c r="AE37" s="24"/>
      <c r="AF37" s="24"/>
      <c r="AG37" s="24"/>
      <c r="AH37" s="24"/>
      <c r="AI37" s="24"/>
      <c r="AJ37" s="24"/>
      <c r="AK37" s="19"/>
      <c r="AL37" s="19"/>
      <c r="AM37" s="19"/>
      <c r="AN37" s="24"/>
      <c r="AO37" s="19"/>
      <c r="AP37" s="24"/>
      <c r="AQ37" s="24"/>
      <c r="AR37" s="12"/>
      <c r="AS37" s="24"/>
      <c r="AT37" s="24"/>
      <c r="AU37" s="24"/>
      <c r="AV37" s="24"/>
      <c r="AW37" s="19"/>
      <c r="AX37" s="24"/>
      <c r="AY37" s="24"/>
      <c r="AZ37" s="24"/>
      <c r="BA37" s="24"/>
      <c r="BB37" s="19"/>
      <c r="BC37" s="24"/>
      <c r="BD37" s="24"/>
      <c r="BE37" s="24"/>
      <c r="BF37" s="24"/>
    </row>
    <row r="38" spans="2:58" x14ac:dyDescent="0.2">
      <c r="B38" s="3">
        <v>1121</v>
      </c>
      <c r="C38" s="3">
        <v>1</v>
      </c>
      <c r="D38" s="3">
        <v>1.73</v>
      </c>
      <c r="E38" s="3">
        <v>2.2999999999999998</v>
      </c>
      <c r="F38" s="3">
        <v>0</v>
      </c>
      <c r="G38" s="3">
        <v>0.81</v>
      </c>
      <c r="H38" s="3">
        <v>1.1000000000000001</v>
      </c>
      <c r="I38" s="3">
        <v>0.4</v>
      </c>
      <c r="J38" s="3">
        <v>1</v>
      </c>
      <c r="K38" s="3">
        <v>0</v>
      </c>
      <c r="L38" s="3">
        <v>0</v>
      </c>
      <c r="M38" s="3">
        <v>2.2999999999999998</v>
      </c>
      <c r="N38" s="3">
        <v>5.0000000000000001E-3</v>
      </c>
      <c r="O38" s="3">
        <v>0.2</v>
      </c>
      <c r="P38" s="3">
        <v>0</v>
      </c>
      <c r="Q38" s="3">
        <v>0</v>
      </c>
      <c r="U38" s="28"/>
      <c r="Z38" s="24"/>
      <c r="AA38" s="24"/>
      <c r="AB38" s="24"/>
      <c r="AC38" s="24"/>
      <c r="AD38" s="24"/>
      <c r="AE38" s="24"/>
      <c r="AF38" s="24"/>
      <c r="AG38" s="24"/>
      <c r="AH38" s="24"/>
      <c r="AI38" s="24"/>
      <c r="AJ38" s="24"/>
      <c r="AK38" s="19"/>
      <c r="AL38" s="19"/>
      <c r="AM38" s="19"/>
      <c r="AN38" s="24"/>
      <c r="AO38" s="19"/>
      <c r="AP38" s="24"/>
      <c r="AQ38" s="24"/>
      <c r="AR38" s="12"/>
      <c r="AS38" s="24"/>
      <c r="AT38" s="24"/>
      <c r="AU38" s="24"/>
      <c r="AV38" s="24"/>
      <c r="AW38" s="19"/>
      <c r="AX38" s="24"/>
      <c r="AY38" s="24"/>
      <c r="AZ38" s="24"/>
      <c r="BA38" s="24"/>
      <c r="BB38" s="19"/>
      <c r="BC38" s="24"/>
      <c r="BD38" s="24"/>
      <c r="BE38" s="24"/>
      <c r="BF38" s="24"/>
    </row>
    <row r="39" spans="2:58" x14ac:dyDescent="0.2">
      <c r="B39" s="3">
        <v>1127</v>
      </c>
      <c r="C39" s="3">
        <v>1</v>
      </c>
      <c r="D39" s="3">
        <v>1.73</v>
      </c>
      <c r="E39" s="3">
        <v>2.2999999999999998</v>
      </c>
      <c r="F39" s="3">
        <v>0</v>
      </c>
      <c r="G39" s="3">
        <v>0.81</v>
      </c>
      <c r="H39" s="3">
        <v>1.1000000000000001</v>
      </c>
      <c r="I39" s="3">
        <v>0.4</v>
      </c>
      <c r="J39" s="3">
        <v>1</v>
      </c>
      <c r="K39" s="3">
        <v>0</v>
      </c>
      <c r="L39" s="3">
        <v>0</v>
      </c>
      <c r="M39" s="3">
        <v>2.2999999999999998</v>
      </c>
      <c r="N39" s="3">
        <v>5.0000000000000001E-3</v>
      </c>
      <c r="O39" s="3">
        <v>0.2</v>
      </c>
      <c r="P39" s="3">
        <v>0</v>
      </c>
      <c r="Q39" s="3">
        <v>0</v>
      </c>
    </row>
    <row r="40" spans="2:58" x14ac:dyDescent="0.2">
      <c r="B40" s="3">
        <v>1129</v>
      </c>
      <c r="C40" s="3">
        <v>1</v>
      </c>
      <c r="D40" s="3">
        <v>1.73</v>
      </c>
      <c r="E40" s="3">
        <v>2.2999999999999998</v>
      </c>
      <c r="F40" s="3">
        <v>0</v>
      </c>
      <c r="G40" s="3">
        <v>0.81</v>
      </c>
      <c r="H40" s="3">
        <v>1.1000000000000001</v>
      </c>
      <c r="I40" s="3">
        <v>0.4</v>
      </c>
      <c r="J40" s="3">
        <v>1</v>
      </c>
      <c r="K40" s="3">
        <v>0</v>
      </c>
      <c r="L40" s="3">
        <v>0</v>
      </c>
      <c r="M40" s="3">
        <v>2.2999999999999998</v>
      </c>
      <c r="N40" s="3">
        <v>5.0000000000000001E-3</v>
      </c>
      <c r="O40" s="3">
        <v>0.2</v>
      </c>
      <c r="P40" s="3">
        <v>0</v>
      </c>
      <c r="Q40" s="3">
        <v>0</v>
      </c>
    </row>
    <row r="41" spans="2:58" x14ac:dyDescent="0.2">
      <c r="B41" s="3">
        <v>1130</v>
      </c>
      <c r="C41" s="3">
        <v>1</v>
      </c>
      <c r="D41" s="3">
        <v>1.73</v>
      </c>
      <c r="E41" s="3">
        <v>2.2999999999999998</v>
      </c>
      <c r="F41" s="3">
        <v>0</v>
      </c>
      <c r="G41" s="3">
        <v>0.81</v>
      </c>
      <c r="H41" s="3">
        <v>1.1000000000000001</v>
      </c>
      <c r="I41" s="3">
        <v>0.4</v>
      </c>
      <c r="J41" s="3">
        <v>1</v>
      </c>
      <c r="K41" s="3">
        <v>0</v>
      </c>
      <c r="L41" s="3">
        <v>0</v>
      </c>
      <c r="M41" s="3">
        <v>2.2999999999999998</v>
      </c>
      <c r="N41" s="3">
        <v>5.0000000000000001E-3</v>
      </c>
      <c r="O41" s="3">
        <v>0.2</v>
      </c>
      <c r="P41" s="3">
        <v>0</v>
      </c>
      <c r="Q41" s="3">
        <v>0</v>
      </c>
    </row>
    <row r="42" spans="2:58" x14ac:dyDescent="0.2">
      <c r="B42" s="3">
        <v>1132</v>
      </c>
      <c r="C42" s="3">
        <v>1</v>
      </c>
      <c r="D42" s="3">
        <v>1.73</v>
      </c>
      <c r="E42" s="3">
        <v>2.2999999999999998</v>
      </c>
      <c r="F42" s="3">
        <v>0</v>
      </c>
      <c r="G42" s="3">
        <v>0.81</v>
      </c>
      <c r="H42" s="3">
        <v>1.1000000000000001</v>
      </c>
      <c r="I42" s="3">
        <v>0.4</v>
      </c>
      <c r="J42" s="3">
        <v>1</v>
      </c>
      <c r="K42" s="3">
        <v>0</v>
      </c>
      <c r="L42" s="3">
        <v>0</v>
      </c>
      <c r="M42" s="3">
        <v>2.2999999999999998</v>
      </c>
      <c r="N42" s="3">
        <v>5.0000000000000001E-3</v>
      </c>
      <c r="O42" s="3">
        <v>0.2</v>
      </c>
      <c r="P42" s="3">
        <v>0</v>
      </c>
      <c r="Q42" s="3">
        <v>0</v>
      </c>
    </row>
    <row r="43" spans="2:58" x14ac:dyDescent="0.2">
      <c r="B43" s="3">
        <v>1138</v>
      </c>
      <c r="C43" s="3">
        <v>1</v>
      </c>
      <c r="D43" s="3">
        <v>1.73</v>
      </c>
      <c r="E43" s="3">
        <v>2.2999999999999998</v>
      </c>
      <c r="F43" s="3">
        <v>0</v>
      </c>
      <c r="G43" s="3">
        <v>0.81</v>
      </c>
      <c r="H43" s="3">
        <v>1.1000000000000001</v>
      </c>
      <c r="I43" s="3">
        <v>0.4</v>
      </c>
      <c r="J43" s="3">
        <v>1</v>
      </c>
      <c r="K43" s="3">
        <v>0</v>
      </c>
      <c r="L43" s="3">
        <v>0</v>
      </c>
      <c r="M43" s="3">
        <v>2.2999999999999998</v>
      </c>
      <c r="N43" s="3">
        <v>5.0000000000000001E-3</v>
      </c>
      <c r="O43" s="3">
        <v>0.2</v>
      </c>
      <c r="P43" s="3">
        <v>0</v>
      </c>
      <c r="Q43" s="3">
        <v>0</v>
      </c>
    </row>
    <row r="44" spans="2:58" x14ac:dyDescent="0.2">
      <c r="B44" s="3">
        <v>1140</v>
      </c>
      <c r="C44" s="3">
        <v>1</v>
      </c>
      <c r="D44" s="3">
        <v>1.73</v>
      </c>
      <c r="E44" s="3">
        <v>2.2999999999999998</v>
      </c>
      <c r="F44" s="3">
        <v>0</v>
      </c>
      <c r="G44" s="3">
        <v>0.81</v>
      </c>
      <c r="H44" s="3">
        <v>1.1000000000000001</v>
      </c>
      <c r="I44" s="3">
        <v>0.4</v>
      </c>
      <c r="J44" s="3">
        <v>1</v>
      </c>
      <c r="K44" s="3">
        <v>0</v>
      </c>
      <c r="L44" s="3">
        <v>0</v>
      </c>
      <c r="M44" s="3">
        <v>2.2999999999999998</v>
      </c>
      <c r="N44" s="3">
        <v>5.0000000000000001E-3</v>
      </c>
      <c r="O44" s="3">
        <v>0.2</v>
      </c>
      <c r="P44" s="3">
        <v>0</v>
      </c>
      <c r="Q44" s="3">
        <v>0</v>
      </c>
    </row>
    <row r="45" spans="2:58" x14ac:dyDescent="0.2">
      <c r="B45" s="3">
        <v>1141</v>
      </c>
      <c r="C45" s="3">
        <v>1</v>
      </c>
      <c r="D45" s="3">
        <v>1.73</v>
      </c>
      <c r="E45" s="3">
        <v>2.2999999999999998</v>
      </c>
      <c r="F45" s="3">
        <v>0</v>
      </c>
      <c r="G45" s="3">
        <v>0.81</v>
      </c>
      <c r="H45" s="3">
        <v>1.1000000000000001</v>
      </c>
      <c r="I45" s="3">
        <v>0.4</v>
      </c>
      <c r="J45" s="3">
        <v>1</v>
      </c>
      <c r="K45" s="3">
        <v>0</v>
      </c>
      <c r="L45" s="3">
        <v>0</v>
      </c>
      <c r="M45" s="3">
        <v>2.2999999999999998</v>
      </c>
      <c r="N45" s="3">
        <v>5.0000000000000001E-3</v>
      </c>
      <c r="O45" s="3">
        <v>0.2</v>
      </c>
      <c r="P45" s="3">
        <v>0</v>
      </c>
      <c r="Q45" s="3">
        <v>0</v>
      </c>
    </row>
    <row r="46" spans="2:58" x14ac:dyDescent="0.2">
      <c r="B46" s="3">
        <v>1143</v>
      </c>
      <c r="C46" s="3">
        <v>1</v>
      </c>
      <c r="D46" s="3">
        <v>1.73</v>
      </c>
      <c r="E46" s="3">
        <v>2.2999999999999998</v>
      </c>
      <c r="F46" s="3">
        <v>0</v>
      </c>
      <c r="G46" s="3">
        <v>0.81</v>
      </c>
      <c r="H46" s="3">
        <v>1.1000000000000001</v>
      </c>
      <c r="I46" s="3">
        <v>0.4</v>
      </c>
      <c r="J46" s="3">
        <v>1</v>
      </c>
      <c r="K46" s="3">
        <v>0</v>
      </c>
      <c r="L46" s="3">
        <v>0</v>
      </c>
      <c r="M46" s="3">
        <v>2.2999999999999998</v>
      </c>
      <c r="N46" s="3">
        <v>5.0000000000000001E-3</v>
      </c>
      <c r="O46" s="3">
        <v>0.2</v>
      </c>
      <c r="P46" s="3">
        <v>0</v>
      </c>
      <c r="Q46" s="3">
        <v>0</v>
      </c>
    </row>
    <row r="47" spans="2:58" x14ac:dyDescent="0.2">
      <c r="B47" s="3">
        <v>1145</v>
      </c>
      <c r="C47" s="3">
        <v>1</v>
      </c>
      <c r="D47" s="3">
        <v>1.73</v>
      </c>
      <c r="E47" s="3">
        <v>2.2999999999999998</v>
      </c>
      <c r="F47" s="3">
        <v>0</v>
      </c>
      <c r="G47" s="3">
        <v>0.81</v>
      </c>
      <c r="H47" s="3">
        <v>1.1000000000000001</v>
      </c>
      <c r="I47" s="3">
        <v>0.4</v>
      </c>
      <c r="J47" s="3">
        <v>1</v>
      </c>
      <c r="K47" s="3">
        <v>0</v>
      </c>
      <c r="L47" s="3">
        <v>0</v>
      </c>
      <c r="M47" s="3">
        <v>2.2999999999999998</v>
      </c>
      <c r="N47" s="3">
        <v>5.0000000000000001E-3</v>
      </c>
      <c r="O47" s="3">
        <v>0.2</v>
      </c>
      <c r="P47" s="3">
        <v>0</v>
      </c>
      <c r="Q47" s="3">
        <v>0</v>
      </c>
    </row>
    <row r="48" spans="2:58" x14ac:dyDescent="0.2">
      <c r="B48" s="3">
        <v>1152</v>
      </c>
      <c r="C48" s="3">
        <v>1</v>
      </c>
      <c r="D48" s="3">
        <v>1.73</v>
      </c>
      <c r="E48" s="3">
        <v>2.2999999999999998</v>
      </c>
      <c r="F48" s="3">
        <v>0</v>
      </c>
      <c r="G48" s="3">
        <v>0.81</v>
      </c>
      <c r="H48" s="3">
        <v>1.1000000000000001</v>
      </c>
      <c r="I48" s="3">
        <v>0.4</v>
      </c>
      <c r="J48" s="3">
        <v>1</v>
      </c>
      <c r="K48" s="3">
        <v>0</v>
      </c>
      <c r="L48" s="3">
        <v>0</v>
      </c>
      <c r="M48" s="3">
        <v>2.2999999999999998</v>
      </c>
      <c r="N48" s="3">
        <v>5.0000000000000001E-3</v>
      </c>
      <c r="O48" s="3">
        <v>0.2</v>
      </c>
      <c r="P48" s="3">
        <v>0</v>
      </c>
      <c r="Q48" s="3">
        <v>0</v>
      </c>
    </row>
    <row r="49" spans="2:17" x14ac:dyDescent="0.2">
      <c r="B49" s="3">
        <v>1155</v>
      </c>
      <c r="C49" s="3">
        <v>1</v>
      </c>
      <c r="D49" s="3">
        <v>1.73</v>
      </c>
      <c r="E49" s="3">
        <v>2.2999999999999998</v>
      </c>
      <c r="F49" s="3">
        <v>0</v>
      </c>
      <c r="G49" s="3">
        <v>0.81</v>
      </c>
      <c r="H49" s="3">
        <v>1.1000000000000001</v>
      </c>
      <c r="I49" s="3">
        <v>0.4</v>
      </c>
      <c r="J49" s="3">
        <v>1</v>
      </c>
      <c r="K49" s="3">
        <v>0</v>
      </c>
      <c r="L49" s="3">
        <v>0</v>
      </c>
      <c r="M49" s="3">
        <v>2.2999999999999998</v>
      </c>
      <c r="N49" s="3">
        <v>5.0000000000000001E-3</v>
      </c>
      <c r="O49" s="3">
        <v>0.2</v>
      </c>
      <c r="P49" s="3">
        <v>0</v>
      </c>
      <c r="Q49" s="3">
        <v>0</v>
      </c>
    </row>
    <row r="50" spans="2:17" x14ac:dyDescent="0.2">
      <c r="B50" s="3">
        <v>1159</v>
      </c>
      <c r="C50" s="3">
        <v>1</v>
      </c>
      <c r="D50" s="3">
        <v>1.73</v>
      </c>
      <c r="E50" s="3">
        <v>2.2999999999999998</v>
      </c>
      <c r="F50" s="3">
        <v>0</v>
      </c>
      <c r="G50" s="3">
        <v>0.81</v>
      </c>
      <c r="H50" s="3">
        <v>1.1000000000000001</v>
      </c>
      <c r="I50" s="3">
        <v>0.4</v>
      </c>
      <c r="J50" s="3">
        <v>1</v>
      </c>
      <c r="K50" s="3">
        <v>0</v>
      </c>
      <c r="L50" s="3">
        <v>0</v>
      </c>
      <c r="M50" s="3">
        <v>2.2999999999999998</v>
      </c>
      <c r="N50" s="3">
        <v>5.0000000000000001E-3</v>
      </c>
      <c r="O50" s="3">
        <v>0.2</v>
      </c>
      <c r="P50" s="3">
        <v>0</v>
      </c>
      <c r="Q50" s="3">
        <v>0</v>
      </c>
    </row>
    <row r="51" spans="2:17" x14ac:dyDescent="0.2">
      <c r="B51" s="3">
        <v>1162</v>
      </c>
      <c r="C51" s="3">
        <v>1</v>
      </c>
      <c r="D51" s="3">
        <v>1.73</v>
      </c>
      <c r="E51" s="3">
        <v>2.2999999999999998</v>
      </c>
      <c r="F51" s="3">
        <v>0</v>
      </c>
      <c r="G51" s="3">
        <v>0.81</v>
      </c>
      <c r="H51" s="3">
        <v>1.1000000000000001</v>
      </c>
      <c r="I51" s="3">
        <v>0.4</v>
      </c>
      <c r="J51" s="3">
        <v>1</v>
      </c>
      <c r="K51" s="3">
        <v>0</v>
      </c>
      <c r="L51" s="3">
        <v>0</v>
      </c>
      <c r="M51" s="3">
        <v>2.2999999999999998</v>
      </c>
      <c r="N51" s="3">
        <v>5.0000000000000001E-3</v>
      </c>
      <c r="O51" s="3">
        <v>0.2</v>
      </c>
      <c r="P51" s="3">
        <v>0</v>
      </c>
      <c r="Q51" s="3">
        <v>0</v>
      </c>
    </row>
    <row r="52" spans="2:17" x14ac:dyDescent="0.2">
      <c r="B52" s="3">
        <v>1166</v>
      </c>
      <c r="C52" s="3">
        <v>1</v>
      </c>
      <c r="D52" s="3">
        <v>1.73</v>
      </c>
      <c r="E52" s="3">
        <v>2.2999999999999998</v>
      </c>
      <c r="F52" s="3">
        <v>0</v>
      </c>
      <c r="G52" s="3">
        <v>0.81</v>
      </c>
      <c r="H52" s="3">
        <v>1.1000000000000001</v>
      </c>
      <c r="I52" s="3">
        <v>0.4</v>
      </c>
      <c r="J52" s="3">
        <v>1</v>
      </c>
      <c r="K52" s="3">
        <v>0</v>
      </c>
      <c r="L52" s="3">
        <v>0</v>
      </c>
      <c r="M52" s="3">
        <v>2.2999999999999998</v>
      </c>
      <c r="N52" s="3">
        <v>5.0000000000000001E-3</v>
      </c>
      <c r="O52" s="3">
        <v>0.2</v>
      </c>
      <c r="P52" s="3">
        <v>0</v>
      </c>
      <c r="Q52" s="3">
        <v>0</v>
      </c>
    </row>
  </sheetData>
  <phoneticPr fontId="0" type="noConversion"/>
  <pageMargins left="0.39370078740157483" right="0.39370078740157483" top="0.39370078740157483" bottom="0.39370078740157483" header="0.39370078740157483" footer="0.39370078740157483"/>
  <pageSetup paperSize="9" pageOrder="overThenDown"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W161"/>
  <sheetViews>
    <sheetView workbookViewId="0">
      <pane xSplit="3" ySplit="29" topLeftCell="D30" activePane="bottomRight" state="frozen"/>
      <selection pane="topRight" activeCell="D1" sqref="D1"/>
      <selection pane="bottomLeft" activeCell="A30" sqref="A30"/>
      <selection pane="bottomRight" activeCell="D30" sqref="D30"/>
    </sheetView>
  </sheetViews>
  <sheetFormatPr defaultRowHeight="12.75" x14ac:dyDescent="0.2"/>
  <cols>
    <col min="1" max="1" width="39.85546875" style="15" bestFit="1" customWidth="1"/>
    <col min="2" max="16384" width="9.140625" style="15"/>
  </cols>
  <sheetData>
    <row r="1" spans="1:38" s="9" customFormat="1" x14ac:dyDescent="0.2">
      <c r="A1" s="2" t="s">
        <v>0</v>
      </c>
      <c r="B1" s="9" t="s">
        <v>89</v>
      </c>
      <c r="C1" s="9" t="s">
        <v>1</v>
      </c>
      <c r="AL1" s="20"/>
    </row>
    <row r="2" spans="1:38" x14ac:dyDescent="0.2">
      <c r="A2" s="15" t="s">
        <v>47</v>
      </c>
      <c r="B2" s="15" t="s">
        <v>99</v>
      </c>
      <c r="C2" s="15" t="s">
        <v>184</v>
      </c>
    </row>
    <row r="3" spans="1:38" x14ac:dyDescent="0.2">
      <c r="A3" s="15" t="s">
        <v>48</v>
      </c>
      <c r="B3" s="15" t="s">
        <v>100</v>
      </c>
      <c r="C3" s="15" t="s">
        <v>185</v>
      </c>
    </row>
    <row r="4" spans="1:38" x14ac:dyDescent="0.2">
      <c r="A4" s="15" t="s">
        <v>49</v>
      </c>
      <c r="B4" s="15" t="s">
        <v>181</v>
      </c>
      <c r="C4" s="15" t="s">
        <v>186</v>
      </c>
    </row>
    <row r="5" spans="1:38" x14ac:dyDescent="0.2">
      <c r="A5" s="15" t="s">
        <v>39</v>
      </c>
      <c r="B5" s="15" t="s">
        <v>101</v>
      </c>
      <c r="C5" s="15" t="s">
        <v>50</v>
      </c>
    </row>
    <row r="6" spans="1:38" x14ac:dyDescent="0.2">
      <c r="A6" s="15" t="s">
        <v>41</v>
      </c>
      <c r="B6" s="15" t="s">
        <v>102</v>
      </c>
      <c r="C6" s="15" t="s">
        <v>51</v>
      </c>
    </row>
    <row r="7" spans="1:38" x14ac:dyDescent="0.2">
      <c r="A7" s="15" t="s">
        <v>52</v>
      </c>
      <c r="B7" s="15" t="s">
        <v>103</v>
      </c>
      <c r="C7" s="15" t="s">
        <v>53</v>
      </c>
    </row>
    <row r="8" spans="1:38" x14ac:dyDescent="0.2">
      <c r="A8" s="15" t="s">
        <v>43</v>
      </c>
      <c r="B8" s="15" t="s">
        <v>104</v>
      </c>
      <c r="C8" s="15" t="s">
        <v>54</v>
      </c>
      <c r="D8" s="10"/>
    </row>
    <row r="9" spans="1:38" x14ac:dyDescent="0.2">
      <c r="A9" s="15" t="s">
        <v>45</v>
      </c>
      <c r="B9" s="15" t="s">
        <v>105</v>
      </c>
      <c r="C9" s="15" t="s">
        <v>55</v>
      </c>
      <c r="D9" s="10"/>
    </row>
    <row r="10" spans="1:38" x14ac:dyDescent="0.2">
      <c r="A10" s="15" t="s">
        <v>56</v>
      </c>
      <c r="B10" s="15" t="s">
        <v>106</v>
      </c>
      <c r="C10" s="15" t="s">
        <v>57</v>
      </c>
    </row>
    <row r="11" spans="1:38" x14ac:dyDescent="0.2">
      <c r="A11" s="15" t="s">
        <v>58</v>
      </c>
      <c r="B11" s="15" t="s">
        <v>107</v>
      </c>
      <c r="C11" s="15" t="s">
        <v>187</v>
      </c>
    </row>
    <row r="12" spans="1:38" x14ac:dyDescent="0.2">
      <c r="A12" s="15" t="s">
        <v>59</v>
      </c>
      <c r="B12" s="15" t="s">
        <v>108</v>
      </c>
      <c r="C12" s="15" t="s">
        <v>188</v>
      </c>
    </row>
    <row r="13" spans="1:38" x14ac:dyDescent="0.2">
      <c r="A13" s="15" t="s">
        <v>60</v>
      </c>
      <c r="B13" s="15" t="s">
        <v>109</v>
      </c>
      <c r="C13" s="15" t="s">
        <v>188</v>
      </c>
    </row>
    <row r="14" spans="1:38" x14ac:dyDescent="0.2">
      <c r="A14" s="15" t="s">
        <v>61</v>
      </c>
      <c r="B14" s="15" t="s">
        <v>182</v>
      </c>
      <c r="C14" s="15" t="s">
        <v>62</v>
      </c>
    </row>
    <row r="15" spans="1:38" x14ac:dyDescent="0.2">
      <c r="A15" s="15" t="s">
        <v>18</v>
      </c>
      <c r="B15" s="15" t="s">
        <v>183</v>
      </c>
      <c r="C15" s="15" t="s">
        <v>189</v>
      </c>
    </row>
    <row r="16" spans="1:38" hidden="1" x14ac:dyDescent="0.2"/>
    <row r="17" spans="1:49" hidden="1" x14ac:dyDescent="0.2">
      <c r="A17" s="15" t="s">
        <v>214</v>
      </c>
    </row>
    <row r="18" spans="1:49" hidden="1" x14ac:dyDescent="0.2"/>
    <row r="19" spans="1:49" hidden="1" x14ac:dyDescent="0.2"/>
    <row r="20" spans="1:49" hidden="1" x14ac:dyDescent="0.2"/>
    <row r="21" spans="1:49" hidden="1" x14ac:dyDescent="0.2"/>
    <row r="22" spans="1:49" hidden="1" x14ac:dyDescent="0.2"/>
    <row r="23" spans="1:49" hidden="1" x14ac:dyDescent="0.2"/>
    <row r="24" spans="1:49" hidden="1" x14ac:dyDescent="0.2"/>
    <row r="25" spans="1:49" hidden="1" x14ac:dyDescent="0.2"/>
    <row r="26" spans="1:49" hidden="1" x14ac:dyDescent="0.2"/>
    <row r="28" spans="1:49" x14ac:dyDescent="0.2">
      <c r="A28" s="9" t="s">
        <v>0</v>
      </c>
      <c r="B28" s="9" t="s">
        <v>47</v>
      </c>
      <c r="C28" s="9" t="s">
        <v>48</v>
      </c>
      <c r="D28" s="9" t="s">
        <v>49</v>
      </c>
      <c r="E28" s="9" t="s">
        <v>39</v>
      </c>
      <c r="F28" s="9" t="s">
        <v>41</v>
      </c>
      <c r="G28" s="9" t="s">
        <v>52</v>
      </c>
      <c r="H28" s="9" t="s">
        <v>43</v>
      </c>
      <c r="I28" s="9" t="s">
        <v>45</v>
      </c>
      <c r="J28" s="9" t="s">
        <v>56</v>
      </c>
      <c r="K28" s="9" t="s">
        <v>58</v>
      </c>
      <c r="L28" s="9" t="s">
        <v>59</v>
      </c>
      <c r="M28" s="9" t="s">
        <v>60</v>
      </c>
      <c r="N28" s="9" t="s">
        <v>61</v>
      </c>
      <c r="O28" s="9" t="s">
        <v>18</v>
      </c>
      <c r="R28" s="25"/>
      <c r="X28" s="11"/>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row>
    <row r="29" spans="1:49" x14ac:dyDescent="0.2">
      <c r="A29" s="9" t="s">
        <v>89</v>
      </c>
      <c r="B29" s="9" t="s">
        <v>99</v>
      </c>
      <c r="C29" s="9" t="s">
        <v>100</v>
      </c>
      <c r="D29" s="9" t="s">
        <v>181</v>
      </c>
      <c r="E29" s="9" t="s">
        <v>101</v>
      </c>
      <c r="F29" s="9" t="s">
        <v>102</v>
      </c>
      <c r="G29" s="9" t="s">
        <v>103</v>
      </c>
      <c r="H29" s="9" t="s">
        <v>104</v>
      </c>
      <c r="I29" s="9" t="s">
        <v>105</v>
      </c>
      <c r="J29" s="9" t="s">
        <v>106</v>
      </c>
      <c r="K29" s="9" t="s">
        <v>107</v>
      </c>
      <c r="L29" s="9" t="s">
        <v>108</v>
      </c>
      <c r="M29" s="9" t="s">
        <v>109</v>
      </c>
      <c r="N29" s="9" t="s">
        <v>182</v>
      </c>
      <c r="O29" s="9" t="s">
        <v>183</v>
      </c>
      <c r="X29" s="22"/>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row>
    <row r="30" spans="1:49" x14ac:dyDescent="0.2">
      <c r="A30" s="9" t="s">
        <v>88</v>
      </c>
      <c r="B30" s="3">
        <v>1100</v>
      </c>
      <c r="C30" s="3">
        <v>1101</v>
      </c>
      <c r="D30" s="3">
        <v>1</v>
      </c>
      <c r="E30" s="3">
        <v>0.20380000000000001</v>
      </c>
      <c r="F30" s="3">
        <v>0.1056</v>
      </c>
      <c r="G30" s="3">
        <v>0</v>
      </c>
      <c r="H30" s="7">
        <v>0.6028</v>
      </c>
      <c r="I30" s="7">
        <v>0.1014</v>
      </c>
      <c r="J30" s="7">
        <v>0</v>
      </c>
      <c r="K30" s="3">
        <v>6.82</v>
      </c>
      <c r="L30" s="3">
        <v>6.82</v>
      </c>
      <c r="M30" s="3">
        <v>6.82</v>
      </c>
      <c r="N30" s="3">
        <v>1.504</v>
      </c>
      <c r="O30" s="3">
        <v>1</v>
      </c>
      <c r="R30" s="26"/>
      <c r="X30" s="24"/>
      <c r="Y30" s="24"/>
      <c r="Z30" s="24"/>
      <c r="AA30" s="24"/>
      <c r="AB30" s="24"/>
      <c r="AC30" s="24"/>
      <c r="AD30" s="24"/>
      <c r="AE30" s="24"/>
      <c r="AF30" s="24"/>
      <c r="AG30" s="19"/>
      <c r="AH30" s="19"/>
      <c r="AI30" s="19"/>
      <c r="AJ30" s="19"/>
      <c r="AK30" s="24"/>
      <c r="AL30" s="24"/>
      <c r="AM30" s="19"/>
      <c r="AN30" s="24"/>
      <c r="AO30" s="24"/>
      <c r="AP30" s="24"/>
      <c r="AQ30" s="24"/>
      <c r="AR30" s="24"/>
      <c r="AS30" s="24"/>
      <c r="AT30" s="19"/>
      <c r="AU30" s="19"/>
      <c r="AV30" s="19"/>
      <c r="AW30" s="19"/>
    </row>
    <row r="31" spans="1:49" x14ac:dyDescent="0.2">
      <c r="B31" s="3">
        <v>1101</v>
      </c>
      <c r="C31" s="3">
        <v>1102</v>
      </c>
      <c r="D31" s="3">
        <v>1</v>
      </c>
      <c r="E31" s="3">
        <v>0.20380000000000001</v>
      </c>
      <c r="F31" s="3">
        <v>0.1056</v>
      </c>
      <c r="G31" s="3">
        <v>0</v>
      </c>
      <c r="H31" s="7">
        <v>0.6028</v>
      </c>
      <c r="I31" s="7">
        <v>0.1014</v>
      </c>
      <c r="J31" s="7">
        <v>0</v>
      </c>
      <c r="K31" s="3">
        <v>6.82</v>
      </c>
      <c r="L31" s="3">
        <v>6.82</v>
      </c>
      <c r="M31" s="3">
        <v>6.82</v>
      </c>
      <c r="N31" s="3">
        <v>1.504</v>
      </c>
      <c r="O31" s="3">
        <v>1</v>
      </c>
      <c r="R31" s="26"/>
      <c r="X31" s="24"/>
      <c r="Y31" s="24"/>
      <c r="Z31" s="24"/>
      <c r="AA31" s="24"/>
      <c r="AB31" s="24"/>
      <c r="AC31" s="24"/>
      <c r="AD31" s="24"/>
      <c r="AE31" s="24"/>
      <c r="AF31" s="24"/>
      <c r="AG31" s="19"/>
      <c r="AH31" s="19"/>
      <c r="AI31" s="19"/>
      <c r="AJ31" s="19"/>
      <c r="AK31" s="24"/>
      <c r="AL31" s="24"/>
      <c r="AM31" s="19"/>
      <c r="AN31" s="24"/>
      <c r="AO31" s="24"/>
      <c r="AP31" s="24"/>
      <c r="AQ31" s="24"/>
      <c r="AR31" s="24"/>
      <c r="AS31" s="24"/>
      <c r="AT31" s="19"/>
      <c r="AU31" s="19"/>
      <c r="AV31" s="19"/>
      <c r="AW31" s="19"/>
    </row>
    <row r="32" spans="1:49" x14ac:dyDescent="0.2">
      <c r="B32" s="3">
        <v>1102</v>
      </c>
      <c r="C32" s="3">
        <v>1103</v>
      </c>
      <c r="D32" s="3">
        <v>1</v>
      </c>
      <c r="E32" s="3">
        <v>6.2399999999999997E-2</v>
      </c>
      <c r="F32" s="3">
        <v>1.7000000000000001E-2</v>
      </c>
      <c r="G32" s="3">
        <v>0</v>
      </c>
      <c r="H32" s="7">
        <v>0.16650000000000001</v>
      </c>
      <c r="I32" s="7">
        <v>1.7000000000000001E-2</v>
      </c>
      <c r="J32" s="7">
        <v>0</v>
      </c>
      <c r="K32" s="3">
        <v>4.84</v>
      </c>
      <c r="L32" s="3">
        <v>4.84</v>
      </c>
      <c r="M32" s="3">
        <v>4.84</v>
      </c>
      <c r="N32" s="3">
        <v>0.23599999999999999</v>
      </c>
      <c r="O32" s="3">
        <v>1</v>
      </c>
      <c r="R32" s="26"/>
      <c r="X32" s="24"/>
      <c r="Y32" s="24"/>
      <c r="Z32" s="24"/>
      <c r="AA32" s="24"/>
      <c r="AB32" s="24"/>
      <c r="AC32" s="24"/>
      <c r="AD32" s="24"/>
      <c r="AE32" s="24"/>
      <c r="AF32" s="24"/>
      <c r="AG32" s="19"/>
      <c r="AH32" s="19"/>
      <c r="AI32" s="19"/>
      <c r="AJ32" s="19"/>
      <c r="AK32" s="24"/>
      <c r="AL32" s="24"/>
      <c r="AM32" s="19"/>
      <c r="AN32" s="24"/>
      <c r="AO32" s="24"/>
      <c r="AP32" s="24"/>
      <c r="AQ32" s="24"/>
      <c r="AR32" s="24"/>
      <c r="AS32" s="24"/>
      <c r="AT32" s="19"/>
      <c r="AU32" s="19"/>
      <c r="AV32" s="19"/>
      <c r="AW32" s="19"/>
    </row>
    <row r="33" spans="2:49" x14ac:dyDescent="0.2">
      <c r="B33" s="3">
        <v>1100</v>
      </c>
      <c r="C33" s="3">
        <v>1104</v>
      </c>
      <c r="D33" s="3">
        <v>1</v>
      </c>
      <c r="E33" s="3">
        <v>0.20380000000000001</v>
      </c>
      <c r="F33" s="3">
        <v>0.1056</v>
      </c>
      <c r="G33" s="3">
        <v>0</v>
      </c>
      <c r="H33" s="7">
        <v>0.6028</v>
      </c>
      <c r="I33" s="7">
        <v>0.1014</v>
      </c>
      <c r="J33" s="7">
        <v>0</v>
      </c>
      <c r="K33" s="3">
        <v>6.82</v>
      </c>
      <c r="L33" s="3">
        <v>6.82</v>
      </c>
      <c r="M33" s="3">
        <v>6.82</v>
      </c>
      <c r="N33" s="3">
        <v>1.504</v>
      </c>
      <c r="O33" s="3">
        <v>1</v>
      </c>
      <c r="R33" s="26"/>
      <c r="X33" s="24"/>
      <c r="Y33" s="24"/>
      <c r="Z33" s="24"/>
      <c r="AA33" s="24"/>
      <c r="AB33" s="24"/>
      <c r="AC33" s="24"/>
      <c r="AD33" s="24"/>
      <c r="AE33" s="24"/>
      <c r="AF33" s="24"/>
      <c r="AG33" s="19"/>
      <c r="AH33" s="19"/>
      <c r="AI33" s="19"/>
      <c r="AJ33" s="19"/>
      <c r="AK33" s="24"/>
      <c r="AL33" s="24"/>
      <c r="AM33" s="19"/>
      <c r="AN33" s="24"/>
      <c r="AO33" s="24"/>
      <c r="AP33" s="24"/>
      <c r="AQ33" s="24"/>
      <c r="AR33" s="24"/>
      <c r="AS33" s="24"/>
      <c r="AT33" s="19"/>
      <c r="AU33" s="19"/>
      <c r="AV33" s="19"/>
      <c r="AW33" s="19"/>
    </row>
    <row r="34" spans="2:49" x14ac:dyDescent="0.2">
      <c r="B34" s="3">
        <v>1104</v>
      </c>
      <c r="C34" s="3">
        <v>1105</v>
      </c>
      <c r="D34" s="3">
        <v>1</v>
      </c>
      <c r="E34" s="3">
        <v>0.20380000000000001</v>
      </c>
      <c r="F34" s="3">
        <v>0.1056</v>
      </c>
      <c r="G34" s="3">
        <v>0</v>
      </c>
      <c r="H34" s="7">
        <v>0.6028</v>
      </c>
      <c r="I34" s="7">
        <v>0.1014</v>
      </c>
      <c r="J34" s="7">
        <v>0</v>
      </c>
      <c r="K34" s="3">
        <v>6.82</v>
      </c>
      <c r="L34" s="3">
        <v>6.82</v>
      </c>
      <c r="M34" s="3">
        <v>6.82</v>
      </c>
      <c r="N34" s="3">
        <v>1.504</v>
      </c>
      <c r="O34" s="3">
        <v>1</v>
      </c>
      <c r="R34" s="26"/>
      <c r="X34" s="24"/>
      <c r="Y34" s="24"/>
      <c r="Z34" s="24"/>
      <c r="AA34" s="24"/>
      <c r="AB34" s="24"/>
      <c r="AC34" s="24"/>
      <c r="AD34" s="24"/>
      <c r="AE34" s="24"/>
      <c r="AF34" s="24"/>
      <c r="AG34" s="19"/>
      <c r="AH34" s="19"/>
      <c r="AI34" s="19"/>
      <c r="AJ34" s="19"/>
      <c r="AK34" s="24"/>
      <c r="AL34" s="24"/>
      <c r="AM34" s="19"/>
      <c r="AN34" s="24"/>
      <c r="AO34" s="24"/>
      <c r="AP34" s="24"/>
      <c r="AQ34" s="24"/>
      <c r="AR34" s="24"/>
      <c r="AS34" s="24"/>
      <c r="AT34" s="19"/>
      <c r="AU34" s="19"/>
      <c r="AV34" s="19"/>
      <c r="AW34" s="19"/>
    </row>
    <row r="35" spans="2:49" x14ac:dyDescent="0.2">
      <c r="B35" s="3">
        <v>1105</v>
      </c>
      <c r="C35" s="3">
        <v>1106</v>
      </c>
      <c r="D35" s="3">
        <v>1</v>
      </c>
      <c r="E35" s="3">
        <v>6.2399999999999997E-2</v>
      </c>
      <c r="F35" s="3">
        <v>1.7000000000000001E-2</v>
      </c>
      <c r="G35" s="3">
        <v>0</v>
      </c>
      <c r="H35" s="7">
        <v>0.16650000000000001</v>
      </c>
      <c r="I35" s="7">
        <v>1.7000000000000001E-2</v>
      </c>
      <c r="J35" s="7">
        <v>0</v>
      </c>
      <c r="K35" s="3">
        <v>4.84</v>
      </c>
      <c r="L35" s="3">
        <v>4.84</v>
      </c>
      <c r="M35" s="3">
        <v>4.84</v>
      </c>
      <c r="N35" s="3">
        <v>0.23599999999999999</v>
      </c>
      <c r="O35" s="3">
        <v>1</v>
      </c>
      <c r="R35" s="26"/>
      <c r="X35" s="24"/>
      <c r="Y35" s="24"/>
      <c r="Z35" s="24"/>
      <c r="AA35" s="24"/>
      <c r="AB35" s="24"/>
      <c r="AC35" s="24"/>
      <c r="AD35" s="24"/>
      <c r="AE35" s="24"/>
      <c r="AF35" s="24"/>
      <c r="AG35" s="19"/>
      <c r="AH35" s="19"/>
      <c r="AI35" s="19"/>
      <c r="AJ35" s="19"/>
      <c r="AK35" s="24"/>
      <c r="AL35" s="24"/>
      <c r="AM35" s="19"/>
      <c r="AN35" s="24"/>
      <c r="AO35" s="24"/>
      <c r="AP35" s="24"/>
      <c r="AQ35" s="24"/>
      <c r="AR35" s="24"/>
      <c r="AS35" s="24"/>
      <c r="AT35" s="19"/>
      <c r="AU35" s="19"/>
      <c r="AV35" s="19"/>
      <c r="AW35" s="19"/>
    </row>
    <row r="36" spans="2:49" x14ac:dyDescent="0.2">
      <c r="B36" s="3">
        <v>1100</v>
      </c>
      <c r="C36" s="3">
        <v>1107</v>
      </c>
      <c r="D36" s="3">
        <v>1</v>
      </c>
      <c r="E36" s="3">
        <v>0.20380000000000001</v>
      </c>
      <c r="F36" s="3">
        <v>0.1056</v>
      </c>
      <c r="G36" s="3">
        <v>0</v>
      </c>
      <c r="H36" s="7">
        <v>0.6028</v>
      </c>
      <c r="I36" s="7">
        <v>0.1014</v>
      </c>
      <c r="J36" s="7">
        <v>0</v>
      </c>
      <c r="K36" s="3">
        <v>6.82</v>
      </c>
      <c r="L36" s="3">
        <v>6.82</v>
      </c>
      <c r="M36" s="3">
        <v>6.82</v>
      </c>
      <c r="N36" s="3">
        <v>1.504</v>
      </c>
      <c r="O36" s="3">
        <v>1</v>
      </c>
      <c r="R36" s="26"/>
      <c r="X36" s="24"/>
      <c r="Y36" s="24"/>
      <c r="Z36" s="24"/>
      <c r="AA36" s="24"/>
      <c r="AB36" s="24"/>
      <c r="AC36" s="24"/>
      <c r="AD36" s="24"/>
      <c r="AE36" s="24"/>
      <c r="AF36" s="24"/>
      <c r="AG36" s="19"/>
      <c r="AH36" s="19"/>
      <c r="AI36" s="19"/>
      <c r="AJ36" s="19"/>
      <c r="AK36" s="24"/>
      <c r="AL36" s="24"/>
      <c r="AM36" s="19"/>
      <c r="AN36" s="24"/>
      <c r="AO36" s="24"/>
      <c r="AP36" s="24"/>
      <c r="AQ36" s="24"/>
      <c r="AR36" s="24"/>
      <c r="AS36" s="24"/>
      <c r="AT36" s="19"/>
      <c r="AU36" s="19"/>
      <c r="AV36" s="19"/>
      <c r="AW36" s="19"/>
    </row>
    <row r="37" spans="2:49" x14ac:dyDescent="0.2">
      <c r="B37" s="3">
        <v>1107</v>
      </c>
      <c r="C37" s="3">
        <v>1108</v>
      </c>
      <c r="D37" s="3">
        <v>1</v>
      </c>
      <c r="E37" s="3">
        <v>0.20380000000000001</v>
      </c>
      <c r="F37" s="3">
        <v>0.1056</v>
      </c>
      <c r="G37" s="3">
        <v>0</v>
      </c>
      <c r="H37" s="7">
        <v>0.6028</v>
      </c>
      <c r="I37" s="7">
        <v>0.1014</v>
      </c>
      <c r="J37" s="7">
        <v>0</v>
      </c>
      <c r="K37" s="3">
        <v>6.82</v>
      </c>
      <c r="L37" s="3">
        <v>6.82</v>
      </c>
      <c r="M37" s="3">
        <v>6.82</v>
      </c>
      <c r="N37" s="3">
        <v>1.504</v>
      </c>
      <c r="O37" s="3">
        <v>1</v>
      </c>
      <c r="R37" s="26"/>
      <c r="X37" s="24"/>
      <c r="Y37" s="24"/>
      <c r="Z37" s="24"/>
      <c r="AA37" s="24"/>
      <c r="AB37" s="24"/>
      <c r="AC37" s="24"/>
      <c r="AD37" s="24"/>
      <c r="AE37" s="24"/>
      <c r="AF37" s="24"/>
      <c r="AG37" s="19"/>
      <c r="AH37" s="19"/>
      <c r="AI37" s="19"/>
      <c r="AJ37" s="19"/>
      <c r="AK37" s="24"/>
      <c r="AL37" s="24"/>
      <c r="AM37" s="19"/>
      <c r="AN37" s="24"/>
      <c r="AO37" s="24"/>
      <c r="AP37" s="24"/>
      <c r="AQ37" s="24"/>
      <c r="AR37" s="24"/>
      <c r="AS37" s="24"/>
      <c r="AT37" s="19"/>
      <c r="AU37" s="19"/>
      <c r="AV37" s="19"/>
      <c r="AW37" s="19"/>
    </row>
    <row r="38" spans="2:49" x14ac:dyDescent="0.2">
      <c r="B38" s="3">
        <v>1108</v>
      </c>
      <c r="C38" s="3">
        <v>1109</v>
      </c>
      <c r="D38" s="3">
        <v>1</v>
      </c>
      <c r="E38" s="3">
        <v>6.2399999999999997E-2</v>
      </c>
      <c r="F38" s="3">
        <v>1.7000000000000001E-2</v>
      </c>
      <c r="G38" s="3">
        <v>0</v>
      </c>
      <c r="H38" s="7">
        <v>0.16650000000000001</v>
      </c>
      <c r="I38" s="7">
        <v>1.7000000000000001E-2</v>
      </c>
      <c r="J38" s="7">
        <v>0</v>
      </c>
      <c r="K38" s="3">
        <v>4.84</v>
      </c>
      <c r="L38" s="3">
        <v>4.84</v>
      </c>
      <c r="M38" s="3">
        <v>4.84</v>
      </c>
      <c r="N38" s="3">
        <v>0.23599999999999999</v>
      </c>
      <c r="O38" s="3">
        <v>1</v>
      </c>
      <c r="R38" s="26"/>
      <c r="X38" s="24"/>
      <c r="Y38" s="24"/>
      <c r="Z38" s="24"/>
      <c r="AA38" s="24"/>
      <c r="AB38" s="24"/>
      <c r="AC38" s="24"/>
      <c r="AD38" s="24"/>
      <c r="AE38" s="24"/>
      <c r="AF38" s="24"/>
      <c r="AG38" s="19"/>
      <c r="AH38" s="19"/>
      <c r="AI38" s="19"/>
      <c r="AJ38" s="19"/>
      <c r="AK38" s="24"/>
      <c r="AL38" s="24"/>
      <c r="AM38" s="19"/>
      <c r="AN38" s="24"/>
      <c r="AO38" s="24"/>
      <c r="AP38" s="24"/>
      <c r="AQ38" s="24"/>
      <c r="AR38" s="24"/>
      <c r="AS38" s="24"/>
      <c r="AT38" s="19"/>
      <c r="AU38" s="19"/>
      <c r="AV38" s="19"/>
      <c r="AW38" s="19"/>
    </row>
    <row r="39" spans="2:49" x14ac:dyDescent="0.2">
      <c r="B39" s="3">
        <v>1100</v>
      </c>
      <c r="C39" s="3">
        <v>1110</v>
      </c>
      <c r="D39" s="3">
        <v>1</v>
      </c>
      <c r="E39" s="3">
        <v>0.26600000000000001</v>
      </c>
      <c r="F39" s="3">
        <v>0.13780000000000001</v>
      </c>
      <c r="G39" s="3">
        <v>0</v>
      </c>
      <c r="H39" s="7">
        <v>0.78680000000000005</v>
      </c>
      <c r="I39" s="7">
        <v>0.1323</v>
      </c>
      <c r="J39" s="7">
        <v>0</v>
      </c>
      <c r="K39" s="3">
        <v>6.82</v>
      </c>
      <c r="L39" s="3">
        <v>6.82</v>
      </c>
      <c r="M39" s="3">
        <v>6.82</v>
      </c>
      <c r="N39" s="3">
        <v>1.9630000000000001</v>
      </c>
      <c r="O39" s="3">
        <v>1</v>
      </c>
      <c r="R39" s="26"/>
      <c r="X39" s="24"/>
      <c r="Y39" s="24"/>
      <c r="Z39" s="24"/>
      <c r="AA39" s="24"/>
      <c r="AB39" s="24"/>
      <c r="AC39" s="24"/>
      <c r="AD39" s="24"/>
      <c r="AE39" s="24"/>
      <c r="AF39" s="24"/>
      <c r="AG39" s="19"/>
      <c r="AH39" s="19"/>
      <c r="AI39" s="19"/>
      <c r="AJ39" s="19"/>
      <c r="AK39" s="24"/>
      <c r="AL39" s="24"/>
      <c r="AM39" s="19"/>
      <c r="AN39" s="24"/>
      <c r="AO39" s="24"/>
      <c r="AP39" s="24"/>
      <c r="AQ39" s="24"/>
      <c r="AR39" s="24"/>
      <c r="AS39" s="24"/>
      <c r="AT39" s="19"/>
      <c r="AU39" s="19"/>
      <c r="AV39" s="19"/>
      <c r="AW39" s="19"/>
    </row>
    <row r="40" spans="2:49" x14ac:dyDescent="0.2">
      <c r="B40" s="3">
        <v>1110</v>
      </c>
      <c r="C40" s="3">
        <v>1111</v>
      </c>
      <c r="D40" s="3">
        <v>1</v>
      </c>
      <c r="E40" s="3">
        <v>0.26600000000000001</v>
      </c>
      <c r="F40" s="3">
        <v>0.13780000000000001</v>
      </c>
      <c r="G40" s="3">
        <v>0</v>
      </c>
      <c r="H40" s="7">
        <v>0.78680000000000005</v>
      </c>
      <c r="I40" s="7">
        <v>0.1323</v>
      </c>
      <c r="J40" s="7">
        <v>0</v>
      </c>
      <c r="K40" s="3">
        <v>6.82</v>
      </c>
      <c r="L40" s="3">
        <v>6.82</v>
      </c>
      <c r="M40" s="3">
        <v>6.82</v>
      </c>
      <c r="N40" s="3">
        <v>1.9630000000000001</v>
      </c>
      <c r="O40" s="3">
        <v>1</v>
      </c>
      <c r="R40" s="26"/>
      <c r="X40" s="24"/>
      <c r="Y40" s="24"/>
      <c r="Z40" s="24"/>
      <c r="AA40" s="24"/>
      <c r="AB40" s="24"/>
      <c r="AC40" s="24"/>
      <c r="AD40" s="24"/>
      <c r="AE40" s="24"/>
      <c r="AF40" s="24"/>
      <c r="AG40" s="19"/>
      <c r="AH40" s="19"/>
      <c r="AI40" s="19"/>
      <c r="AJ40" s="19"/>
      <c r="AK40" s="24"/>
      <c r="AL40" s="24"/>
      <c r="AM40" s="19"/>
      <c r="AN40" s="24"/>
      <c r="AO40" s="24"/>
      <c r="AP40" s="24"/>
      <c r="AQ40" s="24"/>
      <c r="AR40" s="24"/>
      <c r="AS40" s="24"/>
      <c r="AT40" s="19"/>
      <c r="AU40" s="19"/>
      <c r="AV40" s="19"/>
      <c r="AW40" s="19"/>
    </row>
    <row r="41" spans="2:49" x14ac:dyDescent="0.2">
      <c r="B41" s="3">
        <v>1111</v>
      </c>
      <c r="C41" s="3">
        <v>1112</v>
      </c>
      <c r="D41" s="3">
        <v>1</v>
      </c>
      <c r="E41" s="3">
        <v>0.26600000000000001</v>
      </c>
      <c r="F41" s="3">
        <v>0.13780000000000001</v>
      </c>
      <c r="G41" s="3">
        <v>0</v>
      </c>
      <c r="H41" s="7">
        <v>0.78680000000000005</v>
      </c>
      <c r="I41" s="7">
        <v>0.1323</v>
      </c>
      <c r="J41" s="7">
        <v>0</v>
      </c>
      <c r="K41" s="3">
        <v>6.82</v>
      </c>
      <c r="L41" s="3">
        <v>6.82</v>
      </c>
      <c r="M41" s="3">
        <v>6.82</v>
      </c>
      <c r="N41" s="3">
        <v>1.9630000000000001</v>
      </c>
      <c r="O41" s="3">
        <v>1</v>
      </c>
      <c r="R41" s="26"/>
      <c r="X41" s="24"/>
      <c r="Y41" s="24"/>
      <c r="Z41" s="24"/>
      <c r="AA41" s="24"/>
      <c r="AB41" s="24"/>
      <c r="AC41" s="24"/>
      <c r="AD41" s="24"/>
      <c r="AE41" s="24"/>
      <c r="AF41" s="24"/>
      <c r="AG41" s="19"/>
      <c r="AH41" s="19"/>
      <c r="AI41" s="19"/>
      <c r="AJ41" s="19"/>
      <c r="AK41" s="24"/>
      <c r="AL41" s="24"/>
      <c r="AM41" s="19"/>
      <c r="AN41" s="24"/>
      <c r="AO41" s="24"/>
      <c r="AP41" s="24"/>
      <c r="AQ41" s="24"/>
      <c r="AR41" s="24"/>
      <c r="AS41" s="24"/>
      <c r="AT41" s="19"/>
      <c r="AU41" s="19"/>
      <c r="AV41" s="19"/>
      <c r="AW41" s="19"/>
    </row>
    <row r="42" spans="2:49" x14ac:dyDescent="0.2">
      <c r="B42" s="3">
        <v>1111</v>
      </c>
      <c r="C42" s="3">
        <v>1113</v>
      </c>
      <c r="D42" s="3">
        <v>1</v>
      </c>
      <c r="E42" s="3">
        <v>6.6299999999999998E-2</v>
      </c>
      <c r="F42" s="3">
        <v>1.7999999999999999E-2</v>
      </c>
      <c r="G42" s="3">
        <v>0</v>
      </c>
      <c r="H42" s="7">
        <v>0.17710000000000001</v>
      </c>
      <c r="I42" s="7">
        <v>1.7999999999999999E-2</v>
      </c>
      <c r="J42" s="7">
        <v>0</v>
      </c>
      <c r="K42" s="3">
        <v>4.84</v>
      </c>
      <c r="L42" s="3">
        <v>4.84</v>
      </c>
      <c r="M42" s="3">
        <v>4.84</v>
      </c>
      <c r="N42" s="3">
        <v>0.251</v>
      </c>
      <c r="O42" s="3">
        <v>1</v>
      </c>
      <c r="R42" s="26"/>
      <c r="X42" s="24"/>
      <c r="Y42" s="24"/>
      <c r="Z42" s="24"/>
      <c r="AA42" s="24"/>
      <c r="AB42" s="24"/>
      <c r="AC42" s="24"/>
      <c r="AD42" s="24"/>
      <c r="AE42" s="24"/>
      <c r="AF42" s="24"/>
      <c r="AG42" s="19"/>
      <c r="AH42" s="19"/>
      <c r="AI42" s="19"/>
      <c r="AJ42" s="19"/>
      <c r="AK42" s="24"/>
      <c r="AL42" s="24"/>
      <c r="AM42" s="19"/>
      <c r="AN42" s="24"/>
      <c r="AO42" s="24"/>
      <c r="AP42" s="24"/>
      <c r="AQ42" s="24"/>
      <c r="AR42" s="24"/>
      <c r="AS42" s="24"/>
      <c r="AT42" s="19"/>
      <c r="AU42" s="19"/>
      <c r="AV42" s="19"/>
      <c r="AW42" s="19"/>
    </row>
    <row r="43" spans="2:49" x14ac:dyDescent="0.2">
      <c r="B43" s="3">
        <v>1112</v>
      </c>
      <c r="C43" s="3">
        <v>1114</v>
      </c>
      <c r="D43" s="3">
        <v>1</v>
      </c>
      <c r="E43" s="3">
        <v>6.6299999999999998E-2</v>
      </c>
      <c r="F43" s="3">
        <v>1.7999999999999999E-2</v>
      </c>
      <c r="G43" s="3">
        <v>0</v>
      </c>
      <c r="H43" s="7">
        <v>0.17710000000000001</v>
      </c>
      <c r="I43" s="7">
        <v>1.7999999999999999E-2</v>
      </c>
      <c r="J43" s="7">
        <v>0</v>
      </c>
      <c r="K43" s="3">
        <v>4.84</v>
      </c>
      <c r="L43" s="3">
        <v>4.84</v>
      </c>
      <c r="M43" s="3">
        <v>4.84</v>
      </c>
      <c r="N43" s="3">
        <v>0.251</v>
      </c>
      <c r="O43" s="3">
        <v>1</v>
      </c>
      <c r="R43" s="26"/>
      <c r="X43" s="24"/>
      <c r="Y43" s="24"/>
      <c r="Z43" s="24"/>
      <c r="AA43" s="24"/>
      <c r="AB43" s="24"/>
      <c r="AC43" s="24"/>
      <c r="AD43" s="24"/>
      <c r="AE43" s="24"/>
      <c r="AF43" s="24"/>
      <c r="AG43" s="19"/>
      <c r="AH43" s="19"/>
      <c r="AI43" s="19"/>
      <c r="AJ43" s="19"/>
      <c r="AK43" s="24"/>
      <c r="AL43" s="24"/>
      <c r="AM43" s="19"/>
      <c r="AN43" s="24"/>
      <c r="AO43" s="24"/>
      <c r="AP43" s="24"/>
      <c r="AQ43" s="24"/>
      <c r="AR43" s="24"/>
      <c r="AS43" s="24"/>
      <c r="AT43" s="19"/>
      <c r="AU43" s="19"/>
      <c r="AV43" s="19"/>
      <c r="AW43" s="19"/>
    </row>
    <row r="44" spans="2:49" x14ac:dyDescent="0.2">
      <c r="B44" s="3">
        <v>1100</v>
      </c>
      <c r="C44" s="3">
        <v>1115</v>
      </c>
      <c r="D44" s="3">
        <v>1</v>
      </c>
      <c r="E44" s="3">
        <v>7.4499999999999997E-2</v>
      </c>
      <c r="F44" s="3">
        <v>5.74E-2</v>
      </c>
      <c r="G44" s="3">
        <v>0</v>
      </c>
      <c r="H44" s="7">
        <v>0.23519999999999999</v>
      </c>
      <c r="I44" s="7">
        <v>5.8200000000000002E-2</v>
      </c>
      <c r="J44" s="7">
        <v>0</v>
      </c>
      <c r="K44" s="3">
        <v>8.86</v>
      </c>
      <c r="L44" s="3">
        <v>8.86</v>
      </c>
      <c r="M44" s="3">
        <v>8.86</v>
      </c>
      <c r="N44" s="3">
        <v>0.90200000000000002</v>
      </c>
      <c r="O44" s="3">
        <v>1</v>
      </c>
      <c r="R44" s="26"/>
      <c r="X44" s="24"/>
      <c r="Y44" s="24"/>
      <c r="Z44" s="24"/>
      <c r="AA44" s="24"/>
      <c r="AB44" s="24"/>
      <c r="AC44" s="24"/>
      <c r="AD44" s="24"/>
      <c r="AE44" s="24"/>
      <c r="AF44" s="24"/>
      <c r="AG44" s="19"/>
      <c r="AH44" s="19"/>
      <c r="AI44" s="19"/>
      <c r="AJ44" s="19"/>
      <c r="AK44" s="24"/>
      <c r="AL44" s="24"/>
      <c r="AM44" s="19"/>
      <c r="AN44" s="24"/>
      <c r="AO44" s="24"/>
      <c r="AP44" s="24"/>
      <c r="AQ44" s="24"/>
      <c r="AR44" s="24"/>
      <c r="AS44" s="24"/>
      <c r="AT44" s="19"/>
      <c r="AU44" s="19"/>
      <c r="AV44" s="19"/>
      <c r="AW44" s="19"/>
    </row>
    <row r="45" spans="2:49" x14ac:dyDescent="0.2">
      <c r="B45" s="3">
        <v>1115</v>
      </c>
      <c r="C45" s="3">
        <v>1116</v>
      </c>
      <c r="D45" s="3">
        <v>1</v>
      </c>
      <c r="E45" s="3">
        <v>7.4499999999999997E-2</v>
      </c>
      <c r="F45" s="3">
        <v>5.74E-2</v>
      </c>
      <c r="G45" s="3">
        <v>0</v>
      </c>
      <c r="H45" s="7">
        <v>0.23519999999999999</v>
      </c>
      <c r="I45" s="7">
        <v>5.8200000000000002E-2</v>
      </c>
      <c r="J45" s="7">
        <v>0</v>
      </c>
      <c r="K45" s="3">
        <v>8.86</v>
      </c>
      <c r="L45" s="3">
        <v>8.86</v>
      </c>
      <c r="M45" s="3">
        <v>8.86</v>
      </c>
      <c r="N45" s="3">
        <v>0.90200000000000002</v>
      </c>
      <c r="O45" s="3">
        <v>1</v>
      </c>
      <c r="R45" s="26"/>
      <c r="X45" s="24"/>
      <c r="Y45" s="24"/>
      <c r="Z45" s="24"/>
      <c r="AA45" s="24"/>
      <c r="AB45" s="24"/>
      <c r="AC45" s="24"/>
      <c r="AD45" s="24"/>
      <c r="AE45" s="24"/>
      <c r="AF45" s="24"/>
      <c r="AG45" s="19"/>
      <c r="AH45" s="19"/>
      <c r="AI45" s="19"/>
      <c r="AJ45" s="19"/>
      <c r="AK45" s="24"/>
      <c r="AL45" s="24"/>
      <c r="AM45" s="19"/>
      <c r="AN45" s="24"/>
      <c r="AO45" s="24"/>
      <c r="AP45" s="24"/>
      <c r="AQ45" s="24"/>
      <c r="AR45" s="24"/>
      <c r="AS45" s="24"/>
      <c r="AT45" s="19"/>
      <c r="AU45" s="19"/>
      <c r="AV45" s="19"/>
      <c r="AW45" s="19"/>
    </row>
    <row r="46" spans="2:49" x14ac:dyDescent="0.2">
      <c r="B46" s="3">
        <v>1116</v>
      </c>
      <c r="C46" s="3">
        <v>1117</v>
      </c>
      <c r="D46" s="3">
        <v>1</v>
      </c>
      <c r="E46" s="3">
        <v>7.4499999999999997E-2</v>
      </c>
      <c r="F46" s="3">
        <v>5.74E-2</v>
      </c>
      <c r="G46" s="3">
        <v>0</v>
      </c>
      <c r="H46" s="7">
        <v>0.23519999999999999</v>
      </c>
      <c r="I46" s="7">
        <v>5.8200000000000002E-2</v>
      </c>
      <c r="J46" s="7">
        <v>0</v>
      </c>
      <c r="K46" s="3">
        <v>8.86</v>
      </c>
      <c r="L46" s="3">
        <v>8.86</v>
      </c>
      <c r="M46" s="3">
        <v>8.86</v>
      </c>
      <c r="N46" s="3">
        <v>0.90200000000000002</v>
      </c>
      <c r="O46" s="3">
        <v>1</v>
      </c>
      <c r="R46" s="26"/>
      <c r="X46" s="24"/>
      <c r="Y46" s="24"/>
      <c r="Z46" s="24"/>
      <c r="AA46" s="24"/>
      <c r="AB46" s="24"/>
      <c r="AC46" s="24"/>
      <c r="AD46" s="24"/>
      <c r="AE46" s="24"/>
      <c r="AF46" s="24"/>
      <c r="AG46" s="19"/>
      <c r="AH46" s="19"/>
      <c r="AI46" s="19"/>
      <c r="AJ46" s="19"/>
      <c r="AK46" s="24"/>
      <c r="AL46" s="24"/>
      <c r="AM46" s="19"/>
      <c r="AN46" s="24"/>
      <c r="AO46" s="24"/>
      <c r="AP46" s="24"/>
      <c r="AQ46" s="24"/>
      <c r="AR46" s="24"/>
      <c r="AS46" s="24"/>
      <c r="AT46" s="19"/>
      <c r="AU46" s="19"/>
      <c r="AV46" s="19"/>
      <c r="AW46" s="19"/>
    </row>
    <row r="47" spans="2:49" x14ac:dyDescent="0.2">
      <c r="B47" s="3">
        <v>1117</v>
      </c>
      <c r="C47" s="3">
        <v>1118</v>
      </c>
      <c r="D47" s="3">
        <v>1</v>
      </c>
      <c r="E47" s="3">
        <v>7.4499999999999997E-2</v>
      </c>
      <c r="F47" s="3">
        <v>5.74E-2</v>
      </c>
      <c r="G47" s="3">
        <v>0</v>
      </c>
      <c r="H47" s="7">
        <v>0.23519999999999999</v>
      </c>
      <c r="I47" s="7">
        <v>5.8200000000000002E-2</v>
      </c>
      <c r="J47" s="7">
        <v>0</v>
      </c>
      <c r="K47" s="3">
        <v>8.86</v>
      </c>
      <c r="L47" s="3">
        <v>8.86</v>
      </c>
      <c r="M47" s="3">
        <v>8.86</v>
      </c>
      <c r="N47" s="3">
        <v>0.90200000000000002</v>
      </c>
      <c r="O47" s="3">
        <v>1</v>
      </c>
      <c r="R47" s="26"/>
      <c r="X47" s="24"/>
      <c r="Y47" s="24"/>
      <c r="Z47" s="24"/>
      <c r="AA47" s="24"/>
      <c r="AB47" s="24"/>
      <c r="AC47" s="24"/>
      <c r="AD47" s="24"/>
      <c r="AE47" s="24"/>
      <c r="AF47" s="24"/>
      <c r="AG47" s="19"/>
      <c r="AH47" s="19"/>
      <c r="AI47" s="19"/>
      <c r="AJ47" s="19"/>
      <c r="AK47" s="24"/>
      <c r="AL47" s="24"/>
      <c r="AM47" s="19"/>
      <c r="AN47" s="24"/>
      <c r="AO47" s="24"/>
      <c r="AP47" s="24"/>
      <c r="AQ47" s="24"/>
      <c r="AR47" s="24"/>
      <c r="AS47" s="24"/>
      <c r="AT47" s="19"/>
      <c r="AU47" s="19"/>
      <c r="AV47" s="19"/>
      <c r="AW47" s="19"/>
    </row>
    <row r="48" spans="2:49" x14ac:dyDescent="0.2">
      <c r="B48" s="3">
        <v>1118</v>
      </c>
      <c r="C48" s="3">
        <v>1119</v>
      </c>
      <c r="D48" s="3">
        <v>1</v>
      </c>
      <c r="E48" s="3">
        <v>7.4499999999999997E-2</v>
      </c>
      <c r="F48" s="3">
        <v>5.74E-2</v>
      </c>
      <c r="G48" s="3">
        <v>0</v>
      </c>
      <c r="H48" s="7">
        <v>0.23519999999999999</v>
      </c>
      <c r="I48" s="7">
        <v>5.8200000000000002E-2</v>
      </c>
      <c r="J48" s="7">
        <v>0</v>
      </c>
      <c r="K48" s="3">
        <v>8.86</v>
      </c>
      <c r="L48" s="3">
        <v>8.86</v>
      </c>
      <c r="M48" s="3">
        <v>8.86</v>
      </c>
      <c r="N48" s="3">
        <v>0.90200000000000002</v>
      </c>
      <c r="O48" s="3">
        <v>1</v>
      </c>
      <c r="R48" s="26"/>
      <c r="X48" s="24"/>
      <c r="Y48" s="24"/>
      <c r="Z48" s="24"/>
      <c r="AA48" s="24"/>
      <c r="AB48" s="24"/>
      <c r="AC48" s="24"/>
      <c r="AD48" s="24"/>
      <c r="AE48" s="24"/>
      <c r="AF48" s="24"/>
      <c r="AG48" s="19"/>
      <c r="AH48" s="19"/>
      <c r="AI48" s="19"/>
      <c r="AJ48" s="19"/>
      <c r="AK48" s="24"/>
      <c r="AL48" s="24"/>
      <c r="AM48" s="19"/>
      <c r="AN48" s="24"/>
      <c r="AO48" s="24"/>
      <c r="AP48" s="24"/>
      <c r="AQ48" s="24"/>
      <c r="AR48" s="24"/>
      <c r="AS48" s="24"/>
      <c r="AT48" s="19"/>
      <c r="AU48" s="19"/>
      <c r="AV48" s="19"/>
      <c r="AW48" s="19"/>
    </row>
    <row r="49" spans="2:49" x14ac:dyDescent="0.2">
      <c r="B49" s="3">
        <v>1119</v>
      </c>
      <c r="C49" s="3">
        <v>1120</v>
      </c>
      <c r="D49" s="3">
        <v>1</v>
      </c>
      <c r="E49" s="3">
        <v>7.4499999999999997E-2</v>
      </c>
      <c r="F49" s="3">
        <v>5.74E-2</v>
      </c>
      <c r="G49" s="3">
        <v>0</v>
      </c>
      <c r="H49" s="7">
        <v>0.23519999999999999</v>
      </c>
      <c r="I49" s="7">
        <v>5.8200000000000002E-2</v>
      </c>
      <c r="J49" s="7">
        <v>0</v>
      </c>
      <c r="K49" s="3">
        <v>8.86</v>
      </c>
      <c r="L49" s="3">
        <v>8.86</v>
      </c>
      <c r="M49" s="3">
        <v>8.86</v>
      </c>
      <c r="N49" s="3">
        <v>0.90200000000000002</v>
      </c>
      <c r="O49" s="3">
        <v>1</v>
      </c>
      <c r="R49" s="26"/>
      <c r="X49" s="24"/>
      <c r="Y49" s="24"/>
      <c r="Z49" s="24"/>
      <c r="AA49" s="24"/>
      <c r="AB49" s="24"/>
      <c r="AC49" s="24"/>
      <c r="AD49" s="24"/>
      <c r="AE49" s="24"/>
      <c r="AF49" s="24"/>
      <c r="AG49" s="19"/>
      <c r="AH49" s="19"/>
      <c r="AI49" s="19"/>
      <c r="AJ49" s="19"/>
      <c r="AK49" s="24"/>
      <c r="AL49" s="24"/>
      <c r="AM49" s="19"/>
      <c r="AN49" s="24"/>
      <c r="AO49" s="24"/>
      <c r="AP49" s="24"/>
      <c r="AQ49" s="24"/>
      <c r="AR49" s="24"/>
      <c r="AS49" s="24"/>
      <c r="AT49" s="19"/>
      <c r="AU49" s="19"/>
      <c r="AV49" s="19"/>
      <c r="AW49" s="19"/>
    </row>
    <row r="50" spans="2:49" x14ac:dyDescent="0.2">
      <c r="B50" s="3">
        <v>1120</v>
      </c>
      <c r="C50" s="3">
        <v>1121</v>
      </c>
      <c r="D50" s="3">
        <v>1</v>
      </c>
      <c r="E50" s="3">
        <v>7.4499999999999997E-2</v>
      </c>
      <c r="F50" s="3">
        <v>5.74E-2</v>
      </c>
      <c r="G50" s="3">
        <v>0</v>
      </c>
      <c r="H50" s="7">
        <v>0.23519999999999999</v>
      </c>
      <c r="I50" s="7">
        <v>5.8200000000000002E-2</v>
      </c>
      <c r="J50" s="7">
        <v>0</v>
      </c>
      <c r="K50" s="3">
        <v>8.86</v>
      </c>
      <c r="L50" s="3">
        <v>8.86</v>
      </c>
      <c r="M50" s="3">
        <v>8.86</v>
      </c>
      <c r="N50" s="3">
        <v>0.90200000000000002</v>
      </c>
      <c r="O50" s="3">
        <v>1</v>
      </c>
      <c r="R50" s="26"/>
      <c r="X50" s="24"/>
      <c r="Y50" s="24"/>
      <c r="Z50" s="24"/>
      <c r="AA50" s="24"/>
      <c r="AB50" s="24"/>
      <c r="AC50" s="24"/>
      <c r="AD50" s="24"/>
      <c r="AE50" s="24"/>
      <c r="AF50" s="24"/>
      <c r="AG50" s="19"/>
      <c r="AH50" s="19"/>
      <c r="AI50" s="19"/>
      <c r="AJ50" s="19"/>
      <c r="AK50" s="24"/>
      <c r="AL50" s="24"/>
      <c r="AM50" s="19"/>
      <c r="AN50" s="24"/>
      <c r="AO50" s="24"/>
      <c r="AP50" s="24"/>
      <c r="AQ50" s="24"/>
      <c r="AR50" s="24"/>
      <c r="AS50" s="24"/>
      <c r="AT50" s="19"/>
      <c r="AU50" s="19"/>
      <c r="AV50" s="19"/>
      <c r="AW50" s="19"/>
    </row>
    <row r="51" spans="2:49" x14ac:dyDescent="0.2">
      <c r="B51" s="3">
        <v>1116</v>
      </c>
      <c r="C51" s="3">
        <v>1122</v>
      </c>
      <c r="D51" s="3">
        <v>1</v>
      </c>
      <c r="E51" s="3">
        <v>5.4199999999999998E-2</v>
      </c>
      <c r="F51" s="3">
        <v>1.47E-2</v>
      </c>
      <c r="G51" s="3">
        <v>0</v>
      </c>
      <c r="H51" s="7">
        <v>0.1447</v>
      </c>
      <c r="I51" s="7">
        <v>1.47E-2</v>
      </c>
      <c r="J51" s="7">
        <v>0</v>
      </c>
      <c r="K51" s="3">
        <v>4.84</v>
      </c>
      <c r="L51" s="3">
        <v>4.84</v>
      </c>
      <c r="M51" s="3">
        <v>4.84</v>
      </c>
      <c r="N51" s="3">
        <v>0.20499999999999999</v>
      </c>
      <c r="O51" s="3">
        <v>1</v>
      </c>
      <c r="R51" s="26"/>
      <c r="X51" s="24"/>
      <c r="Y51" s="24"/>
      <c r="Z51" s="24"/>
      <c r="AA51" s="24"/>
      <c r="AB51" s="24"/>
      <c r="AC51" s="24"/>
      <c r="AD51" s="24"/>
      <c r="AE51" s="24"/>
      <c r="AF51" s="24"/>
      <c r="AG51" s="19"/>
      <c r="AH51" s="19"/>
      <c r="AI51" s="19"/>
      <c r="AJ51" s="19"/>
      <c r="AK51" s="24"/>
      <c r="AL51" s="24"/>
      <c r="AM51" s="19"/>
      <c r="AN51" s="24"/>
      <c r="AO51" s="24"/>
      <c r="AP51" s="24"/>
      <c r="AQ51" s="24"/>
      <c r="AR51" s="24"/>
      <c r="AS51" s="24"/>
      <c r="AT51" s="19"/>
      <c r="AU51" s="19"/>
      <c r="AV51" s="19"/>
      <c r="AW51" s="19"/>
    </row>
    <row r="52" spans="2:49" x14ac:dyDescent="0.2">
      <c r="B52" s="3">
        <v>1118</v>
      </c>
      <c r="C52" s="3">
        <v>1123</v>
      </c>
      <c r="D52" s="3">
        <v>1</v>
      </c>
      <c r="E52" s="3">
        <v>5.4199999999999998E-2</v>
      </c>
      <c r="F52" s="3">
        <v>1.47E-2</v>
      </c>
      <c r="G52" s="3">
        <v>0</v>
      </c>
      <c r="H52" s="7">
        <v>0.1447</v>
      </c>
      <c r="I52" s="7">
        <v>1.47E-2</v>
      </c>
      <c r="J52" s="7">
        <v>0</v>
      </c>
      <c r="K52" s="3">
        <v>4.84</v>
      </c>
      <c r="L52" s="3">
        <v>4.84</v>
      </c>
      <c r="M52" s="3">
        <v>4.84</v>
      </c>
      <c r="N52" s="3">
        <v>0.20499999999999999</v>
      </c>
      <c r="O52" s="3">
        <v>1</v>
      </c>
      <c r="R52" s="26"/>
      <c r="W52" s="27"/>
      <c r="X52" s="24"/>
      <c r="Y52" s="24"/>
      <c r="Z52" s="24"/>
      <c r="AA52" s="24"/>
      <c r="AB52" s="24"/>
      <c r="AC52" s="24"/>
      <c r="AD52" s="24"/>
      <c r="AE52" s="24"/>
      <c r="AF52" s="24"/>
      <c r="AG52" s="19"/>
      <c r="AH52" s="19"/>
      <c r="AI52" s="19"/>
      <c r="AJ52" s="19"/>
      <c r="AK52" s="24"/>
      <c r="AL52" s="24"/>
      <c r="AM52" s="19"/>
      <c r="AN52" s="24"/>
      <c r="AO52" s="24"/>
      <c r="AP52" s="24"/>
      <c r="AQ52" s="24"/>
      <c r="AR52" s="24"/>
      <c r="AS52" s="24"/>
      <c r="AT52" s="19"/>
      <c r="AU52" s="19"/>
      <c r="AV52" s="19"/>
      <c r="AW52" s="19"/>
    </row>
    <row r="53" spans="2:49" x14ac:dyDescent="0.2">
      <c r="B53" s="3">
        <v>1119</v>
      </c>
      <c r="C53" s="3">
        <v>1124</v>
      </c>
      <c r="D53" s="3">
        <v>1</v>
      </c>
      <c r="E53" s="3">
        <v>5.4199999999999998E-2</v>
      </c>
      <c r="F53" s="3">
        <v>1.47E-2</v>
      </c>
      <c r="G53" s="3">
        <v>0</v>
      </c>
      <c r="H53" s="7">
        <v>0.1447</v>
      </c>
      <c r="I53" s="7">
        <v>1.47E-2</v>
      </c>
      <c r="J53" s="7">
        <v>0</v>
      </c>
      <c r="K53" s="3">
        <v>4.84</v>
      </c>
      <c r="L53" s="3">
        <v>4.84</v>
      </c>
      <c r="M53" s="3">
        <v>4.84</v>
      </c>
      <c r="N53" s="3">
        <v>0.20499999999999999</v>
      </c>
      <c r="O53" s="3">
        <v>1</v>
      </c>
      <c r="R53" s="26"/>
      <c r="X53" s="24"/>
      <c r="Y53" s="24"/>
      <c r="Z53" s="24"/>
      <c r="AA53" s="24"/>
      <c r="AB53" s="24"/>
      <c r="AC53" s="24"/>
      <c r="AD53" s="24"/>
      <c r="AE53" s="24"/>
      <c r="AF53" s="24"/>
      <c r="AG53" s="19"/>
      <c r="AH53" s="19"/>
      <c r="AI53" s="19"/>
      <c r="AJ53" s="19"/>
      <c r="AK53" s="24"/>
      <c r="AL53" s="24"/>
      <c r="AM53" s="19"/>
      <c r="AN53" s="24"/>
      <c r="AO53" s="24"/>
      <c r="AP53" s="24"/>
      <c r="AQ53" s="24"/>
      <c r="AR53" s="24"/>
      <c r="AS53" s="24"/>
      <c r="AT53" s="19"/>
      <c r="AU53" s="19"/>
      <c r="AV53" s="19"/>
      <c r="AW53" s="19"/>
    </row>
    <row r="54" spans="2:49" x14ac:dyDescent="0.2">
      <c r="B54" s="3">
        <v>1121</v>
      </c>
      <c r="C54" s="3">
        <v>1125</v>
      </c>
      <c r="D54" s="3">
        <v>1</v>
      </c>
      <c r="E54" s="3">
        <v>5.4199999999999998E-2</v>
      </c>
      <c r="F54" s="3">
        <v>1.47E-2</v>
      </c>
      <c r="G54" s="3">
        <v>0</v>
      </c>
      <c r="H54" s="7">
        <v>0.1447</v>
      </c>
      <c r="I54" s="7">
        <v>1.47E-2</v>
      </c>
      <c r="J54" s="7">
        <v>0</v>
      </c>
      <c r="K54" s="3">
        <v>4.84</v>
      </c>
      <c r="L54" s="3">
        <v>4.84</v>
      </c>
      <c r="M54" s="3">
        <v>4.84</v>
      </c>
      <c r="N54" s="3">
        <v>0.20499999999999999</v>
      </c>
      <c r="O54" s="3">
        <v>1</v>
      </c>
      <c r="R54" s="26"/>
      <c r="X54" s="24"/>
      <c r="Y54" s="24"/>
      <c r="Z54" s="24"/>
      <c r="AA54" s="24"/>
      <c r="AB54" s="24"/>
      <c r="AC54" s="24"/>
      <c r="AD54" s="24"/>
      <c r="AE54" s="24"/>
      <c r="AF54" s="24"/>
      <c r="AG54" s="19"/>
      <c r="AH54" s="19"/>
      <c r="AI54" s="19"/>
      <c r="AJ54" s="19"/>
      <c r="AK54" s="24"/>
      <c r="AL54" s="24"/>
      <c r="AM54" s="19"/>
      <c r="AN54" s="24"/>
      <c r="AO54" s="24"/>
      <c r="AP54" s="24"/>
      <c r="AQ54" s="24"/>
      <c r="AR54" s="24"/>
      <c r="AS54" s="24"/>
      <c r="AT54" s="19"/>
      <c r="AU54" s="19"/>
      <c r="AV54" s="19"/>
      <c r="AW54" s="19"/>
    </row>
    <row r="55" spans="2:49" x14ac:dyDescent="0.2">
      <c r="B55" s="3">
        <v>1100</v>
      </c>
      <c r="C55" s="3">
        <v>1126</v>
      </c>
      <c r="D55" s="3">
        <v>1</v>
      </c>
      <c r="E55" s="3">
        <v>7.4499999999999997E-2</v>
      </c>
      <c r="F55" s="3">
        <v>5.74E-2</v>
      </c>
      <c r="G55" s="3">
        <v>0</v>
      </c>
      <c r="H55" s="7">
        <v>0.23519999999999999</v>
      </c>
      <c r="I55" s="7">
        <v>5.8200000000000002E-2</v>
      </c>
      <c r="J55" s="7">
        <v>0</v>
      </c>
      <c r="K55" s="3">
        <v>8.86</v>
      </c>
      <c r="L55" s="3">
        <v>8.86</v>
      </c>
      <c r="M55" s="3">
        <v>8.86</v>
      </c>
      <c r="N55" s="3">
        <v>0.90200000000000002</v>
      </c>
      <c r="O55" s="3">
        <v>1</v>
      </c>
      <c r="R55" s="26"/>
      <c r="X55" s="24"/>
      <c r="Y55" s="24"/>
      <c r="Z55" s="24"/>
      <c r="AA55" s="24"/>
      <c r="AB55" s="24"/>
      <c r="AC55" s="24"/>
      <c r="AD55" s="24"/>
      <c r="AE55" s="24"/>
      <c r="AF55" s="24"/>
      <c r="AG55" s="19"/>
      <c r="AH55" s="19"/>
      <c r="AI55" s="19"/>
      <c r="AJ55" s="19"/>
      <c r="AK55" s="24"/>
      <c r="AL55" s="24"/>
      <c r="AM55" s="19"/>
      <c r="AN55" s="24"/>
      <c r="AO55" s="24"/>
      <c r="AP55" s="24"/>
      <c r="AQ55" s="24"/>
      <c r="AR55" s="24"/>
      <c r="AS55" s="24"/>
      <c r="AT55" s="19"/>
      <c r="AU55" s="19"/>
      <c r="AV55" s="19"/>
      <c r="AW55" s="19"/>
    </row>
    <row r="56" spans="2:49" x14ac:dyDescent="0.2">
      <c r="B56" s="3">
        <v>1126</v>
      </c>
      <c r="C56" s="3">
        <v>1127</v>
      </c>
      <c r="D56" s="3">
        <v>1</v>
      </c>
      <c r="E56" s="3">
        <v>7.4499999999999997E-2</v>
      </c>
      <c r="F56" s="3">
        <v>5.74E-2</v>
      </c>
      <c r="G56" s="3">
        <v>0</v>
      </c>
      <c r="H56" s="7">
        <v>0.23519999999999999</v>
      </c>
      <c r="I56" s="7">
        <v>5.8200000000000002E-2</v>
      </c>
      <c r="J56" s="7">
        <v>0</v>
      </c>
      <c r="K56" s="3">
        <v>8.86</v>
      </c>
      <c r="L56" s="3">
        <v>8.86</v>
      </c>
      <c r="M56" s="3">
        <v>8.86</v>
      </c>
      <c r="N56" s="3">
        <v>0.90200000000000002</v>
      </c>
      <c r="O56" s="3">
        <v>1</v>
      </c>
      <c r="R56" s="26"/>
      <c r="X56" s="24"/>
      <c r="Y56" s="24"/>
      <c r="Z56" s="24"/>
      <c r="AA56" s="24"/>
      <c r="AB56" s="24"/>
      <c r="AC56" s="24"/>
      <c r="AD56" s="24"/>
      <c r="AE56" s="24"/>
      <c r="AF56" s="24"/>
      <c r="AG56" s="19"/>
      <c r="AH56" s="19"/>
      <c r="AI56" s="19"/>
      <c r="AJ56" s="19"/>
      <c r="AK56" s="24"/>
      <c r="AL56" s="24"/>
      <c r="AM56" s="19"/>
      <c r="AN56" s="24"/>
      <c r="AO56" s="24"/>
      <c r="AP56" s="24"/>
      <c r="AQ56" s="24"/>
      <c r="AR56" s="24"/>
      <c r="AS56" s="24"/>
      <c r="AT56" s="19"/>
      <c r="AU56" s="19"/>
      <c r="AV56" s="19"/>
      <c r="AW56" s="19"/>
    </row>
    <row r="57" spans="2:49" x14ac:dyDescent="0.2">
      <c r="B57" s="3">
        <v>1127</v>
      </c>
      <c r="C57" s="3">
        <v>1128</v>
      </c>
      <c r="D57" s="3">
        <v>1</v>
      </c>
      <c r="E57" s="3">
        <v>7.4499999999999997E-2</v>
      </c>
      <c r="F57" s="3">
        <v>5.74E-2</v>
      </c>
      <c r="G57" s="3">
        <v>0</v>
      </c>
      <c r="H57" s="7">
        <v>0.23519999999999999</v>
      </c>
      <c r="I57" s="7">
        <v>5.8200000000000002E-2</v>
      </c>
      <c r="J57" s="7">
        <v>0</v>
      </c>
      <c r="K57" s="3">
        <v>8.86</v>
      </c>
      <c r="L57" s="3">
        <v>8.86</v>
      </c>
      <c r="M57" s="3">
        <v>8.86</v>
      </c>
      <c r="N57" s="3">
        <v>0.90200000000000002</v>
      </c>
      <c r="O57" s="3">
        <v>1</v>
      </c>
      <c r="R57" s="26"/>
      <c r="X57" s="24"/>
      <c r="Y57" s="24"/>
      <c r="Z57" s="24"/>
      <c r="AA57" s="24"/>
      <c r="AB57" s="24"/>
      <c r="AC57" s="24"/>
      <c r="AD57" s="24"/>
      <c r="AE57" s="24"/>
      <c r="AF57" s="24"/>
      <c r="AG57" s="19"/>
      <c r="AH57" s="19"/>
      <c r="AI57" s="19"/>
      <c r="AJ57" s="19"/>
      <c r="AK57" s="24"/>
      <c r="AL57" s="24"/>
      <c r="AM57" s="19"/>
      <c r="AN57" s="24"/>
      <c r="AO57" s="24"/>
      <c r="AP57" s="24"/>
      <c r="AQ57" s="24"/>
      <c r="AR57" s="24"/>
      <c r="AS57" s="24"/>
      <c r="AT57" s="19"/>
      <c r="AU57" s="19"/>
      <c r="AV57" s="19"/>
      <c r="AW57" s="19"/>
    </row>
    <row r="58" spans="2:49" x14ac:dyDescent="0.2">
      <c r="B58" s="3">
        <v>1128</v>
      </c>
      <c r="C58" s="3">
        <v>1129</v>
      </c>
      <c r="D58" s="3">
        <v>1</v>
      </c>
      <c r="E58" s="3">
        <v>7.4499999999999997E-2</v>
      </c>
      <c r="F58" s="3">
        <v>5.74E-2</v>
      </c>
      <c r="G58" s="3">
        <v>0</v>
      </c>
      <c r="H58" s="7">
        <v>0.23519999999999999</v>
      </c>
      <c r="I58" s="7">
        <v>5.8200000000000002E-2</v>
      </c>
      <c r="J58" s="7">
        <v>0</v>
      </c>
      <c r="K58" s="3">
        <v>8.86</v>
      </c>
      <c r="L58" s="3">
        <v>8.86</v>
      </c>
      <c r="M58" s="3">
        <v>8.86</v>
      </c>
      <c r="N58" s="3">
        <v>0.90200000000000002</v>
      </c>
      <c r="O58" s="3">
        <v>1</v>
      </c>
      <c r="R58" s="26"/>
      <c r="X58" s="24"/>
      <c r="Y58" s="24"/>
      <c r="Z58" s="24"/>
      <c r="AA58" s="24"/>
      <c r="AB58" s="24"/>
      <c r="AC58" s="24"/>
      <c r="AD58" s="24"/>
      <c r="AE58" s="24"/>
      <c r="AF58" s="24"/>
      <c r="AG58" s="19"/>
      <c r="AH58" s="19"/>
      <c r="AI58" s="19"/>
      <c r="AJ58" s="19"/>
      <c r="AK58" s="24"/>
      <c r="AL58" s="24"/>
      <c r="AM58" s="19"/>
      <c r="AN58" s="24"/>
      <c r="AO58" s="24"/>
      <c r="AP58" s="24"/>
      <c r="AQ58" s="24"/>
      <c r="AR58" s="24"/>
      <c r="AS58" s="24"/>
      <c r="AT58" s="19"/>
      <c r="AU58" s="19"/>
      <c r="AV58" s="19"/>
      <c r="AW58" s="19"/>
    </row>
    <row r="59" spans="2:49" x14ac:dyDescent="0.2">
      <c r="B59" s="3">
        <v>1129</v>
      </c>
      <c r="C59" s="3">
        <v>1130</v>
      </c>
      <c r="D59" s="3">
        <v>1</v>
      </c>
      <c r="E59" s="3">
        <v>7.4499999999999997E-2</v>
      </c>
      <c r="F59" s="3">
        <v>5.74E-2</v>
      </c>
      <c r="G59" s="3">
        <v>0</v>
      </c>
      <c r="H59" s="7">
        <v>0.23519999999999999</v>
      </c>
      <c r="I59" s="7">
        <v>5.8200000000000002E-2</v>
      </c>
      <c r="J59" s="7">
        <v>0</v>
      </c>
      <c r="K59" s="3">
        <v>8.86</v>
      </c>
      <c r="L59" s="3">
        <v>8.86</v>
      </c>
      <c r="M59" s="3">
        <v>8.86</v>
      </c>
      <c r="N59" s="3">
        <v>0.90200000000000002</v>
      </c>
      <c r="O59" s="3">
        <v>1</v>
      </c>
      <c r="R59" s="26"/>
      <c r="X59" s="24"/>
      <c r="Y59" s="24"/>
      <c r="Z59" s="24"/>
      <c r="AA59" s="24"/>
      <c r="AB59" s="24"/>
      <c r="AC59" s="24"/>
      <c r="AD59" s="24"/>
      <c r="AE59" s="24"/>
      <c r="AF59" s="24"/>
      <c r="AG59" s="19"/>
      <c r="AH59" s="19"/>
      <c r="AI59" s="19"/>
      <c r="AJ59" s="19"/>
      <c r="AK59" s="24"/>
      <c r="AL59" s="24"/>
      <c r="AM59" s="19"/>
      <c r="AN59" s="24"/>
      <c r="AO59" s="24"/>
      <c r="AP59" s="24"/>
      <c r="AQ59" s="24"/>
      <c r="AR59" s="24"/>
      <c r="AS59" s="24"/>
      <c r="AT59" s="19"/>
      <c r="AU59" s="19"/>
      <c r="AV59" s="19"/>
      <c r="AW59" s="19"/>
    </row>
    <row r="60" spans="2:49" x14ac:dyDescent="0.2">
      <c r="B60" s="3">
        <v>1130</v>
      </c>
      <c r="C60" s="3">
        <v>1131</v>
      </c>
      <c r="D60" s="3">
        <v>1</v>
      </c>
      <c r="E60" s="3">
        <v>7.4499999999999997E-2</v>
      </c>
      <c r="F60" s="3">
        <v>5.74E-2</v>
      </c>
      <c r="G60" s="3">
        <v>0</v>
      </c>
      <c r="H60" s="7">
        <v>0.23519999999999999</v>
      </c>
      <c r="I60" s="7">
        <v>5.8200000000000002E-2</v>
      </c>
      <c r="J60" s="7">
        <v>0</v>
      </c>
      <c r="K60" s="3">
        <v>8.86</v>
      </c>
      <c r="L60" s="3">
        <v>8.86</v>
      </c>
      <c r="M60" s="3">
        <v>8.86</v>
      </c>
      <c r="N60" s="3">
        <v>0.90200000000000002</v>
      </c>
      <c r="O60" s="3">
        <v>1</v>
      </c>
      <c r="R60" s="26"/>
      <c r="X60" s="24"/>
      <c r="Y60" s="24"/>
      <c r="Z60" s="24"/>
      <c r="AA60" s="24"/>
      <c r="AB60" s="24"/>
      <c r="AC60" s="24"/>
      <c r="AD60" s="24"/>
      <c r="AE60" s="24"/>
      <c r="AF60" s="24"/>
      <c r="AG60" s="19"/>
      <c r="AH60" s="19"/>
      <c r="AI60" s="19"/>
      <c r="AJ60" s="19"/>
      <c r="AK60" s="24"/>
      <c r="AL60" s="24"/>
      <c r="AM60" s="19"/>
      <c r="AN60" s="24"/>
      <c r="AO60" s="24"/>
      <c r="AP60" s="24"/>
      <c r="AQ60" s="24"/>
      <c r="AR60" s="24"/>
      <c r="AS60" s="24"/>
      <c r="AT60" s="19"/>
      <c r="AU60" s="19"/>
      <c r="AV60" s="19"/>
      <c r="AW60" s="19"/>
    </row>
    <row r="61" spans="2:49" x14ac:dyDescent="0.2">
      <c r="B61" s="3">
        <v>1131</v>
      </c>
      <c r="C61" s="3">
        <v>1132</v>
      </c>
      <c r="D61" s="3">
        <v>1</v>
      </c>
      <c r="E61" s="3">
        <v>7.4499999999999997E-2</v>
      </c>
      <c r="F61" s="3">
        <v>5.74E-2</v>
      </c>
      <c r="G61" s="3">
        <v>0</v>
      </c>
      <c r="H61" s="7">
        <v>0.23519999999999999</v>
      </c>
      <c r="I61" s="7">
        <v>5.8200000000000002E-2</v>
      </c>
      <c r="J61" s="7">
        <v>0</v>
      </c>
      <c r="K61" s="3">
        <v>8.86</v>
      </c>
      <c r="L61" s="3">
        <v>8.86</v>
      </c>
      <c r="M61" s="3">
        <v>8.86</v>
      </c>
      <c r="N61" s="3">
        <v>0.90200000000000002</v>
      </c>
      <c r="O61" s="3">
        <v>1</v>
      </c>
      <c r="R61" s="26"/>
      <c r="X61" s="24"/>
      <c r="Y61" s="24"/>
      <c r="Z61" s="24"/>
      <c r="AA61" s="24"/>
      <c r="AB61" s="24"/>
      <c r="AC61" s="24"/>
      <c r="AD61" s="24"/>
      <c r="AE61" s="24"/>
      <c r="AF61" s="24"/>
      <c r="AG61" s="19"/>
      <c r="AH61" s="19"/>
      <c r="AI61" s="19"/>
      <c r="AJ61" s="19"/>
      <c r="AK61" s="24"/>
      <c r="AL61" s="24"/>
      <c r="AM61" s="19"/>
      <c r="AN61" s="24"/>
      <c r="AO61" s="24"/>
      <c r="AP61" s="24"/>
      <c r="AQ61" s="24"/>
      <c r="AR61" s="24"/>
      <c r="AS61" s="24"/>
      <c r="AT61" s="19"/>
      <c r="AU61" s="19"/>
      <c r="AV61" s="19"/>
      <c r="AW61" s="19"/>
    </row>
    <row r="62" spans="2:49" x14ac:dyDescent="0.2">
      <c r="B62" s="3">
        <v>1127</v>
      </c>
      <c r="C62" s="3">
        <v>1133</v>
      </c>
      <c r="D62" s="3">
        <v>1</v>
      </c>
      <c r="E62" s="3">
        <v>5.4199999999999998E-2</v>
      </c>
      <c r="F62" s="3">
        <v>1.47E-2</v>
      </c>
      <c r="G62" s="3">
        <v>0</v>
      </c>
      <c r="H62" s="7">
        <v>0.1447</v>
      </c>
      <c r="I62" s="7">
        <v>1.47E-2</v>
      </c>
      <c r="J62" s="7">
        <v>0</v>
      </c>
      <c r="K62" s="3">
        <v>4.84</v>
      </c>
      <c r="L62" s="3">
        <v>4.84</v>
      </c>
      <c r="M62" s="3">
        <v>4.84</v>
      </c>
      <c r="N62" s="3">
        <v>0.20499999999999999</v>
      </c>
      <c r="O62" s="3">
        <v>1</v>
      </c>
      <c r="R62" s="26"/>
      <c r="X62" s="24"/>
      <c r="Y62" s="24"/>
      <c r="Z62" s="24"/>
      <c r="AA62" s="24"/>
      <c r="AB62" s="24"/>
      <c r="AC62" s="24"/>
      <c r="AD62" s="24"/>
      <c r="AE62" s="24"/>
      <c r="AF62" s="24"/>
      <c r="AG62" s="19"/>
      <c r="AH62" s="19"/>
      <c r="AI62" s="19"/>
      <c r="AJ62" s="19"/>
      <c r="AK62" s="24"/>
      <c r="AL62" s="24"/>
      <c r="AM62" s="19"/>
      <c r="AN62" s="24"/>
      <c r="AO62" s="24"/>
      <c r="AP62" s="24"/>
      <c r="AQ62" s="24"/>
      <c r="AR62" s="24"/>
      <c r="AS62" s="24"/>
      <c r="AT62" s="19"/>
      <c r="AU62" s="19"/>
      <c r="AV62" s="19"/>
      <c r="AW62" s="19"/>
    </row>
    <row r="63" spans="2:49" x14ac:dyDescent="0.2">
      <c r="B63" s="3">
        <v>1129</v>
      </c>
      <c r="C63" s="3">
        <v>1134</v>
      </c>
      <c r="D63" s="3">
        <v>1</v>
      </c>
      <c r="E63" s="3">
        <v>5.4199999999999998E-2</v>
      </c>
      <c r="F63" s="3">
        <v>1.47E-2</v>
      </c>
      <c r="G63" s="3">
        <v>0</v>
      </c>
      <c r="H63" s="7">
        <v>0.1447</v>
      </c>
      <c r="I63" s="7">
        <v>1.47E-2</v>
      </c>
      <c r="J63" s="7">
        <v>0</v>
      </c>
      <c r="K63" s="3">
        <v>4.84</v>
      </c>
      <c r="L63" s="3">
        <v>4.84</v>
      </c>
      <c r="M63" s="3">
        <v>4.84</v>
      </c>
      <c r="N63" s="3">
        <v>0.20499999999999999</v>
      </c>
      <c r="O63" s="3">
        <v>1</v>
      </c>
      <c r="R63" s="26"/>
      <c r="X63" s="24"/>
      <c r="Y63" s="24"/>
      <c r="Z63" s="24"/>
      <c r="AA63" s="24"/>
      <c r="AB63" s="24"/>
      <c r="AC63" s="24"/>
      <c r="AD63" s="24"/>
      <c r="AE63" s="24"/>
      <c r="AF63" s="24"/>
      <c r="AG63" s="19"/>
      <c r="AH63" s="19"/>
      <c r="AI63" s="19"/>
      <c r="AJ63" s="19"/>
      <c r="AK63" s="24"/>
      <c r="AL63" s="24"/>
      <c r="AM63" s="19"/>
      <c r="AN63" s="24"/>
      <c r="AO63" s="24"/>
      <c r="AP63" s="24"/>
      <c r="AQ63" s="24"/>
      <c r="AR63" s="24"/>
      <c r="AS63" s="24"/>
      <c r="AT63" s="19"/>
      <c r="AU63" s="19"/>
      <c r="AV63" s="19"/>
      <c r="AW63" s="19"/>
    </row>
    <row r="64" spans="2:49" x14ac:dyDescent="0.2">
      <c r="B64" s="3">
        <v>1130</v>
      </c>
      <c r="C64" s="3">
        <v>1135</v>
      </c>
      <c r="D64" s="3">
        <v>1</v>
      </c>
      <c r="E64" s="3">
        <v>5.4199999999999998E-2</v>
      </c>
      <c r="F64" s="3">
        <v>1.47E-2</v>
      </c>
      <c r="G64" s="3">
        <v>0</v>
      </c>
      <c r="H64" s="7">
        <v>0.1447</v>
      </c>
      <c r="I64" s="7">
        <v>1.47E-2</v>
      </c>
      <c r="J64" s="7">
        <v>0</v>
      </c>
      <c r="K64" s="3">
        <v>4.84</v>
      </c>
      <c r="L64" s="3">
        <v>4.84</v>
      </c>
      <c r="M64" s="3">
        <v>4.84</v>
      </c>
      <c r="N64" s="3">
        <v>0.20499999999999999</v>
      </c>
      <c r="O64" s="3">
        <v>1</v>
      </c>
      <c r="R64" s="26"/>
      <c r="X64" s="24"/>
      <c r="Y64" s="24"/>
      <c r="Z64" s="24"/>
      <c r="AA64" s="24"/>
      <c r="AB64" s="24"/>
      <c r="AC64" s="24"/>
      <c r="AD64" s="24"/>
      <c r="AE64" s="24"/>
      <c r="AF64" s="24"/>
      <c r="AG64" s="19"/>
      <c r="AH64" s="19"/>
      <c r="AI64" s="19"/>
      <c r="AJ64" s="19"/>
      <c r="AK64" s="24"/>
      <c r="AL64" s="24"/>
      <c r="AM64" s="19"/>
      <c r="AN64" s="24"/>
      <c r="AO64" s="24"/>
      <c r="AP64" s="24"/>
      <c r="AQ64" s="24"/>
      <c r="AR64" s="24"/>
      <c r="AS64" s="24"/>
      <c r="AT64" s="19"/>
      <c r="AU64" s="19"/>
      <c r="AV64" s="19"/>
      <c r="AW64" s="19"/>
    </row>
    <row r="65" spans="2:49" x14ac:dyDescent="0.2">
      <c r="B65" s="3">
        <v>1132</v>
      </c>
      <c r="C65" s="3">
        <v>1136</v>
      </c>
      <c r="D65" s="3">
        <v>1</v>
      </c>
      <c r="E65" s="3">
        <v>5.4199999999999998E-2</v>
      </c>
      <c r="F65" s="3">
        <v>1.47E-2</v>
      </c>
      <c r="G65" s="3">
        <v>0</v>
      </c>
      <c r="H65" s="7">
        <v>0.1447</v>
      </c>
      <c r="I65" s="7">
        <v>1.47E-2</v>
      </c>
      <c r="J65" s="7">
        <v>0</v>
      </c>
      <c r="K65" s="3">
        <v>4.84</v>
      </c>
      <c r="L65" s="3">
        <v>4.84</v>
      </c>
      <c r="M65" s="3">
        <v>4.84</v>
      </c>
      <c r="N65" s="3">
        <v>0.20499999999999999</v>
      </c>
      <c r="O65" s="3">
        <v>1</v>
      </c>
      <c r="R65" s="26"/>
      <c r="X65" s="24"/>
      <c r="Y65" s="24"/>
      <c r="Z65" s="24"/>
      <c r="AA65" s="24"/>
      <c r="AB65" s="24"/>
      <c r="AC65" s="24"/>
      <c r="AD65" s="24"/>
      <c r="AE65" s="24"/>
      <c r="AF65" s="24"/>
      <c r="AG65" s="19"/>
      <c r="AH65" s="19"/>
      <c r="AI65" s="19"/>
      <c r="AJ65" s="19"/>
      <c r="AK65" s="24"/>
      <c r="AL65" s="24"/>
      <c r="AM65" s="19"/>
      <c r="AN65" s="24"/>
      <c r="AO65" s="24"/>
      <c r="AP65" s="24"/>
      <c r="AQ65" s="24"/>
      <c r="AR65" s="24"/>
      <c r="AS65" s="24"/>
      <c r="AT65" s="19"/>
      <c r="AU65" s="19"/>
      <c r="AV65" s="19"/>
      <c r="AW65" s="19"/>
    </row>
    <row r="66" spans="2:49" x14ac:dyDescent="0.2">
      <c r="B66" s="3">
        <v>1100</v>
      </c>
      <c r="C66" s="3">
        <v>1137</v>
      </c>
      <c r="D66" s="3">
        <v>1</v>
      </c>
      <c r="E66" s="3">
        <v>9.1700000000000004E-2</v>
      </c>
      <c r="F66" s="3">
        <v>7.0599999999999996E-2</v>
      </c>
      <c r="G66" s="3">
        <v>0</v>
      </c>
      <c r="H66" s="7">
        <v>0.28939999999999999</v>
      </c>
      <c r="I66" s="7">
        <v>7.1599999999999997E-2</v>
      </c>
      <c r="J66" s="7">
        <v>0</v>
      </c>
      <c r="K66" s="3">
        <v>8.86</v>
      </c>
      <c r="L66" s="3">
        <v>8.86</v>
      </c>
      <c r="M66" s="3">
        <v>8.86</v>
      </c>
      <c r="N66" s="3">
        <v>1.1100000000000001</v>
      </c>
      <c r="O66" s="3">
        <v>1</v>
      </c>
      <c r="R66" s="26"/>
      <c r="X66" s="24"/>
      <c r="Y66" s="24"/>
      <c r="Z66" s="24"/>
      <c r="AA66" s="24"/>
      <c r="AB66" s="24"/>
      <c r="AC66" s="24"/>
      <c r="AD66" s="24"/>
      <c r="AE66" s="24"/>
      <c r="AF66" s="24"/>
      <c r="AG66" s="19"/>
      <c r="AH66" s="19"/>
      <c r="AI66" s="19"/>
      <c r="AJ66" s="19"/>
      <c r="AK66" s="24"/>
      <c r="AL66" s="24"/>
      <c r="AM66" s="19"/>
      <c r="AN66" s="24"/>
      <c r="AO66" s="24"/>
      <c r="AP66" s="24"/>
      <c r="AQ66" s="24"/>
      <c r="AR66" s="24"/>
      <c r="AS66" s="24"/>
      <c r="AT66" s="19"/>
      <c r="AU66" s="19"/>
      <c r="AV66" s="19"/>
      <c r="AW66" s="19"/>
    </row>
    <row r="67" spans="2:49" x14ac:dyDescent="0.2">
      <c r="B67" s="3">
        <v>1137</v>
      </c>
      <c r="C67" s="3">
        <v>1138</v>
      </c>
      <c r="D67" s="3">
        <v>1</v>
      </c>
      <c r="E67" s="3">
        <v>9.1700000000000004E-2</v>
      </c>
      <c r="F67" s="3">
        <v>7.0599999999999996E-2</v>
      </c>
      <c r="G67" s="3">
        <v>0</v>
      </c>
      <c r="H67" s="7">
        <v>0.28939999999999999</v>
      </c>
      <c r="I67" s="7">
        <v>7.1599999999999997E-2</v>
      </c>
      <c r="J67" s="7">
        <v>0</v>
      </c>
      <c r="K67" s="3">
        <v>8.86</v>
      </c>
      <c r="L67" s="3">
        <v>8.86</v>
      </c>
      <c r="M67" s="3">
        <v>8.86</v>
      </c>
      <c r="N67" s="3">
        <v>1.1100000000000001</v>
      </c>
      <c r="O67" s="3">
        <v>1</v>
      </c>
      <c r="R67" s="26"/>
      <c r="X67" s="24"/>
      <c r="Y67" s="24"/>
      <c r="Z67" s="24"/>
      <c r="AA67" s="24"/>
      <c r="AB67" s="24"/>
      <c r="AC67" s="24"/>
      <c r="AD67" s="24"/>
      <c r="AE67" s="24"/>
      <c r="AF67" s="24"/>
      <c r="AG67" s="19"/>
      <c r="AH67" s="19"/>
      <c r="AI67" s="19"/>
      <c r="AJ67" s="19"/>
      <c r="AK67" s="24"/>
      <c r="AL67" s="24"/>
      <c r="AM67" s="19"/>
      <c r="AN67" s="24"/>
      <c r="AO67" s="24"/>
      <c r="AP67" s="24"/>
      <c r="AQ67" s="24"/>
      <c r="AR67" s="24"/>
      <c r="AS67" s="24"/>
      <c r="AT67" s="19"/>
      <c r="AU67" s="19"/>
      <c r="AV67" s="19"/>
      <c r="AW67" s="19"/>
    </row>
    <row r="68" spans="2:49" x14ac:dyDescent="0.2">
      <c r="B68" s="3">
        <v>1138</v>
      </c>
      <c r="C68" s="3">
        <v>1139</v>
      </c>
      <c r="D68" s="3">
        <v>1</v>
      </c>
      <c r="E68" s="3">
        <v>9.1700000000000004E-2</v>
      </c>
      <c r="F68" s="3">
        <v>7.0599999999999996E-2</v>
      </c>
      <c r="G68" s="3">
        <v>0</v>
      </c>
      <c r="H68" s="7">
        <v>0.28939999999999999</v>
      </c>
      <c r="I68" s="7">
        <v>7.1599999999999997E-2</v>
      </c>
      <c r="J68" s="7">
        <v>0</v>
      </c>
      <c r="K68" s="3">
        <v>8.86</v>
      </c>
      <c r="L68" s="3">
        <v>8.86</v>
      </c>
      <c r="M68" s="3">
        <v>8.86</v>
      </c>
      <c r="N68" s="3">
        <v>1.1100000000000001</v>
      </c>
      <c r="O68" s="3">
        <v>1</v>
      </c>
      <c r="R68" s="26"/>
      <c r="X68" s="24"/>
      <c r="Y68" s="24"/>
      <c r="Z68" s="24"/>
      <c r="AA68" s="24"/>
      <c r="AB68" s="24"/>
      <c r="AC68" s="24"/>
      <c r="AD68" s="24"/>
      <c r="AE68" s="24"/>
      <c r="AF68" s="24"/>
      <c r="AG68" s="19"/>
      <c r="AH68" s="19"/>
      <c r="AI68" s="19"/>
      <c r="AJ68" s="19"/>
      <c r="AK68" s="24"/>
      <c r="AL68" s="24"/>
      <c r="AM68" s="19"/>
      <c r="AN68" s="24"/>
      <c r="AO68" s="24"/>
      <c r="AP68" s="24"/>
      <c r="AQ68" s="24"/>
      <c r="AR68" s="24"/>
      <c r="AS68" s="24"/>
      <c r="AT68" s="19"/>
      <c r="AU68" s="19"/>
      <c r="AV68" s="19"/>
      <c r="AW68" s="19"/>
    </row>
    <row r="69" spans="2:49" x14ac:dyDescent="0.2">
      <c r="B69" s="3">
        <v>1139</v>
      </c>
      <c r="C69" s="3">
        <v>1140</v>
      </c>
      <c r="D69" s="3">
        <v>1</v>
      </c>
      <c r="E69" s="3">
        <v>9.1700000000000004E-2</v>
      </c>
      <c r="F69" s="3">
        <v>7.0599999999999996E-2</v>
      </c>
      <c r="G69" s="3">
        <v>0</v>
      </c>
      <c r="H69" s="7">
        <v>0.28939999999999999</v>
      </c>
      <c r="I69" s="7">
        <v>7.1599999999999997E-2</v>
      </c>
      <c r="J69" s="7">
        <v>0</v>
      </c>
      <c r="K69" s="3">
        <v>8.86</v>
      </c>
      <c r="L69" s="3">
        <v>8.86</v>
      </c>
      <c r="M69" s="3">
        <v>8.86</v>
      </c>
      <c r="N69" s="3">
        <v>1.1100000000000001</v>
      </c>
      <c r="O69" s="3">
        <v>1</v>
      </c>
      <c r="R69" s="26"/>
      <c r="X69" s="24"/>
      <c r="Y69" s="24"/>
      <c r="Z69" s="24"/>
      <c r="AA69" s="24"/>
      <c r="AB69" s="24"/>
      <c r="AC69" s="24"/>
      <c r="AD69" s="24"/>
      <c r="AE69" s="24"/>
      <c r="AF69" s="24"/>
      <c r="AG69" s="19"/>
      <c r="AH69" s="19"/>
      <c r="AI69" s="19"/>
      <c r="AJ69" s="19"/>
      <c r="AK69" s="24"/>
      <c r="AL69" s="24"/>
      <c r="AM69" s="19"/>
      <c r="AN69" s="24"/>
      <c r="AO69" s="24"/>
      <c r="AP69" s="24"/>
      <c r="AQ69" s="24"/>
      <c r="AR69" s="24"/>
      <c r="AS69" s="24"/>
      <c r="AT69" s="19"/>
      <c r="AU69" s="19"/>
      <c r="AV69" s="19"/>
      <c r="AW69" s="19"/>
    </row>
    <row r="70" spans="2:49" x14ac:dyDescent="0.2">
      <c r="B70" s="3">
        <v>1140</v>
      </c>
      <c r="C70" s="3">
        <v>1141</v>
      </c>
      <c r="D70" s="3">
        <v>1</v>
      </c>
      <c r="E70" s="3">
        <v>9.1700000000000004E-2</v>
      </c>
      <c r="F70" s="3">
        <v>7.0599999999999996E-2</v>
      </c>
      <c r="G70" s="3">
        <v>0</v>
      </c>
      <c r="H70" s="7">
        <v>0.28939999999999999</v>
      </c>
      <c r="I70" s="7">
        <v>7.1599999999999997E-2</v>
      </c>
      <c r="J70" s="7">
        <v>0</v>
      </c>
      <c r="K70" s="3">
        <v>8.86</v>
      </c>
      <c r="L70" s="3">
        <v>8.86</v>
      </c>
      <c r="M70" s="3">
        <v>8.86</v>
      </c>
      <c r="N70" s="3">
        <v>1.1100000000000001</v>
      </c>
      <c r="O70" s="3">
        <v>1</v>
      </c>
      <c r="R70" s="26"/>
      <c r="X70" s="24"/>
      <c r="Y70" s="24"/>
      <c r="Z70" s="24"/>
      <c r="AA70" s="24"/>
      <c r="AB70" s="24"/>
      <c r="AC70" s="24"/>
      <c r="AD70" s="24"/>
      <c r="AE70" s="24"/>
      <c r="AF70" s="24"/>
      <c r="AG70" s="19"/>
      <c r="AH70" s="19"/>
      <c r="AI70" s="19"/>
      <c r="AJ70" s="19"/>
      <c r="AK70" s="24"/>
      <c r="AL70" s="24"/>
      <c r="AM70" s="19"/>
      <c r="AN70" s="24"/>
      <c r="AO70" s="24"/>
      <c r="AP70" s="24"/>
      <c r="AQ70" s="24"/>
      <c r="AR70" s="24"/>
      <c r="AS70" s="24"/>
      <c r="AT70" s="19"/>
      <c r="AU70" s="19"/>
      <c r="AV70" s="19"/>
      <c r="AW70" s="19"/>
    </row>
    <row r="71" spans="2:49" x14ac:dyDescent="0.2">
      <c r="B71" s="3">
        <v>1141</v>
      </c>
      <c r="C71" s="3">
        <v>1142</v>
      </c>
      <c r="D71" s="3">
        <v>1</v>
      </c>
      <c r="E71" s="3">
        <v>9.1700000000000004E-2</v>
      </c>
      <c r="F71" s="3">
        <v>7.0599999999999996E-2</v>
      </c>
      <c r="G71" s="3">
        <v>0</v>
      </c>
      <c r="H71" s="7">
        <v>0.28939999999999999</v>
      </c>
      <c r="I71" s="7">
        <v>7.1599999999999997E-2</v>
      </c>
      <c r="J71" s="7">
        <v>0</v>
      </c>
      <c r="K71" s="3">
        <v>8.86</v>
      </c>
      <c r="L71" s="3">
        <v>8.86</v>
      </c>
      <c r="M71" s="3">
        <v>8.86</v>
      </c>
      <c r="N71" s="3">
        <v>1.1100000000000001</v>
      </c>
      <c r="O71" s="3">
        <v>1</v>
      </c>
      <c r="R71" s="26"/>
      <c r="X71" s="24"/>
      <c r="Y71" s="24"/>
      <c r="Z71" s="24"/>
      <c r="AA71" s="24"/>
      <c r="AB71" s="24"/>
      <c r="AC71" s="24"/>
      <c r="AD71" s="24"/>
      <c r="AE71" s="24"/>
      <c r="AF71" s="24"/>
      <c r="AG71" s="19"/>
      <c r="AH71" s="19"/>
      <c r="AI71" s="19"/>
      <c r="AJ71" s="19"/>
      <c r="AK71" s="24"/>
      <c r="AL71" s="24"/>
      <c r="AM71" s="19"/>
      <c r="AN71" s="24"/>
      <c r="AO71" s="24"/>
      <c r="AP71" s="24"/>
      <c r="AQ71" s="24"/>
      <c r="AR71" s="24"/>
      <c r="AS71" s="24"/>
      <c r="AT71" s="19"/>
      <c r="AU71" s="19"/>
      <c r="AV71" s="19"/>
      <c r="AW71" s="19"/>
    </row>
    <row r="72" spans="2:49" x14ac:dyDescent="0.2">
      <c r="B72" s="3">
        <v>1142</v>
      </c>
      <c r="C72" s="3">
        <v>1143</v>
      </c>
      <c r="D72" s="3">
        <v>1</v>
      </c>
      <c r="E72" s="3">
        <v>9.1700000000000004E-2</v>
      </c>
      <c r="F72" s="3">
        <v>7.0599999999999996E-2</v>
      </c>
      <c r="G72" s="3">
        <v>0</v>
      </c>
      <c r="H72" s="7">
        <v>0.28939999999999999</v>
      </c>
      <c r="I72" s="7">
        <v>7.1599999999999997E-2</v>
      </c>
      <c r="J72" s="7">
        <v>0</v>
      </c>
      <c r="K72" s="3">
        <v>8.86</v>
      </c>
      <c r="L72" s="3">
        <v>8.86</v>
      </c>
      <c r="M72" s="3">
        <v>8.86</v>
      </c>
      <c r="N72" s="3">
        <v>1.1100000000000001</v>
      </c>
      <c r="O72" s="3">
        <v>1</v>
      </c>
      <c r="R72" s="26"/>
      <c r="X72" s="24"/>
      <c r="Y72" s="24"/>
      <c r="Z72" s="24"/>
      <c r="AA72" s="24"/>
      <c r="AB72" s="24"/>
      <c r="AC72" s="24"/>
      <c r="AD72" s="24"/>
      <c r="AE72" s="24"/>
      <c r="AF72" s="24"/>
      <c r="AG72" s="19"/>
      <c r="AH72" s="19"/>
      <c r="AI72" s="19"/>
      <c r="AJ72" s="19"/>
      <c r="AK72" s="24"/>
      <c r="AL72" s="24"/>
      <c r="AM72" s="19"/>
      <c r="AN72" s="24"/>
      <c r="AO72" s="24"/>
      <c r="AP72" s="24"/>
      <c r="AQ72" s="24"/>
      <c r="AR72" s="24"/>
      <c r="AS72" s="24"/>
      <c r="AT72" s="19"/>
      <c r="AU72" s="19"/>
      <c r="AV72" s="19"/>
      <c r="AW72" s="19"/>
    </row>
    <row r="73" spans="2:49" x14ac:dyDescent="0.2">
      <c r="B73" s="3">
        <v>1143</v>
      </c>
      <c r="C73" s="3">
        <v>1144</v>
      </c>
      <c r="D73" s="3">
        <v>1</v>
      </c>
      <c r="E73" s="3">
        <v>9.1700000000000004E-2</v>
      </c>
      <c r="F73" s="3">
        <v>7.0599999999999996E-2</v>
      </c>
      <c r="G73" s="3">
        <v>0</v>
      </c>
      <c r="H73" s="7">
        <v>0.28939999999999999</v>
      </c>
      <c r="I73" s="7">
        <v>7.1599999999999997E-2</v>
      </c>
      <c r="J73" s="7">
        <v>0</v>
      </c>
      <c r="K73" s="3">
        <v>8.86</v>
      </c>
      <c r="L73" s="3">
        <v>8.86</v>
      </c>
      <c r="M73" s="3">
        <v>8.86</v>
      </c>
      <c r="N73" s="3">
        <v>1.1100000000000001</v>
      </c>
      <c r="O73" s="3">
        <v>1</v>
      </c>
      <c r="R73" s="26"/>
      <c r="X73" s="24"/>
      <c r="Y73" s="24"/>
      <c r="Z73" s="24"/>
      <c r="AA73" s="24"/>
      <c r="AB73" s="24"/>
      <c r="AC73" s="24"/>
      <c r="AD73" s="24"/>
      <c r="AE73" s="24"/>
      <c r="AF73" s="24"/>
      <c r="AG73" s="19"/>
      <c r="AH73" s="19"/>
      <c r="AI73" s="19"/>
      <c r="AJ73" s="19"/>
      <c r="AK73" s="24"/>
      <c r="AL73" s="24"/>
      <c r="AM73" s="19"/>
      <c r="AN73" s="24"/>
      <c r="AO73" s="24"/>
      <c r="AP73" s="24"/>
      <c r="AQ73" s="24"/>
      <c r="AR73" s="24"/>
      <c r="AS73" s="24"/>
      <c r="AT73" s="19"/>
      <c r="AU73" s="19"/>
      <c r="AV73" s="19"/>
      <c r="AW73" s="19"/>
    </row>
    <row r="74" spans="2:49" x14ac:dyDescent="0.2">
      <c r="B74" s="3">
        <v>1144</v>
      </c>
      <c r="C74" s="3">
        <v>1145</v>
      </c>
      <c r="D74" s="3">
        <v>1</v>
      </c>
      <c r="E74" s="3">
        <v>9.1700000000000004E-2</v>
      </c>
      <c r="F74" s="3">
        <v>7.0599999999999996E-2</v>
      </c>
      <c r="G74" s="3">
        <v>0</v>
      </c>
      <c r="H74" s="7">
        <v>0.28939999999999999</v>
      </c>
      <c r="I74" s="7">
        <v>7.1599999999999997E-2</v>
      </c>
      <c r="J74" s="7">
        <v>0</v>
      </c>
      <c r="K74" s="3">
        <v>8.86</v>
      </c>
      <c r="L74" s="3">
        <v>8.86</v>
      </c>
      <c r="M74" s="3">
        <v>8.86</v>
      </c>
      <c r="N74" s="3">
        <v>1.1100000000000001</v>
      </c>
      <c r="O74" s="3">
        <v>1</v>
      </c>
      <c r="R74" s="26"/>
      <c r="X74" s="24"/>
      <c r="Y74" s="24"/>
      <c r="Z74" s="24"/>
      <c r="AA74" s="24"/>
      <c r="AB74" s="24"/>
      <c r="AC74" s="24"/>
      <c r="AD74" s="24"/>
      <c r="AE74" s="24"/>
      <c r="AF74" s="24"/>
      <c r="AG74" s="19"/>
      <c r="AH74" s="19"/>
      <c r="AI74" s="19"/>
      <c r="AJ74" s="19"/>
      <c r="AK74" s="24"/>
      <c r="AL74" s="24"/>
      <c r="AM74" s="19"/>
      <c r="AN74" s="24"/>
      <c r="AO74" s="24"/>
      <c r="AP74" s="24"/>
      <c r="AQ74" s="24"/>
      <c r="AR74" s="24"/>
      <c r="AS74" s="24"/>
      <c r="AT74" s="19"/>
      <c r="AU74" s="19"/>
      <c r="AV74" s="19"/>
      <c r="AW74" s="19"/>
    </row>
    <row r="75" spans="2:49" x14ac:dyDescent="0.2">
      <c r="B75" s="3">
        <v>1138</v>
      </c>
      <c r="C75" s="3">
        <v>1146</v>
      </c>
      <c r="D75" s="3">
        <v>1</v>
      </c>
      <c r="E75" s="3">
        <v>5.7099999999999998E-2</v>
      </c>
      <c r="F75" s="3">
        <v>1.55E-2</v>
      </c>
      <c r="G75" s="3">
        <v>0</v>
      </c>
      <c r="H75" s="7">
        <v>0.15240000000000001</v>
      </c>
      <c r="I75" s="7">
        <v>1.55E-2</v>
      </c>
      <c r="J75" s="7">
        <v>0</v>
      </c>
      <c r="K75" s="3">
        <v>4.84</v>
      </c>
      <c r="L75" s="3">
        <v>4.84</v>
      </c>
      <c r="M75" s="3">
        <v>4.84</v>
      </c>
      <c r="N75" s="3">
        <v>0.216</v>
      </c>
      <c r="O75" s="3">
        <v>1</v>
      </c>
      <c r="R75" s="26"/>
      <c r="X75" s="24"/>
      <c r="Y75" s="24"/>
      <c r="Z75" s="24"/>
      <c r="AA75" s="24"/>
      <c r="AB75" s="24"/>
      <c r="AC75" s="24"/>
      <c r="AD75" s="24"/>
      <c r="AE75" s="24"/>
      <c r="AF75" s="24"/>
      <c r="AG75" s="19"/>
      <c r="AH75" s="19"/>
      <c r="AI75" s="19"/>
      <c r="AJ75" s="19"/>
      <c r="AK75" s="24"/>
      <c r="AL75" s="24"/>
      <c r="AM75" s="19"/>
      <c r="AN75" s="24"/>
      <c r="AO75" s="24"/>
      <c r="AP75" s="24"/>
      <c r="AQ75" s="24"/>
      <c r="AR75" s="24"/>
      <c r="AS75" s="24"/>
      <c r="AT75" s="19"/>
      <c r="AU75" s="19"/>
      <c r="AV75" s="19"/>
      <c r="AW75" s="19"/>
    </row>
    <row r="76" spans="2:49" x14ac:dyDescent="0.2">
      <c r="B76" s="3">
        <v>1140</v>
      </c>
      <c r="C76" s="3">
        <v>1147</v>
      </c>
      <c r="D76" s="3">
        <v>1</v>
      </c>
      <c r="E76" s="3">
        <v>5.7099999999999998E-2</v>
      </c>
      <c r="F76" s="3">
        <v>1.55E-2</v>
      </c>
      <c r="G76" s="3">
        <v>0</v>
      </c>
      <c r="H76" s="7">
        <v>0.15240000000000001</v>
      </c>
      <c r="I76" s="7">
        <v>1.55E-2</v>
      </c>
      <c r="J76" s="7">
        <v>0</v>
      </c>
      <c r="K76" s="3">
        <v>4.84</v>
      </c>
      <c r="L76" s="3">
        <v>4.84</v>
      </c>
      <c r="M76" s="3">
        <v>4.84</v>
      </c>
      <c r="N76" s="3">
        <v>0.216</v>
      </c>
      <c r="O76" s="3">
        <v>1</v>
      </c>
      <c r="R76" s="26"/>
      <c r="X76" s="24"/>
      <c r="Y76" s="24"/>
      <c r="Z76" s="24"/>
      <c r="AA76" s="24"/>
      <c r="AB76" s="24"/>
      <c r="AC76" s="24"/>
      <c r="AD76" s="24"/>
      <c r="AE76" s="24"/>
      <c r="AF76" s="24"/>
      <c r="AG76" s="19"/>
      <c r="AH76" s="19"/>
      <c r="AI76" s="19"/>
      <c r="AJ76" s="19"/>
      <c r="AK76" s="24"/>
      <c r="AL76" s="24"/>
      <c r="AM76" s="19"/>
      <c r="AN76" s="24"/>
      <c r="AO76" s="24"/>
      <c r="AP76" s="24"/>
      <c r="AQ76" s="24"/>
      <c r="AR76" s="24"/>
      <c r="AS76" s="24"/>
      <c r="AT76" s="19"/>
      <c r="AU76" s="19"/>
      <c r="AV76" s="19"/>
      <c r="AW76" s="19"/>
    </row>
    <row r="77" spans="2:49" x14ac:dyDescent="0.2">
      <c r="B77" s="3">
        <v>1141</v>
      </c>
      <c r="C77" s="3">
        <v>1148</v>
      </c>
      <c r="D77" s="3">
        <v>1</v>
      </c>
      <c r="E77" s="3">
        <v>5.7099999999999998E-2</v>
      </c>
      <c r="F77" s="3">
        <v>1.55E-2</v>
      </c>
      <c r="G77" s="3">
        <v>0</v>
      </c>
      <c r="H77" s="7">
        <v>0.15240000000000001</v>
      </c>
      <c r="I77" s="7">
        <v>1.55E-2</v>
      </c>
      <c r="J77" s="7">
        <v>0</v>
      </c>
      <c r="K77" s="3">
        <v>4.84</v>
      </c>
      <c r="L77" s="3">
        <v>4.84</v>
      </c>
      <c r="M77" s="3">
        <v>4.84</v>
      </c>
      <c r="N77" s="3">
        <v>0.216</v>
      </c>
      <c r="O77" s="3">
        <v>1</v>
      </c>
      <c r="R77" s="26"/>
      <c r="X77" s="24"/>
      <c r="Y77" s="24"/>
      <c r="Z77" s="24"/>
      <c r="AA77" s="24"/>
      <c r="AB77" s="24"/>
      <c r="AC77" s="24"/>
      <c r="AD77" s="24"/>
      <c r="AE77" s="24"/>
      <c r="AF77" s="24"/>
      <c r="AG77" s="19"/>
      <c r="AH77" s="19"/>
      <c r="AI77" s="19"/>
      <c r="AJ77" s="19"/>
      <c r="AK77" s="24"/>
      <c r="AL77" s="24"/>
      <c r="AM77" s="19"/>
      <c r="AN77" s="24"/>
      <c r="AO77" s="24"/>
      <c r="AP77" s="24"/>
      <c r="AQ77" s="24"/>
      <c r="AR77" s="24"/>
      <c r="AS77" s="24"/>
      <c r="AT77" s="19"/>
      <c r="AU77" s="19"/>
      <c r="AV77" s="19"/>
      <c r="AW77" s="19"/>
    </row>
    <row r="78" spans="2:49" x14ac:dyDescent="0.2">
      <c r="B78" s="3">
        <v>1143</v>
      </c>
      <c r="C78" s="3">
        <v>1149</v>
      </c>
      <c r="D78" s="3">
        <v>1</v>
      </c>
      <c r="E78" s="3">
        <v>5.7099999999999998E-2</v>
      </c>
      <c r="F78" s="3">
        <v>1.55E-2</v>
      </c>
      <c r="G78" s="3">
        <v>0</v>
      </c>
      <c r="H78" s="7">
        <v>0.15240000000000001</v>
      </c>
      <c r="I78" s="7">
        <v>1.55E-2</v>
      </c>
      <c r="J78" s="7">
        <v>0</v>
      </c>
      <c r="K78" s="3">
        <v>4.84</v>
      </c>
      <c r="L78" s="3">
        <v>4.84</v>
      </c>
      <c r="M78" s="3">
        <v>4.84</v>
      </c>
      <c r="N78" s="3">
        <v>0.216</v>
      </c>
      <c r="O78" s="3">
        <v>1</v>
      </c>
      <c r="R78" s="26"/>
      <c r="X78" s="24"/>
      <c r="Y78" s="24"/>
      <c r="Z78" s="24"/>
      <c r="AA78" s="24"/>
      <c r="AB78" s="24"/>
      <c r="AC78" s="24"/>
      <c r="AD78" s="24"/>
      <c r="AE78" s="24"/>
      <c r="AF78" s="24"/>
      <c r="AG78" s="19"/>
      <c r="AH78" s="19"/>
      <c r="AI78" s="19"/>
      <c r="AJ78" s="19"/>
      <c r="AK78" s="24"/>
      <c r="AL78" s="24"/>
      <c r="AM78" s="19"/>
      <c r="AN78" s="24"/>
      <c r="AO78" s="24"/>
      <c r="AP78" s="24"/>
      <c r="AQ78" s="24"/>
      <c r="AR78" s="24"/>
      <c r="AS78" s="24"/>
      <c r="AT78" s="19"/>
      <c r="AU78" s="19"/>
      <c r="AV78" s="19"/>
      <c r="AW78" s="19"/>
    </row>
    <row r="79" spans="2:49" x14ac:dyDescent="0.2">
      <c r="B79" s="3">
        <v>1145</v>
      </c>
      <c r="C79" s="3">
        <v>1150</v>
      </c>
      <c r="D79" s="3">
        <v>1</v>
      </c>
      <c r="E79" s="3">
        <v>5.7099999999999998E-2</v>
      </c>
      <c r="F79" s="3">
        <v>1.55E-2</v>
      </c>
      <c r="G79" s="3">
        <v>0</v>
      </c>
      <c r="H79" s="7">
        <v>0.15240000000000001</v>
      </c>
      <c r="I79" s="7">
        <v>1.55E-2</v>
      </c>
      <c r="J79" s="7">
        <v>0</v>
      </c>
      <c r="K79" s="3">
        <v>4.84</v>
      </c>
      <c r="L79" s="3">
        <v>4.84</v>
      </c>
      <c r="M79" s="3">
        <v>4.84</v>
      </c>
      <c r="N79" s="3">
        <v>0.216</v>
      </c>
      <c r="O79" s="3">
        <v>1</v>
      </c>
      <c r="R79" s="26"/>
      <c r="X79" s="24"/>
      <c r="Y79" s="24"/>
      <c r="Z79" s="24"/>
      <c r="AA79" s="24"/>
      <c r="AB79" s="24"/>
      <c r="AC79" s="24"/>
      <c r="AD79" s="24"/>
      <c r="AE79" s="24"/>
      <c r="AF79" s="24"/>
      <c r="AG79" s="19"/>
      <c r="AH79" s="19"/>
      <c r="AI79" s="19"/>
      <c r="AJ79" s="19"/>
      <c r="AK79" s="24"/>
      <c r="AL79" s="24"/>
      <c r="AM79" s="19"/>
      <c r="AN79" s="24"/>
      <c r="AO79" s="24"/>
      <c r="AP79" s="24"/>
      <c r="AQ79" s="24"/>
      <c r="AR79" s="24"/>
      <c r="AS79" s="24"/>
      <c r="AT79" s="19"/>
      <c r="AU79" s="19"/>
      <c r="AV79" s="19"/>
      <c r="AW79" s="19"/>
    </row>
    <row r="80" spans="2:49" x14ac:dyDescent="0.2">
      <c r="B80" s="3">
        <v>1100</v>
      </c>
      <c r="C80" s="3">
        <v>1151</v>
      </c>
      <c r="D80" s="3">
        <v>1</v>
      </c>
      <c r="E80" s="3">
        <v>6.6500000000000004E-2</v>
      </c>
      <c r="F80" s="3">
        <v>5.1200000000000002E-2</v>
      </c>
      <c r="G80" s="3">
        <v>0</v>
      </c>
      <c r="H80" s="3">
        <v>0.2099</v>
      </c>
      <c r="I80" s="3">
        <v>5.1900000000000002E-2</v>
      </c>
      <c r="J80" s="3">
        <v>0</v>
      </c>
      <c r="K80" s="3">
        <v>8.86</v>
      </c>
      <c r="L80" s="3">
        <v>8.86</v>
      </c>
      <c r="M80" s="3">
        <v>8.86</v>
      </c>
      <c r="N80" s="3">
        <v>0.80500000000000005</v>
      </c>
      <c r="O80" s="3">
        <v>1</v>
      </c>
      <c r="R80" s="26"/>
      <c r="X80" s="24"/>
      <c r="Y80" s="24"/>
      <c r="Z80" s="24"/>
      <c r="AA80" s="24"/>
      <c r="AB80" s="24"/>
      <c r="AC80" s="24"/>
      <c r="AD80" s="24"/>
      <c r="AE80" s="24"/>
      <c r="AF80" s="24"/>
      <c r="AG80" s="19"/>
      <c r="AH80" s="19"/>
      <c r="AI80" s="19"/>
      <c r="AJ80" s="19"/>
      <c r="AK80" s="24"/>
      <c r="AL80" s="24"/>
      <c r="AM80" s="19"/>
      <c r="AN80" s="24"/>
      <c r="AO80" s="24"/>
      <c r="AP80" s="24"/>
      <c r="AQ80" s="24"/>
      <c r="AR80" s="24"/>
      <c r="AS80" s="24"/>
      <c r="AT80" s="19"/>
      <c r="AU80" s="19"/>
      <c r="AV80" s="19"/>
      <c r="AW80" s="19"/>
    </row>
    <row r="81" spans="2:49" x14ac:dyDescent="0.2">
      <c r="B81" s="3">
        <v>1151</v>
      </c>
      <c r="C81" s="3">
        <v>1152</v>
      </c>
      <c r="D81" s="3">
        <v>1</v>
      </c>
      <c r="E81" s="3">
        <v>6.6500000000000004E-2</v>
      </c>
      <c r="F81" s="3">
        <v>5.1200000000000002E-2</v>
      </c>
      <c r="G81" s="3">
        <v>0</v>
      </c>
      <c r="H81" s="3">
        <v>0.2099</v>
      </c>
      <c r="I81" s="3">
        <v>5.1900000000000002E-2</v>
      </c>
      <c r="J81" s="3">
        <v>0</v>
      </c>
      <c r="K81" s="3">
        <v>8.86</v>
      </c>
      <c r="L81" s="3">
        <v>8.86</v>
      </c>
      <c r="M81" s="3">
        <v>8.86</v>
      </c>
      <c r="N81" s="3">
        <v>0.80500000000000005</v>
      </c>
      <c r="O81" s="3">
        <v>1</v>
      </c>
      <c r="R81" s="26"/>
      <c r="X81" s="24"/>
      <c r="Y81" s="24"/>
      <c r="Z81" s="24"/>
      <c r="AA81" s="24"/>
      <c r="AB81" s="24"/>
      <c r="AC81" s="24"/>
      <c r="AD81" s="24"/>
      <c r="AE81" s="24"/>
      <c r="AF81" s="24"/>
      <c r="AG81" s="19"/>
      <c r="AH81" s="19"/>
      <c r="AI81" s="19"/>
      <c r="AJ81" s="19"/>
      <c r="AK81" s="24"/>
      <c r="AL81" s="24"/>
      <c r="AM81" s="19"/>
      <c r="AN81" s="24"/>
      <c r="AO81" s="24"/>
      <c r="AP81" s="24"/>
      <c r="AQ81" s="24"/>
      <c r="AR81" s="24"/>
      <c r="AS81" s="24"/>
      <c r="AT81" s="19"/>
      <c r="AU81" s="19"/>
      <c r="AV81" s="19"/>
      <c r="AW81" s="19"/>
    </row>
    <row r="82" spans="2:49" x14ac:dyDescent="0.2">
      <c r="B82" s="3">
        <v>1152</v>
      </c>
      <c r="C82" s="3">
        <v>1153</v>
      </c>
      <c r="D82" s="3">
        <v>1</v>
      </c>
      <c r="E82" s="3">
        <v>6.6500000000000004E-2</v>
      </c>
      <c r="F82" s="3">
        <v>5.1200000000000002E-2</v>
      </c>
      <c r="G82" s="3">
        <v>0</v>
      </c>
      <c r="H82" s="3">
        <v>0.2099</v>
      </c>
      <c r="I82" s="3">
        <v>5.1900000000000002E-2</v>
      </c>
      <c r="J82" s="3">
        <v>0</v>
      </c>
      <c r="K82" s="3">
        <v>8.86</v>
      </c>
      <c r="L82" s="3">
        <v>8.86</v>
      </c>
      <c r="M82" s="3">
        <v>8.86</v>
      </c>
      <c r="N82" s="3">
        <v>0.80500000000000005</v>
      </c>
      <c r="O82" s="3">
        <v>1</v>
      </c>
      <c r="R82" s="26"/>
      <c r="X82" s="24"/>
      <c r="Y82" s="24"/>
      <c r="Z82" s="24"/>
      <c r="AA82" s="24"/>
      <c r="AB82" s="24"/>
      <c r="AC82" s="24"/>
      <c r="AD82" s="24"/>
      <c r="AE82" s="24"/>
      <c r="AF82" s="24"/>
      <c r="AG82" s="19"/>
      <c r="AH82" s="19"/>
      <c r="AI82" s="19"/>
      <c r="AJ82" s="19"/>
      <c r="AK82" s="24"/>
      <c r="AL82" s="24"/>
      <c r="AM82" s="19"/>
      <c r="AN82" s="24"/>
      <c r="AO82" s="24"/>
      <c r="AP82" s="24"/>
      <c r="AQ82" s="24"/>
      <c r="AR82" s="24"/>
      <c r="AS82" s="24"/>
      <c r="AT82" s="19"/>
      <c r="AU82" s="19"/>
      <c r="AV82" s="19"/>
      <c r="AW82" s="19"/>
    </row>
    <row r="83" spans="2:49" x14ac:dyDescent="0.2">
      <c r="B83" s="3">
        <v>1153</v>
      </c>
      <c r="C83" s="3">
        <v>1154</v>
      </c>
      <c r="D83" s="3">
        <v>1</v>
      </c>
      <c r="E83" s="3">
        <v>6.6500000000000004E-2</v>
      </c>
      <c r="F83" s="3">
        <v>5.1200000000000002E-2</v>
      </c>
      <c r="G83" s="3">
        <v>0</v>
      </c>
      <c r="H83" s="3">
        <v>0.2099</v>
      </c>
      <c r="I83" s="3">
        <v>5.1900000000000002E-2</v>
      </c>
      <c r="J83" s="3">
        <v>0</v>
      </c>
      <c r="K83" s="3">
        <v>8.86</v>
      </c>
      <c r="L83" s="3">
        <v>8.86</v>
      </c>
      <c r="M83" s="3">
        <v>8.86</v>
      </c>
      <c r="N83" s="3">
        <v>0.80500000000000005</v>
      </c>
      <c r="O83" s="3">
        <v>1</v>
      </c>
      <c r="R83" s="26"/>
      <c r="X83" s="24"/>
      <c r="Y83" s="24"/>
      <c r="Z83" s="24"/>
      <c r="AA83" s="24"/>
      <c r="AB83" s="24"/>
      <c r="AC83" s="24"/>
      <c r="AD83" s="24"/>
      <c r="AE83" s="24"/>
      <c r="AF83" s="24"/>
      <c r="AG83" s="19"/>
      <c r="AH83" s="19"/>
      <c r="AI83" s="19"/>
      <c r="AJ83" s="19"/>
      <c r="AK83" s="24"/>
      <c r="AL83" s="24"/>
      <c r="AM83" s="19"/>
      <c r="AN83" s="24"/>
      <c r="AO83" s="24"/>
      <c r="AP83" s="24"/>
      <c r="AQ83" s="24"/>
      <c r="AR83" s="24"/>
      <c r="AS83" s="24"/>
      <c r="AT83" s="19"/>
      <c r="AU83" s="19"/>
      <c r="AV83" s="19"/>
      <c r="AW83" s="19"/>
    </row>
    <row r="84" spans="2:49" x14ac:dyDescent="0.2">
      <c r="B84" s="3">
        <v>1154</v>
      </c>
      <c r="C84" s="3">
        <v>1155</v>
      </c>
      <c r="D84" s="3">
        <v>1</v>
      </c>
      <c r="E84" s="3">
        <v>6.6500000000000004E-2</v>
      </c>
      <c r="F84" s="3">
        <v>5.1200000000000002E-2</v>
      </c>
      <c r="G84" s="3">
        <v>0</v>
      </c>
      <c r="H84" s="3">
        <v>0.2099</v>
      </c>
      <c r="I84" s="3">
        <v>5.1900000000000002E-2</v>
      </c>
      <c r="J84" s="3">
        <v>0</v>
      </c>
      <c r="K84" s="3">
        <v>8.86</v>
      </c>
      <c r="L84" s="3">
        <v>8.86</v>
      </c>
      <c r="M84" s="3">
        <v>8.86</v>
      </c>
      <c r="N84" s="3">
        <v>0.80500000000000005</v>
      </c>
      <c r="O84" s="3">
        <v>1</v>
      </c>
      <c r="R84" s="26"/>
      <c r="X84" s="24"/>
      <c r="Y84" s="24"/>
      <c r="Z84" s="24"/>
      <c r="AA84" s="24"/>
      <c r="AB84" s="24"/>
      <c r="AC84" s="24"/>
      <c r="AD84" s="24"/>
      <c r="AE84" s="24"/>
      <c r="AF84" s="24"/>
      <c r="AG84" s="19"/>
      <c r="AH84" s="19"/>
      <c r="AI84" s="19"/>
      <c r="AJ84" s="19"/>
      <c r="AK84" s="24"/>
      <c r="AL84" s="24"/>
      <c r="AM84" s="19"/>
      <c r="AN84" s="24"/>
      <c r="AO84" s="24"/>
      <c r="AP84" s="24"/>
      <c r="AQ84" s="24"/>
      <c r="AR84" s="24"/>
      <c r="AS84" s="24"/>
      <c r="AT84" s="19"/>
      <c r="AU84" s="19"/>
      <c r="AV84" s="19"/>
      <c r="AW84" s="19"/>
    </row>
    <row r="85" spans="2:49" x14ac:dyDescent="0.2">
      <c r="B85" s="3">
        <v>1155</v>
      </c>
      <c r="C85" s="3">
        <v>1156</v>
      </c>
      <c r="D85" s="3">
        <v>1</v>
      </c>
      <c r="E85" s="3">
        <v>6.6500000000000004E-2</v>
      </c>
      <c r="F85" s="3">
        <v>5.1200000000000002E-2</v>
      </c>
      <c r="G85" s="3">
        <v>0</v>
      </c>
      <c r="H85" s="3">
        <v>0.2099</v>
      </c>
      <c r="I85" s="3">
        <v>5.1900000000000002E-2</v>
      </c>
      <c r="J85" s="3">
        <v>0</v>
      </c>
      <c r="K85" s="3">
        <v>8.86</v>
      </c>
      <c r="L85" s="3">
        <v>8.86</v>
      </c>
      <c r="M85" s="3">
        <v>8.86</v>
      </c>
      <c r="N85" s="3">
        <v>0.80500000000000005</v>
      </c>
      <c r="O85" s="3">
        <v>1</v>
      </c>
      <c r="R85" s="26"/>
      <c r="X85" s="24"/>
      <c r="Y85" s="24"/>
      <c r="Z85" s="24"/>
      <c r="AA85" s="24"/>
      <c r="AB85" s="24"/>
      <c r="AC85" s="24"/>
      <c r="AD85" s="24"/>
      <c r="AE85" s="24"/>
      <c r="AF85" s="24"/>
      <c r="AG85" s="19"/>
      <c r="AH85" s="19"/>
      <c r="AI85" s="19"/>
      <c r="AJ85" s="19"/>
      <c r="AK85" s="24"/>
      <c r="AL85" s="24"/>
      <c r="AM85" s="19"/>
      <c r="AN85" s="24"/>
      <c r="AO85" s="24"/>
      <c r="AP85" s="24"/>
      <c r="AQ85" s="24"/>
      <c r="AR85" s="24"/>
      <c r="AS85" s="24"/>
      <c r="AT85" s="19"/>
      <c r="AU85" s="19"/>
      <c r="AV85" s="19"/>
      <c r="AW85" s="19"/>
    </row>
    <row r="86" spans="2:49" x14ac:dyDescent="0.2">
      <c r="B86" s="3">
        <v>1156</v>
      </c>
      <c r="C86" s="3">
        <v>1157</v>
      </c>
      <c r="D86" s="3">
        <v>1</v>
      </c>
      <c r="E86" s="3">
        <v>6.6500000000000004E-2</v>
      </c>
      <c r="F86" s="3">
        <v>5.1200000000000002E-2</v>
      </c>
      <c r="G86" s="3">
        <v>0</v>
      </c>
      <c r="H86" s="3">
        <v>0.2099</v>
      </c>
      <c r="I86" s="3">
        <v>5.1900000000000002E-2</v>
      </c>
      <c r="J86" s="3">
        <v>0</v>
      </c>
      <c r="K86" s="3">
        <v>8.86</v>
      </c>
      <c r="L86" s="3">
        <v>8.86</v>
      </c>
      <c r="M86" s="3">
        <v>8.86</v>
      </c>
      <c r="N86" s="3">
        <v>0.80500000000000005</v>
      </c>
      <c r="O86" s="3">
        <v>1</v>
      </c>
      <c r="R86" s="26"/>
      <c r="X86" s="24"/>
      <c r="Y86" s="24"/>
      <c r="Z86" s="24"/>
      <c r="AA86" s="24"/>
      <c r="AB86" s="24"/>
      <c r="AC86" s="24"/>
      <c r="AD86" s="24"/>
      <c r="AE86" s="24"/>
      <c r="AF86" s="24"/>
      <c r="AG86" s="19"/>
      <c r="AH86" s="19"/>
      <c r="AI86" s="19"/>
      <c r="AJ86" s="19"/>
      <c r="AK86" s="24"/>
      <c r="AL86" s="24"/>
      <c r="AM86" s="19"/>
      <c r="AN86" s="24"/>
      <c r="AO86" s="24"/>
      <c r="AP86" s="24"/>
      <c r="AQ86" s="24"/>
      <c r="AR86" s="24"/>
      <c r="AS86" s="24"/>
      <c r="AT86" s="19"/>
      <c r="AU86" s="19"/>
      <c r="AV86" s="19"/>
      <c r="AW86" s="19"/>
    </row>
    <row r="87" spans="2:49" x14ac:dyDescent="0.2">
      <c r="B87" s="3">
        <v>1157</v>
      </c>
      <c r="C87" s="3">
        <v>1158</v>
      </c>
      <c r="D87" s="3">
        <v>1</v>
      </c>
      <c r="E87" s="3">
        <v>6.6500000000000004E-2</v>
      </c>
      <c r="F87" s="3">
        <v>5.1200000000000002E-2</v>
      </c>
      <c r="G87" s="3">
        <v>0</v>
      </c>
      <c r="H87" s="3">
        <v>0.2099</v>
      </c>
      <c r="I87" s="3">
        <v>5.1900000000000002E-2</v>
      </c>
      <c r="J87" s="3">
        <v>0</v>
      </c>
      <c r="K87" s="3">
        <v>8.86</v>
      </c>
      <c r="L87" s="3">
        <v>8.86</v>
      </c>
      <c r="M87" s="3">
        <v>8.86</v>
      </c>
      <c r="N87" s="3">
        <v>0.80500000000000005</v>
      </c>
      <c r="O87" s="3">
        <v>1</v>
      </c>
      <c r="R87" s="26"/>
      <c r="X87" s="24"/>
      <c r="Y87" s="24"/>
      <c r="Z87" s="24"/>
      <c r="AA87" s="24"/>
      <c r="AB87" s="24"/>
      <c r="AC87" s="24"/>
      <c r="AD87" s="24"/>
      <c r="AE87" s="24"/>
      <c r="AF87" s="24"/>
      <c r="AG87" s="19"/>
      <c r="AH87" s="19"/>
      <c r="AI87" s="19"/>
      <c r="AJ87" s="19"/>
      <c r="AK87" s="24"/>
      <c r="AL87" s="24"/>
      <c r="AM87" s="19"/>
      <c r="AN87" s="24"/>
      <c r="AO87" s="24"/>
      <c r="AP87" s="24"/>
      <c r="AQ87" s="24"/>
      <c r="AR87" s="24"/>
      <c r="AS87" s="24"/>
      <c r="AT87" s="19"/>
      <c r="AU87" s="19"/>
      <c r="AV87" s="19"/>
      <c r="AW87" s="19"/>
    </row>
    <row r="88" spans="2:49" x14ac:dyDescent="0.2">
      <c r="B88" s="3">
        <v>1158</v>
      </c>
      <c r="C88" s="3">
        <v>1159</v>
      </c>
      <c r="D88" s="3">
        <v>1</v>
      </c>
      <c r="E88" s="3">
        <v>6.6500000000000004E-2</v>
      </c>
      <c r="F88" s="3">
        <v>5.1200000000000002E-2</v>
      </c>
      <c r="G88" s="3">
        <v>0</v>
      </c>
      <c r="H88" s="3">
        <v>0.2099</v>
      </c>
      <c r="I88" s="3">
        <v>5.1900000000000002E-2</v>
      </c>
      <c r="J88" s="3">
        <v>0</v>
      </c>
      <c r="K88" s="3">
        <v>8.86</v>
      </c>
      <c r="L88" s="3">
        <v>8.86</v>
      </c>
      <c r="M88" s="3">
        <v>8.86</v>
      </c>
      <c r="N88" s="3">
        <v>0.80500000000000005</v>
      </c>
      <c r="O88" s="3">
        <v>1</v>
      </c>
      <c r="R88" s="26"/>
      <c r="X88" s="24"/>
      <c r="Y88" s="24"/>
      <c r="Z88" s="24"/>
      <c r="AA88" s="24"/>
      <c r="AB88" s="24"/>
      <c r="AC88" s="24"/>
      <c r="AD88" s="24"/>
      <c r="AE88" s="24"/>
      <c r="AF88" s="24"/>
      <c r="AG88" s="19"/>
      <c r="AH88" s="19"/>
      <c r="AI88" s="19"/>
      <c r="AJ88" s="19"/>
      <c r="AK88" s="24"/>
      <c r="AL88" s="24"/>
      <c r="AM88" s="19"/>
      <c r="AN88" s="24"/>
      <c r="AO88" s="24"/>
      <c r="AP88" s="24"/>
      <c r="AQ88" s="24"/>
      <c r="AR88" s="24"/>
      <c r="AS88" s="24"/>
      <c r="AT88" s="19"/>
      <c r="AU88" s="19"/>
      <c r="AV88" s="19"/>
      <c r="AW88" s="19"/>
    </row>
    <row r="89" spans="2:49" x14ac:dyDescent="0.2">
      <c r="B89" s="3">
        <v>1159</v>
      </c>
      <c r="C89" s="3">
        <v>1160</v>
      </c>
      <c r="D89" s="3">
        <v>1</v>
      </c>
      <c r="E89" s="3">
        <v>6.6500000000000004E-2</v>
      </c>
      <c r="F89" s="3">
        <v>5.1200000000000002E-2</v>
      </c>
      <c r="G89" s="3">
        <v>0</v>
      </c>
      <c r="H89" s="3">
        <v>0.2099</v>
      </c>
      <c r="I89" s="3">
        <v>5.1900000000000002E-2</v>
      </c>
      <c r="J89" s="3">
        <v>0</v>
      </c>
      <c r="K89" s="3">
        <v>8.86</v>
      </c>
      <c r="L89" s="3">
        <v>8.86</v>
      </c>
      <c r="M89" s="3">
        <v>8.86</v>
      </c>
      <c r="N89" s="3">
        <v>0.80500000000000005</v>
      </c>
      <c r="O89" s="3">
        <v>1</v>
      </c>
      <c r="R89" s="26"/>
      <c r="X89" s="24"/>
      <c r="Y89" s="24"/>
      <c r="Z89" s="24"/>
      <c r="AA89" s="24"/>
      <c r="AB89" s="24"/>
      <c r="AC89" s="24"/>
      <c r="AD89" s="24"/>
      <c r="AE89" s="24"/>
      <c r="AF89" s="24"/>
      <c r="AG89" s="19"/>
      <c r="AH89" s="19"/>
      <c r="AI89" s="19"/>
      <c r="AJ89" s="19"/>
      <c r="AK89" s="24"/>
      <c r="AL89" s="24"/>
      <c r="AM89" s="19"/>
      <c r="AN89" s="24"/>
      <c r="AO89" s="24"/>
      <c r="AP89" s="24"/>
      <c r="AQ89" s="24"/>
      <c r="AR89" s="24"/>
      <c r="AS89" s="24"/>
      <c r="AT89" s="19"/>
      <c r="AU89" s="19"/>
      <c r="AV89" s="19"/>
      <c r="AW89" s="19"/>
    </row>
    <row r="90" spans="2:49" x14ac:dyDescent="0.2">
      <c r="B90" s="3">
        <v>1160</v>
      </c>
      <c r="C90" s="3">
        <v>1161</v>
      </c>
      <c r="D90" s="3">
        <v>1</v>
      </c>
      <c r="E90" s="3">
        <v>6.6500000000000004E-2</v>
      </c>
      <c r="F90" s="3">
        <v>5.1200000000000002E-2</v>
      </c>
      <c r="G90" s="3">
        <v>0</v>
      </c>
      <c r="H90" s="3">
        <v>0.2099</v>
      </c>
      <c r="I90" s="3">
        <v>5.1900000000000002E-2</v>
      </c>
      <c r="J90" s="3">
        <v>0</v>
      </c>
      <c r="K90" s="3">
        <v>8.86</v>
      </c>
      <c r="L90" s="3">
        <v>8.86</v>
      </c>
      <c r="M90" s="3">
        <v>8.86</v>
      </c>
      <c r="N90" s="3">
        <v>0.80500000000000005</v>
      </c>
      <c r="O90" s="3">
        <v>1</v>
      </c>
      <c r="R90" s="26"/>
      <c r="X90" s="24"/>
      <c r="Y90" s="24"/>
      <c r="Z90" s="24"/>
      <c r="AA90" s="24"/>
      <c r="AB90" s="24"/>
      <c r="AC90" s="24"/>
      <c r="AD90" s="24"/>
      <c r="AE90" s="24"/>
      <c r="AF90" s="24"/>
      <c r="AG90" s="19"/>
      <c r="AH90" s="19"/>
      <c r="AI90" s="19"/>
      <c r="AJ90" s="19"/>
      <c r="AK90" s="24"/>
      <c r="AL90" s="24"/>
      <c r="AM90" s="19"/>
      <c r="AN90" s="24"/>
      <c r="AO90" s="24"/>
      <c r="AP90" s="24"/>
      <c r="AQ90" s="24"/>
      <c r="AR90" s="24"/>
      <c r="AS90" s="24"/>
      <c r="AT90" s="19"/>
      <c r="AU90" s="19"/>
      <c r="AV90" s="19"/>
      <c r="AW90" s="19"/>
    </row>
    <row r="91" spans="2:49" x14ac:dyDescent="0.2">
      <c r="B91" s="3">
        <v>1161</v>
      </c>
      <c r="C91" s="3">
        <v>1162</v>
      </c>
      <c r="D91" s="3">
        <v>1</v>
      </c>
      <c r="E91" s="3">
        <v>6.6500000000000004E-2</v>
      </c>
      <c r="F91" s="3">
        <v>5.1200000000000002E-2</v>
      </c>
      <c r="G91" s="3">
        <v>0</v>
      </c>
      <c r="H91" s="3">
        <v>0.2099</v>
      </c>
      <c r="I91" s="3">
        <v>5.1900000000000002E-2</v>
      </c>
      <c r="J91" s="3">
        <v>0</v>
      </c>
      <c r="K91" s="3">
        <v>8.86</v>
      </c>
      <c r="L91" s="3">
        <v>8.86</v>
      </c>
      <c r="M91" s="3">
        <v>8.86</v>
      </c>
      <c r="N91" s="3">
        <v>0.80500000000000005</v>
      </c>
      <c r="O91" s="3">
        <v>1</v>
      </c>
      <c r="R91" s="26"/>
      <c r="X91" s="24"/>
      <c r="Y91" s="24"/>
      <c r="Z91" s="24"/>
      <c r="AA91" s="24"/>
      <c r="AB91" s="24"/>
      <c r="AC91" s="24"/>
      <c r="AD91" s="24"/>
      <c r="AE91" s="24"/>
      <c r="AF91" s="24"/>
      <c r="AG91" s="19"/>
      <c r="AH91" s="19"/>
      <c r="AI91" s="19"/>
      <c r="AJ91" s="19"/>
      <c r="AK91" s="24"/>
      <c r="AL91" s="24"/>
      <c r="AM91" s="19"/>
      <c r="AN91" s="24"/>
      <c r="AO91" s="24"/>
      <c r="AP91" s="24"/>
      <c r="AQ91" s="24"/>
      <c r="AR91" s="24"/>
      <c r="AS91" s="24"/>
      <c r="AT91" s="19"/>
      <c r="AU91" s="19"/>
      <c r="AV91" s="19"/>
      <c r="AW91" s="19"/>
    </row>
    <row r="92" spans="2:49" x14ac:dyDescent="0.2">
      <c r="B92" s="3">
        <v>1162</v>
      </c>
      <c r="C92" s="3">
        <v>1163</v>
      </c>
      <c r="D92" s="3">
        <v>1</v>
      </c>
      <c r="E92" s="3">
        <v>6.6500000000000004E-2</v>
      </c>
      <c r="F92" s="3">
        <v>5.1200000000000002E-2</v>
      </c>
      <c r="G92" s="3">
        <v>0</v>
      </c>
      <c r="H92" s="3">
        <v>0.2099</v>
      </c>
      <c r="I92" s="3">
        <v>5.1900000000000002E-2</v>
      </c>
      <c r="J92" s="3">
        <v>0</v>
      </c>
      <c r="K92" s="3">
        <v>8.86</v>
      </c>
      <c r="L92" s="3">
        <v>8.86</v>
      </c>
      <c r="M92" s="3">
        <v>8.86</v>
      </c>
      <c r="N92" s="3">
        <v>0.80500000000000005</v>
      </c>
      <c r="O92" s="3">
        <v>1</v>
      </c>
      <c r="R92" s="26"/>
      <c r="X92" s="24"/>
      <c r="Y92" s="24"/>
      <c r="Z92" s="24"/>
      <c r="AA92" s="24"/>
      <c r="AB92" s="24"/>
      <c r="AC92" s="24"/>
      <c r="AD92" s="24"/>
      <c r="AE92" s="24"/>
      <c r="AF92" s="24"/>
      <c r="AG92" s="19"/>
      <c r="AH92" s="19"/>
      <c r="AI92" s="19"/>
      <c r="AJ92" s="19"/>
      <c r="AK92" s="24"/>
      <c r="AL92" s="24"/>
      <c r="AM92" s="19"/>
      <c r="AN92" s="24"/>
      <c r="AO92" s="24"/>
      <c r="AP92" s="24"/>
      <c r="AQ92" s="24"/>
      <c r="AR92" s="24"/>
      <c r="AS92" s="24"/>
      <c r="AT92" s="19"/>
      <c r="AU92" s="19"/>
      <c r="AV92" s="19"/>
      <c r="AW92" s="19"/>
    </row>
    <row r="93" spans="2:49" x14ac:dyDescent="0.2">
      <c r="B93" s="3">
        <v>1163</v>
      </c>
      <c r="C93" s="3">
        <v>1164</v>
      </c>
      <c r="D93" s="3">
        <v>1</v>
      </c>
      <c r="E93" s="3">
        <v>6.6500000000000004E-2</v>
      </c>
      <c r="F93" s="3">
        <v>5.1200000000000002E-2</v>
      </c>
      <c r="G93" s="3">
        <v>0</v>
      </c>
      <c r="H93" s="3">
        <v>0.2099</v>
      </c>
      <c r="I93" s="3">
        <v>5.1900000000000002E-2</v>
      </c>
      <c r="J93" s="3">
        <v>0</v>
      </c>
      <c r="K93" s="3">
        <v>8.86</v>
      </c>
      <c r="L93" s="3">
        <v>8.86</v>
      </c>
      <c r="M93" s="3">
        <v>8.86</v>
      </c>
      <c r="N93" s="3">
        <v>0.80500000000000005</v>
      </c>
      <c r="O93" s="3">
        <v>1</v>
      </c>
      <c r="R93" s="26"/>
      <c r="X93" s="24"/>
      <c r="Y93" s="24"/>
      <c r="Z93" s="24"/>
      <c r="AA93" s="24"/>
      <c r="AB93" s="24"/>
      <c r="AC93" s="24"/>
      <c r="AD93" s="24"/>
      <c r="AE93" s="24"/>
      <c r="AF93" s="24"/>
      <c r="AG93" s="19"/>
      <c r="AH93" s="19"/>
      <c r="AI93" s="19"/>
      <c r="AJ93" s="19"/>
      <c r="AK93" s="24"/>
      <c r="AL93" s="24"/>
      <c r="AM93" s="19"/>
      <c r="AN93" s="24"/>
      <c r="AO93" s="24"/>
      <c r="AP93" s="24"/>
      <c r="AQ93" s="24"/>
      <c r="AR93" s="24"/>
      <c r="AS93" s="24"/>
      <c r="AT93" s="19"/>
      <c r="AU93" s="19"/>
      <c r="AV93" s="19"/>
      <c r="AW93" s="19"/>
    </row>
    <row r="94" spans="2:49" x14ac:dyDescent="0.2">
      <c r="B94" s="3">
        <v>1164</v>
      </c>
      <c r="C94" s="3">
        <v>1165</v>
      </c>
      <c r="D94" s="3">
        <v>1</v>
      </c>
      <c r="E94" s="3">
        <v>6.6500000000000004E-2</v>
      </c>
      <c r="F94" s="3">
        <v>5.1200000000000002E-2</v>
      </c>
      <c r="G94" s="3">
        <v>0</v>
      </c>
      <c r="H94" s="3">
        <v>0.2099</v>
      </c>
      <c r="I94" s="3">
        <v>5.1900000000000002E-2</v>
      </c>
      <c r="J94" s="3">
        <v>0</v>
      </c>
      <c r="K94" s="3">
        <v>8.86</v>
      </c>
      <c r="L94" s="3">
        <v>8.86</v>
      </c>
      <c r="M94" s="3">
        <v>8.86</v>
      </c>
      <c r="N94" s="3">
        <v>0.80500000000000005</v>
      </c>
      <c r="O94" s="3">
        <v>1</v>
      </c>
      <c r="R94" s="26"/>
      <c r="X94" s="24"/>
      <c r="Y94" s="24"/>
      <c r="Z94" s="24"/>
      <c r="AA94" s="24"/>
      <c r="AB94" s="24"/>
      <c r="AC94" s="24"/>
      <c r="AD94" s="24"/>
      <c r="AE94" s="24"/>
      <c r="AF94" s="24"/>
      <c r="AG94" s="19"/>
      <c r="AH94" s="19"/>
      <c r="AI94" s="19"/>
      <c r="AJ94" s="19"/>
      <c r="AK94" s="24"/>
      <c r="AL94" s="24"/>
      <c r="AM94" s="19"/>
      <c r="AN94" s="24"/>
      <c r="AO94" s="24"/>
      <c r="AP94" s="24"/>
      <c r="AQ94" s="24"/>
      <c r="AR94" s="24"/>
      <c r="AS94" s="24"/>
      <c r="AT94" s="19"/>
      <c r="AU94" s="19"/>
      <c r="AV94" s="19"/>
      <c r="AW94" s="19"/>
    </row>
    <row r="95" spans="2:49" x14ac:dyDescent="0.2">
      <c r="B95" s="3">
        <v>1165</v>
      </c>
      <c r="C95" s="3">
        <v>1166</v>
      </c>
      <c r="D95" s="3">
        <v>1</v>
      </c>
      <c r="E95" s="3">
        <v>6.6500000000000004E-2</v>
      </c>
      <c r="F95" s="3">
        <v>5.1200000000000002E-2</v>
      </c>
      <c r="G95" s="3">
        <v>0</v>
      </c>
      <c r="H95" s="3">
        <v>0.2099</v>
      </c>
      <c r="I95" s="3">
        <v>5.1900000000000002E-2</v>
      </c>
      <c r="J95" s="3">
        <v>0</v>
      </c>
      <c r="K95" s="3">
        <v>8.86</v>
      </c>
      <c r="L95" s="3">
        <v>8.86</v>
      </c>
      <c r="M95" s="3">
        <v>8.86</v>
      </c>
      <c r="N95" s="3">
        <v>0.80500000000000005</v>
      </c>
      <c r="O95" s="3">
        <v>1</v>
      </c>
      <c r="R95" s="26"/>
      <c r="X95" s="24"/>
      <c r="Y95" s="24"/>
      <c r="Z95" s="24"/>
      <c r="AA95" s="24"/>
      <c r="AB95" s="24"/>
      <c r="AC95" s="24"/>
      <c r="AD95" s="24"/>
      <c r="AE95" s="24"/>
      <c r="AF95" s="24"/>
      <c r="AG95" s="19"/>
      <c r="AH95" s="19"/>
      <c r="AI95" s="19"/>
      <c r="AJ95" s="19"/>
      <c r="AK95" s="24"/>
      <c r="AL95" s="24"/>
      <c r="AM95" s="19"/>
      <c r="AN95" s="24"/>
      <c r="AO95" s="24"/>
      <c r="AP95" s="24"/>
      <c r="AQ95" s="24"/>
      <c r="AR95" s="24"/>
      <c r="AS95" s="24"/>
      <c r="AT95" s="19"/>
      <c r="AU95" s="19"/>
      <c r="AV95" s="19"/>
      <c r="AW95" s="19"/>
    </row>
    <row r="96" spans="2:49" x14ac:dyDescent="0.2">
      <c r="B96" s="3">
        <v>1152</v>
      </c>
      <c r="C96" s="3">
        <v>1167</v>
      </c>
      <c r="D96" s="3">
        <v>1</v>
      </c>
      <c r="E96" s="3">
        <v>7.2900000000000006E-2</v>
      </c>
      <c r="F96" s="3">
        <v>1.9800000000000002E-2</v>
      </c>
      <c r="G96" s="3">
        <v>0</v>
      </c>
      <c r="H96" s="3">
        <v>0.1948</v>
      </c>
      <c r="I96" s="3">
        <v>1.9800000000000002E-2</v>
      </c>
      <c r="J96" s="3">
        <v>0</v>
      </c>
      <c r="K96" s="3">
        <v>4.84</v>
      </c>
      <c r="L96" s="3">
        <v>4.84</v>
      </c>
      <c r="M96" s="3">
        <v>4.84</v>
      </c>
      <c r="N96" s="3">
        <v>0.27600000000000002</v>
      </c>
      <c r="O96" s="3">
        <v>1</v>
      </c>
      <c r="R96" s="26"/>
      <c r="X96" s="24"/>
      <c r="Y96" s="24"/>
      <c r="Z96" s="24"/>
      <c r="AA96" s="24"/>
      <c r="AB96" s="24"/>
      <c r="AC96" s="24"/>
      <c r="AD96" s="24"/>
      <c r="AE96" s="24"/>
      <c r="AF96" s="24"/>
      <c r="AG96" s="19"/>
      <c r="AH96" s="19"/>
      <c r="AI96" s="19"/>
      <c r="AJ96" s="19"/>
      <c r="AK96" s="24"/>
      <c r="AL96" s="24"/>
      <c r="AM96" s="19"/>
      <c r="AN96" s="24"/>
      <c r="AO96" s="24"/>
      <c r="AP96" s="24"/>
      <c r="AQ96" s="24"/>
      <c r="AR96" s="24"/>
      <c r="AS96" s="24"/>
      <c r="AT96" s="19"/>
      <c r="AU96" s="19"/>
      <c r="AV96" s="19"/>
      <c r="AW96" s="19"/>
    </row>
    <row r="97" spans="2:49" x14ac:dyDescent="0.2">
      <c r="B97" s="3">
        <v>1154</v>
      </c>
      <c r="C97" s="3">
        <v>1168</v>
      </c>
      <c r="D97" s="3">
        <v>1</v>
      </c>
      <c r="E97" s="3">
        <v>7.2900000000000006E-2</v>
      </c>
      <c r="F97" s="3">
        <v>1.9800000000000002E-2</v>
      </c>
      <c r="G97" s="3">
        <v>0</v>
      </c>
      <c r="H97" s="3">
        <v>0.1948</v>
      </c>
      <c r="I97" s="3">
        <v>1.9800000000000002E-2</v>
      </c>
      <c r="J97" s="3">
        <v>0</v>
      </c>
      <c r="K97" s="3">
        <v>4.84</v>
      </c>
      <c r="L97" s="3">
        <v>4.84</v>
      </c>
      <c r="M97" s="3">
        <v>4.84</v>
      </c>
      <c r="N97" s="3">
        <v>0.27600000000000002</v>
      </c>
      <c r="O97" s="3">
        <v>1</v>
      </c>
      <c r="R97" s="26"/>
      <c r="X97" s="24"/>
      <c r="Y97" s="24"/>
      <c r="Z97" s="24"/>
      <c r="AA97" s="24"/>
      <c r="AB97" s="24"/>
      <c r="AC97" s="24"/>
      <c r="AD97" s="24"/>
      <c r="AE97" s="24"/>
      <c r="AF97" s="24"/>
      <c r="AG97" s="19"/>
      <c r="AH97" s="19"/>
      <c r="AI97" s="19"/>
      <c r="AJ97" s="19"/>
      <c r="AK97" s="24"/>
      <c r="AL97" s="24"/>
      <c r="AM97" s="19"/>
      <c r="AN97" s="24"/>
      <c r="AO97" s="24"/>
      <c r="AP97" s="24"/>
      <c r="AQ97" s="24"/>
      <c r="AR97" s="24"/>
      <c r="AS97" s="24"/>
      <c r="AT97" s="19"/>
      <c r="AU97" s="19"/>
      <c r="AV97" s="19"/>
      <c r="AW97" s="19"/>
    </row>
    <row r="98" spans="2:49" x14ac:dyDescent="0.2">
      <c r="B98" s="3">
        <v>1155</v>
      </c>
      <c r="C98" s="3">
        <v>1169</v>
      </c>
      <c r="D98" s="3">
        <v>1</v>
      </c>
      <c r="E98" s="3">
        <v>7.2900000000000006E-2</v>
      </c>
      <c r="F98" s="3">
        <v>1.9800000000000002E-2</v>
      </c>
      <c r="G98" s="3">
        <v>0</v>
      </c>
      <c r="H98" s="3">
        <v>0.1948</v>
      </c>
      <c r="I98" s="3">
        <v>1.9800000000000002E-2</v>
      </c>
      <c r="J98" s="3">
        <v>0</v>
      </c>
      <c r="K98" s="3">
        <v>4.84</v>
      </c>
      <c r="L98" s="3">
        <v>4.84</v>
      </c>
      <c r="M98" s="3">
        <v>4.84</v>
      </c>
      <c r="N98" s="3">
        <v>0.27600000000000002</v>
      </c>
      <c r="O98" s="3">
        <v>1</v>
      </c>
      <c r="R98" s="26"/>
      <c r="X98" s="24"/>
      <c r="Y98" s="24"/>
      <c r="Z98" s="24"/>
      <c r="AA98" s="24"/>
      <c r="AB98" s="24"/>
      <c r="AC98" s="24"/>
      <c r="AD98" s="24"/>
      <c r="AE98" s="24"/>
      <c r="AF98" s="24"/>
      <c r="AG98" s="19"/>
      <c r="AH98" s="19"/>
      <c r="AI98" s="19"/>
      <c r="AJ98" s="19"/>
      <c r="AK98" s="24"/>
      <c r="AL98" s="24"/>
      <c r="AM98" s="19"/>
      <c r="AN98" s="24"/>
      <c r="AO98" s="24"/>
      <c r="AP98" s="24"/>
      <c r="AQ98" s="24"/>
      <c r="AR98" s="24"/>
      <c r="AS98" s="24"/>
      <c r="AT98" s="19"/>
      <c r="AU98" s="19"/>
      <c r="AV98" s="19"/>
      <c r="AW98" s="19"/>
    </row>
    <row r="99" spans="2:49" x14ac:dyDescent="0.2">
      <c r="B99" s="3">
        <v>1157</v>
      </c>
      <c r="C99" s="3">
        <v>1170</v>
      </c>
      <c r="D99" s="3">
        <v>1</v>
      </c>
      <c r="E99" s="3">
        <v>7.2900000000000006E-2</v>
      </c>
      <c r="F99" s="3">
        <v>1.9800000000000002E-2</v>
      </c>
      <c r="G99" s="3">
        <v>0</v>
      </c>
      <c r="H99" s="3">
        <v>0.1948</v>
      </c>
      <c r="I99" s="3">
        <v>1.9800000000000002E-2</v>
      </c>
      <c r="J99" s="3">
        <v>0</v>
      </c>
      <c r="K99" s="3">
        <v>4.84</v>
      </c>
      <c r="L99" s="3">
        <v>4.84</v>
      </c>
      <c r="M99" s="3">
        <v>4.84</v>
      </c>
      <c r="N99" s="3">
        <v>0.27600000000000002</v>
      </c>
      <c r="O99" s="3">
        <v>1</v>
      </c>
      <c r="R99" s="26"/>
      <c r="X99" s="24"/>
      <c r="Y99" s="24"/>
      <c r="Z99" s="24"/>
      <c r="AA99" s="24"/>
      <c r="AB99" s="24"/>
      <c r="AC99" s="24"/>
      <c r="AD99" s="24"/>
      <c r="AE99" s="24"/>
      <c r="AF99" s="24"/>
      <c r="AG99" s="19"/>
      <c r="AH99" s="19"/>
      <c r="AI99" s="19"/>
      <c r="AJ99" s="19"/>
      <c r="AK99" s="24"/>
      <c r="AL99" s="24"/>
      <c r="AM99" s="19"/>
      <c r="AN99" s="24"/>
      <c r="AO99" s="24"/>
      <c r="AP99" s="24"/>
      <c r="AQ99" s="24"/>
      <c r="AR99" s="24"/>
      <c r="AS99" s="24"/>
      <c r="AT99" s="19"/>
      <c r="AU99" s="19"/>
      <c r="AV99" s="19"/>
      <c r="AW99" s="19"/>
    </row>
    <row r="100" spans="2:49" x14ac:dyDescent="0.2">
      <c r="B100" s="3">
        <v>1159</v>
      </c>
      <c r="C100" s="3">
        <v>1171</v>
      </c>
      <c r="D100" s="3">
        <v>1</v>
      </c>
      <c r="E100" s="3">
        <v>7.2900000000000006E-2</v>
      </c>
      <c r="F100" s="3">
        <v>1.9800000000000002E-2</v>
      </c>
      <c r="G100" s="3">
        <v>0</v>
      </c>
      <c r="H100" s="3">
        <v>0.1948</v>
      </c>
      <c r="I100" s="3">
        <v>1.9800000000000002E-2</v>
      </c>
      <c r="J100" s="3">
        <v>0</v>
      </c>
      <c r="K100" s="3">
        <v>4.84</v>
      </c>
      <c r="L100" s="3">
        <v>4.84</v>
      </c>
      <c r="M100" s="3">
        <v>4.84</v>
      </c>
      <c r="N100" s="3">
        <v>0.27600000000000002</v>
      </c>
      <c r="O100" s="3">
        <v>1</v>
      </c>
      <c r="R100" s="26"/>
      <c r="X100" s="24"/>
      <c r="Y100" s="24"/>
      <c r="Z100" s="24"/>
      <c r="AA100" s="24"/>
      <c r="AB100" s="24"/>
      <c r="AC100" s="24"/>
      <c r="AD100" s="24"/>
      <c r="AE100" s="24"/>
      <c r="AF100" s="24"/>
      <c r="AG100" s="19"/>
      <c r="AH100" s="19"/>
      <c r="AI100" s="19"/>
      <c r="AJ100" s="19"/>
      <c r="AK100" s="24"/>
      <c r="AL100" s="24"/>
      <c r="AM100" s="19"/>
      <c r="AN100" s="24"/>
      <c r="AO100" s="24"/>
      <c r="AP100" s="24"/>
      <c r="AQ100" s="24"/>
      <c r="AR100" s="24"/>
      <c r="AS100" s="24"/>
      <c r="AT100" s="19"/>
      <c r="AU100" s="19"/>
      <c r="AV100" s="19"/>
      <c r="AW100" s="19"/>
    </row>
    <row r="101" spans="2:49" x14ac:dyDescent="0.2">
      <c r="B101" s="3">
        <v>1161</v>
      </c>
      <c r="C101" s="3">
        <v>1172</v>
      </c>
      <c r="D101" s="3">
        <v>1</v>
      </c>
      <c r="E101" s="3">
        <v>7.2900000000000006E-2</v>
      </c>
      <c r="F101" s="3">
        <v>1.9800000000000002E-2</v>
      </c>
      <c r="G101" s="3">
        <v>0</v>
      </c>
      <c r="H101" s="3">
        <v>0.1948</v>
      </c>
      <c r="I101" s="3">
        <v>1.9800000000000002E-2</v>
      </c>
      <c r="J101" s="3">
        <v>0</v>
      </c>
      <c r="K101" s="3">
        <v>4.84</v>
      </c>
      <c r="L101" s="3">
        <v>4.84</v>
      </c>
      <c r="M101" s="3">
        <v>4.84</v>
      </c>
      <c r="N101" s="3">
        <v>0.27600000000000002</v>
      </c>
      <c r="O101" s="3">
        <v>1</v>
      </c>
      <c r="R101" s="26"/>
      <c r="X101" s="24"/>
      <c r="Y101" s="24"/>
      <c r="Z101" s="24"/>
      <c r="AA101" s="24"/>
      <c r="AB101" s="24"/>
      <c r="AC101" s="24"/>
      <c r="AD101" s="24"/>
      <c r="AE101" s="24"/>
      <c r="AF101" s="24"/>
      <c r="AG101" s="19"/>
      <c r="AH101" s="19"/>
      <c r="AI101" s="19"/>
      <c r="AJ101" s="19"/>
      <c r="AK101" s="24"/>
      <c r="AL101" s="24"/>
      <c r="AM101" s="19"/>
      <c r="AN101" s="24"/>
      <c r="AO101" s="24"/>
      <c r="AP101" s="24"/>
      <c r="AQ101" s="24"/>
      <c r="AR101" s="24"/>
      <c r="AS101" s="24"/>
      <c r="AT101" s="19"/>
      <c r="AU101" s="19"/>
      <c r="AV101" s="19"/>
      <c r="AW101" s="19"/>
    </row>
    <row r="102" spans="2:49" x14ac:dyDescent="0.2">
      <c r="B102" s="3">
        <v>1162</v>
      </c>
      <c r="C102" s="3">
        <v>1173</v>
      </c>
      <c r="D102" s="3">
        <v>1</v>
      </c>
      <c r="E102" s="3">
        <v>7.2900000000000006E-2</v>
      </c>
      <c r="F102" s="3">
        <v>1.9800000000000002E-2</v>
      </c>
      <c r="G102" s="3">
        <v>0</v>
      </c>
      <c r="H102" s="3">
        <v>0.1948</v>
      </c>
      <c r="I102" s="3">
        <v>1.9800000000000002E-2</v>
      </c>
      <c r="J102" s="3">
        <v>0</v>
      </c>
      <c r="K102" s="3">
        <v>4.84</v>
      </c>
      <c r="L102" s="3">
        <v>4.84</v>
      </c>
      <c r="M102" s="3">
        <v>4.84</v>
      </c>
      <c r="N102" s="3">
        <v>0.27600000000000002</v>
      </c>
      <c r="O102" s="3">
        <v>1</v>
      </c>
      <c r="X102" s="24"/>
      <c r="Y102" s="24"/>
      <c r="Z102" s="24"/>
      <c r="AA102" s="24"/>
      <c r="AB102" s="24"/>
      <c r="AC102" s="24"/>
      <c r="AD102" s="24"/>
      <c r="AE102" s="24"/>
      <c r="AF102" s="24"/>
      <c r="AG102" s="19"/>
      <c r="AH102" s="19"/>
      <c r="AI102" s="19"/>
      <c r="AJ102" s="19"/>
      <c r="AK102" s="24"/>
      <c r="AL102" s="24"/>
      <c r="AM102" s="19"/>
      <c r="AN102" s="24"/>
      <c r="AO102" s="24"/>
      <c r="AP102" s="24"/>
      <c r="AQ102" s="24"/>
      <c r="AR102" s="24"/>
      <c r="AS102" s="24"/>
      <c r="AT102" s="19"/>
      <c r="AU102" s="19"/>
      <c r="AV102" s="19"/>
      <c r="AW102" s="19"/>
    </row>
    <row r="103" spans="2:49" x14ac:dyDescent="0.2">
      <c r="B103" s="3">
        <v>1164</v>
      </c>
      <c r="C103" s="3">
        <v>1174</v>
      </c>
      <c r="D103" s="3">
        <v>1</v>
      </c>
      <c r="E103" s="3">
        <v>7.2900000000000006E-2</v>
      </c>
      <c r="F103" s="3">
        <v>1.9800000000000002E-2</v>
      </c>
      <c r="G103" s="3">
        <v>0</v>
      </c>
      <c r="H103" s="3">
        <v>0.1948</v>
      </c>
      <c r="I103" s="3">
        <v>1.9800000000000002E-2</v>
      </c>
      <c r="J103" s="3">
        <v>0</v>
      </c>
      <c r="K103" s="3">
        <v>4.84</v>
      </c>
      <c r="L103" s="3">
        <v>4.84</v>
      </c>
      <c r="M103" s="3">
        <v>4.84</v>
      </c>
      <c r="N103" s="3">
        <v>0.27600000000000002</v>
      </c>
      <c r="O103" s="3">
        <v>1</v>
      </c>
      <c r="X103" s="24"/>
      <c r="Y103" s="24"/>
      <c r="Z103" s="24"/>
      <c r="AA103" s="24"/>
      <c r="AB103" s="24"/>
      <c r="AC103" s="24"/>
      <c r="AD103" s="24"/>
      <c r="AE103" s="24"/>
      <c r="AF103" s="24"/>
      <c r="AG103" s="19"/>
      <c r="AH103" s="19"/>
      <c r="AI103" s="19"/>
      <c r="AJ103" s="19"/>
      <c r="AK103" s="24"/>
      <c r="AL103" s="24"/>
      <c r="AM103" s="19"/>
      <c r="AN103" s="24"/>
      <c r="AO103" s="24"/>
      <c r="AP103" s="24"/>
      <c r="AQ103" s="24"/>
      <c r="AR103" s="24"/>
      <c r="AS103" s="24"/>
      <c r="AT103" s="19"/>
      <c r="AU103" s="19"/>
      <c r="AV103" s="19"/>
      <c r="AW103" s="19"/>
    </row>
    <row r="104" spans="2:49" x14ac:dyDescent="0.2">
      <c r="B104" s="3">
        <v>1166</v>
      </c>
      <c r="C104" s="3">
        <v>1175</v>
      </c>
      <c r="D104" s="3">
        <v>1</v>
      </c>
      <c r="E104" s="3">
        <v>7.2900000000000006E-2</v>
      </c>
      <c r="F104" s="3">
        <v>1.9800000000000002E-2</v>
      </c>
      <c r="G104" s="3">
        <v>0</v>
      </c>
      <c r="H104" s="3">
        <v>0.1948</v>
      </c>
      <c r="I104" s="3">
        <v>1.9800000000000002E-2</v>
      </c>
      <c r="J104" s="3">
        <v>0</v>
      </c>
      <c r="K104" s="3">
        <v>4.84</v>
      </c>
      <c r="L104" s="3">
        <v>4.84</v>
      </c>
      <c r="M104" s="3">
        <v>4.84</v>
      </c>
      <c r="N104" s="3">
        <v>0.27600000000000002</v>
      </c>
      <c r="O104" s="3">
        <v>1</v>
      </c>
      <c r="X104" s="24"/>
      <c r="Y104" s="24"/>
      <c r="Z104" s="24"/>
      <c r="AA104" s="24"/>
      <c r="AB104" s="24"/>
      <c r="AC104" s="24"/>
      <c r="AD104" s="24"/>
      <c r="AE104" s="24"/>
      <c r="AF104" s="24"/>
      <c r="AG104" s="19"/>
      <c r="AH104" s="19"/>
      <c r="AI104" s="19"/>
      <c r="AJ104" s="19"/>
      <c r="AK104" s="24"/>
      <c r="AL104" s="24"/>
      <c r="AM104" s="19"/>
      <c r="AN104" s="24"/>
      <c r="AO104" s="24"/>
      <c r="AP104" s="24"/>
      <c r="AQ104" s="24"/>
      <c r="AR104" s="24"/>
      <c r="AS104" s="24"/>
      <c r="AT104" s="19"/>
      <c r="AU104" s="19"/>
      <c r="AV104" s="19"/>
      <c r="AW104" s="19"/>
    </row>
    <row r="105" spans="2:49" x14ac:dyDescent="0.2">
      <c r="X105" s="24"/>
      <c r="Y105" s="24"/>
      <c r="Z105" s="24"/>
      <c r="AA105" s="24"/>
      <c r="AB105" s="24"/>
      <c r="AC105" s="24"/>
      <c r="AD105" s="24"/>
      <c r="AE105" s="24"/>
      <c r="AF105" s="24"/>
      <c r="AG105" s="19"/>
      <c r="AH105" s="19"/>
      <c r="AI105" s="19"/>
      <c r="AJ105" s="19"/>
      <c r="AK105" s="24"/>
      <c r="AL105" s="24"/>
      <c r="AM105" s="19"/>
      <c r="AN105" s="24"/>
      <c r="AO105" s="24"/>
      <c r="AP105" s="24"/>
      <c r="AQ105" s="24"/>
      <c r="AR105" s="24"/>
      <c r="AS105" s="24"/>
      <c r="AT105" s="19"/>
      <c r="AU105" s="19"/>
      <c r="AV105" s="19"/>
      <c r="AW105" s="19"/>
    </row>
    <row r="106" spans="2:49" x14ac:dyDescent="0.2">
      <c r="X106" s="24"/>
      <c r="Y106" s="24"/>
      <c r="Z106" s="24"/>
      <c r="AA106" s="24"/>
      <c r="AB106" s="24"/>
      <c r="AC106" s="24"/>
      <c r="AD106" s="24"/>
      <c r="AE106" s="24"/>
      <c r="AF106" s="24"/>
      <c r="AG106" s="19"/>
      <c r="AH106" s="19"/>
      <c r="AI106" s="19"/>
      <c r="AJ106" s="19"/>
      <c r="AK106" s="24"/>
      <c r="AL106" s="24"/>
      <c r="AM106" s="19"/>
      <c r="AN106" s="24"/>
      <c r="AO106" s="24"/>
      <c r="AP106" s="24"/>
      <c r="AQ106" s="24"/>
      <c r="AR106" s="24"/>
      <c r="AS106" s="24"/>
      <c r="AT106" s="19"/>
      <c r="AU106" s="19"/>
      <c r="AV106" s="19"/>
      <c r="AW106" s="19"/>
    </row>
    <row r="107" spans="2:49" x14ac:dyDescent="0.2">
      <c r="B107" s="10"/>
      <c r="C107" s="10"/>
      <c r="D107" s="10"/>
      <c r="E107" s="10"/>
      <c r="F107" s="10"/>
      <c r="G107" s="10"/>
      <c r="H107" s="10"/>
      <c r="I107" s="10"/>
      <c r="J107" s="10"/>
      <c r="K107" s="10"/>
      <c r="L107" s="10"/>
      <c r="M107" s="10"/>
      <c r="N107" s="10"/>
      <c r="O107" s="10"/>
      <c r="X107" s="24"/>
      <c r="Y107" s="24"/>
      <c r="Z107" s="24"/>
      <c r="AA107" s="24"/>
      <c r="AB107" s="24"/>
      <c r="AC107" s="24"/>
      <c r="AD107" s="24"/>
      <c r="AE107" s="24"/>
      <c r="AF107" s="24"/>
      <c r="AG107" s="19"/>
      <c r="AH107" s="19"/>
      <c r="AI107" s="19"/>
      <c r="AJ107" s="19"/>
      <c r="AK107" s="24"/>
      <c r="AL107" s="24"/>
      <c r="AM107" s="19"/>
      <c r="AN107" s="24"/>
      <c r="AO107" s="24"/>
      <c r="AP107" s="24"/>
      <c r="AQ107" s="24"/>
      <c r="AR107" s="24"/>
      <c r="AS107" s="24"/>
      <c r="AT107" s="19"/>
      <c r="AU107" s="19"/>
      <c r="AV107" s="19"/>
      <c r="AW107" s="19"/>
    </row>
    <row r="108" spans="2:49" x14ac:dyDescent="0.2">
      <c r="B108" s="10"/>
      <c r="C108" s="10"/>
      <c r="D108" s="10"/>
      <c r="E108" s="10"/>
      <c r="F108" s="10"/>
      <c r="G108" s="10"/>
      <c r="H108" s="10"/>
      <c r="I108" s="10"/>
      <c r="J108" s="10"/>
      <c r="K108" s="10"/>
      <c r="L108" s="10"/>
      <c r="M108" s="10"/>
      <c r="N108" s="10"/>
      <c r="O108" s="10"/>
      <c r="X108" s="24"/>
      <c r="Y108" s="24"/>
      <c r="Z108" s="24"/>
      <c r="AA108" s="24"/>
      <c r="AB108" s="24"/>
      <c r="AC108" s="24"/>
      <c r="AD108" s="24"/>
      <c r="AE108" s="24"/>
      <c r="AF108" s="24"/>
      <c r="AG108" s="19"/>
      <c r="AH108" s="19"/>
      <c r="AI108" s="19"/>
      <c r="AJ108" s="19"/>
      <c r="AK108" s="24"/>
      <c r="AL108" s="24"/>
      <c r="AM108" s="19"/>
      <c r="AN108" s="24"/>
      <c r="AO108" s="24"/>
      <c r="AP108" s="24"/>
      <c r="AQ108" s="24"/>
      <c r="AR108" s="24"/>
      <c r="AS108" s="24"/>
      <c r="AT108" s="19"/>
      <c r="AU108" s="19"/>
      <c r="AV108" s="19"/>
      <c r="AW108" s="19"/>
    </row>
    <row r="109" spans="2:49" x14ac:dyDescent="0.2">
      <c r="B109" s="10"/>
      <c r="C109" s="10"/>
      <c r="D109" s="10"/>
      <c r="E109" s="10"/>
      <c r="F109" s="10"/>
      <c r="G109" s="10"/>
      <c r="H109" s="10"/>
      <c r="I109" s="10"/>
      <c r="J109" s="10"/>
      <c r="K109" s="10"/>
      <c r="L109" s="10"/>
      <c r="M109" s="10"/>
      <c r="N109" s="10"/>
      <c r="O109" s="10"/>
      <c r="X109" s="24"/>
      <c r="Y109" s="24"/>
      <c r="Z109" s="24"/>
      <c r="AA109" s="24"/>
      <c r="AB109" s="24"/>
      <c r="AC109" s="24"/>
      <c r="AD109" s="24"/>
      <c r="AE109" s="24"/>
      <c r="AF109" s="24"/>
      <c r="AG109" s="19"/>
      <c r="AH109" s="19"/>
      <c r="AI109" s="19"/>
      <c r="AJ109" s="19"/>
      <c r="AK109" s="24"/>
      <c r="AL109" s="24"/>
      <c r="AM109" s="19"/>
      <c r="AN109" s="24"/>
      <c r="AO109" s="24"/>
      <c r="AP109" s="24"/>
      <c r="AQ109" s="24"/>
      <c r="AR109" s="24"/>
      <c r="AS109" s="24"/>
      <c r="AT109" s="19"/>
      <c r="AU109" s="19"/>
      <c r="AV109" s="19"/>
      <c r="AW109" s="19"/>
    </row>
    <row r="110" spans="2:49" x14ac:dyDescent="0.2">
      <c r="B110" s="10"/>
      <c r="C110" s="10"/>
      <c r="D110" s="10"/>
      <c r="E110" s="10"/>
      <c r="F110" s="10"/>
      <c r="G110" s="10"/>
      <c r="H110" s="10"/>
      <c r="I110" s="10"/>
      <c r="J110" s="10"/>
      <c r="K110" s="10"/>
      <c r="L110" s="10"/>
      <c r="M110" s="10"/>
      <c r="N110" s="10"/>
      <c r="O110" s="10"/>
      <c r="X110" s="24"/>
      <c r="Y110" s="24"/>
      <c r="Z110" s="24"/>
      <c r="AA110" s="24"/>
      <c r="AB110" s="24"/>
      <c r="AC110" s="24"/>
      <c r="AD110" s="24"/>
      <c r="AE110" s="24"/>
      <c r="AF110" s="24"/>
      <c r="AG110" s="19"/>
      <c r="AH110" s="19"/>
      <c r="AI110" s="19"/>
      <c r="AJ110" s="19"/>
      <c r="AK110" s="24"/>
      <c r="AL110" s="24"/>
      <c r="AM110" s="19"/>
      <c r="AN110" s="24"/>
      <c r="AO110" s="24"/>
      <c r="AP110" s="24"/>
      <c r="AQ110" s="24"/>
      <c r="AR110" s="24"/>
      <c r="AS110" s="24"/>
      <c r="AT110" s="19"/>
      <c r="AU110" s="19"/>
      <c r="AV110" s="19"/>
      <c r="AW110" s="19"/>
    </row>
    <row r="111" spans="2:49" x14ac:dyDescent="0.2">
      <c r="B111" s="10"/>
      <c r="C111" s="10"/>
      <c r="D111" s="10"/>
      <c r="E111" s="10"/>
      <c r="F111" s="10"/>
      <c r="G111" s="10"/>
      <c r="H111" s="10"/>
      <c r="I111" s="10"/>
      <c r="J111" s="10"/>
      <c r="K111" s="10"/>
      <c r="L111" s="10"/>
      <c r="M111" s="10"/>
      <c r="N111" s="10"/>
      <c r="O111" s="10"/>
      <c r="X111" s="24"/>
      <c r="Y111" s="24"/>
      <c r="Z111" s="24"/>
      <c r="AA111" s="24"/>
      <c r="AB111" s="24"/>
      <c r="AC111" s="24"/>
      <c r="AD111" s="24"/>
      <c r="AE111" s="24"/>
      <c r="AF111" s="24"/>
      <c r="AG111" s="19"/>
      <c r="AH111" s="19"/>
      <c r="AI111" s="19"/>
      <c r="AJ111" s="19"/>
      <c r="AK111" s="24"/>
      <c r="AL111" s="24"/>
      <c r="AM111" s="19"/>
      <c r="AN111" s="24"/>
      <c r="AO111" s="24"/>
      <c r="AP111" s="24"/>
      <c r="AQ111" s="24"/>
      <c r="AR111" s="24"/>
      <c r="AS111" s="24"/>
      <c r="AT111" s="19"/>
      <c r="AU111" s="19"/>
      <c r="AV111" s="19"/>
      <c r="AW111" s="19"/>
    </row>
    <row r="112" spans="2:49" x14ac:dyDescent="0.2">
      <c r="B112" s="10"/>
      <c r="C112" s="10"/>
      <c r="D112" s="10"/>
      <c r="E112" s="10"/>
      <c r="F112" s="10"/>
      <c r="G112" s="10"/>
      <c r="H112" s="10"/>
      <c r="I112" s="10"/>
      <c r="J112" s="10"/>
      <c r="K112" s="10"/>
      <c r="L112" s="10"/>
      <c r="M112" s="10"/>
      <c r="N112" s="10"/>
      <c r="O112" s="10"/>
      <c r="X112" s="24"/>
      <c r="Y112" s="24"/>
      <c r="Z112" s="24"/>
      <c r="AA112" s="24"/>
      <c r="AB112" s="24"/>
      <c r="AC112" s="24"/>
      <c r="AD112" s="24"/>
      <c r="AE112" s="24"/>
      <c r="AF112" s="24"/>
      <c r="AG112" s="19"/>
      <c r="AH112" s="19"/>
      <c r="AI112" s="19"/>
      <c r="AJ112" s="19"/>
      <c r="AK112" s="24"/>
      <c r="AL112" s="24"/>
      <c r="AM112" s="19"/>
      <c r="AN112" s="24"/>
      <c r="AO112" s="24"/>
      <c r="AP112" s="24"/>
      <c r="AQ112" s="24"/>
      <c r="AR112" s="24"/>
      <c r="AS112" s="24"/>
      <c r="AT112" s="19"/>
      <c r="AU112" s="19"/>
      <c r="AV112" s="19"/>
      <c r="AW112" s="19"/>
    </row>
    <row r="113" spans="2:49" x14ac:dyDescent="0.2">
      <c r="B113" s="10"/>
      <c r="C113" s="10"/>
      <c r="D113" s="10"/>
      <c r="E113" s="10"/>
      <c r="F113" s="10"/>
      <c r="G113" s="10"/>
      <c r="H113" s="10"/>
      <c r="I113" s="10"/>
      <c r="J113" s="10"/>
      <c r="K113" s="10"/>
      <c r="L113" s="10"/>
      <c r="M113" s="10"/>
      <c r="N113" s="10"/>
      <c r="O113" s="10"/>
      <c r="X113" s="24"/>
      <c r="Y113" s="24"/>
      <c r="Z113" s="24"/>
      <c r="AA113" s="24"/>
      <c r="AB113" s="24"/>
      <c r="AC113" s="24"/>
      <c r="AD113" s="24"/>
      <c r="AE113" s="24"/>
      <c r="AF113" s="24"/>
      <c r="AG113" s="19"/>
      <c r="AH113" s="19"/>
      <c r="AI113" s="19"/>
      <c r="AJ113" s="19"/>
      <c r="AK113" s="24"/>
      <c r="AL113" s="24"/>
      <c r="AM113" s="19"/>
      <c r="AN113" s="24"/>
      <c r="AO113" s="24"/>
      <c r="AP113" s="24"/>
      <c r="AQ113" s="24"/>
      <c r="AR113" s="24"/>
      <c r="AS113" s="24"/>
      <c r="AT113" s="19"/>
      <c r="AU113" s="19"/>
      <c r="AV113" s="19"/>
      <c r="AW113" s="19"/>
    </row>
    <row r="114" spans="2:49" x14ac:dyDescent="0.2">
      <c r="B114" s="10"/>
      <c r="C114" s="10"/>
      <c r="D114" s="10"/>
      <c r="E114" s="10"/>
      <c r="F114" s="10"/>
      <c r="G114" s="10"/>
      <c r="H114" s="10"/>
      <c r="I114" s="10"/>
      <c r="J114" s="18"/>
      <c r="K114" s="10"/>
      <c r="L114" s="10"/>
      <c r="M114" s="10"/>
      <c r="N114" s="10"/>
      <c r="O114" s="10"/>
      <c r="X114" s="24"/>
      <c r="Y114" s="24"/>
      <c r="Z114" s="24"/>
      <c r="AA114" s="24"/>
      <c r="AB114" s="24"/>
      <c r="AC114" s="24"/>
      <c r="AD114" s="24"/>
      <c r="AE114" s="24"/>
      <c r="AF114" s="24"/>
      <c r="AG114" s="19"/>
      <c r="AH114" s="19"/>
      <c r="AI114" s="19"/>
      <c r="AJ114" s="19"/>
      <c r="AK114" s="24"/>
      <c r="AL114" s="24"/>
      <c r="AM114" s="19"/>
      <c r="AN114" s="24"/>
      <c r="AO114" s="24"/>
      <c r="AP114" s="24"/>
      <c r="AQ114" s="24"/>
      <c r="AR114" s="24"/>
      <c r="AS114" s="24"/>
      <c r="AT114" s="19"/>
      <c r="AU114" s="19"/>
      <c r="AV114" s="19"/>
      <c r="AW114" s="19"/>
    </row>
    <row r="115" spans="2:49" x14ac:dyDescent="0.2">
      <c r="B115" s="10"/>
      <c r="C115" s="10"/>
      <c r="D115" s="10"/>
      <c r="E115" s="10"/>
      <c r="F115" s="10"/>
      <c r="G115" s="10"/>
      <c r="H115" s="10"/>
      <c r="I115" s="10"/>
      <c r="J115" s="18"/>
      <c r="K115" s="10"/>
      <c r="L115" s="10"/>
      <c r="M115" s="10"/>
      <c r="N115" s="10"/>
      <c r="O115" s="10"/>
      <c r="X115" s="24"/>
      <c r="Y115" s="24"/>
      <c r="Z115" s="24"/>
      <c r="AA115" s="24"/>
      <c r="AB115" s="24"/>
      <c r="AC115" s="24"/>
      <c r="AD115" s="24"/>
      <c r="AE115" s="24"/>
      <c r="AF115" s="24"/>
      <c r="AG115" s="19"/>
      <c r="AH115" s="19"/>
      <c r="AI115" s="19"/>
      <c r="AJ115" s="19"/>
      <c r="AK115" s="24"/>
      <c r="AL115" s="24"/>
      <c r="AM115" s="19"/>
      <c r="AN115" s="24"/>
      <c r="AO115" s="24"/>
      <c r="AP115" s="24"/>
      <c r="AQ115" s="24"/>
      <c r="AR115" s="24"/>
      <c r="AS115" s="24"/>
      <c r="AT115" s="19"/>
      <c r="AU115" s="19"/>
      <c r="AV115" s="19"/>
      <c r="AW115" s="19"/>
    </row>
    <row r="116" spans="2:49" x14ac:dyDescent="0.2">
      <c r="B116" s="10"/>
      <c r="C116" s="10"/>
      <c r="D116" s="10"/>
      <c r="E116" s="10"/>
      <c r="F116" s="10"/>
      <c r="G116" s="10"/>
      <c r="H116" s="10"/>
      <c r="I116" s="10"/>
      <c r="J116" s="18"/>
      <c r="K116" s="10"/>
      <c r="L116" s="10"/>
      <c r="M116" s="10"/>
      <c r="N116" s="10"/>
      <c r="O116" s="10"/>
      <c r="X116" s="24"/>
      <c r="Y116" s="24"/>
      <c r="Z116" s="24"/>
      <c r="AA116" s="24"/>
      <c r="AB116" s="24"/>
      <c r="AC116" s="24"/>
      <c r="AD116" s="24"/>
      <c r="AE116" s="24"/>
      <c r="AF116" s="24"/>
      <c r="AG116" s="19"/>
      <c r="AH116" s="19"/>
      <c r="AI116" s="19"/>
      <c r="AJ116" s="19"/>
      <c r="AK116" s="24"/>
      <c r="AL116" s="24"/>
      <c r="AM116" s="19"/>
      <c r="AN116" s="24"/>
      <c r="AO116" s="24"/>
      <c r="AP116" s="24"/>
      <c r="AQ116" s="24"/>
      <c r="AR116" s="24"/>
      <c r="AS116" s="24"/>
      <c r="AT116" s="19"/>
      <c r="AU116" s="19"/>
      <c r="AV116" s="19"/>
      <c r="AW116" s="19"/>
    </row>
    <row r="117" spans="2:49" x14ac:dyDescent="0.2">
      <c r="B117" s="10"/>
      <c r="C117" s="10"/>
      <c r="D117" s="10"/>
      <c r="E117" s="10"/>
      <c r="F117" s="10"/>
      <c r="G117" s="10"/>
      <c r="H117" s="10"/>
      <c r="I117" s="10"/>
      <c r="J117" s="18"/>
      <c r="K117" s="10"/>
      <c r="L117" s="10"/>
      <c r="M117" s="10"/>
      <c r="N117" s="10"/>
      <c r="O117" s="10"/>
      <c r="X117" s="24"/>
      <c r="Y117" s="24"/>
      <c r="Z117" s="24"/>
      <c r="AA117" s="24"/>
      <c r="AB117" s="24"/>
      <c r="AC117" s="24"/>
      <c r="AD117" s="24"/>
      <c r="AE117" s="24"/>
      <c r="AF117" s="24"/>
      <c r="AG117" s="19"/>
      <c r="AH117" s="19"/>
      <c r="AI117" s="19"/>
      <c r="AJ117" s="19"/>
      <c r="AK117" s="24"/>
      <c r="AL117" s="24"/>
      <c r="AM117" s="19"/>
      <c r="AN117" s="24"/>
      <c r="AO117" s="24"/>
      <c r="AP117" s="24"/>
      <c r="AQ117" s="24"/>
      <c r="AR117" s="24"/>
      <c r="AS117" s="24"/>
      <c r="AT117" s="19"/>
      <c r="AU117" s="19"/>
      <c r="AV117" s="19"/>
      <c r="AW117" s="19"/>
    </row>
    <row r="118" spans="2:49" x14ac:dyDescent="0.2">
      <c r="B118" s="10"/>
      <c r="C118" s="10"/>
      <c r="D118" s="10"/>
      <c r="E118" s="10"/>
      <c r="F118" s="10"/>
      <c r="G118" s="10"/>
      <c r="H118" s="10"/>
      <c r="I118" s="10"/>
      <c r="J118" s="18"/>
      <c r="K118" s="10"/>
      <c r="L118" s="10"/>
      <c r="M118" s="10"/>
      <c r="N118" s="10"/>
      <c r="O118" s="10"/>
      <c r="X118" s="24"/>
      <c r="Y118" s="24"/>
      <c r="Z118" s="24"/>
      <c r="AA118" s="24"/>
      <c r="AB118" s="24"/>
      <c r="AC118" s="24"/>
      <c r="AD118" s="24"/>
      <c r="AE118" s="24"/>
      <c r="AF118" s="24"/>
      <c r="AG118" s="19"/>
      <c r="AH118" s="19"/>
      <c r="AI118" s="19"/>
      <c r="AJ118" s="19"/>
      <c r="AK118" s="24"/>
      <c r="AL118" s="24"/>
      <c r="AM118" s="19"/>
      <c r="AN118" s="24"/>
      <c r="AO118" s="24"/>
      <c r="AP118" s="24"/>
      <c r="AQ118" s="24"/>
      <c r="AR118" s="24"/>
      <c r="AS118" s="24"/>
      <c r="AT118" s="19"/>
      <c r="AU118" s="19"/>
      <c r="AV118" s="19"/>
      <c r="AW118" s="19"/>
    </row>
    <row r="119" spans="2:49" x14ac:dyDescent="0.2">
      <c r="B119" s="10"/>
      <c r="C119" s="10"/>
      <c r="D119" s="10"/>
      <c r="E119" s="10"/>
      <c r="F119" s="10"/>
      <c r="G119" s="10"/>
      <c r="H119" s="10"/>
      <c r="I119" s="10"/>
      <c r="J119" s="18"/>
      <c r="K119" s="10"/>
      <c r="L119" s="10"/>
      <c r="M119" s="10"/>
      <c r="N119" s="10"/>
      <c r="O119" s="10"/>
      <c r="X119" s="24"/>
      <c r="Y119" s="24"/>
      <c r="Z119" s="24"/>
      <c r="AA119" s="24"/>
      <c r="AB119" s="24"/>
      <c r="AC119" s="24"/>
      <c r="AD119" s="24"/>
      <c r="AE119" s="24"/>
      <c r="AF119" s="24"/>
      <c r="AG119" s="19"/>
      <c r="AH119" s="19"/>
      <c r="AI119" s="19"/>
      <c r="AJ119" s="19"/>
      <c r="AK119" s="24"/>
      <c r="AL119" s="24"/>
      <c r="AM119" s="19"/>
      <c r="AN119" s="24"/>
      <c r="AO119" s="24"/>
      <c r="AP119" s="24"/>
      <c r="AQ119" s="24"/>
      <c r="AR119" s="24"/>
      <c r="AS119" s="24"/>
      <c r="AT119" s="19"/>
      <c r="AU119" s="19"/>
      <c r="AV119" s="19"/>
      <c r="AW119" s="19"/>
    </row>
    <row r="120" spans="2:49" x14ac:dyDescent="0.2">
      <c r="B120" s="10"/>
      <c r="C120" s="10"/>
      <c r="D120" s="10"/>
      <c r="E120" s="10"/>
      <c r="F120" s="10"/>
      <c r="G120" s="10"/>
      <c r="H120" s="10"/>
      <c r="I120" s="10"/>
      <c r="J120" s="18"/>
      <c r="K120" s="10"/>
      <c r="L120" s="10"/>
      <c r="M120" s="10"/>
      <c r="N120" s="10"/>
      <c r="O120" s="10"/>
      <c r="X120" s="24"/>
      <c r="Y120" s="24"/>
      <c r="Z120" s="24"/>
      <c r="AA120" s="24"/>
      <c r="AB120" s="24"/>
      <c r="AC120" s="24"/>
      <c r="AD120" s="24"/>
      <c r="AE120" s="24"/>
      <c r="AF120" s="24"/>
      <c r="AG120" s="19"/>
      <c r="AH120" s="19"/>
      <c r="AI120" s="19"/>
      <c r="AJ120" s="19"/>
      <c r="AK120" s="24"/>
      <c r="AL120" s="24"/>
      <c r="AM120" s="19"/>
      <c r="AN120" s="24"/>
      <c r="AO120" s="24"/>
      <c r="AP120" s="24"/>
      <c r="AQ120" s="24"/>
      <c r="AR120" s="24"/>
      <c r="AS120" s="24"/>
      <c r="AT120" s="19"/>
      <c r="AU120" s="19"/>
      <c r="AV120" s="19"/>
      <c r="AW120" s="19"/>
    </row>
    <row r="121" spans="2:49" x14ac:dyDescent="0.2">
      <c r="B121" s="10"/>
      <c r="C121" s="10"/>
      <c r="D121" s="10"/>
      <c r="E121" s="10"/>
      <c r="F121" s="10"/>
      <c r="G121" s="10"/>
      <c r="H121" s="10"/>
      <c r="I121" s="10"/>
      <c r="J121" s="18"/>
      <c r="K121" s="10"/>
      <c r="L121" s="10"/>
      <c r="M121" s="10"/>
      <c r="N121" s="10"/>
      <c r="O121" s="10"/>
      <c r="X121" s="24"/>
      <c r="Y121" s="24"/>
      <c r="Z121" s="24"/>
      <c r="AA121" s="24"/>
      <c r="AB121" s="24"/>
      <c r="AC121" s="24"/>
      <c r="AD121" s="24"/>
      <c r="AE121" s="24"/>
      <c r="AF121" s="24"/>
      <c r="AG121" s="19"/>
      <c r="AH121" s="19"/>
      <c r="AI121" s="19"/>
      <c r="AJ121" s="19"/>
      <c r="AK121" s="24"/>
      <c r="AL121" s="24"/>
      <c r="AM121" s="19"/>
      <c r="AN121" s="24"/>
      <c r="AO121" s="24"/>
      <c r="AP121" s="24"/>
      <c r="AQ121" s="24"/>
      <c r="AR121" s="24"/>
      <c r="AS121" s="24"/>
      <c r="AT121" s="19"/>
      <c r="AU121" s="19"/>
      <c r="AV121" s="19"/>
      <c r="AW121" s="19"/>
    </row>
    <row r="122" spans="2:49" x14ac:dyDescent="0.2">
      <c r="B122" s="10"/>
      <c r="C122" s="10"/>
      <c r="D122" s="10"/>
      <c r="E122" s="10"/>
      <c r="F122" s="10"/>
      <c r="G122" s="10"/>
      <c r="H122" s="10"/>
      <c r="I122" s="10"/>
      <c r="J122" s="18"/>
      <c r="K122" s="10"/>
      <c r="L122" s="10"/>
      <c r="M122" s="10"/>
      <c r="N122" s="10"/>
      <c r="O122" s="10"/>
      <c r="X122" s="24"/>
      <c r="Y122" s="24"/>
      <c r="Z122" s="24"/>
      <c r="AA122" s="24"/>
      <c r="AB122" s="24"/>
      <c r="AC122" s="24"/>
      <c r="AD122" s="24"/>
      <c r="AE122" s="24"/>
      <c r="AF122" s="24"/>
      <c r="AG122" s="19"/>
      <c r="AH122" s="19"/>
      <c r="AI122" s="19"/>
      <c r="AJ122" s="19"/>
      <c r="AK122" s="24"/>
      <c r="AL122" s="24"/>
      <c r="AM122" s="19"/>
      <c r="AN122" s="24"/>
      <c r="AO122" s="24"/>
      <c r="AP122" s="24"/>
      <c r="AQ122" s="24"/>
      <c r="AR122" s="24"/>
      <c r="AS122" s="24"/>
      <c r="AT122" s="19"/>
      <c r="AU122" s="19"/>
      <c r="AV122" s="19"/>
      <c r="AW122" s="19"/>
    </row>
    <row r="123" spans="2:49" x14ac:dyDescent="0.2">
      <c r="B123" s="10"/>
      <c r="C123" s="10"/>
      <c r="D123" s="10"/>
      <c r="E123" s="10"/>
      <c r="F123" s="10"/>
      <c r="G123" s="10"/>
      <c r="H123" s="10"/>
      <c r="I123" s="10"/>
      <c r="J123" s="18"/>
      <c r="K123" s="10"/>
      <c r="L123" s="10"/>
      <c r="M123" s="10"/>
      <c r="N123" s="10"/>
      <c r="O123" s="10"/>
      <c r="X123" s="24"/>
      <c r="Y123" s="24"/>
      <c r="Z123" s="24"/>
      <c r="AA123" s="24"/>
      <c r="AB123" s="24"/>
      <c r="AC123" s="24"/>
      <c r="AD123" s="24"/>
      <c r="AE123" s="24"/>
      <c r="AF123" s="24"/>
      <c r="AG123" s="19"/>
      <c r="AH123" s="19"/>
      <c r="AI123" s="19"/>
      <c r="AJ123" s="19"/>
      <c r="AK123" s="24"/>
      <c r="AL123" s="24"/>
      <c r="AM123" s="19"/>
      <c r="AN123" s="24"/>
      <c r="AO123" s="24"/>
      <c r="AP123" s="24"/>
      <c r="AQ123" s="24"/>
      <c r="AR123" s="24"/>
      <c r="AS123" s="24"/>
      <c r="AT123" s="19"/>
      <c r="AU123" s="19"/>
      <c r="AV123" s="19"/>
      <c r="AW123" s="19"/>
    </row>
    <row r="124" spans="2:49" x14ac:dyDescent="0.2">
      <c r="B124" s="10"/>
      <c r="C124" s="10"/>
      <c r="D124" s="10"/>
      <c r="E124" s="10"/>
      <c r="F124" s="10"/>
      <c r="G124" s="10"/>
      <c r="H124" s="10"/>
      <c r="I124" s="10"/>
      <c r="J124" s="18"/>
      <c r="K124" s="10"/>
      <c r="L124" s="10"/>
      <c r="M124" s="10"/>
      <c r="N124" s="10"/>
      <c r="O124" s="10"/>
      <c r="X124" s="24"/>
      <c r="Y124" s="24"/>
      <c r="Z124" s="24"/>
      <c r="AA124" s="24"/>
      <c r="AB124" s="24"/>
      <c r="AC124" s="24"/>
      <c r="AD124" s="24"/>
      <c r="AE124" s="24"/>
      <c r="AF124" s="24"/>
      <c r="AG124" s="19"/>
      <c r="AH124" s="19"/>
      <c r="AI124" s="19"/>
      <c r="AJ124" s="19"/>
      <c r="AK124" s="24"/>
      <c r="AL124" s="24"/>
      <c r="AM124" s="19"/>
      <c r="AN124" s="24"/>
      <c r="AO124" s="24"/>
      <c r="AP124" s="24"/>
      <c r="AQ124" s="24"/>
      <c r="AR124" s="24"/>
      <c r="AS124" s="24"/>
      <c r="AT124" s="19"/>
      <c r="AU124" s="19"/>
      <c r="AV124" s="19"/>
      <c r="AW124" s="19"/>
    </row>
    <row r="125" spans="2:49" x14ac:dyDescent="0.2">
      <c r="B125" s="10"/>
      <c r="C125" s="10"/>
      <c r="D125" s="10"/>
      <c r="E125" s="10"/>
      <c r="F125" s="10"/>
      <c r="G125" s="10"/>
      <c r="H125" s="10"/>
      <c r="I125" s="10"/>
      <c r="J125" s="18"/>
      <c r="K125" s="10"/>
      <c r="L125" s="10"/>
      <c r="M125" s="10"/>
      <c r="N125" s="10"/>
      <c r="O125" s="10"/>
      <c r="X125" s="24"/>
      <c r="Y125" s="24"/>
      <c r="Z125" s="24"/>
      <c r="AA125" s="24"/>
      <c r="AB125" s="24"/>
      <c r="AC125" s="24"/>
      <c r="AD125" s="24"/>
      <c r="AE125" s="24"/>
      <c r="AF125" s="24"/>
      <c r="AG125" s="19"/>
      <c r="AH125" s="19"/>
      <c r="AI125" s="19"/>
      <c r="AJ125" s="19"/>
      <c r="AK125" s="24"/>
      <c r="AL125" s="24"/>
      <c r="AM125" s="19"/>
      <c r="AN125" s="24"/>
      <c r="AO125" s="24"/>
      <c r="AP125" s="24"/>
      <c r="AQ125" s="24"/>
      <c r="AR125" s="24"/>
      <c r="AS125" s="24"/>
      <c r="AT125" s="19"/>
      <c r="AU125" s="19"/>
      <c r="AV125" s="19"/>
      <c r="AW125" s="19"/>
    </row>
    <row r="126" spans="2:49" x14ac:dyDescent="0.2">
      <c r="B126" s="10"/>
      <c r="C126" s="10"/>
      <c r="D126" s="10"/>
      <c r="E126" s="10"/>
      <c r="F126" s="10"/>
      <c r="G126" s="10"/>
      <c r="H126" s="10"/>
      <c r="I126" s="10"/>
      <c r="J126" s="18"/>
      <c r="K126" s="10"/>
      <c r="L126" s="10"/>
      <c r="M126" s="10"/>
      <c r="N126" s="10"/>
      <c r="O126" s="10"/>
      <c r="X126" s="24"/>
      <c r="Y126" s="24"/>
      <c r="Z126" s="24"/>
      <c r="AA126" s="24"/>
      <c r="AB126" s="24"/>
      <c r="AC126" s="24"/>
      <c r="AD126" s="24"/>
      <c r="AE126" s="24"/>
      <c r="AF126" s="24"/>
      <c r="AG126" s="19"/>
      <c r="AH126" s="19"/>
      <c r="AI126" s="19"/>
      <c r="AJ126" s="19"/>
      <c r="AK126" s="24"/>
      <c r="AL126" s="24"/>
      <c r="AM126" s="19"/>
      <c r="AN126" s="24"/>
      <c r="AO126" s="24"/>
      <c r="AP126" s="24"/>
      <c r="AQ126" s="24"/>
      <c r="AR126" s="24"/>
      <c r="AS126" s="24"/>
      <c r="AT126" s="19"/>
      <c r="AU126" s="19"/>
      <c r="AV126" s="19"/>
      <c r="AW126" s="19"/>
    </row>
    <row r="127" spans="2:49" x14ac:dyDescent="0.2">
      <c r="B127" s="10"/>
      <c r="C127" s="10"/>
      <c r="D127" s="10"/>
      <c r="E127" s="10"/>
      <c r="F127" s="10"/>
      <c r="G127" s="10"/>
      <c r="H127" s="10"/>
      <c r="I127" s="10"/>
      <c r="J127" s="18"/>
      <c r="K127" s="10"/>
      <c r="L127" s="10"/>
      <c r="M127" s="10"/>
      <c r="N127" s="10"/>
      <c r="O127" s="10"/>
      <c r="X127" s="24"/>
      <c r="Y127" s="24"/>
      <c r="Z127" s="24"/>
      <c r="AA127" s="24"/>
      <c r="AB127" s="24"/>
      <c r="AC127" s="24"/>
      <c r="AD127" s="24"/>
      <c r="AE127" s="24"/>
      <c r="AF127" s="24"/>
      <c r="AG127" s="19"/>
      <c r="AH127" s="19"/>
      <c r="AI127" s="19"/>
      <c r="AJ127" s="19"/>
      <c r="AK127" s="24"/>
      <c r="AL127" s="24"/>
      <c r="AM127" s="19"/>
      <c r="AN127" s="24"/>
      <c r="AO127" s="24"/>
      <c r="AP127" s="24"/>
      <c r="AQ127" s="24"/>
      <c r="AR127" s="24"/>
      <c r="AS127" s="24"/>
      <c r="AT127" s="19"/>
      <c r="AU127" s="19"/>
      <c r="AV127" s="19"/>
      <c r="AW127" s="19"/>
    </row>
    <row r="128" spans="2:49" x14ac:dyDescent="0.2">
      <c r="B128" s="10"/>
      <c r="C128" s="10"/>
      <c r="D128" s="10"/>
      <c r="E128" s="10"/>
      <c r="F128" s="10"/>
      <c r="G128" s="10"/>
      <c r="H128" s="10"/>
      <c r="I128" s="10"/>
      <c r="J128" s="18"/>
      <c r="K128" s="10"/>
      <c r="L128" s="10"/>
      <c r="M128" s="10"/>
      <c r="N128" s="10"/>
      <c r="O128" s="10"/>
      <c r="X128" s="24"/>
      <c r="Y128" s="24"/>
      <c r="Z128" s="24"/>
      <c r="AA128" s="24"/>
      <c r="AB128" s="24"/>
      <c r="AC128" s="24"/>
      <c r="AD128" s="24"/>
      <c r="AE128" s="24"/>
      <c r="AF128" s="24"/>
      <c r="AG128" s="19"/>
      <c r="AH128" s="19"/>
      <c r="AI128" s="19"/>
      <c r="AJ128" s="19"/>
      <c r="AK128" s="24"/>
      <c r="AL128" s="24"/>
      <c r="AM128" s="19"/>
      <c r="AN128" s="24"/>
      <c r="AO128" s="24"/>
      <c r="AP128" s="24"/>
      <c r="AQ128" s="24"/>
      <c r="AR128" s="24"/>
      <c r="AS128" s="24"/>
      <c r="AT128" s="19"/>
      <c r="AU128" s="19"/>
      <c r="AV128" s="19"/>
      <c r="AW128" s="19"/>
    </row>
    <row r="129" spans="5:49" x14ac:dyDescent="0.2">
      <c r="E129" s="10"/>
      <c r="F129" s="10"/>
      <c r="G129" s="10"/>
      <c r="H129" s="10"/>
      <c r="I129" s="10"/>
      <c r="X129" s="24"/>
      <c r="Y129" s="24"/>
      <c r="Z129" s="24"/>
      <c r="AA129" s="24"/>
      <c r="AB129" s="24"/>
      <c r="AC129" s="24"/>
      <c r="AD129" s="24"/>
      <c r="AE129" s="24"/>
      <c r="AF129" s="24"/>
      <c r="AG129" s="19"/>
      <c r="AH129" s="19"/>
      <c r="AI129" s="19"/>
      <c r="AJ129" s="19"/>
      <c r="AK129" s="24"/>
      <c r="AL129" s="24"/>
      <c r="AM129" s="19"/>
      <c r="AN129" s="24"/>
      <c r="AO129" s="24"/>
      <c r="AP129" s="24"/>
      <c r="AQ129" s="24"/>
      <c r="AR129" s="24"/>
      <c r="AS129" s="24"/>
      <c r="AT129" s="19"/>
      <c r="AU129" s="19"/>
      <c r="AV129" s="19"/>
      <c r="AW129" s="19"/>
    </row>
    <row r="130" spans="5:49" x14ac:dyDescent="0.2">
      <c r="E130" s="10"/>
      <c r="F130" s="10"/>
      <c r="G130" s="10"/>
      <c r="H130" s="10"/>
      <c r="I130" s="10"/>
      <c r="X130" s="24"/>
      <c r="Y130" s="24"/>
      <c r="Z130" s="24"/>
      <c r="AA130" s="24"/>
      <c r="AB130" s="24"/>
      <c r="AC130" s="24"/>
      <c r="AD130" s="24"/>
      <c r="AE130" s="24"/>
      <c r="AF130" s="24"/>
      <c r="AG130" s="19"/>
      <c r="AH130" s="19"/>
      <c r="AI130" s="19"/>
      <c r="AJ130" s="19"/>
      <c r="AK130" s="24"/>
      <c r="AL130" s="24"/>
      <c r="AM130" s="19"/>
      <c r="AN130" s="24"/>
      <c r="AO130" s="24"/>
      <c r="AP130" s="24"/>
      <c r="AQ130" s="24"/>
      <c r="AR130" s="24"/>
      <c r="AS130" s="24"/>
      <c r="AT130" s="19"/>
      <c r="AU130" s="19"/>
      <c r="AV130" s="19"/>
      <c r="AW130" s="19"/>
    </row>
    <row r="131" spans="5:49" x14ac:dyDescent="0.2">
      <c r="E131" s="10"/>
      <c r="F131" s="10"/>
      <c r="G131" s="10"/>
      <c r="H131" s="10"/>
      <c r="I131" s="10"/>
      <c r="X131" s="24"/>
      <c r="Y131" s="24"/>
      <c r="Z131" s="24"/>
      <c r="AA131" s="24"/>
      <c r="AB131" s="24"/>
      <c r="AC131" s="24"/>
      <c r="AD131" s="24"/>
      <c r="AE131" s="24"/>
      <c r="AF131" s="24"/>
      <c r="AG131" s="19"/>
      <c r="AH131" s="19"/>
      <c r="AI131" s="19"/>
      <c r="AJ131" s="19"/>
      <c r="AK131" s="24"/>
      <c r="AL131" s="24"/>
      <c r="AM131" s="19"/>
      <c r="AN131" s="24"/>
      <c r="AO131" s="24"/>
      <c r="AP131" s="24"/>
      <c r="AQ131" s="24"/>
      <c r="AR131" s="24"/>
      <c r="AS131" s="24"/>
      <c r="AT131" s="19"/>
      <c r="AU131" s="19"/>
      <c r="AV131" s="19"/>
      <c r="AW131" s="19"/>
    </row>
    <row r="132" spans="5:49" x14ac:dyDescent="0.2">
      <c r="E132" s="10"/>
      <c r="F132" s="10"/>
      <c r="G132" s="10"/>
      <c r="H132" s="10"/>
      <c r="I132" s="10"/>
      <c r="X132" s="24"/>
      <c r="Y132" s="24"/>
      <c r="Z132" s="24"/>
      <c r="AA132" s="24"/>
      <c r="AB132" s="24"/>
      <c r="AC132" s="24"/>
      <c r="AD132" s="24"/>
      <c r="AE132" s="24"/>
      <c r="AF132" s="24"/>
      <c r="AG132" s="19"/>
      <c r="AH132" s="19"/>
      <c r="AI132" s="19"/>
      <c r="AJ132" s="19"/>
      <c r="AK132" s="24"/>
      <c r="AL132" s="24"/>
      <c r="AM132" s="19"/>
      <c r="AN132" s="24"/>
      <c r="AO132" s="24"/>
      <c r="AP132" s="24"/>
      <c r="AQ132" s="24"/>
      <c r="AR132" s="24"/>
      <c r="AS132" s="24"/>
      <c r="AT132" s="19"/>
      <c r="AU132" s="19"/>
      <c r="AV132" s="19"/>
      <c r="AW132" s="19"/>
    </row>
    <row r="133" spans="5:49" x14ac:dyDescent="0.2">
      <c r="E133" s="10"/>
      <c r="F133" s="10"/>
      <c r="G133" s="10"/>
      <c r="H133" s="10"/>
      <c r="I133" s="10"/>
      <c r="X133" s="24"/>
      <c r="Y133" s="24"/>
      <c r="Z133" s="24"/>
      <c r="AA133" s="24"/>
      <c r="AB133" s="24"/>
      <c r="AC133" s="24"/>
      <c r="AD133" s="24"/>
      <c r="AE133" s="24"/>
      <c r="AF133" s="24"/>
      <c r="AG133" s="19"/>
      <c r="AH133" s="19"/>
      <c r="AI133" s="19"/>
      <c r="AJ133" s="19"/>
      <c r="AK133" s="24"/>
      <c r="AL133" s="24"/>
      <c r="AM133" s="19"/>
      <c r="AN133" s="24"/>
      <c r="AO133" s="24"/>
      <c r="AP133" s="24"/>
      <c r="AQ133" s="24"/>
      <c r="AR133" s="24"/>
      <c r="AS133" s="24"/>
      <c r="AT133" s="19"/>
      <c r="AU133" s="19"/>
      <c r="AV133" s="19"/>
      <c r="AW133" s="19"/>
    </row>
    <row r="134" spans="5:49" x14ac:dyDescent="0.2">
      <c r="E134" s="10"/>
      <c r="F134" s="10"/>
      <c r="G134" s="10"/>
      <c r="H134" s="10"/>
      <c r="I134" s="10"/>
      <c r="X134" s="24"/>
      <c r="Y134" s="24"/>
      <c r="Z134" s="24"/>
      <c r="AA134" s="24"/>
      <c r="AB134" s="24"/>
      <c r="AC134" s="24"/>
      <c r="AD134" s="24"/>
      <c r="AE134" s="24"/>
      <c r="AF134" s="24"/>
      <c r="AG134" s="19"/>
      <c r="AH134" s="19"/>
      <c r="AI134" s="19"/>
      <c r="AJ134" s="19"/>
      <c r="AK134" s="24"/>
      <c r="AL134" s="24"/>
      <c r="AM134" s="19"/>
      <c r="AN134" s="24"/>
      <c r="AO134" s="24"/>
      <c r="AP134" s="24"/>
      <c r="AQ134" s="24"/>
      <c r="AR134" s="24"/>
      <c r="AS134" s="24"/>
      <c r="AT134" s="19"/>
      <c r="AU134" s="19"/>
      <c r="AV134" s="19"/>
      <c r="AW134" s="19"/>
    </row>
    <row r="135" spans="5:49" x14ac:dyDescent="0.2">
      <c r="E135" s="10"/>
      <c r="F135" s="10"/>
      <c r="G135" s="10"/>
      <c r="H135" s="10"/>
      <c r="I135" s="10"/>
      <c r="X135" s="24"/>
      <c r="Y135" s="24"/>
      <c r="Z135" s="24"/>
      <c r="AA135" s="24"/>
      <c r="AB135" s="24"/>
      <c r="AC135" s="24"/>
      <c r="AD135" s="24"/>
      <c r="AE135" s="24"/>
      <c r="AF135" s="24"/>
      <c r="AG135" s="19"/>
      <c r="AH135" s="19"/>
      <c r="AI135" s="19"/>
      <c r="AJ135" s="19"/>
      <c r="AK135" s="24"/>
      <c r="AL135" s="24"/>
      <c r="AM135" s="19"/>
      <c r="AN135" s="24"/>
      <c r="AO135" s="24"/>
      <c r="AP135" s="24"/>
      <c r="AQ135" s="24"/>
      <c r="AR135" s="24"/>
      <c r="AS135" s="24"/>
      <c r="AT135" s="19"/>
      <c r="AU135" s="19"/>
      <c r="AV135" s="19"/>
      <c r="AW135" s="19"/>
    </row>
    <row r="136" spans="5:49" x14ac:dyDescent="0.2">
      <c r="E136" s="10"/>
      <c r="F136" s="10"/>
      <c r="G136" s="10"/>
      <c r="H136" s="10"/>
      <c r="I136" s="10"/>
      <c r="X136" s="24"/>
      <c r="Y136" s="24"/>
      <c r="Z136" s="24"/>
      <c r="AA136" s="24"/>
      <c r="AB136" s="24"/>
      <c r="AC136" s="24"/>
      <c r="AD136" s="24"/>
      <c r="AE136" s="24"/>
      <c r="AF136" s="24"/>
      <c r="AG136" s="19"/>
      <c r="AH136" s="19"/>
      <c r="AI136" s="19"/>
      <c r="AJ136" s="19"/>
      <c r="AK136" s="24"/>
      <c r="AL136" s="24"/>
      <c r="AM136" s="19"/>
      <c r="AN136" s="24"/>
      <c r="AO136" s="24"/>
      <c r="AP136" s="24"/>
      <c r="AQ136" s="24"/>
      <c r="AR136" s="24"/>
      <c r="AS136" s="24"/>
      <c r="AT136" s="19"/>
      <c r="AU136" s="19"/>
      <c r="AV136" s="19"/>
      <c r="AW136" s="19"/>
    </row>
    <row r="137" spans="5:49" x14ac:dyDescent="0.2">
      <c r="E137" s="10"/>
      <c r="F137" s="10"/>
      <c r="G137" s="10"/>
      <c r="H137" s="10"/>
      <c r="I137" s="10"/>
      <c r="X137" s="24"/>
      <c r="Y137" s="24"/>
      <c r="Z137" s="24"/>
      <c r="AA137" s="24"/>
      <c r="AB137" s="24"/>
      <c r="AC137" s="24"/>
      <c r="AD137" s="24"/>
      <c r="AE137" s="24"/>
      <c r="AF137" s="24"/>
      <c r="AG137" s="19"/>
      <c r="AH137" s="19"/>
      <c r="AI137" s="19"/>
      <c r="AJ137" s="19"/>
      <c r="AK137" s="24"/>
      <c r="AL137" s="24"/>
      <c r="AM137" s="19"/>
      <c r="AN137" s="24"/>
      <c r="AO137" s="24"/>
      <c r="AP137" s="24"/>
      <c r="AQ137" s="24"/>
      <c r="AR137" s="24"/>
      <c r="AS137" s="24"/>
      <c r="AT137" s="19"/>
      <c r="AU137" s="19"/>
      <c r="AV137" s="19"/>
      <c r="AW137" s="19"/>
    </row>
    <row r="138" spans="5:49" x14ac:dyDescent="0.2">
      <c r="E138" s="10"/>
      <c r="F138" s="10"/>
      <c r="G138" s="10"/>
      <c r="H138" s="10"/>
      <c r="I138" s="10"/>
      <c r="X138" s="24"/>
      <c r="Y138" s="24"/>
      <c r="Z138" s="24"/>
      <c r="AA138" s="24"/>
      <c r="AB138" s="24"/>
      <c r="AC138" s="24"/>
      <c r="AD138" s="24"/>
      <c r="AE138" s="24"/>
      <c r="AF138" s="24"/>
      <c r="AG138" s="19"/>
      <c r="AH138" s="19"/>
      <c r="AI138" s="19"/>
      <c r="AJ138" s="19"/>
      <c r="AK138" s="24"/>
      <c r="AL138" s="24"/>
      <c r="AM138" s="19"/>
      <c r="AN138" s="24"/>
      <c r="AO138" s="24"/>
      <c r="AP138" s="24"/>
      <c r="AQ138" s="24"/>
      <c r="AR138" s="24"/>
      <c r="AS138" s="24"/>
      <c r="AT138" s="19"/>
      <c r="AU138" s="19"/>
      <c r="AV138" s="19"/>
      <c r="AW138" s="19"/>
    </row>
    <row r="139" spans="5:49" x14ac:dyDescent="0.2">
      <c r="E139" s="10"/>
      <c r="F139" s="10"/>
      <c r="G139" s="10"/>
      <c r="H139" s="10"/>
      <c r="I139" s="10"/>
      <c r="X139" s="24"/>
      <c r="Y139" s="24"/>
      <c r="Z139" s="24"/>
      <c r="AA139" s="24"/>
      <c r="AB139" s="24"/>
      <c r="AC139" s="24"/>
      <c r="AD139" s="24"/>
      <c r="AE139" s="24"/>
      <c r="AF139" s="24"/>
      <c r="AG139" s="19"/>
      <c r="AH139" s="19"/>
      <c r="AI139" s="19"/>
      <c r="AJ139" s="19"/>
      <c r="AK139" s="24"/>
      <c r="AL139" s="24"/>
      <c r="AM139" s="19"/>
      <c r="AN139" s="24"/>
      <c r="AO139" s="24"/>
      <c r="AP139" s="24"/>
      <c r="AQ139" s="24"/>
      <c r="AR139" s="24"/>
      <c r="AS139" s="24"/>
      <c r="AT139" s="19"/>
      <c r="AU139" s="19"/>
      <c r="AV139" s="19"/>
      <c r="AW139" s="19"/>
    </row>
    <row r="140" spans="5:49" x14ac:dyDescent="0.2">
      <c r="E140" s="10"/>
      <c r="F140" s="10"/>
      <c r="G140" s="10"/>
      <c r="H140" s="10"/>
      <c r="I140" s="10"/>
      <c r="X140" s="24"/>
      <c r="Y140" s="24"/>
      <c r="Z140" s="24"/>
      <c r="AA140" s="24"/>
      <c r="AB140" s="24"/>
      <c r="AC140" s="24"/>
      <c r="AD140" s="24"/>
      <c r="AE140" s="24"/>
      <c r="AF140" s="24"/>
      <c r="AG140" s="19"/>
      <c r="AH140" s="19"/>
      <c r="AI140" s="19"/>
      <c r="AJ140" s="19"/>
      <c r="AK140" s="24"/>
      <c r="AL140" s="24"/>
      <c r="AM140" s="19"/>
      <c r="AN140" s="24"/>
      <c r="AO140" s="24"/>
      <c r="AP140" s="24"/>
      <c r="AQ140" s="24"/>
      <c r="AR140" s="24"/>
      <c r="AS140" s="24"/>
      <c r="AT140" s="19"/>
      <c r="AU140" s="19"/>
      <c r="AV140" s="19"/>
      <c r="AW140" s="19"/>
    </row>
    <row r="141" spans="5:49" x14ac:dyDescent="0.2">
      <c r="E141" s="10"/>
      <c r="F141" s="10"/>
      <c r="G141" s="10"/>
      <c r="H141" s="10"/>
      <c r="I141" s="10"/>
      <c r="X141" s="24"/>
      <c r="Y141" s="24"/>
      <c r="Z141" s="24"/>
      <c r="AA141" s="24"/>
      <c r="AB141" s="24"/>
      <c r="AC141" s="24"/>
      <c r="AD141" s="24"/>
      <c r="AE141" s="24"/>
      <c r="AF141" s="24"/>
      <c r="AG141" s="19"/>
      <c r="AH141" s="19"/>
      <c r="AI141" s="19"/>
      <c r="AJ141" s="19"/>
      <c r="AK141" s="24"/>
      <c r="AL141" s="24"/>
      <c r="AM141" s="19"/>
      <c r="AN141" s="24"/>
      <c r="AO141" s="24"/>
      <c r="AP141" s="24"/>
      <c r="AQ141" s="24"/>
      <c r="AR141" s="24"/>
      <c r="AS141" s="24"/>
      <c r="AT141" s="19"/>
      <c r="AU141" s="19"/>
      <c r="AV141" s="19"/>
      <c r="AW141" s="19"/>
    </row>
    <row r="142" spans="5:49" x14ac:dyDescent="0.2">
      <c r="E142" s="10"/>
      <c r="F142" s="10"/>
      <c r="G142" s="10"/>
      <c r="H142" s="10"/>
      <c r="I142" s="10"/>
      <c r="X142" s="24"/>
      <c r="Y142" s="24"/>
      <c r="Z142" s="24"/>
      <c r="AA142" s="24"/>
      <c r="AB142" s="24"/>
      <c r="AC142" s="24"/>
      <c r="AD142" s="24"/>
      <c r="AE142" s="24"/>
      <c r="AF142" s="24"/>
      <c r="AG142" s="19"/>
      <c r="AH142" s="19"/>
      <c r="AI142" s="19"/>
      <c r="AJ142" s="19"/>
      <c r="AK142" s="24"/>
      <c r="AL142" s="24"/>
      <c r="AM142" s="19"/>
      <c r="AN142" s="24"/>
      <c r="AO142" s="24"/>
      <c r="AP142" s="24"/>
      <c r="AQ142" s="24"/>
      <c r="AR142" s="24"/>
      <c r="AS142" s="24"/>
      <c r="AT142" s="19"/>
      <c r="AU142" s="19"/>
      <c r="AV142" s="19"/>
      <c r="AW142" s="19"/>
    </row>
    <row r="143" spans="5:49" x14ac:dyDescent="0.2">
      <c r="E143" s="10"/>
      <c r="F143" s="10"/>
      <c r="G143" s="10"/>
      <c r="H143" s="10"/>
      <c r="I143" s="10"/>
      <c r="X143" s="24"/>
      <c r="Y143" s="24"/>
      <c r="Z143" s="24"/>
      <c r="AA143" s="24"/>
      <c r="AB143" s="24"/>
      <c r="AC143" s="24"/>
      <c r="AD143" s="24"/>
      <c r="AE143" s="24"/>
      <c r="AF143" s="24"/>
      <c r="AG143" s="19"/>
      <c r="AH143" s="19"/>
      <c r="AI143" s="19"/>
      <c r="AJ143" s="19"/>
      <c r="AK143" s="24"/>
      <c r="AL143" s="24"/>
      <c r="AM143" s="19"/>
      <c r="AN143" s="24"/>
      <c r="AO143" s="24"/>
      <c r="AP143" s="24"/>
      <c r="AQ143" s="24"/>
      <c r="AR143" s="24"/>
      <c r="AS143" s="24"/>
      <c r="AT143" s="19"/>
      <c r="AU143" s="19"/>
      <c r="AV143" s="19"/>
      <c r="AW143" s="19"/>
    </row>
    <row r="144" spans="5:49" x14ac:dyDescent="0.2">
      <c r="E144" s="10"/>
      <c r="F144" s="10"/>
      <c r="G144" s="10"/>
      <c r="H144" s="10"/>
      <c r="I144" s="10"/>
      <c r="X144" s="24"/>
      <c r="Y144" s="24"/>
      <c r="Z144" s="24"/>
      <c r="AA144" s="24"/>
      <c r="AB144" s="24"/>
      <c r="AC144" s="24"/>
      <c r="AD144" s="24"/>
      <c r="AE144" s="24"/>
      <c r="AF144" s="24"/>
      <c r="AG144" s="19"/>
      <c r="AH144" s="19"/>
      <c r="AI144" s="19"/>
      <c r="AJ144" s="19"/>
      <c r="AK144" s="24"/>
      <c r="AL144" s="24"/>
      <c r="AM144" s="19"/>
      <c r="AN144" s="24"/>
      <c r="AO144" s="24"/>
      <c r="AP144" s="24"/>
      <c r="AQ144" s="24"/>
      <c r="AR144" s="24"/>
      <c r="AS144" s="24"/>
      <c r="AT144" s="19"/>
      <c r="AU144" s="19"/>
      <c r="AV144" s="19"/>
      <c r="AW144" s="19"/>
    </row>
    <row r="145" spans="5:49" x14ac:dyDescent="0.2">
      <c r="E145" s="10"/>
      <c r="F145" s="10"/>
      <c r="G145" s="10"/>
      <c r="H145" s="10"/>
      <c r="I145" s="10"/>
      <c r="X145" s="24"/>
      <c r="Y145" s="24"/>
      <c r="Z145" s="24"/>
      <c r="AA145" s="24"/>
      <c r="AB145" s="24"/>
      <c r="AC145" s="24"/>
      <c r="AD145" s="24"/>
      <c r="AE145" s="24"/>
      <c r="AF145" s="24"/>
      <c r="AG145" s="19"/>
      <c r="AH145" s="19"/>
      <c r="AI145" s="19"/>
      <c r="AJ145" s="19"/>
      <c r="AK145" s="24"/>
      <c r="AL145" s="24"/>
      <c r="AM145" s="19"/>
      <c r="AN145" s="24"/>
      <c r="AO145" s="24"/>
      <c r="AP145" s="24"/>
      <c r="AQ145" s="24"/>
      <c r="AR145" s="24"/>
      <c r="AS145" s="24"/>
      <c r="AT145" s="19"/>
      <c r="AU145" s="19"/>
      <c r="AV145" s="19"/>
      <c r="AW145" s="19"/>
    </row>
    <row r="146" spans="5:49" x14ac:dyDescent="0.2">
      <c r="E146" s="10"/>
      <c r="F146" s="10"/>
      <c r="G146" s="10"/>
      <c r="H146" s="10"/>
      <c r="I146" s="10"/>
      <c r="X146" s="24"/>
      <c r="Y146" s="24"/>
      <c r="Z146" s="24"/>
      <c r="AA146" s="24"/>
      <c r="AB146" s="24"/>
      <c r="AC146" s="24"/>
      <c r="AD146" s="24"/>
      <c r="AE146" s="24"/>
      <c r="AF146" s="24"/>
      <c r="AG146" s="19"/>
      <c r="AH146" s="19"/>
      <c r="AI146" s="19"/>
      <c r="AJ146" s="19"/>
      <c r="AK146" s="24"/>
      <c r="AL146" s="24"/>
      <c r="AM146" s="19"/>
      <c r="AN146" s="24"/>
      <c r="AO146" s="24"/>
      <c r="AP146" s="24"/>
      <c r="AQ146" s="24"/>
      <c r="AR146" s="24"/>
      <c r="AS146" s="24"/>
      <c r="AT146" s="19"/>
      <c r="AU146" s="19"/>
      <c r="AV146" s="19"/>
      <c r="AW146" s="19"/>
    </row>
    <row r="147" spans="5:49" x14ac:dyDescent="0.2">
      <c r="E147" s="10"/>
      <c r="F147" s="10"/>
      <c r="G147" s="10"/>
      <c r="H147" s="10"/>
      <c r="I147" s="10"/>
      <c r="X147" s="24"/>
      <c r="Y147" s="24"/>
      <c r="Z147" s="24"/>
      <c r="AA147" s="24"/>
      <c r="AB147" s="24"/>
      <c r="AC147" s="24"/>
      <c r="AD147" s="24"/>
      <c r="AE147" s="24"/>
      <c r="AF147" s="24"/>
      <c r="AG147" s="19"/>
      <c r="AH147" s="19"/>
      <c r="AI147" s="19"/>
      <c r="AJ147" s="19"/>
      <c r="AK147" s="24"/>
      <c r="AL147" s="24"/>
      <c r="AM147" s="19"/>
      <c r="AN147" s="24"/>
      <c r="AO147" s="24"/>
      <c r="AP147" s="24"/>
      <c r="AQ147" s="24"/>
      <c r="AR147" s="24"/>
      <c r="AS147" s="24"/>
      <c r="AT147" s="19"/>
      <c r="AU147" s="19"/>
      <c r="AV147" s="19"/>
      <c r="AW147" s="19"/>
    </row>
    <row r="148" spans="5:49" x14ac:dyDescent="0.2">
      <c r="E148" s="10"/>
      <c r="F148" s="10"/>
      <c r="G148" s="10"/>
      <c r="H148" s="10"/>
      <c r="I148" s="10"/>
      <c r="X148" s="24"/>
      <c r="Y148" s="24"/>
      <c r="Z148" s="24"/>
      <c r="AA148" s="24"/>
      <c r="AB148" s="24"/>
      <c r="AC148" s="24"/>
      <c r="AD148" s="24"/>
      <c r="AE148" s="24"/>
      <c r="AF148" s="24"/>
      <c r="AG148" s="19"/>
      <c r="AH148" s="19"/>
      <c r="AI148" s="19"/>
      <c r="AJ148" s="19"/>
      <c r="AK148" s="24"/>
      <c r="AL148" s="24"/>
      <c r="AM148" s="19"/>
      <c r="AN148" s="24"/>
      <c r="AO148" s="24"/>
      <c r="AP148" s="24"/>
      <c r="AQ148" s="24"/>
      <c r="AR148" s="24"/>
      <c r="AS148" s="24"/>
      <c r="AT148" s="19"/>
      <c r="AU148" s="19"/>
      <c r="AV148" s="19"/>
      <c r="AW148" s="19"/>
    </row>
    <row r="149" spans="5:49" x14ac:dyDescent="0.2">
      <c r="E149" s="10"/>
      <c r="F149" s="10"/>
      <c r="G149" s="10"/>
      <c r="H149" s="10"/>
      <c r="I149" s="10"/>
      <c r="X149" s="24"/>
      <c r="Y149" s="24"/>
      <c r="Z149" s="24"/>
      <c r="AA149" s="24"/>
      <c r="AB149" s="24"/>
      <c r="AC149" s="24"/>
      <c r="AD149" s="24"/>
      <c r="AE149" s="24"/>
      <c r="AF149" s="24"/>
      <c r="AG149" s="19"/>
      <c r="AH149" s="19"/>
      <c r="AI149" s="19"/>
      <c r="AJ149" s="19"/>
      <c r="AK149" s="24"/>
      <c r="AL149" s="24"/>
      <c r="AM149" s="19"/>
      <c r="AN149" s="24"/>
      <c r="AO149" s="24"/>
      <c r="AP149" s="24"/>
      <c r="AQ149" s="24"/>
      <c r="AR149" s="24"/>
      <c r="AS149" s="24"/>
      <c r="AT149" s="19"/>
      <c r="AU149" s="19"/>
      <c r="AV149" s="19"/>
      <c r="AW149" s="19"/>
    </row>
    <row r="150" spans="5:49" x14ac:dyDescent="0.2">
      <c r="E150" s="10"/>
      <c r="F150" s="10"/>
      <c r="G150" s="10"/>
      <c r="H150" s="10"/>
      <c r="I150" s="10"/>
      <c r="X150" s="24"/>
      <c r="Y150" s="24"/>
      <c r="Z150" s="24"/>
      <c r="AA150" s="24"/>
      <c r="AB150" s="24"/>
      <c r="AC150" s="24"/>
      <c r="AD150" s="24"/>
      <c r="AE150" s="24"/>
      <c r="AF150" s="24"/>
      <c r="AG150" s="19"/>
      <c r="AH150" s="19"/>
      <c r="AI150" s="19"/>
      <c r="AJ150" s="19"/>
      <c r="AK150" s="24"/>
      <c r="AL150" s="24"/>
      <c r="AM150" s="19"/>
      <c r="AN150" s="24"/>
      <c r="AO150" s="24"/>
      <c r="AP150" s="24"/>
      <c r="AQ150" s="24"/>
      <c r="AR150" s="24"/>
      <c r="AS150" s="24"/>
      <c r="AT150" s="19"/>
      <c r="AU150" s="19"/>
      <c r="AV150" s="19"/>
      <c r="AW150" s="19"/>
    </row>
    <row r="151" spans="5:49" x14ac:dyDescent="0.2">
      <c r="E151" s="10"/>
      <c r="F151" s="10"/>
      <c r="G151" s="10"/>
      <c r="H151" s="10"/>
      <c r="I151" s="10"/>
      <c r="X151" s="24"/>
      <c r="Y151" s="24"/>
      <c r="Z151" s="24"/>
      <c r="AA151" s="24"/>
      <c r="AB151" s="24"/>
      <c r="AC151" s="24"/>
      <c r="AD151" s="24"/>
      <c r="AE151" s="24"/>
      <c r="AF151" s="24"/>
      <c r="AG151" s="19"/>
      <c r="AH151" s="19"/>
      <c r="AI151" s="19"/>
      <c r="AJ151" s="19"/>
      <c r="AK151" s="24"/>
      <c r="AL151" s="24"/>
      <c r="AM151" s="19"/>
      <c r="AN151" s="24"/>
      <c r="AO151" s="24"/>
      <c r="AP151" s="24"/>
      <c r="AQ151" s="24"/>
      <c r="AR151" s="24"/>
      <c r="AS151" s="24"/>
      <c r="AT151" s="19"/>
      <c r="AU151" s="19"/>
      <c r="AV151" s="19"/>
      <c r="AW151" s="19"/>
    </row>
    <row r="152" spans="5:49" x14ac:dyDescent="0.2">
      <c r="E152" s="10"/>
      <c r="F152" s="10"/>
      <c r="G152" s="10"/>
      <c r="H152" s="10"/>
      <c r="I152" s="10"/>
      <c r="X152" s="24"/>
      <c r="Y152" s="24"/>
      <c r="Z152" s="24"/>
      <c r="AA152" s="24"/>
      <c r="AB152" s="24"/>
      <c r="AC152" s="24"/>
      <c r="AD152" s="24"/>
      <c r="AE152" s="24"/>
      <c r="AF152" s="24"/>
      <c r="AG152" s="19"/>
      <c r="AH152" s="19"/>
      <c r="AI152" s="19"/>
      <c r="AJ152" s="19"/>
      <c r="AK152" s="24"/>
      <c r="AL152" s="24"/>
      <c r="AM152" s="19"/>
      <c r="AN152" s="24"/>
      <c r="AO152" s="24"/>
      <c r="AP152" s="24"/>
      <c r="AQ152" s="24"/>
      <c r="AR152" s="24"/>
      <c r="AS152" s="24"/>
      <c r="AT152" s="19"/>
      <c r="AU152" s="19"/>
      <c r="AV152" s="19"/>
      <c r="AW152" s="19"/>
    </row>
    <row r="153" spans="5:49" x14ac:dyDescent="0.2">
      <c r="E153" s="10"/>
      <c r="F153" s="10"/>
      <c r="G153" s="10"/>
      <c r="H153" s="10"/>
      <c r="I153" s="10"/>
      <c r="X153" s="24"/>
      <c r="Y153" s="24"/>
      <c r="Z153" s="24"/>
      <c r="AA153" s="24"/>
      <c r="AB153" s="24"/>
      <c r="AC153" s="24"/>
      <c r="AD153" s="24"/>
      <c r="AE153" s="24"/>
      <c r="AF153" s="24"/>
      <c r="AG153" s="19"/>
      <c r="AH153" s="19"/>
      <c r="AI153" s="19"/>
      <c r="AJ153" s="19"/>
      <c r="AK153" s="24"/>
      <c r="AL153" s="24"/>
      <c r="AM153" s="19"/>
      <c r="AN153" s="24"/>
      <c r="AO153" s="24"/>
      <c r="AP153" s="24"/>
      <c r="AQ153" s="24"/>
      <c r="AR153" s="24"/>
      <c r="AS153" s="24"/>
      <c r="AT153" s="19"/>
      <c r="AU153" s="19"/>
      <c r="AV153" s="19"/>
      <c r="AW153" s="19"/>
    </row>
    <row r="154" spans="5:49" x14ac:dyDescent="0.2">
      <c r="E154" s="10"/>
      <c r="F154" s="10"/>
      <c r="G154" s="10"/>
      <c r="H154" s="10"/>
      <c r="I154" s="10"/>
      <c r="X154" s="24"/>
      <c r="Y154" s="24"/>
      <c r="Z154" s="24"/>
      <c r="AA154" s="24"/>
      <c r="AB154" s="24"/>
      <c r="AC154" s="24"/>
      <c r="AD154" s="24"/>
      <c r="AE154" s="24"/>
      <c r="AF154" s="24"/>
      <c r="AG154" s="19"/>
      <c r="AH154" s="19"/>
      <c r="AI154" s="19"/>
      <c r="AJ154" s="19"/>
      <c r="AK154" s="24"/>
      <c r="AL154" s="24"/>
      <c r="AM154" s="19"/>
      <c r="AN154" s="24"/>
      <c r="AO154" s="24"/>
      <c r="AP154" s="24"/>
      <c r="AQ154" s="24"/>
      <c r="AR154" s="24"/>
      <c r="AS154" s="24"/>
      <c r="AT154" s="19"/>
      <c r="AU154" s="19"/>
      <c r="AV154" s="19"/>
      <c r="AW154" s="19"/>
    </row>
    <row r="155" spans="5:49" x14ac:dyDescent="0.2">
      <c r="E155" s="10"/>
      <c r="F155" s="10"/>
      <c r="G155" s="10"/>
      <c r="H155" s="10"/>
      <c r="I155" s="10"/>
      <c r="X155" s="24"/>
      <c r="Y155" s="24"/>
      <c r="Z155" s="24"/>
      <c r="AA155" s="24"/>
      <c r="AB155" s="24"/>
      <c r="AC155" s="24"/>
      <c r="AD155" s="24"/>
      <c r="AE155" s="24"/>
      <c r="AF155" s="24"/>
      <c r="AG155" s="19"/>
      <c r="AH155" s="19"/>
      <c r="AI155" s="19"/>
      <c r="AJ155" s="19"/>
      <c r="AK155" s="24"/>
      <c r="AL155" s="24"/>
      <c r="AM155" s="19"/>
      <c r="AN155" s="24"/>
      <c r="AO155" s="24"/>
      <c r="AP155" s="24"/>
      <c r="AQ155" s="24"/>
      <c r="AR155" s="24"/>
      <c r="AS155" s="24"/>
      <c r="AT155" s="19"/>
      <c r="AU155" s="19"/>
      <c r="AV155" s="19"/>
      <c r="AW155" s="19"/>
    </row>
    <row r="156" spans="5:49" x14ac:dyDescent="0.2">
      <c r="E156" s="10"/>
      <c r="F156" s="10"/>
      <c r="G156" s="10"/>
      <c r="H156" s="10"/>
      <c r="I156" s="10"/>
      <c r="X156" s="24"/>
      <c r="Y156" s="24"/>
      <c r="Z156" s="24"/>
      <c r="AA156" s="24"/>
      <c r="AB156" s="24"/>
      <c r="AC156" s="24"/>
      <c r="AD156" s="24"/>
      <c r="AE156" s="24"/>
      <c r="AF156" s="24"/>
      <c r="AG156" s="19"/>
      <c r="AH156" s="19"/>
      <c r="AI156" s="19"/>
      <c r="AJ156" s="19"/>
      <c r="AK156" s="24"/>
      <c r="AL156" s="24"/>
      <c r="AM156" s="19"/>
      <c r="AN156" s="24"/>
      <c r="AO156" s="24"/>
      <c r="AP156" s="24"/>
      <c r="AQ156" s="24"/>
      <c r="AR156" s="24"/>
      <c r="AS156" s="24"/>
      <c r="AT156" s="19"/>
      <c r="AU156" s="19"/>
      <c r="AV156" s="19"/>
      <c r="AW156" s="19"/>
    </row>
    <row r="157" spans="5:49" x14ac:dyDescent="0.2">
      <c r="E157" s="10"/>
      <c r="F157" s="10"/>
      <c r="G157" s="10"/>
      <c r="H157" s="10"/>
      <c r="I157" s="10"/>
      <c r="X157" s="24"/>
      <c r="Y157" s="24"/>
      <c r="Z157" s="24"/>
      <c r="AA157" s="24"/>
      <c r="AB157" s="24"/>
      <c r="AC157" s="24"/>
      <c r="AD157" s="24"/>
      <c r="AE157" s="24"/>
      <c r="AF157" s="24"/>
      <c r="AG157" s="19"/>
      <c r="AH157" s="19"/>
      <c r="AI157" s="19"/>
      <c r="AJ157" s="19"/>
      <c r="AK157" s="24"/>
      <c r="AL157" s="24"/>
      <c r="AM157" s="19"/>
      <c r="AN157" s="24"/>
      <c r="AO157" s="24"/>
      <c r="AP157" s="24"/>
      <c r="AQ157" s="24"/>
      <c r="AR157" s="24"/>
      <c r="AS157" s="24"/>
      <c r="AT157" s="19"/>
      <c r="AU157" s="19"/>
      <c r="AV157" s="19"/>
      <c r="AW157" s="19"/>
    </row>
    <row r="158" spans="5:49" x14ac:dyDescent="0.2">
      <c r="E158" s="10"/>
      <c r="F158" s="10"/>
      <c r="G158" s="10"/>
      <c r="H158" s="10"/>
      <c r="I158" s="10"/>
      <c r="X158" s="24"/>
      <c r="Y158" s="24"/>
      <c r="Z158" s="24"/>
      <c r="AA158" s="24"/>
      <c r="AB158" s="24"/>
      <c r="AC158" s="24"/>
      <c r="AD158" s="24"/>
      <c r="AE158" s="24"/>
      <c r="AF158" s="24"/>
      <c r="AG158" s="19"/>
      <c r="AH158" s="19"/>
      <c r="AI158" s="19"/>
      <c r="AJ158" s="19"/>
      <c r="AK158" s="24"/>
      <c r="AL158" s="24"/>
      <c r="AM158" s="19"/>
      <c r="AN158" s="24"/>
      <c r="AO158" s="24"/>
      <c r="AP158" s="24"/>
      <c r="AQ158" s="24"/>
      <c r="AR158" s="24"/>
      <c r="AS158" s="24"/>
      <c r="AT158" s="19"/>
      <c r="AU158" s="19"/>
      <c r="AV158" s="19"/>
      <c r="AW158" s="19"/>
    </row>
    <row r="159" spans="5:49" x14ac:dyDescent="0.2">
      <c r="E159" s="10"/>
      <c r="F159" s="10"/>
      <c r="G159" s="10"/>
      <c r="H159" s="10"/>
      <c r="I159" s="10"/>
      <c r="X159" s="24"/>
      <c r="Y159" s="24"/>
      <c r="Z159" s="24"/>
      <c r="AA159" s="24"/>
      <c r="AB159" s="24"/>
      <c r="AC159" s="24"/>
      <c r="AD159" s="24"/>
      <c r="AE159" s="24"/>
      <c r="AF159" s="24"/>
      <c r="AG159" s="19"/>
      <c r="AH159" s="19"/>
      <c r="AI159" s="19"/>
      <c r="AJ159" s="19"/>
      <c r="AK159" s="24"/>
      <c r="AL159" s="24"/>
      <c r="AM159" s="19"/>
      <c r="AN159" s="24"/>
      <c r="AO159" s="24"/>
      <c r="AP159" s="24"/>
      <c r="AQ159" s="24"/>
      <c r="AR159" s="24"/>
      <c r="AS159" s="24"/>
      <c r="AT159" s="19"/>
      <c r="AU159" s="19"/>
      <c r="AV159" s="19"/>
      <c r="AW159" s="19"/>
    </row>
    <row r="160" spans="5:49" x14ac:dyDescent="0.2">
      <c r="E160" s="10"/>
      <c r="F160" s="10"/>
      <c r="G160" s="10"/>
      <c r="H160" s="10"/>
      <c r="I160" s="10"/>
      <c r="X160" s="24"/>
      <c r="Y160" s="24"/>
      <c r="Z160" s="24"/>
      <c r="AA160" s="24"/>
      <c r="AB160" s="24"/>
      <c r="AC160" s="24"/>
      <c r="AD160" s="24"/>
      <c r="AE160" s="24"/>
      <c r="AF160" s="24"/>
      <c r="AG160" s="19"/>
      <c r="AH160" s="19"/>
      <c r="AI160" s="19"/>
      <c r="AJ160" s="19"/>
      <c r="AK160" s="24"/>
      <c r="AL160" s="24"/>
      <c r="AM160" s="19"/>
      <c r="AN160" s="24"/>
      <c r="AO160" s="24"/>
      <c r="AP160" s="24"/>
      <c r="AQ160" s="24"/>
      <c r="AR160" s="24"/>
      <c r="AS160" s="24"/>
      <c r="AT160" s="19"/>
      <c r="AU160" s="19"/>
      <c r="AV160" s="19"/>
      <c r="AW160" s="19"/>
    </row>
    <row r="161" spans="24:49" x14ac:dyDescent="0.2">
      <c r="X161" s="24"/>
      <c r="Y161" s="24"/>
      <c r="Z161" s="24"/>
      <c r="AA161" s="24"/>
      <c r="AB161" s="24"/>
      <c r="AC161" s="24"/>
      <c r="AD161" s="24"/>
      <c r="AE161" s="24"/>
      <c r="AF161" s="24"/>
      <c r="AG161" s="19"/>
      <c r="AH161" s="19"/>
      <c r="AI161" s="19"/>
      <c r="AJ161" s="19"/>
      <c r="AK161" s="24"/>
      <c r="AL161" s="24"/>
      <c r="AM161" s="19"/>
      <c r="AN161" s="24"/>
      <c r="AO161" s="24"/>
      <c r="AP161" s="24"/>
      <c r="AQ161" s="24"/>
      <c r="AR161" s="24"/>
      <c r="AS161" s="24"/>
      <c r="AT161" s="19"/>
      <c r="AU161" s="19"/>
      <c r="AV161" s="19"/>
      <c r="AW161" s="19"/>
    </row>
  </sheetData>
  <phoneticPr fontId="0" type="noConversion"/>
  <pageMargins left="0.39370078740157483" right="0.39370078740157483" top="0.39370078740157483" bottom="0.39370078740157483" header="0.39370078740157483" footer="0.39370078740157483"/>
  <pageSetup paperSize="9" pageOrder="overThenDown"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X98"/>
  <sheetViews>
    <sheetView workbookViewId="0">
      <pane xSplit="3" ySplit="29" topLeftCell="D30" activePane="bottomRight" state="frozen"/>
      <selection pane="topRight" activeCell="D1" sqref="D1"/>
      <selection pane="bottomLeft" activeCell="A30" sqref="A30"/>
      <selection pane="bottomRight" activeCell="D30" sqref="D30"/>
    </sheetView>
  </sheetViews>
  <sheetFormatPr defaultRowHeight="12.75" x14ac:dyDescent="0.2"/>
  <cols>
    <col min="1" max="1" width="38.28515625" style="15" bestFit="1" customWidth="1"/>
    <col min="2" max="16384" width="9.140625" style="15"/>
  </cols>
  <sheetData>
    <row r="1" spans="1:42" s="9" customFormat="1" x14ac:dyDescent="0.2">
      <c r="A1" s="9" t="s">
        <v>0</v>
      </c>
      <c r="B1" s="9" t="s">
        <v>89</v>
      </c>
      <c r="C1" s="9" t="s">
        <v>1</v>
      </c>
      <c r="AP1" s="20"/>
    </row>
    <row r="2" spans="1:42" x14ac:dyDescent="0.2">
      <c r="A2" s="15" t="s">
        <v>47</v>
      </c>
      <c r="B2" s="15" t="s">
        <v>110</v>
      </c>
      <c r="C2" s="15" t="s">
        <v>192</v>
      </c>
    </row>
    <row r="3" spans="1:42" x14ac:dyDescent="0.2">
      <c r="A3" s="15" t="s">
        <v>48</v>
      </c>
      <c r="B3" s="15" t="s">
        <v>111</v>
      </c>
      <c r="C3" s="15" t="s">
        <v>193</v>
      </c>
    </row>
    <row r="4" spans="1:42" x14ac:dyDescent="0.2">
      <c r="A4" s="15" t="s">
        <v>63</v>
      </c>
      <c r="B4" s="15" t="s">
        <v>190</v>
      </c>
      <c r="C4" s="15" t="s">
        <v>194</v>
      </c>
    </row>
    <row r="5" spans="1:42" x14ac:dyDescent="0.2">
      <c r="A5" s="15" t="s">
        <v>39</v>
      </c>
      <c r="B5" s="15" t="s">
        <v>112</v>
      </c>
      <c r="C5" s="15" t="s">
        <v>64</v>
      </c>
    </row>
    <row r="6" spans="1:42" x14ac:dyDescent="0.2">
      <c r="A6" s="15" t="s">
        <v>41</v>
      </c>
      <c r="B6" s="15" t="s">
        <v>113</v>
      </c>
      <c r="C6" s="15" t="s">
        <v>65</v>
      </c>
    </row>
    <row r="7" spans="1:42" x14ac:dyDescent="0.2">
      <c r="A7" s="15" t="s">
        <v>43</v>
      </c>
      <c r="B7" s="15" t="s">
        <v>114</v>
      </c>
      <c r="C7" s="15" t="s">
        <v>66</v>
      </c>
    </row>
    <row r="8" spans="1:42" x14ac:dyDescent="0.2">
      <c r="A8" s="15" t="s">
        <v>45</v>
      </c>
      <c r="B8" s="15" t="s">
        <v>115</v>
      </c>
      <c r="C8" s="15" t="s">
        <v>67</v>
      </c>
    </row>
    <row r="9" spans="1:42" x14ac:dyDescent="0.2">
      <c r="A9" s="15" t="s">
        <v>68</v>
      </c>
      <c r="B9" s="15" t="s">
        <v>116</v>
      </c>
      <c r="C9" s="15" t="s">
        <v>250</v>
      </c>
    </row>
    <row r="10" spans="1:42" x14ac:dyDescent="0.2">
      <c r="A10" s="15" t="s">
        <v>69</v>
      </c>
      <c r="B10" s="15" t="s">
        <v>117</v>
      </c>
      <c r="C10" s="15" t="s">
        <v>251</v>
      </c>
    </row>
    <row r="11" spans="1:42" x14ac:dyDescent="0.2">
      <c r="A11" s="15" t="s">
        <v>70</v>
      </c>
      <c r="B11" s="15" t="s">
        <v>118</v>
      </c>
      <c r="C11" s="15" t="s">
        <v>71</v>
      </c>
    </row>
    <row r="12" spans="1:42" x14ac:dyDescent="0.2">
      <c r="A12" s="15" t="s">
        <v>72</v>
      </c>
      <c r="B12" s="15" t="s">
        <v>119</v>
      </c>
      <c r="C12" s="15" t="s">
        <v>73</v>
      </c>
    </row>
    <row r="13" spans="1:42" x14ac:dyDescent="0.2">
      <c r="A13" s="15" t="s">
        <v>58</v>
      </c>
      <c r="B13" s="15" t="s">
        <v>120</v>
      </c>
      <c r="C13" s="15" t="s">
        <v>252</v>
      </c>
    </row>
    <row r="14" spans="1:42" x14ac:dyDescent="0.2">
      <c r="A14" s="15" t="s">
        <v>59</v>
      </c>
      <c r="B14" s="15" t="s">
        <v>121</v>
      </c>
      <c r="C14" s="15" t="s">
        <v>13</v>
      </c>
    </row>
    <row r="15" spans="1:42" x14ac:dyDescent="0.2">
      <c r="A15" s="15" t="s">
        <v>60</v>
      </c>
      <c r="B15" s="15" t="s">
        <v>122</v>
      </c>
      <c r="C15" s="15" t="s">
        <v>13</v>
      </c>
    </row>
    <row r="16" spans="1:42" x14ac:dyDescent="0.2">
      <c r="A16" s="15" t="s">
        <v>18</v>
      </c>
      <c r="B16" s="15" t="s">
        <v>191</v>
      </c>
      <c r="C16" s="15" t="s">
        <v>195</v>
      </c>
    </row>
    <row r="17" spans="1:76" x14ac:dyDescent="0.2">
      <c r="A17" s="15" t="s">
        <v>74</v>
      </c>
      <c r="B17" s="15" t="s">
        <v>123</v>
      </c>
      <c r="C17" s="15" t="s">
        <v>196</v>
      </c>
    </row>
    <row r="18" spans="1:76" x14ac:dyDescent="0.2">
      <c r="A18" s="15" t="s">
        <v>75</v>
      </c>
      <c r="B18" s="15" t="s">
        <v>124</v>
      </c>
      <c r="C18" s="15" t="s">
        <v>197</v>
      </c>
    </row>
    <row r="19" spans="1:76" x14ac:dyDescent="0.2">
      <c r="A19" s="15" t="s">
        <v>76</v>
      </c>
      <c r="B19" s="15" t="s">
        <v>125</v>
      </c>
      <c r="C19" s="15" t="s">
        <v>198</v>
      </c>
    </row>
    <row r="20" spans="1:76" x14ac:dyDescent="0.2">
      <c r="A20" s="15" t="s">
        <v>77</v>
      </c>
      <c r="B20" s="15" t="s">
        <v>126</v>
      </c>
      <c r="C20" s="15" t="s">
        <v>78</v>
      </c>
    </row>
    <row r="21" spans="1:76" x14ac:dyDescent="0.2">
      <c r="A21" s="15" t="s">
        <v>79</v>
      </c>
      <c r="B21" s="15" t="s">
        <v>127</v>
      </c>
      <c r="C21" s="15" t="s">
        <v>253</v>
      </c>
    </row>
    <row r="22" spans="1:76" x14ac:dyDescent="0.2">
      <c r="A22" s="15" t="s">
        <v>80</v>
      </c>
      <c r="B22" s="15" t="s">
        <v>128</v>
      </c>
      <c r="C22" s="15" t="s">
        <v>81</v>
      </c>
    </row>
    <row r="23" spans="1:76" x14ac:dyDescent="0.2">
      <c r="A23" s="15" t="s">
        <v>36</v>
      </c>
      <c r="B23" s="15" t="s">
        <v>129</v>
      </c>
      <c r="C23" s="15" t="s">
        <v>199</v>
      </c>
    </row>
    <row r="24" spans="1:76" hidden="1" x14ac:dyDescent="0.2"/>
    <row r="25" spans="1:76" hidden="1" x14ac:dyDescent="0.2">
      <c r="A25" s="15" t="s">
        <v>214</v>
      </c>
    </row>
    <row r="26" spans="1:76" hidden="1" x14ac:dyDescent="0.2"/>
    <row r="28" spans="1:76" x14ac:dyDescent="0.2">
      <c r="A28" s="9" t="s">
        <v>0</v>
      </c>
      <c r="B28" s="9" t="s">
        <v>47</v>
      </c>
      <c r="C28" s="9" t="s">
        <v>48</v>
      </c>
      <c r="D28" s="9" t="s">
        <v>63</v>
      </c>
      <c r="E28" s="9" t="s">
        <v>39</v>
      </c>
      <c r="F28" s="9" t="s">
        <v>41</v>
      </c>
      <c r="G28" s="9" t="s">
        <v>43</v>
      </c>
      <c r="H28" s="9" t="s">
        <v>45</v>
      </c>
      <c r="I28" s="9" t="s">
        <v>68</v>
      </c>
      <c r="J28" s="9" t="s">
        <v>69</v>
      </c>
      <c r="K28" s="9" t="s">
        <v>70</v>
      </c>
      <c r="L28" s="9" t="s">
        <v>72</v>
      </c>
      <c r="M28" s="9" t="s">
        <v>58</v>
      </c>
      <c r="N28" s="9" t="s">
        <v>59</v>
      </c>
      <c r="O28" s="9" t="s">
        <v>60</v>
      </c>
      <c r="P28" s="9" t="s">
        <v>18</v>
      </c>
      <c r="Q28" s="9" t="s">
        <v>74</v>
      </c>
      <c r="R28" s="9" t="s">
        <v>75</v>
      </c>
      <c r="S28" s="9" t="s">
        <v>76</v>
      </c>
      <c r="T28" s="9" t="s">
        <v>77</v>
      </c>
      <c r="U28" s="9" t="s">
        <v>79</v>
      </c>
      <c r="V28" s="9" t="s">
        <v>80</v>
      </c>
      <c r="W28" s="9" t="s">
        <v>36</v>
      </c>
      <c r="AB28" s="21"/>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22"/>
      <c r="BM28" s="19"/>
      <c r="BN28" s="19"/>
      <c r="BO28" s="19"/>
      <c r="BP28" s="19"/>
      <c r="BQ28" s="19"/>
      <c r="BR28" s="19"/>
      <c r="BS28" s="19"/>
      <c r="BT28" s="19"/>
      <c r="BU28" s="19"/>
      <c r="BV28" s="19"/>
      <c r="BW28" s="19"/>
      <c r="BX28" s="19"/>
    </row>
    <row r="29" spans="1:76" x14ac:dyDescent="0.2">
      <c r="A29" s="9" t="s">
        <v>89</v>
      </c>
      <c r="B29" s="9" t="s">
        <v>110</v>
      </c>
      <c r="C29" s="9" t="s">
        <v>111</v>
      </c>
      <c r="D29" s="9" t="s">
        <v>190</v>
      </c>
      <c r="E29" s="9" t="s">
        <v>112</v>
      </c>
      <c r="F29" s="9" t="s">
        <v>113</v>
      </c>
      <c r="G29" s="9" t="s">
        <v>114</v>
      </c>
      <c r="H29" s="9" t="s">
        <v>115</v>
      </c>
      <c r="I29" s="9" t="s">
        <v>116</v>
      </c>
      <c r="J29" s="9" t="s">
        <v>117</v>
      </c>
      <c r="K29" s="9" t="s">
        <v>118</v>
      </c>
      <c r="L29" s="9" t="s">
        <v>119</v>
      </c>
      <c r="M29" s="9" t="s">
        <v>120</v>
      </c>
      <c r="N29" s="9" t="s">
        <v>121</v>
      </c>
      <c r="O29" s="9" t="s">
        <v>122</v>
      </c>
      <c r="P29" s="9" t="s">
        <v>191</v>
      </c>
      <c r="Q29" s="9" t="s">
        <v>123</v>
      </c>
      <c r="R29" s="9" t="s">
        <v>124</v>
      </c>
      <c r="S29" s="9" t="s">
        <v>125</v>
      </c>
      <c r="T29" s="9" t="s">
        <v>126</v>
      </c>
      <c r="U29" s="9" t="s">
        <v>127</v>
      </c>
      <c r="V29" s="9" t="s">
        <v>128</v>
      </c>
      <c r="W29" s="9" t="s">
        <v>129</v>
      </c>
      <c r="AB29" s="23"/>
      <c r="AC29" s="19"/>
      <c r="AD29" s="19"/>
      <c r="AE29" s="19"/>
      <c r="AF29" s="19"/>
      <c r="AG29" s="19"/>
      <c r="AH29" s="19"/>
      <c r="AI29" s="19"/>
      <c r="AJ29" s="19"/>
      <c r="AK29" s="19"/>
      <c r="AL29" s="19"/>
      <c r="AM29" s="19"/>
      <c r="AN29" s="19"/>
      <c r="AO29" s="19"/>
      <c r="AP29" s="21"/>
      <c r="AQ29" s="19"/>
      <c r="AR29" s="19"/>
      <c r="AS29" s="21"/>
      <c r="AT29" s="19"/>
      <c r="AU29" s="19"/>
      <c r="AV29" s="19"/>
      <c r="AW29" s="19"/>
      <c r="AX29" s="19"/>
      <c r="AY29" s="19"/>
      <c r="AZ29" s="19"/>
      <c r="BA29" s="19"/>
      <c r="BB29" s="19"/>
      <c r="BC29" s="19"/>
      <c r="BD29" s="19"/>
      <c r="BE29" s="19"/>
      <c r="BF29" s="19"/>
      <c r="BG29" s="19"/>
      <c r="BH29" s="19"/>
      <c r="BI29" s="21"/>
      <c r="BJ29" s="19"/>
      <c r="BK29" s="19"/>
      <c r="BL29" s="19"/>
      <c r="BM29" s="19"/>
      <c r="BN29" s="19"/>
      <c r="BO29" s="19"/>
      <c r="BP29" s="19"/>
      <c r="BQ29" s="19"/>
      <c r="BR29" s="19"/>
      <c r="BS29" s="19"/>
      <c r="BT29" s="19"/>
      <c r="BU29" s="19"/>
      <c r="BV29" s="19"/>
      <c r="BW29" s="19"/>
      <c r="BX29" s="19"/>
    </row>
    <row r="30" spans="1:76" x14ac:dyDescent="0.2">
      <c r="A30" s="9" t="s">
        <v>88</v>
      </c>
      <c r="B30" s="3">
        <v>301</v>
      </c>
      <c r="C30" s="3">
        <v>1100</v>
      </c>
      <c r="D30" s="3">
        <v>1</v>
      </c>
      <c r="E30" s="3">
        <v>4.7070000000000001E-2</v>
      </c>
      <c r="F30" s="3">
        <v>0.65408999999999995</v>
      </c>
      <c r="G30" s="7">
        <v>0</v>
      </c>
      <c r="H30" s="7">
        <f>F30*0.85</f>
        <v>0.55597649999999998</v>
      </c>
      <c r="I30" s="3">
        <v>0</v>
      </c>
      <c r="J30" s="3">
        <v>0</v>
      </c>
      <c r="K30" s="3">
        <v>0</v>
      </c>
      <c r="L30" s="3">
        <v>0</v>
      </c>
      <c r="M30" s="3">
        <v>26.4</v>
      </c>
      <c r="N30" s="3">
        <v>26.4</v>
      </c>
      <c r="O30" s="3">
        <v>26.4</v>
      </c>
      <c r="P30" s="3">
        <v>1</v>
      </c>
      <c r="Q30" s="3">
        <v>0.97</v>
      </c>
      <c r="R30" s="3">
        <v>1.03</v>
      </c>
      <c r="S30" s="3">
        <v>0.85</v>
      </c>
      <c r="T30" s="3">
        <v>19</v>
      </c>
      <c r="U30" s="3" t="s">
        <v>263</v>
      </c>
      <c r="V30" s="3">
        <v>-30</v>
      </c>
      <c r="W30" s="3">
        <v>1100</v>
      </c>
      <c r="AB30" s="24"/>
      <c r="AC30" s="24"/>
      <c r="AD30" s="19"/>
      <c r="AE30" s="24"/>
      <c r="AF30" s="19"/>
      <c r="AG30" s="19"/>
      <c r="AH30" s="19"/>
      <c r="AI30" s="24"/>
      <c r="AJ30" s="24"/>
      <c r="AK30" s="19"/>
      <c r="AL30" s="24"/>
      <c r="AM30" s="24"/>
      <c r="AN30" s="19"/>
      <c r="AO30" s="19"/>
      <c r="AP30" s="24"/>
      <c r="AQ30" s="24"/>
      <c r="AR30" s="24"/>
      <c r="AS30" s="24"/>
      <c r="AT30" s="19"/>
      <c r="AU30" s="24"/>
      <c r="AV30" s="24"/>
      <c r="AW30" s="24"/>
      <c r="AX30" s="24"/>
      <c r="AY30" s="19"/>
      <c r="AZ30" s="24"/>
      <c r="BA30" s="24"/>
      <c r="BB30" s="24"/>
      <c r="BC30" s="24"/>
      <c r="BD30" s="24"/>
      <c r="BE30" s="24"/>
      <c r="BF30" s="19"/>
      <c r="BG30" s="19"/>
      <c r="BH30" s="19"/>
      <c r="BI30" s="19"/>
      <c r="BJ30" s="19"/>
      <c r="BK30" s="19"/>
      <c r="BL30" s="24"/>
      <c r="BM30" s="24"/>
      <c r="BN30" s="19"/>
      <c r="BO30" s="24"/>
      <c r="BP30" s="24"/>
      <c r="BQ30" s="24"/>
      <c r="BR30" s="24"/>
      <c r="BS30" s="24"/>
      <c r="BT30" s="24"/>
      <c r="BU30" s="19"/>
      <c r="BV30" s="19"/>
      <c r="BW30" s="19"/>
      <c r="BX30" s="19"/>
    </row>
    <row r="31" spans="1:76" x14ac:dyDescent="0.2">
      <c r="B31" s="3">
        <v>301</v>
      </c>
      <c r="C31" s="3">
        <v>1100</v>
      </c>
      <c r="D31" s="3">
        <v>2</v>
      </c>
      <c r="E31" s="3">
        <v>4.7070000000000001E-2</v>
      </c>
      <c r="F31" s="3">
        <v>0.65408999999999995</v>
      </c>
      <c r="G31" s="7">
        <v>0</v>
      </c>
      <c r="H31" s="7">
        <f>F31*0.85</f>
        <v>0.55597649999999998</v>
      </c>
      <c r="I31" s="3">
        <v>0</v>
      </c>
      <c r="J31" s="3">
        <v>0</v>
      </c>
      <c r="K31" s="3">
        <v>0</v>
      </c>
      <c r="L31" s="3">
        <v>0</v>
      </c>
      <c r="M31" s="3">
        <v>26.4</v>
      </c>
      <c r="N31" s="3">
        <v>26.4</v>
      </c>
      <c r="O31" s="3">
        <v>26.4</v>
      </c>
      <c r="P31" s="3">
        <v>1</v>
      </c>
      <c r="Q31" s="3">
        <v>0.97</v>
      </c>
      <c r="R31" s="3">
        <v>1.03</v>
      </c>
      <c r="S31" s="3">
        <v>0.85</v>
      </c>
      <c r="T31" s="3">
        <v>19</v>
      </c>
      <c r="U31" s="3" t="s">
        <v>263</v>
      </c>
      <c r="V31" s="3">
        <v>-30</v>
      </c>
      <c r="W31" s="3">
        <v>1100</v>
      </c>
      <c r="AB31" s="24"/>
      <c r="AC31" s="24"/>
      <c r="AD31" s="19"/>
      <c r="AE31" s="24"/>
      <c r="AF31" s="19"/>
      <c r="AG31" s="19"/>
      <c r="AH31" s="19"/>
      <c r="AI31" s="24"/>
      <c r="AJ31" s="24"/>
      <c r="AK31" s="19"/>
      <c r="AL31" s="24"/>
      <c r="AM31" s="24"/>
      <c r="AN31" s="19"/>
      <c r="AO31" s="19"/>
      <c r="AP31" s="24"/>
      <c r="AQ31" s="24"/>
      <c r="AR31" s="24"/>
      <c r="AS31" s="24"/>
      <c r="AT31" s="19"/>
      <c r="AU31" s="24"/>
      <c r="AV31" s="24"/>
      <c r="AW31" s="24"/>
      <c r="AX31" s="24"/>
      <c r="AY31" s="19"/>
      <c r="AZ31" s="24"/>
      <c r="BA31" s="24"/>
      <c r="BB31" s="24"/>
      <c r="BC31" s="24"/>
      <c r="BD31" s="24"/>
      <c r="BE31" s="24"/>
      <c r="BF31" s="19"/>
      <c r="BG31" s="19"/>
      <c r="BH31" s="19"/>
      <c r="BI31" s="19"/>
      <c r="BJ31" s="19"/>
      <c r="BK31" s="19"/>
      <c r="BL31" s="24"/>
      <c r="BM31" s="24"/>
      <c r="BN31" s="19"/>
      <c r="BO31" s="24"/>
      <c r="BP31" s="24"/>
      <c r="BQ31" s="24"/>
      <c r="BR31" s="24"/>
      <c r="BS31" s="24"/>
      <c r="BT31" s="24"/>
      <c r="BU31" s="19"/>
      <c r="BV31" s="19"/>
      <c r="BW31" s="19"/>
      <c r="BX31" s="19"/>
    </row>
    <row r="32" spans="1:76" x14ac:dyDescent="0.2">
      <c r="B32" s="10"/>
      <c r="C32" s="10"/>
      <c r="D32" s="10"/>
      <c r="E32" s="10"/>
      <c r="F32" s="10"/>
      <c r="G32" s="10"/>
      <c r="H32" s="10"/>
      <c r="I32" s="10"/>
      <c r="J32" s="10"/>
      <c r="K32" s="10"/>
      <c r="L32" s="10"/>
      <c r="M32" s="10"/>
      <c r="N32" s="10"/>
      <c r="O32" s="10"/>
      <c r="P32" s="10"/>
      <c r="Q32" s="10"/>
      <c r="R32" s="10"/>
      <c r="S32" s="10"/>
      <c r="T32" s="10"/>
      <c r="U32" s="10"/>
      <c r="V32" s="10"/>
      <c r="W32" s="10"/>
      <c r="AB32" s="24"/>
      <c r="AC32" s="24"/>
      <c r="AD32" s="19"/>
      <c r="AE32" s="24"/>
      <c r="AF32" s="19"/>
      <c r="AG32" s="19"/>
      <c r="AH32" s="19"/>
      <c r="AI32" s="24"/>
      <c r="AJ32" s="24"/>
      <c r="AK32" s="19"/>
      <c r="AL32" s="24"/>
      <c r="AM32" s="24"/>
      <c r="AN32" s="19"/>
      <c r="AO32" s="19"/>
      <c r="AP32" s="24"/>
      <c r="AQ32" s="24"/>
      <c r="AR32" s="24"/>
      <c r="AS32" s="24"/>
      <c r="AT32" s="19"/>
      <c r="AU32" s="24"/>
      <c r="AV32" s="24"/>
      <c r="AW32" s="24"/>
      <c r="AX32" s="24"/>
      <c r="AY32" s="19"/>
      <c r="AZ32" s="24"/>
      <c r="BA32" s="24"/>
      <c r="BB32" s="24"/>
      <c r="BC32" s="24"/>
      <c r="BD32" s="24"/>
      <c r="BE32" s="24"/>
      <c r="BF32" s="19"/>
      <c r="BG32" s="19"/>
      <c r="BH32" s="19"/>
      <c r="BI32" s="19"/>
      <c r="BJ32" s="19"/>
      <c r="BK32" s="19"/>
      <c r="BL32" s="24"/>
      <c r="BM32" s="24"/>
      <c r="BN32" s="19"/>
      <c r="BO32" s="24"/>
      <c r="BP32" s="24"/>
      <c r="BQ32" s="24"/>
      <c r="BR32" s="24"/>
      <c r="BS32" s="24"/>
      <c r="BT32" s="24"/>
      <c r="BU32" s="19"/>
      <c r="BV32" s="19"/>
      <c r="BW32" s="19"/>
      <c r="BX32" s="19"/>
    </row>
    <row r="33" spans="2:76" x14ac:dyDescent="0.2">
      <c r="B33" s="10"/>
      <c r="C33" s="10"/>
      <c r="D33" s="10"/>
      <c r="E33" s="10"/>
      <c r="F33" s="10"/>
      <c r="G33" s="10"/>
      <c r="H33" s="10"/>
      <c r="I33" s="10"/>
      <c r="J33" s="10"/>
      <c r="K33" s="10"/>
      <c r="L33" s="10"/>
      <c r="M33" s="10"/>
      <c r="N33" s="10"/>
      <c r="O33" s="10"/>
      <c r="P33" s="10"/>
      <c r="Q33" s="10"/>
      <c r="R33" s="10"/>
      <c r="S33" s="10"/>
      <c r="T33" s="10"/>
      <c r="U33" s="10"/>
      <c r="V33" s="10"/>
      <c r="W33" s="10"/>
      <c r="AB33" s="24"/>
      <c r="AC33" s="24"/>
      <c r="AD33" s="19"/>
      <c r="AE33" s="24"/>
      <c r="AF33" s="19"/>
      <c r="AG33" s="19"/>
      <c r="AH33" s="19"/>
      <c r="AI33" s="24"/>
      <c r="AJ33" s="24"/>
      <c r="AK33" s="19"/>
      <c r="AL33" s="24"/>
      <c r="AM33" s="24"/>
      <c r="AN33" s="19"/>
      <c r="AO33" s="19"/>
      <c r="AP33" s="24"/>
      <c r="AQ33" s="24"/>
      <c r="AR33" s="24"/>
      <c r="AS33" s="24"/>
      <c r="AT33" s="19"/>
      <c r="AU33" s="24"/>
      <c r="AV33" s="24"/>
      <c r="AW33" s="24"/>
      <c r="AX33" s="24"/>
      <c r="AY33" s="19"/>
      <c r="AZ33" s="24"/>
      <c r="BA33" s="24"/>
      <c r="BB33" s="24"/>
      <c r="BC33" s="24"/>
      <c r="BD33" s="24"/>
      <c r="BE33" s="24"/>
      <c r="BF33" s="19"/>
      <c r="BG33" s="19"/>
      <c r="BH33" s="19"/>
      <c r="BI33" s="19"/>
      <c r="BJ33" s="19"/>
      <c r="BK33" s="19"/>
      <c r="BL33" s="24"/>
      <c r="BM33" s="24"/>
      <c r="BN33" s="19"/>
      <c r="BO33" s="24"/>
      <c r="BP33" s="24"/>
      <c r="BQ33" s="24"/>
      <c r="BR33" s="24"/>
      <c r="BS33" s="24"/>
      <c r="BT33" s="24"/>
      <c r="BU33" s="19"/>
      <c r="BV33" s="19"/>
      <c r="BW33" s="19"/>
      <c r="BX33" s="19"/>
    </row>
    <row r="34" spans="2:76" x14ac:dyDescent="0.2">
      <c r="B34" s="3"/>
      <c r="C34" s="3"/>
      <c r="D34" s="3"/>
      <c r="E34" s="3"/>
      <c r="F34" s="3"/>
      <c r="G34" s="3"/>
      <c r="H34" s="7"/>
      <c r="I34" s="7"/>
      <c r="J34" s="7"/>
      <c r="K34" s="3"/>
      <c r="L34" s="3"/>
      <c r="M34" s="3"/>
      <c r="N34" s="3"/>
      <c r="O34" s="3"/>
      <c r="P34" s="10"/>
      <c r="Q34" s="10"/>
      <c r="R34" s="10"/>
      <c r="S34" s="10"/>
      <c r="T34" s="10"/>
      <c r="U34" s="10"/>
      <c r="V34" s="10"/>
      <c r="W34" s="10"/>
      <c r="AB34" s="24"/>
      <c r="AC34" s="24"/>
      <c r="AD34" s="19"/>
      <c r="AE34" s="24"/>
      <c r="AF34" s="19"/>
      <c r="AG34" s="19"/>
      <c r="AH34" s="19"/>
      <c r="AI34" s="24"/>
      <c r="AJ34" s="24"/>
      <c r="AK34" s="19"/>
      <c r="AL34" s="24"/>
      <c r="AM34" s="24"/>
      <c r="AN34" s="19"/>
      <c r="AO34" s="19"/>
      <c r="AP34" s="24"/>
      <c r="AQ34" s="24"/>
      <c r="AR34" s="24"/>
      <c r="AS34" s="24"/>
      <c r="AT34" s="19"/>
      <c r="AU34" s="24"/>
      <c r="AV34" s="24"/>
      <c r="AW34" s="24"/>
      <c r="AX34" s="24"/>
      <c r="AY34" s="19"/>
      <c r="AZ34" s="24"/>
      <c r="BA34" s="24"/>
      <c r="BB34" s="24"/>
      <c r="BC34" s="24"/>
      <c r="BD34" s="24"/>
      <c r="BE34" s="24"/>
      <c r="BF34" s="19"/>
      <c r="BG34" s="19"/>
      <c r="BH34" s="19"/>
      <c r="BI34" s="19"/>
      <c r="BJ34" s="19"/>
      <c r="BK34" s="19"/>
      <c r="BL34" s="24"/>
      <c r="BM34" s="24"/>
      <c r="BN34" s="19"/>
      <c r="BO34" s="24"/>
      <c r="BP34" s="24"/>
      <c r="BQ34" s="24"/>
      <c r="BR34" s="24"/>
      <c r="BS34" s="24"/>
      <c r="BT34" s="24"/>
      <c r="BU34" s="19"/>
      <c r="BV34" s="19"/>
      <c r="BW34" s="19"/>
      <c r="BX34" s="19"/>
    </row>
    <row r="35" spans="2:76" x14ac:dyDescent="0.2">
      <c r="B35" s="3"/>
      <c r="C35" s="3"/>
      <c r="D35" s="3"/>
      <c r="E35" s="3"/>
      <c r="F35" s="3"/>
      <c r="G35" s="3"/>
      <c r="H35" s="7"/>
      <c r="I35" s="7"/>
      <c r="J35" s="7"/>
      <c r="K35" s="3"/>
      <c r="L35" s="3"/>
      <c r="M35" s="3"/>
      <c r="N35" s="3"/>
      <c r="O35" s="3"/>
      <c r="P35" s="10"/>
      <c r="Q35" s="10"/>
      <c r="R35" s="10"/>
      <c r="S35" s="10"/>
      <c r="T35" s="10"/>
      <c r="U35" s="10"/>
      <c r="V35" s="10"/>
      <c r="W35" s="10"/>
      <c r="AB35" s="24"/>
      <c r="AC35" s="24"/>
      <c r="AD35" s="19"/>
      <c r="AE35" s="24"/>
      <c r="AF35" s="19"/>
      <c r="AG35" s="19"/>
      <c r="AH35" s="19"/>
      <c r="AI35" s="24"/>
      <c r="AJ35" s="24"/>
      <c r="AK35" s="19"/>
      <c r="AL35" s="24"/>
      <c r="AM35" s="24"/>
      <c r="AN35" s="19"/>
      <c r="AO35" s="19"/>
      <c r="AP35" s="24"/>
      <c r="AQ35" s="24"/>
      <c r="AR35" s="24"/>
      <c r="AS35" s="24"/>
      <c r="AT35" s="19"/>
      <c r="AU35" s="24"/>
      <c r="AV35" s="24"/>
      <c r="AW35" s="24"/>
      <c r="AX35" s="24"/>
      <c r="AY35" s="19"/>
      <c r="AZ35" s="24"/>
      <c r="BA35" s="24"/>
      <c r="BB35" s="24"/>
      <c r="BC35" s="24"/>
      <c r="BD35" s="24"/>
      <c r="BE35" s="24"/>
      <c r="BF35" s="19"/>
      <c r="BG35" s="19"/>
      <c r="BH35" s="19"/>
      <c r="BI35" s="19"/>
      <c r="BJ35" s="19"/>
      <c r="BK35" s="19"/>
      <c r="BL35" s="24"/>
      <c r="BM35" s="24"/>
      <c r="BN35" s="19"/>
      <c r="BO35" s="24"/>
      <c r="BP35" s="24"/>
      <c r="BQ35" s="24"/>
      <c r="BR35" s="24"/>
      <c r="BS35" s="24"/>
      <c r="BT35" s="24"/>
      <c r="BU35" s="19"/>
      <c r="BV35" s="19"/>
      <c r="BW35" s="19"/>
      <c r="BX35" s="19"/>
    </row>
    <row r="36" spans="2:76" x14ac:dyDescent="0.2">
      <c r="B36" s="10"/>
      <c r="C36" s="10"/>
      <c r="D36" s="10"/>
      <c r="E36" s="10"/>
      <c r="F36" s="10"/>
      <c r="G36" s="10"/>
      <c r="H36" s="10"/>
      <c r="I36" s="10"/>
      <c r="J36" s="10"/>
      <c r="K36" s="10"/>
      <c r="L36" s="10"/>
      <c r="M36" s="10"/>
      <c r="N36" s="10"/>
      <c r="O36" s="10"/>
      <c r="P36" s="10"/>
      <c r="Q36" s="10"/>
      <c r="R36" s="10"/>
      <c r="S36" s="10"/>
      <c r="T36" s="10"/>
      <c r="U36" s="10"/>
      <c r="V36" s="10"/>
      <c r="W36" s="10"/>
      <c r="AB36" s="24"/>
      <c r="AC36" s="24"/>
      <c r="AD36" s="19"/>
      <c r="AE36" s="24"/>
      <c r="AF36" s="19"/>
      <c r="AG36" s="19"/>
      <c r="AH36" s="19"/>
      <c r="AI36" s="24"/>
      <c r="AJ36" s="24"/>
      <c r="AK36" s="19"/>
      <c r="AL36" s="24"/>
      <c r="AM36" s="24"/>
      <c r="AN36" s="19"/>
      <c r="AO36" s="19"/>
      <c r="AP36" s="24"/>
      <c r="AQ36" s="24"/>
      <c r="AR36" s="24"/>
      <c r="AS36" s="24"/>
      <c r="AT36" s="19"/>
      <c r="AU36" s="24"/>
      <c r="AV36" s="24"/>
      <c r="AW36" s="24"/>
      <c r="AX36" s="24"/>
      <c r="AY36" s="19"/>
      <c r="AZ36" s="24"/>
      <c r="BA36" s="24"/>
      <c r="BB36" s="24"/>
      <c r="BC36" s="24"/>
      <c r="BD36" s="24"/>
      <c r="BE36" s="24"/>
      <c r="BF36" s="19"/>
      <c r="BG36" s="19"/>
      <c r="BH36" s="19"/>
      <c r="BI36" s="19"/>
      <c r="BJ36" s="19"/>
      <c r="BK36" s="19"/>
      <c r="BL36" s="24"/>
      <c r="BM36" s="24"/>
      <c r="BN36" s="19"/>
      <c r="BO36" s="24"/>
      <c r="BP36" s="24"/>
      <c r="BQ36" s="24"/>
      <c r="BR36" s="24"/>
      <c r="BS36" s="24"/>
      <c r="BT36" s="24"/>
      <c r="BU36" s="19"/>
      <c r="BV36" s="19"/>
      <c r="BW36" s="19"/>
      <c r="BX36" s="19"/>
    </row>
    <row r="37" spans="2:76" x14ac:dyDescent="0.2">
      <c r="B37" s="10"/>
      <c r="C37" s="10"/>
      <c r="D37" s="10"/>
      <c r="E37" s="10"/>
      <c r="F37" s="10"/>
      <c r="G37" s="10"/>
      <c r="H37" s="10"/>
      <c r="I37" s="10"/>
      <c r="J37" s="10"/>
      <c r="K37" s="10"/>
      <c r="L37" s="10"/>
      <c r="M37" s="10"/>
      <c r="N37" s="10"/>
      <c r="O37" s="10"/>
      <c r="P37" s="10"/>
      <c r="Q37" s="10"/>
      <c r="R37" s="10"/>
      <c r="S37" s="10"/>
      <c r="T37" s="10"/>
      <c r="U37" s="10"/>
      <c r="V37" s="10"/>
      <c r="W37" s="10"/>
      <c r="AB37" s="24"/>
      <c r="AC37" s="24"/>
      <c r="AD37" s="19"/>
      <c r="AE37" s="24"/>
      <c r="AF37" s="19"/>
      <c r="AG37" s="19"/>
      <c r="AH37" s="19"/>
      <c r="AI37" s="24"/>
      <c r="AJ37" s="24"/>
      <c r="AK37" s="19"/>
      <c r="AL37" s="24"/>
      <c r="AM37" s="24"/>
      <c r="AN37" s="19"/>
      <c r="AO37" s="19"/>
      <c r="AP37" s="24"/>
      <c r="AQ37" s="24"/>
      <c r="AR37" s="24"/>
      <c r="AS37" s="24"/>
      <c r="AT37" s="19"/>
      <c r="AU37" s="24"/>
      <c r="AV37" s="24"/>
      <c r="AW37" s="24"/>
      <c r="AX37" s="24"/>
      <c r="AY37" s="19"/>
      <c r="AZ37" s="24"/>
      <c r="BA37" s="24"/>
      <c r="BB37" s="24"/>
      <c r="BC37" s="24"/>
      <c r="BD37" s="24"/>
      <c r="BE37" s="24"/>
      <c r="BF37" s="19"/>
      <c r="BG37" s="19"/>
      <c r="BH37" s="19"/>
      <c r="BI37" s="19"/>
      <c r="BJ37" s="19"/>
      <c r="BK37" s="19"/>
      <c r="BL37" s="24"/>
      <c r="BM37" s="24"/>
      <c r="BN37" s="19"/>
      <c r="BO37" s="24"/>
      <c r="BP37" s="24"/>
      <c r="BQ37" s="24"/>
      <c r="BR37" s="24"/>
      <c r="BS37" s="24"/>
      <c r="BT37" s="24"/>
      <c r="BU37" s="19"/>
      <c r="BV37" s="19"/>
      <c r="BW37" s="19"/>
      <c r="BX37" s="19"/>
    </row>
    <row r="38" spans="2:76" x14ac:dyDescent="0.2">
      <c r="B38" s="10"/>
      <c r="C38" s="10"/>
      <c r="D38" s="10"/>
      <c r="E38" s="10"/>
      <c r="F38" s="10"/>
      <c r="G38" s="10"/>
      <c r="H38" s="10"/>
      <c r="I38" s="10"/>
      <c r="J38" s="10"/>
      <c r="K38" s="10"/>
      <c r="L38" s="10"/>
      <c r="M38" s="10"/>
      <c r="N38" s="10"/>
      <c r="O38" s="10"/>
      <c r="P38" s="10"/>
      <c r="Q38" s="10"/>
      <c r="R38" s="10"/>
      <c r="S38" s="10"/>
      <c r="T38" s="10"/>
      <c r="U38" s="10"/>
      <c r="V38" s="10"/>
      <c r="W38" s="10"/>
      <c r="AB38" s="24"/>
      <c r="AC38" s="24"/>
      <c r="AD38" s="19"/>
      <c r="AE38" s="24"/>
      <c r="AF38" s="19"/>
      <c r="AG38" s="19"/>
      <c r="AH38" s="19"/>
      <c r="AI38" s="24"/>
      <c r="AJ38" s="24"/>
      <c r="AK38" s="19"/>
      <c r="AL38" s="24"/>
      <c r="AM38" s="24"/>
      <c r="AN38" s="19"/>
      <c r="AO38" s="19"/>
      <c r="AP38" s="24"/>
      <c r="AQ38" s="24"/>
      <c r="AR38" s="24"/>
      <c r="AS38" s="24"/>
      <c r="AT38" s="19"/>
      <c r="AU38" s="24"/>
      <c r="AV38" s="24"/>
      <c r="AW38" s="24"/>
      <c r="AX38" s="24"/>
      <c r="AY38" s="19"/>
      <c r="AZ38" s="24"/>
      <c r="BA38" s="24"/>
      <c r="BB38" s="24"/>
      <c r="BC38" s="24"/>
      <c r="BD38" s="24"/>
      <c r="BE38" s="24"/>
      <c r="BF38" s="19"/>
      <c r="BG38" s="19"/>
      <c r="BH38" s="19"/>
      <c r="BI38" s="19"/>
      <c r="BJ38" s="19"/>
      <c r="BK38" s="19"/>
      <c r="BL38" s="24"/>
      <c r="BM38" s="24"/>
      <c r="BN38" s="19"/>
      <c r="BO38" s="24"/>
      <c r="BP38" s="24"/>
      <c r="BQ38" s="24"/>
      <c r="BR38" s="24"/>
      <c r="BS38" s="24"/>
      <c r="BT38" s="24"/>
      <c r="BU38" s="19"/>
      <c r="BV38" s="19"/>
      <c r="BW38" s="19"/>
      <c r="BX38" s="19"/>
    </row>
    <row r="39" spans="2:76" x14ac:dyDescent="0.2">
      <c r="B39" s="10"/>
      <c r="C39" s="10"/>
      <c r="D39" s="10"/>
      <c r="E39" s="10"/>
      <c r="F39" s="10"/>
      <c r="G39" s="10"/>
      <c r="H39" s="10"/>
      <c r="I39" s="10"/>
      <c r="J39" s="10"/>
      <c r="K39" s="10"/>
      <c r="L39" s="10"/>
      <c r="M39" s="10"/>
      <c r="N39" s="10"/>
      <c r="O39" s="10"/>
      <c r="P39" s="10"/>
      <c r="Q39" s="10"/>
      <c r="R39" s="10"/>
      <c r="S39" s="10"/>
      <c r="T39" s="10"/>
      <c r="U39" s="10"/>
      <c r="V39" s="10"/>
      <c r="W39" s="10"/>
      <c r="AB39" s="24"/>
      <c r="AC39" s="24"/>
      <c r="AD39" s="19"/>
      <c r="AE39" s="24"/>
      <c r="AF39" s="19"/>
      <c r="AG39" s="19"/>
      <c r="AH39" s="19"/>
      <c r="AI39" s="24"/>
      <c r="AJ39" s="24"/>
      <c r="AK39" s="19"/>
      <c r="AL39" s="24"/>
      <c r="AM39" s="24"/>
      <c r="AN39" s="19"/>
      <c r="AO39" s="19"/>
      <c r="AP39" s="24"/>
      <c r="AQ39" s="24"/>
      <c r="AR39" s="24"/>
      <c r="AS39" s="24"/>
      <c r="AT39" s="19"/>
      <c r="AU39" s="24"/>
      <c r="AV39" s="24"/>
      <c r="AW39" s="24"/>
      <c r="AX39" s="24"/>
      <c r="AY39" s="19"/>
      <c r="AZ39" s="24"/>
      <c r="BA39" s="24"/>
      <c r="BB39" s="24"/>
      <c r="BC39" s="24"/>
      <c r="BD39" s="24"/>
      <c r="BE39" s="24"/>
      <c r="BF39" s="19"/>
      <c r="BG39" s="19"/>
      <c r="BH39" s="19"/>
      <c r="BI39" s="19"/>
      <c r="BJ39" s="19"/>
      <c r="BK39" s="19"/>
      <c r="BL39" s="24"/>
      <c r="BM39" s="24"/>
      <c r="BN39" s="19"/>
      <c r="BO39" s="24"/>
      <c r="BP39" s="24"/>
      <c r="BQ39" s="24"/>
      <c r="BR39" s="24"/>
      <c r="BS39" s="24"/>
      <c r="BT39" s="24"/>
      <c r="BU39" s="19"/>
      <c r="BV39" s="19"/>
      <c r="BW39" s="19"/>
      <c r="BX39" s="19"/>
    </row>
    <row r="40" spans="2:76" x14ac:dyDescent="0.2">
      <c r="B40" s="10"/>
      <c r="C40" s="10"/>
      <c r="D40" s="10"/>
      <c r="E40" s="10"/>
      <c r="F40" s="10"/>
      <c r="G40" s="10"/>
      <c r="H40" s="10"/>
      <c r="I40" s="10"/>
      <c r="J40" s="10"/>
      <c r="K40" s="10"/>
      <c r="L40" s="10"/>
      <c r="M40" s="10"/>
      <c r="N40" s="10"/>
      <c r="O40" s="10"/>
      <c r="P40" s="10"/>
      <c r="Q40" s="10"/>
      <c r="R40" s="10"/>
      <c r="S40" s="10"/>
      <c r="T40" s="10"/>
      <c r="U40" s="10"/>
      <c r="V40" s="10"/>
      <c r="W40" s="10"/>
      <c r="AB40" s="24"/>
      <c r="AC40" s="24"/>
      <c r="AD40" s="19"/>
      <c r="AE40" s="24"/>
      <c r="AF40" s="19"/>
      <c r="AG40" s="19"/>
      <c r="AH40" s="19"/>
      <c r="AI40" s="24"/>
      <c r="AJ40" s="24"/>
      <c r="AK40" s="19"/>
      <c r="AL40" s="24"/>
      <c r="AM40" s="24"/>
      <c r="AN40" s="19"/>
      <c r="AO40" s="19"/>
      <c r="AP40" s="24"/>
      <c r="AQ40" s="24"/>
      <c r="AR40" s="24"/>
      <c r="AS40" s="24"/>
      <c r="AT40" s="19"/>
      <c r="AU40" s="24"/>
      <c r="AV40" s="24"/>
      <c r="AW40" s="24"/>
      <c r="AX40" s="24"/>
      <c r="AY40" s="19"/>
      <c r="AZ40" s="24"/>
      <c r="BA40" s="24"/>
      <c r="BB40" s="24"/>
      <c r="BC40" s="24"/>
      <c r="BD40" s="24"/>
      <c r="BE40" s="24"/>
      <c r="BF40" s="19"/>
      <c r="BG40" s="19"/>
      <c r="BH40" s="19"/>
      <c r="BI40" s="19"/>
      <c r="BJ40" s="19"/>
      <c r="BK40" s="19"/>
      <c r="BL40" s="24"/>
      <c r="BM40" s="24"/>
      <c r="BN40" s="19"/>
      <c r="BO40" s="24"/>
      <c r="BP40" s="24"/>
      <c r="BQ40" s="24"/>
      <c r="BR40" s="24"/>
      <c r="BS40" s="24"/>
      <c r="BT40" s="24"/>
      <c r="BU40" s="19"/>
      <c r="BV40" s="19"/>
      <c r="BW40" s="19"/>
      <c r="BX40" s="19"/>
    </row>
    <row r="41" spans="2:76" x14ac:dyDescent="0.2">
      <c r="B41" s="10"/>
      <c r="C41" s="10"/>
      <c r="D41" s="10"/>
      <c r="E41" s="10"/>
      <c r="F41" s="10"/>
      <c r="G41" s="10"/>
      <c r="H41" s="10"/>
      <c r="I41" s="10"/>
      <c r="J41" s="10"/>
      <c r="K41" s="10"/>
      <c r="L41" s="10"/>
      <c r="M41" s="10"/>
      <c r="N41" s="10"/>
      <c r="O41" s="10"/>
      <c r="P41" s="10"/>
      <c r="Q41" s="10"/>
      <c r="R41" s="10"/>
      <c r="S41" s="10"/>
      <c r="T41" s="10"/>
      <c r="U41" s="10"/>
      <c r="V41" s="10"/>
      <c r="W41" s="10"/>
      <c r="AB41" s="24"/>
      <c r="AC41" s="24"/>
      <c r="AD41" s="19"/>
      <c r="AE41" s="24"/>
      <c r="AF41" s="19"/>
      <c r="AG41" s="19"/>
      <c r="AH41" s="19"/>
      <c r="AI41" s="24"/>
      <c r="AJ41" s="24"/>
      <c r="AK41" s="19"/>
      <c r="AL41" s="24"/>
      <c r="AM41" s="24"/>
      <c r="AN41" s="19"/>
      <c r="AO41" s="19"/>
      <c r="AP41" s="24"/>
      <c r="AQ41" s="24"/>
      <c r="AR41" s="24"/>
      <c r="AS41" s="24"/>
      <c r="AT41" s="19"/>
      <c r="AU41" s="24"/>
      <c r="AV41" s="24"/>
      <c r="AW41" s="24"/>
      <c r="AX41" s="24"/>
      <c r="AY41" s="19"/>
      <c r="AZ41" s="24"/>
      <c r="BA41" s="24"/>
      <c r="BB41" s="24"/>
      <c r="BC41" s="24"/>
      <c r="BD41" s="24"/>
      <c r="BE41" s="24"/>
      <c r="BF41" s="19"/>
      <c r="BG41" s="19"/>
      <c r="BH41" s="19"/>
      <c r="BI41" s="19"/>
      <c r="BJ41" s="19"/>
      <c r="BK41" s="19"/>
      <c r="BL41" s="24"/>
      <c r="BM41" s="24"/>
      <c r="BN41" s="19"/>
      <c r="BO41" s="24"/>
      <c r="BP41" s="24"/>
      <c r="BQ41" s="24"/>
      <c r="BR41" s="24"/>
      <c r="BS41" s="24"/>
      <c r="BT41" s="24"/>
      <c r="BU41" s="19"/>
      <c r="BV41" s="19"/>
      <c r="BW41" s="19"/>
      <c r="BX41" s="19"/>
    </row>
    <row r="42" spans="2:76" x14ac:dyDescent="0.2">
      <c r="B42" s="10"/>
      <c r="C42" s="10"/>
      <c r="D42" s="10"/>
      <c r="E42" s="10"/>
      <c r="F42" s="10"/>
      <c r="G42" s="10"/>
      <c r="H42" s="10"/>
      <c r="I42" s="10"/>
      <c r="J42" s="10"/>
      <c r="K42" s="10"/>
      <c r="L42" s="10"/>
      <c r="M42" s="10"/>
      <c r="N42" s="10"/>
      <c r="O42" s="10"/>
      <c r="P42" s="10"/>
      <c r="Q42" s="10"/>
      <c r="R42" s="10"/>
      <c r="S42" s="10"/>
      <c r="T42" s="10"/>
      <c r="U42" s="10"/>
      <c r="V42" s="10"/>
      <c r="W42" s="10"/>
      <c r="AB42" s="24"/>
      <c r="AC42" s="24"/>
      <c r="AD42" s="19"/>
      <c r="AE42" s="24"/>
      <c r="AF42" s="19"/>
      <c r="AG42" s="19"/>
      <c r="AH42" s="19"/>
      <c r="AI42" s="24"/>
      <c r="AJ42" s="24"/>
      <c r="AK42" s="19"/>
      <c r="AL42" s="24"/>
      <c r="AM42" s="24"/>
      <c r="AN42" s="19"/>
      <c r="AO42" s="19"/>
      <c r="AP42" s="24"/>
      <c r="AQ42" s="24"/>
      <c r="AR42" s="24"/>
      <c r="AS42" s="24"/>
      <c r="AT42" s="19"/>
      <c r="AU42" s="24"/>
      <c r="AV42" s="24"/>
      <c r="AW42" s="24"/>
      <c r="AX42" s="24"/>
      <c r="AY42" s="19"/>
      <c r="AZ42" s="24"/>
      <c r="BA42" s="24"/>
      <c r="BB42" s="24"/>
      <c r="BC42" s="24"/>
      <c r="BD42" s="24"/>
      <c r="BE42" s="24"/>
      <c r="BF42" s="19"/>
      <c r="BG42" s="19"/>
      <c r="BH42" s="19"/>
      <c r="BI42" s="19"/>
      <c r="BJ42" s="19"/>
      <c r="BK42" s="19"/>
      <c r="BL42" s="24"/>
      <c r="BM42" s="24"/>
      <c r="BN42" s="19"/>
      <c r="BO42" s="24"/>
      <c r="BP42" s="24"/>
      <c r="BQ42" s="24"/>
      <c r="BR42" s="24"/>
      <c r="BS42" s="24"/>
      <c r="BT42" s="24"/>
      <c r="BU42" s="19"/>
      <c r="BV42" s="19"/>
      <c r="BW42" s="19"/>
      <c r="BX42" s="19"/>
    </row>
    <row r="43" spans="2:76" x14ac:dyDescent="0.2">
      <c r="B43" s="10"/>
      <c r="C43" s="10"/>
      <c r="D43" s="10"/>
      <c r="E43" s="10"/>
      <c r="F43" s="10"/>
      <c r="G43" s="10"/>
      <c r="H43" s="10"/>
      <c r="I43" s="10"/>
      <c r="J43" s="10"/>
      <c r="K43" s="10"/>
      <c r="L43" s="10"/>
      <c r="M43" s="10"/>
      <c r="N43" s="10"/>
      <c r="O43" s="10"/>
      <c r="P43" s="10"/>
      <c r="Q43" s="10"/>
      <c r="R43" s="10"/>
      <c r="S43" s="10"/>
      <c r="T43" s="10"/>
      <c r="U43" s="10"/>
      <c r="V43" s="10"/>
      <c r="W43" s="10"/>
      <c r="AB43" s="24"/>
      <c r="AC43" s="24"/>
      <c r="AD43" s="19"/>
      <c r="AE43" s="24"/>
      <c r="AF43" s="19"/>
      <c r="AG43" s="19"/>
      <c r="AH43" s="19"/>
      <c r="AI43" s="24"/>
      <c r="AJ43" s="24"/>
      <c r="AK43" s="19"/>
      <c r="AL43" s="24"/>
      <c r="AM43" s="24"/>
      <c r="AN43" s="19"/>
      <c r="AO43" s="19"/>
      <c r="AP43" s="24"/>
      <c r="AQ43" s="24"/>
      <c r="AR43" s="24"/>
      <c r="AS43" s="24"/>
      <c r="AT43" s="19"/>
      <c r="AU43" s="24"/>
      <c r="AV43" s="24"/>
      <c r="AW43" s="24"/>
      <c r="AX43" s="24"/>
      <c r="AY43" s="19"/>
      <c r="AZ43" s="24"/>
      <c r="BA43" s="24"/>
      <c r="BB43" s="24"/>
      <c r="BC43" s="24"/>
      <c r="BD43" s="24"/>
      <c r="BE43" s="24"/>
      <c r="BF43" s="19"/>
      <c r="BG43" s="19"/>
      <c r="BH43" s="19"/>
      <c r="BI43" s="19"/>
      <c r="BJ43" s="19"/>
      <c r="BK43" s="19"/>
      <c r="BL43" s="24"/>
      <c r="BM43" s="24"/>
      <c r="BN43" s="19"/>
      <c r="BO43" s="24"/>
      <c r="BP43" s="24"/>
      <c r="BQ43" s="24"/>
      <c r="BR43" s="24"/>
      <c r="BS43" s="24"/>
      <c r="BT43" s="24"/>
      <c r="BU43" s="19"/>
      <c r="BV43" s="19"/>
      <c r="BW43" s="19"/>
      <c r="BX43" s="19"/>
    </row>
    <row r="44" spans="2:76" x14ac:dyDescent="0.2">
      <c r="B44" s="10"/>
      <c r="C44" s="10"/>
      <c r="D44" s="10"/>
      <c r="E44" s="10"/>
      <c r="F44" s="10"/>
      <c r="G44" s="10"/>
      <c r="H44" s="10"/>
      <c r="I44" s="10"/>
      <c r="J44" s="10"/>
      <c r="K44" s="10"/>
      <c r="L44" s="10"/>
      <c r="M44" s="10"/>
      <c r="N44" s="10"/>
      <c r="O44" s="10"/>
      <c r="P44" s="10"/>
      <c r="Q44" s="10"/>
      <c r="R44" s="10"/>
      <c r="S44" s="10"/>
      <c r="T44" s="10"/>
      <c r="U44" s="10"/>
      <c r="V44" s="10"/>
      <c r="W44" s="10"/>
      <c r="AB44" s="24"/>
      <c r="AC44" s="24"/>
      <c r="AD44" s="19"/>
      <c r="AE44" s="24"/>
      <c r="AF44" s="19"/>
      <c r="AG44" s="19"/>
      <c r="AH44" s="19"/>
      <c r="AI44" s="24"/>
      <c r="AJ44" s="24"/>
      <c r="AK44" s="19"/>
      <c r="AL44" s="24"/>
      <c r="AM44" s="24"/>
      <c r="AN44" s="19"/>
      <c r="AO44" s="19"/>
      <c r="AP44" s="24"/>
      <c r="AQ44" s="24"/>
      <c r="AR44" s="24"/>
      <c r="AS44" s="24"/>
      <c r="AT44" s="19"/>
      <c r="AU44" s="24"/>
      <c r="AV44" s="24"/>
      <c r="AW44" s="24"/>
      <c r="AX44" s="24"/>
      <c r="AY44" s="19"/>
      <c r="AZ44" s="24"/>
      <c r="BA44" s="24"/>
      <c r="BB44" s="24"/>
      <c r="BC44" s="24"/>
      <c r="BD44" s="24"/>
      <c r="BE44" s="24"/>
      <c r="BF44" s="19"/>
      <c r="BG44" s="19"/>
      <c r="BH44" s="19"/>
      <c r="BI44" s="19"/>
      <c r="BJ44" s="19"/>
      <c r="BK44" s="19"/>
      <c r="BL44" s="24"/>
      <c r="BM44" s="24"/>
      <c r="BN44" s="19"/>
      <c r="BO44" s="24"/>
      <c r="BP44" s="24"/>
      <c r="BQ44" s="24"/>
      <c r="BR44" s="24"/>
      <c r="BS44" s="24"/>
      <c r="BT44" s="24"/>
      <c r="BU44" s="19"/>
      <c r="BV44" s="19"/>
      <c r="BW44" s="19"/>
      <c r="BX44" s="19"/>
    </row>
    <row r="45" spans="2:76" x14ac:dyDescent="0.2">
      <c r="B45" s="10"/>
      <c r="C45" s="10"/>
      <c r="D45" s="10"/>
      <c r="E45" s="10"/>
      <c r="F45" s="10"/>
      <c r="G45" s="10"/>
      <c r="H45" s="10"/>
      <c r="I45" s="10"/>
      <c r="J45" s="10"/>
      <c r="K45" s="10"/>
      <c r="L45" s="10"/>
      <c r="M45" s="10"/>
      <c r="N45" s="10"/>
      <c r="O45" s="10"/>
      <c r="P45" s="10"/>
      <c r="Q45" s="10"/>
      <c r="R45" s="10"/>
      <c r="S45" s="10"/>
      <c r="T45" s="10"/>
      <c r="U45" s="10"/>
      <c r="V45" s="10"/>
      <c r="W45" s="10"/>
      <c r="AB45" s="24"/>
      <c r="AC45" s="24"/>
      <c r="AD45" s="19"/>
      <c r="AE45" s="24"/>
      <c r="AF45" s="19"/>
      <c r="AG45" s="19"/>
      <c r="AH45" s="19"/>
      <c r="AI45" s="24"/>
      <c r="AJ45" s="24"/>
      <c r="AK45" s="19"/>
      <c r="AL45" s="24"/>
      <c r="AM45" s="24"/>
      <c r="AN45" s="19"/>
      <c r="AO45" s="19"/>
      <c r="AP45" s="24"/>
      <c r="AQ45" s="24"/>
      <c r="AR45" s="24"/>
      <c r="AS45" s="24"/>
      <c r="AT45" s="19"/>
      <c r="AU45" s="24"/>
      <c r="AV45" s="24"/>
      <c r="AW45" s="24"/>
      <c r="AX45" s="24"/>
      <c r="AY45" s="19"/>
      <c r="AZ45" s="24"/>
      <c r="BA45" s="24"/>
      <c r="BB45" s="24"/>
      <c r="BC45" s="24"/>
      <c r="BD45" s="24"/>
      <c r="BE45" s="24"/>
      <c r="BF45" s="19"/>
      <c r="BG45" s="19"/>
      <c r="BH45" s="19"/>
      <c r="BI45" s="19"/>
      <c r="BJ45" s="19"/>
      <c r="BK45" s="19"/>
      <c r="BL45" s="24"/>
      <c r="BM45" s="24"/>
      <c r="BN45" s="19"/>
      <c r="BO45" s="24"/>
      <c r="BP45" s="24"/>
      <c r="BQ45" s="24"/>
      <c r="BR45" s="24"/>
      <c r="BS45" s="24"/>
      <c r="BT45" s="24"/>
      <c r="BU45" s="19"/>
      <c r="BV45" s="19"/>
      <c r="BW45" s="19"/>
      <c r="BX45" s="19"/>
    </row>
    <row r="46" spans="2:76" x14ac:dyDescent="0.2">
      <c r="B46" s="10"/>
      <c r="C46" s="10"/>
      <c r="D46" s="10"/>
      <c r="E46" s="10"/>
      <c r="F46" s="10"/>
      <c r="G46" s="10"/>
      <c r="H46" s="10"/>
      <c r="I46" s="10"/>
      <c r="J46" s="10"/>
      <c r="K46" s="10"/>
      <c r="L46" s="10"/>
      <c r="M46" s="10"/>
      <c r="N46" s="10"/>
      <c r="O46" s="10"/>
      <c r="P46" s="10"/>
      <c r="Q46" s="10"/>
      <c r="R46" s="10"/>
      <c r="S46" s="10"/>
      <c r="T46" s="10"/>
      <c r="U46" s="10"/>
      <c r="V46" s="10"/>
      <c r="W46" s="10"/>
      <c r="AB46" s="24"/>
      <c r="AC46" s="24"/>
      <c r="AD46" s="19"/>
      <c r="AE46" s="24"/>
      <c r="AF46" s="19"/>
      <c r="AG46" s="19"/>
      <c r="AH46" s="19"/>
      <c r="AI46" s="24"/>
      <c r="AJ46" s="24"/>
      <c r="AK46" s="19"/>
      <c r="AL46" s="24"/>
      <c r="AM46" s="24"/>
      <c r="AN46" s="19"/>
      <c r="AO46" s="19"/>
      <c r="AP46" s="24"/>
      <c r="AQ46" s="24"/>
      <c r="AR46" s="24"/>
      <c r="AS46" s="24"/>
      <c r="AT46" s="19"/>
      <c r="AU46" s="24"/>
      <c r="AV46" s="24"/>
      <c r="AW46" s="24"/>
      <c r="AX46" s="24"/>
      <c r="AY46" s="19"/>
      <c r="AZ46" s="24"/>
      <c r="BA46" s="24"/>
      <c r="BB46" s="24"/>
      <c r="BC46" s="24"/>
      <c r="BD46" s="24"/>
      <c r="BE46" s="24"/>
      <c r="BF46" s="19"/>
      <c r="BG46" s="19"/>
      <c r="BH46" s="19"/>
      <c r="BI46" s="19"/>
      <c r="BJ46" s="19"/>
      <c r="BK46" s="19"/>
      <c r="BL46" s="24"/>
      <c r="BM46" s="24"/>
      <c r="BN46" s="19"/>
      <c r="BO46" s="24"/>
      <c r="BP46" s="24"/>
      <c r="BQ46" s="24"/>
      <c r="BR46" s="24"/>
      <c r="BS46" s="24"/>
      <c r="BT46" s="24"/>
      <c r="BU46" s="19"/>
      <c r="BV46" s="19"/>
      <c r="BW46" s="19"/>
      <c r="BX46" s="19"/>
    </row>
    <row r="47" spans="2:76" x14ac:dyDescent="0.2">
      <c r="B47" s="10"/>
      <c r="C47" s="10"/>
      <c r="D47" s="10"/>
      <c r="E47" s="10"/>
      <c r="F47" s="10"/>
      <c r="G47" s="10"/>
      <c r="H47" s="10"/>
      <c r="I47" s="10"/>
      <c r="J47" s="10"/>
      <c r="K47" s="10"/>
      <c r="L47" s="10"/>
      <c r="M47" s="10"/>
      <c r="N47" s="10"/>
      <c r="O47" s="10"/>
      <c r="P47" s="10"/>
      <c r="Q47" s="10"/>
      <c r="R47" s="10"/>
      <c r="S47" s="10"/>
      <c r="T47" s="10"/>
      <c r="U47" s="10"/>
      <c r="V47" s="10"/>
      <c r="W47" s="10"/>
      <c r="AB47" s="24"/>
      <c r="AC47" s="24"/>
      <c r="AD47" s="19"/>
      <c r="AE47" s="24"/>
      <c r="AF47" s="19"/>
      <c r="AG47" s="19"/>
      <c r="AH47" s="19"/>
      <c r="AI47" s="24"/>
      <c r="AJ47" s="24"/>
      <c r="AK47" s="19"/>
      <c r="AL47" s="24"/>
      <c r="AM47" s="24"/>
      <c r="AN47" s="19"/>
      <c r="AO47" s="19"/>
      <c r="AP47" s="24"/>
      <c r="AQ47" s="24"/>
      <c r="AR47" s="24"/>
      <c r="AS47" s="24"/>
      <c r="AT47" s="19"/>
      <c r="AU47" s="24"/>
      <c r="AV47" s="24"/>
      <c r="AW47" s="24"/>
      <c r="AX47" s="24"/>
      <c r="AY47" s="19"/>
      <c r="AZ47" s="24"/>
      <c r="BA47" s="24"/>
      <c r="BB47" s="24"/>
      <c r="BC47" s="24"/>
      <c r="BD47" s="24"/>
      <c r="BE47" s="24"/>
      <c r="BF47" s="19"/>
      <c r="BG47" s="19"/>
      <c r="BH47" s="19"/>
      <c r="BI47" s="19"/>
      <c r="BJ47" s="19"/>
      <c r="BK47" s="19"/>
      <c r="BL47" s="24"/>
      <c r="BM47" s="24"/>
      <c r="BN47" s="19"/>
      <c r="BO47" s="24"/>
      <c r="BP47" s="24"/>
      <c r="BQ47" s="24"/>
      <c r="BR47" s="24"/>
      <c r="BS47" s="24"/>
      <c r="BT47" s="24"/>
      <c r="BU47" s="19"/>
      <c r="BV47" s="19"/>
      <c r="BW47" s="19"/>
      <c r="BX47" s="19"/>
    </row>
    <row r="48" spans="2:76" x14ac:dyDescent="0.2">
      <c r="B48" s="10"/>
      <c r="C48" s="10"/>
      <c r="D48" s="10"/>
      <c r="E48" s="10"/>
      <c r="F48" s="10"/>
      <c r="G48" s="10"/>
      <c r="H48" s="10"/>
      <c r="I48" s="10"/>
      <c r="J48" s="10"/>
      <c r="K48" s="10"/>
      <c r="L48" s="10"/>
      <c r="M48" s="10"/>
      <c r="N48" s="10"/>
      <c r="O48" s="10"/>
      <c r="P48" s="10"/>
      <c r="Q48" s="10"/>
      <c r="R48" s="10"/>
      <c r="S48" s="10"/>
      <c r="T48" s="10"/>
      <c r="U48" s="10"/>
      <c r="V48" s="10"/>
      <c r="W48" s="10"/>
      <c r="AB48" s="24"/>
      <c r="AC48" s="24"/>
      <c r="AD48" s="19"/>
      <c r="AE48" s="24"/>
      <c r="AF48" s="19"/>
      <c r="AG48" s="19"/>
      <c r="AH48" s="19"/>
      <c r="AI48" s="24"/>
      <c r="AJ48" s="24"/>
      <c r="AK48" s="19"/>
      <c r="AL48" s="24"/>
      <c r="AM48" s="24"/>
      <c r="AN48" s="19"/>
      <c r="AO48" s="19"/>
      <c r="AP48" s="24"/>
      <c r="AQ48" s="24"/>
      <c r="AR48" s="24"/>
      <c r="AS48" s="24"/>
      <c r="AT48" s="19"/>
      <c r="AU48" s="24"/>
      <c r="AV48" s="24"/>
      <c r="AW48" s="24"/>
      <c r="AX48" s="24"/>
      <c r="AY48" s="19"/>
      <c r="AZ48" s="24"/>
      <c r="BA48" s="24"/>
      <c r="BB48" s="24"/>
      <c r="BC48" s="24"/>
      <c r="BD48" s="24"/>
      <c r="BE48" s="24"/>
      <c r="BF48" s="19"/>
      <c r="BG48" s="19"/>
      <c r="BH48" s="19"/>
      <c r="BI48" s="19"/>
      <c r="BJ48" s="19"/>
      <c r="BK48" s="19"/>
      <c r="BL48" s="24"/>
      <c r="BM48" s="24"/>
      <c r="BN48" s="19"/>
      <c r="BO48" s="24"/>
      <c r="BP48" s="24"/>
      <c r="BQ48" s="24"/>
      <c r="BR48" s="24"/>
      <c r="BS48" s="24"/>
      <c r="BT48" s="24"/>
      <c r="BU48" s="19"/>
      <c r="BV48" s="19"/>
      <c r="BW48" s="19"/>
      <c r="BX48" s="19"/>
    </row>
    <row r="49" spans="2:76" x14ac:dyDescent="0.2">
      <c r="B49" s="10"/>
      <c r="C49" s="10"/>
      <c r="D49" s="10"/>
      <c r="E49" s="10"/>
      <c r="F49" s="10"/>
      <c r="G49" s="10"/>
      <c r="H49" s="10"/>
      <c r="I49" s="10"/>
      <c r="J49" s="10"/>
      <c r="K49" s="10"/>
      <c r="L49" s="10"/>
      <c r="M49" s="10"/>
      <c r="N49" s="10"/>
      <c r="O49" s="10"/>
      <c r="P49" s="10"/>
      <c r="Q49" s="10"/>
      <c r="R49" s="10"/>
      <c r="S49" s="10"/>
      <c r="T49" s="10"/>
      <c r="U49" s="10"/>
      <c r="V49" s="10"/>
      <c r="W49" s="10"/>
      <c r="AB49" s="24"/>
      <c r="AC49" s="24"/>
      <c r="AD49" s="19"/>
      <c r="AE49" s="24"/>
      <c r="AF49" s="19"/>
      <c r="AG49" s="19"/>
      <c r="AH49" s="19"/>
      <c r="AI49" s="24"/>
      <c r="AJ49" s="24"/>
      <c r="AK49" s="19"/>
      <c r="AL49" s="24"/>
      <c r="AM49" s="24"/>
      <c r="AN49" s="19"/>
      <c r="AO49" s="19"/>
      <c r="AP49" s="24"/>
      <c r="AQ49" s="24"/>
      <c r="AR49" s="24"/>
      <c r="AS49" s="24"/>
      <c r="AT49" s="19"/>
      <c r="AU49" s="24"/>
      <c r="AV49" s="24"/>
      <c r="AW49" s="24"/>
      <c r="AX49" s="24"/>
      <c r="AY49" s="19"/>
      <c r="AZ49" s="24"/>
      <c r="BA49" s="24"/>
      <c r="BB49" s="24"/>
      <c r="BC49" s="24"/>
      <c r="BD49" s="24"/>
      <c r="BE49" s="24"/>
      <c r="BF49" s="19"/>
      <c r="BG49" s="19"/>
      <c r="BH49" s="19"/>
      <c r="BI49" s="19"/>
      <c r="BJ49" s="19"/>
      <c r="BK49" s="19"/>
      <c r="BL49" s="24"/>
      <c r="BM49" s="24"/>
      <c r="BN49" s="19"/>
      <c r="BO49" s="24"/>
      <c r="BP49" s="24"/>
      <c r="BQ49" s="24"/>
      <c r="BR49" s="24"/>
      <c r="BS49" s="24"/>
      <c r="BT49" s="24"/>
      <c r="BU49" s="19"/>
      <c r="BV49" s="19"/>
      <c r="BW49" s="19"/>
      <c r="BX49" s="19"/>
    </row>
    <row r="50" spans="2:76" x14ac:dyDescent="0.2">
      <c r="B50" s="10"/>
      <c r="C50" s="10"/>
      <c r="D50" s="10"/>
      <c r="E50" s="10"/>
      <c r="F50" s="10"/>
      <c r="G50" s="10"/>
      <c r="H50" s="10"/>
      <c r="I50" s="10"/>
      <c r="J50" s="10"/>
      <c r="K50" s="10"/>
      <c r="L50" s="10"/>
      <c r="M50" s="10"/>
      <c r="N50" s="10"/>
      <c r="O50" s="10"/>
      <c r="P50" s="10"/>
      <c r="Q50" s="10"/>
      <c r="R50" s="10"/>
      <c r="S50" s="10"/>
      <c r="T50" s="10"/>
      <c r="U50" s="10"/>
      <c r="V50" s="10"/>
      <c r="W50" s="10"/>
      <c r="AB50" s="24"/>
      <c r="AC50" s="24"/>
      <c r="AD50" s="19"/>
      <c r="AE50" s="24"/>
      <c r="AF50" s="19"/>
      <c r="AG50" s="19"/>
      <c r="AH50" s="19"/>
      <c r="AI50" s="24"/>
      <c r="AJ50" s="24"/>
      <c r="AK50" s="19"/>
      <c r="AL50" s="24"/>
      <c r="AM50" s="24"/>
      <c r="AN50" s="19"/>
      <c r="AO50" s="19"/>
      <c r="AP50" s="24"/>
      <c r="AQ50" s="24"/>
      <c r="AR50" s="24"/>
      <c r="AS50" s="24"/>
      <c r="AT50" s="19"/>
      <c r="AU50" s="24"/>
      <c r="AV50" s="24"/>
      <c r="AW50" s="24"/>
      <c r="AX50" s="24"/>
      <c r="AY50" s="19"/>
      <c r="AZ50" s="24"/>
      <c r="BA50" s="24"/>
      <c r="BB50" s="24"/>
      <c r="BC50" s="24"/>
      <c r="BD50" s="24"/>
      <c r="BE50" s="24"/>
      <c r="BF50" s="19"/>
      <c r="BG50" s="19"/>
      <c r="BH50" s="19"/>
      <c r="BI50" s="19"/>
      <c r="BJ50" s="19"/>
      <c r="BK50" s="19"/>
      <c r="BL50" s="24"/>
      <c r="BM50" s="24"/>
      <c r="BN50" s="19"/>
      <c r="BO50" s="24"/>
      <c r="BP50" s="24"/>
      <c r="BQ50" s="24"/>
      <c r="BR50" s="24"/>
      <c r="BS50" s="24"/>
      <c r="BT50" s="24"/>
      <c r="BU50" s="19"/>
      <c r="BV50" s="19"/>
      <c r="BW50" s="19"/>
      <c r="BX50" s="19"/>
    </row>
    <row r="51" spans="2:76" x14ac:dyDescent="0.2">
      <c r="B51" s="10"/>
      <c r="C51" s="10"/>
      <c r="D51" s="10"/>
      <c r="E51" s="10"/>
      <c r="F51" s="10"/>
      <c r="G51" s="10"/>
      <c r="H51" s="10"/>
      <c r="I51" s="10"/>
      <c r="J51" s="10"/>
      <c r="K51" s="10"/>
      <c r="L51" s="10"/>
      <c r="M51" s="10"/>
      <c r="N51" s="10"/>
      <c r="O51" s="10"/>
      <c r="P51" s="10"/>
      <c r="Q51" s="10"/>
      <c r="R51" s="10"/>
      <c r="S51" s="10"/>
      <c r="T51" s="10"/>
      <c r="U51" s="10"/>
      <c r="V51" s="10"/>
      <c r="W51" s="10"/>
      <c r="AB51" s="24"/>
      <c r="AC51" s="24"/>
      <c r="AD51" s="19"/>
      <c r="AE51" s="24"/>
      <c r="AF51" s="19"/>
      <c r="AG51" s="19"/>
      <c r="AH51" s="19"/>
      <c r="AI51" s="24"/>
      <c r="AJ51" s="24"/>
      <c r="AK51" s="19"/>
      <c r="AL51" s="24"/>
      <c r="AM51" s="24"/>
      <c r="AN51" s="19"/>
      <c r="AO51" s="19"/>
      <c r="AP51" s="24"/>
      <c r="AQ51" s="24"/>
      <c r="AR51" s="24"/>
      <c r="AS51" s="24"/>
      <c r="AT51" s="19"/>
      <c r="AU51" s="24"/>
      <c r="AV51" s="24"/>
      <c r="AW51" s="24"/>
      <c r="AX51" s="24"/>
      <c r="AY51" s="19"/>
      <c r="AZ51" s="24"/>
      <c r="BA51" s="24"/>
      <c r="BB51" s="24"/>
      <c r="BC51" s="24"/>
      <c r="BD51" s="24"/>
      <c r="BE51" s="24"/>
      <c r="BF51" s="19"/>
      <c r="BG51" s="19"/>
      <c r="BH51" s="19"/>
      <c r="BI51" s="19"/>
      <c r="BJ51" s="19"/>
      <c r="BK51" s="19"/>
      <c r="BL51" s="24"/>
      <c r="BM51" s="24"/>
      <c r="BN51" s="19"/>
      <c r="BO51" s="24"/>
      <c r="BP51" s="24"/>
      <c r="BQ51" s="24"/>
      <c r="BR51" s="24"/>
      <c r="BS51" s="24"/>
      <c r="BT51" s="24"/>
      <c r="BU51" s="19"/>
      <c r="BV51" s="19"/>
      <c r="BW51" s="19"/>
      <c r="BX51" s="19"/>
    </row>
    <row r="52" spans="2:76" x14ac:dyDescent="0.2">
      <c r="B52" s="10"/>
      <c r="C52" s="10"/>
      <c r="D52" s="10"/>
      <c r="E52" s="10"/>
      <c r="F52" s="10"/>
      <c r="G52" s="10"/>
      <c r="H52" s="10"/>
      <c r="I52" s="10"/>
      <c r="J52" s="10"/>
      <c r="K52" s="10"/>
      <c r="L52" s="10"/>
      <c r="M52" s="10"/>
      <c r="N52" s="10"/>
      <c r="O52" s="10"/>
      <c r="P52" s="10"/>
      <c r="Q52" s="10"/>
      <c r="R52" s="10"/>
      <c r="S52" s="10"/>
      <c r="T52" s="10"/>
      <c r="U52" s="10"/>
      <c r="V52" s="10"/>
      <c r="W52" s="10"/>
      <c r="AB52" s="24"/>
      <c r="AC52" s="24"/>
      <c r="AD52" s="19"/>
      <c r="AE52" s="24"/>
      <c r="AF52" s="19"/>
      <c r="AG52" s="19"/>
      <c r="AH52" s="19"/>
      <c r="AI52" s="24"/>
      <c r="AJ52" s="24"/>
      <c r="AK52" s="19"/>
      <c r="AL52" s="24"/>
      <c r="AM52" s="24"/>
      <c r="AN52" s="19"/>
      <c r="AO52" s="19"/>
      <c r="AP52" s="24"/>
      <c r="AQ52" s="24"/>
      <c r="AR52" s="24"/>
      <c r="AS52" s="24"/>
      <c r="AT52" s="19"/>
      <c r="AU52" s="24"/>
      <c r="AV52" s="24"/>
      <c r="AW52" s="24"/>
      <c r="AX52" s="24"/>
      <c r="AY52" s="19"/>
      <c r="AZ52" s="24"/>
      <c r="BA52" s="24"/>
      <c r="BB52" s="24"/>
      <c r="BC52" s="24"/>
      <c r="BD52" s="24"/>
      <c r="BE52" s="24"/>
      <c r="BF52" s="19"/>
      <c r="BG52" s="19"/>
      <c r="BH52" s="19"/>
      <c r="BI52" s="19"/>
      <c r="BJ52" s="19"/>
      <c r="BK52" s="19"/>
      <c r="BL52" s="24"/>
      <c r="BM52" s="24"/>
      <c r="BN52" s="19"/>
      <c r="BO52" s="24"/>
      <c r="BP52" s="24"/>
      <c r="BQ52" s="24"/>
      <c r="BR52" s="24"/>
      <c r="BS52" s="24"/>
      <c r="BT52" s="24"/>
      <c r="BU52" s="19"/>
      <c r="BV52" s="19"/>
      <c r="BW52" s="19"/>
      <c r="BX52" s="19"/>
    </row>
    <row r="53" spans="2:76" x14ac:dyDescent="0.2">
      <c r="B53" s="10"/>
      <c r="C53" s="10"/>
      <c r="D53" s="10"/>
      <c r="E53" s="10"/>
      <c r="F53" s="10"/>
      <c r="G53" s="10"/>
      <c r="H53" s="10"/>
      <c r="I53" s="10"/>
      <c r="J53" s="10"/>
      <c r="K53" s="10"/>
      <c r="L53" s="10"/>
      <c r="M53" s="10"/>
      <c r="N53" s="10"/>
      <c r="O53" s="10"/>
      <c r="P53" s="10"/>
      <c r="Q53" s="10"/>
      <c r="R53" s="10"/>
      <c r="S53" s="10"/>
      <c r="T53" s="10"/>
      <c r="U53" s="10"/>
      <c r="V53" s="10"/>
      <c r="W53" s="10"/>
      <c r="AB53" s="24"/>
      <c r="AC53" s="24"/>
      <c r="AD53" s="19"/>
      <c r="AE53" s="24"/>
      <c r="AF53" s="19"/>
      <c r="AG53" s="19"/>
      <c r="AH53" s="19"/>
      <c r="AI53" s="24"/>
      <c r="AJ53" s="24"/>
      <c r="AK53" s="19"/>
      <c r="AL53" s="24"/>
      <c r="AM53" s="24"/>
      <c r="AN53" s="19"/>
      <c r="AO53" s="19"/>
      <c r="AP53" s="24"/>
      <c r="AQ53" s="24"/>
      <c r="AR53" s="24"/>
      <c r="AS53" s="24"/>
      <c r="AT53" s="19"/>
      <c r="AU53" s="24"/>
      <c r="AV53" s="24"/>
      <c r="AW53" s="24"/>
      <c r="AX53" s="24"/>
      <c r="AY53" s="19"/>
      <c r="AZ53" s="24"/>
      <c r="BA53" s="24"/>
      <c r="BB53" s="24"/>
      <c r="BC53" s="24"/>
      <c r="BD53" s="24"/>
      <c r="BE53" s="24"/>
      <c r="BF53" s="19"/>
      <c r="BG53" s="19"/>
      <c r="BH53" s="19"/>
      <c r="BI53" s="19"/>
      <c r="BJ53" s="19"/>
      <c r="BK53" s="19"/>
      <c r="BL53" s="24"/>
      <c r="BM53" s="24"/>
      <c r="BN53" s="19"/>
      <c r="BO53" s="24"/>
      <c r="BP53" s="24"/>
      <c r="BQ53" s="24"/>
      <c r="BR53" s="24"/>
      <c r="BS53" s="24"/>
      <c r="BT53" s="24"/>
      <c r="BU53" s="19"/>
      <c r="BV53" s="19"/>
      <c r="BW53" s="19"/>
      <c r="BX53" s="19"/>
    </row>
    <row r="54" spans="2:76" x14ac:dyDescent="0.2">
      <c r="B54" s="10"/>
      <c r="C54" s="10"/>
      <c r="D54" s="10"/>
      <c r="E54" s="10"/>
      <c r="F54" s="10"/>
      <c r="G54" s="10"/>
      <c r="H54" s="10"/>
      <c r="I54" s="10"/>
      <c r="J54" s="10"/>
      <c r="K54" s="10"/>
      <c r="L54" s="10"/>
      <c r="M54" s="10"/>
      <c r="N54" s="10"/>
      <c r="O54" s="10"/>
      <c r="P54" s="10"/>
      <c r="Q54" s="10"/>
      <c r="R54" s="10"/>
      <c r="S54" s="10"/>
      <c r="T54" s="10"/>
      <c r="U54" s="10"/>
      <c r="V54" s="10"/>
      <c r="W54" s="10"/>
      <c r="AB54" s="24"/>
      <c r="AC54" s="24"/>
      <c r="AD54" s="19"/>
      <c r="AE54" s="24"/>
      <c r="AF54" s="19"/>
      <c r="AG54" s="19"/>
      <c r="AH54" s="19"/>
      <c r="AI54" s="24"/>
      <c r="AJ54" s="24"/>
      <c r="AK54" s="19"/>
      <c r="AL54" s="24"/>
      <c r="AM54" s="24"/>
      <c r="AN54" s="19"/>
      <c r="AO54" s="19"/>
      <c r="AP54" s="24"/>
      <c r="AQ54" s="24"/>
      <c r="AR54" s="24"/>
      <c r="AS54" s="24"/>
      <c r="AT54" s="19"/>
      <c r="AU54" s="24"/>
      <c r="AV54" s="24"/>
      <c r="AW54" s="24"/>
      <c r="AX54" s="24"/>
      <c r="AY54" s="19"/>
      <c r="AZ54" s="24"/>
      <c r="BA54" s="24"/>
      <c r="BB54" s="24"/>
      <c r="BC54" s="24"/>
      <c r="BD54" s="24"/>
      <c r="BE54" s="24"/>
      <c r="BF54" s="19"/>
      <c r="BG54" s="19"/>
      <c r="BH54" s="19"/>
      <c r="BI54" s="19"/>
      <c r="BJ54" s="19"/>
      <c r="BK54" s="19"/>
      <c r="BL54" s="24"/>
      <c r="BM54" s="24"/>
      <c r="BN54" s="19"/>
      <c r="BO54" s="24"/>
      <c r="BP54" s="24"/>
      <c r="BQ54" s="24"/>
      <c r="BR54" s="24"/>
      <c r="BS54" s="24"/>
      <c r="BT54" s="24"/>
      <c r="BU54" s="19"/>
      <c r="BV54" s="19"/>
      <c r="BW54" s="19"/>
      <c r="BX54" s="19"/>
    </row>
    <row r="55" spans="2:76" x14ac:dyDescent="0.2">
      <c r="B55" s="10"/>
      <c r="C55" s="10"/>
      <c r="D55" s="10"/>
      <c r="E55" s="10"/>
      <c r="F55" s="10"/>
      <c r="G55" s="10"/>
      <c r="H55" s="10"/>
      <c r="I55" s="10"/>
      <c r="J55" s="10"/>
      <c r="K55" s="10"/>
      <c r="L55" s="10"/>
      <c r="M55" s="10"/>
      <c r="N55" s="10"/>
      <c r="O55" s="10"/>
      <c r="P55" s="10"/>
      <c r="Q55" s="10"/>
      <c r="R55" s="10"/>
      <c r="S55" s="10"/>
      <c r="T55" s="10"/>
      <c r="U55" s="10"/>
      <c r="V55" s="10"/>
      <c r="W55" s="10"/>
      <c r="AB55" s="24"/>
      <c r="AC55" s="24"/>
      <c r="AD55" s="19"/>
      <c r="AE55" s="24"/>
      <c r="AF55" s="19"/>
      <c r="AG55" s="19"/>
      <c r="AH55" s="19"/>
      <c r="AI55" s="24"/>
      <c r="AJ55" s="24"/>
      <c r="AK55" s="19"/>
      <c r="AL55" s="24"/>
      <c r="AM55" s="24"/>
      <c r="AN55" s="19"/>
      <c r="AO55" s="19"/>
      <c r="AP55" s="24"/>
      <c r="AQ55" s="24"/>
      <c r="AR55" s="24"/>
      <c r="AS55" s="24"/>
      <c r="AT55" s="19"/>
      <c r="AU55" s="24"/>
      <c r="AV55" s="24"/>
      <c r="AW55" s="24"/>
      <c r="AX55" s="24"/>
      <c r="AY55" s="19"/>
      <c r="AZ55" s="24"/>
      <c r="BA55" s="24"/>
      <c r="BB55" s="24"/>
      <c r="BC55" s="24"/>
      <c r="BD55" s="24"/>
      <c r="BE55" s="24"/>
      <c r="BF55" s="19"/>
      <c r="BG55" s="19"/>
      <c r="BH55" s="19"/>
      <c r="BI55" s="19"/>
      <c r="BJ55" s="19"/>
      <c r="BK55" s="19"/>
      <c r="BL55" s="24"/>
      <c r="BM55" s="24"/>
      <c r="BN55" s="19"/>
      <c r="BO55" s="24"/>
      <c r="BP55" s="24"/>
      <c r="BQ55" s="24"/>
      <c r="BR55" s="24"/>
      <c r="BS55" s="24"/>
      <c r="BT55" s="24"/>
      <c r="BU55" s="19"/>
      <c r="BV55" s="19"/>
      <c r="BW55" s="19"/>
      <c r="BX55" s="19"/>
    </row>
    <row r="56" spans="2:76" x14ac:dyDescent="0.2">
      <c r="B56" s="10"/>
      <c r="C56" s="10"/>
      <c r="D56" s="10"/>
      <c r="E56" s="10"/>
      <c r="F56" s="10"/>
      <c r="G56" s="10"/>
      <c r="H56" s="10"/>
      <c r="I56" s="10"/>
      <c r="J56" s="10"/>
      <c r="K56" s="10"/>
      <c r="L56" s="10"/>
      <c r="M56" s="10"/>
      <c r="N56" s="10"/>
      <c r="O56" s="10"/>
      <c r="P56" s="10"/>
      <c r="Q56" s="10"/>
      <c r="R56" s="10"/>
      <c r="S56" s="10"/>
      <c r="T56" s="10"/>
      <c r="U56" s="10"/>
      <c r="V56" s="10"/>
      <c r="W56" s="10"/>
      <c r="AB56" s="24"/>
      <c r="AC56" s="24"/>
      <c r="AD56" s="19"/>
      <c r="AE56" s="24"/>
      <c r="AF56" s="19"/>
      <c r="AG56" s="19"/>
      <c r="AH56" s="19"/>
      <c r="AI56" s="24"/>
      <c r="AJ56" s="24"/>
      <c r="AK56" s="19"/>
      <c r="AL56" s="24"/>
      <c r="AM56" s="24"/>
      <c r="AN56" s="19"/>
      <c r="AO56" s="19"/>
      <c r="AP56" s="24"/>
      <c r="AQ56" s="24"/>
      <c r="AR56" s="24"/>
      <c r="AS56" s="24"/>
      <c r="AT56" s="19"/>
      <c r="AU56" s="24"/>
      <c r="AV56" s="24"/>
      <c r="AW56" s="24"/>
      <c r="AX56" s="24"/>
      <c r="AY56" s="19"/>
      <c r="AZ56" s="24"/>
      <c r="BA56" s="24"/>
      <c r="BB56" s="24"/>
      <c r="BC56" s="24"/>
      <c r="BD56" s="24"/>
      <c r="BE56" s="24"/>
      <c r="BF56" s="19"/>
      <c r="BG56" s="19"/>
      <c r="BH56" s="19"/>
      <c r="BI56" s="19"/>
      <c r="BJ56" s="19"/>
      <c r="BK56" s="19"/>
      <c r="BL56" s="24"/>
      <c r="BM56" s="24"/>
      <c r="BN56" s="19"/>
      <c r="BO56" s="24"/>
      <c r="BP56" s="24"/>
      <c r="BQ56" s="24"/>
      <c r="BR56" s="24"/>
      <c r="BS56" s="24"/>
      <c r="BT56" s="24"/>
      <c r="BU56" s="19"/>
      <c r="BV56" s="19"/>
      <c r="BW56" s="19"/>
      <c r="BX56" s="19"/>
    </row>
    <row r="57" spans="2:76" x14ac:dyDescent="0.2">
      <c r="B57" s="10"/>
      <c r="C57" s="10"/>
      <c r="D57" s="10"/>
      <c r="E57" s="10"/>
      <c r="F57" s="10"/>
      <c r="G57" s="10"/>
      <c r="H57" s="10"/>
      <c r="I57" s="10"/>
      <c r="J57" s="10"/>
      <c r="K57" s="10"/>
      <c r="L57" s="10"/>
      <c r="M57" s="10"/>
      <c r="N57" s="10"/>
      <c r="O57" s="10"/>
      <c r="P57" s="10"/>
      <c r="Q57" s="10"/>
      <c r="R57" s="10"/>
      <c r="S57" s="10"/>
      <c r="T57" s="10"/>
      <c r="U57" s="10"/>
      <c r="V57" s="10"/>
      <c r="W57" s="10"/>
      <c r="AB57" s="24"/>
      <c r="AC57" s="24"/>
      <c r="AD57" s="19"/>
      <c r="AE57" s="24"/>
      <c r="AF57" s="19"/>
      <c r="AG57" s="19"/>
      <c r="AH57" s="19"/>
      <c r="AI57" s="24"/>
      <c r="AJ57" s="24"/>
      <c r="AK57" s="19"/>
      <c r="AL57" s="24"/>
      <c r="AM57" s="24"/>
      <c r="AN57" s="19"/>
      <c r="AO57" s="19"/>
      <c r="AP57" s="24"/>
      <c r="AQ57" s="24"/>
      <c r="AR57" s="24"/>
      <c r="AS57" s="24"/>
      <c r="AT57" s="19"/>
      <c r="AU57" s="24"/>
      <c r="AV57" s="24"/>
      <c r="AW57" s="24"/>
      <c r="AX57" s="24"/>
      <c r="AY57" s="19"/>
      <c r="AZ57" s="24"/>
      <c r="BA57" s="24"/>
      <c r="BB57" s="24"/>
      <c r="BC57" s="24"/>
      <c r="BD57" s="24"/>
      <c r="BE57" s="24"/>
      <c r="BF57" s="19"/>
      <c r="BG57" s="19"/>
      <c r="BH57" s="19"/>
      <c r="BI57" s="19"/>
      <c r="BJ57" s="19"/>
      <c r="BK57" s="19"/>
      <c r="BL57" s="24"/>
      <c r="BM57" s="24"/>
      <c r="BN57" s="19"/>
      <c r="BO57" s="24"/>
      <c r="BP57" s="24"/>
      <c r="BQ57" s="24"/>
      <c r="BR57" s="24"/>
      <c r="BS57" s="24"/>
      <c r="BT57" s="24"/>
      <c r="BU57" s="19"/>
      <c r="BV57" s="19"/>
      <c r="BW57" s="19"/>
      <c r="BX57" s="19"/>
    </row>
    <row r="58" spans="2:76" x14ac:dyDescent="0.2">
      <c r="B58" s="10"/>
      <c r="C58" s="10"/>
      <c r="D58" s="10"/>
      <c r="E58" s="10"/>
      <c r="F58" s="10"/>
      <c r="G58" s="10"/>
      <c r="H58" s="10"/>
      <c r="I58" s="10"/>
      <c r="J58" s="10"/>
      <c r="K58" s="10"/>
      <c r="L58" s="10"/>
      <c r="M58" s="10"/>
      <c r="N58" s="10"/>
      <c r="O58" s="10"/>
      <c r="P58" s="10"/>
      <c r="Q58" s="10"/>
      <c r="R58" s="10"/>
      <c r="S58" s="10"/>
      <c r="T58" s="10"/>
      <c r="U58" s="10"/>
      <c r="V58" s="10"/>
      <c r="W58" s="10"/>
      <c r="AB58" s="24"/>
      <c r="AC58" s="24"/>
      <c r="AD58" s="19"/>
      <c r="AE58" s="24"/>
      <c r="AF58" s="19"/>
      <c r="AG58" s="19"/>
      <c r="AH58" s="19"/>
      <c r="AI58" s="24"/>
      <c r="AJ58" s="24"/>
      <c r="AK58" s="19"/>
      <c r="AL58" s="24"/>
      <c r="AM58" s="24"/>
      <c r="AN58" s="19"/>
      <c r="AO58" s="19"/>
      <c r="AP58" s="24"/>
      <c r="AQ58" s="24"/>
      <c r="AR58" s="24"/>
      <c r="AS58" s="24"/>
      <c r="AT58" s="19"/>
      <c r="AU58" s="24"/>
      <c r="AV58" s="24"/>
      <c r="AW58" s="24"/>
      <c r="AX58" s="24"/>
      <c r="AY58" s="19"/>
      <c r="AZ58" s="24"/>
      <c r="BA58" s="24"/>
      <c r="BB58" s="24"/>
      <c r="BC58" s="24"/>
      <c r="BD58" s="24"/>
      <c r="BE58" s="24"/>
      <c r="BF58" s="19"/>
      <c r="BG58" s="19"/>
      <c r="BH58" s="19"/>
      <c r="BI58" s="19"/>
      <c r="BJ58" s="19"/>
      <c r="BK58" s="19"/>
      <c r="BL58" s="24"/>
      <c r="BM58" s="24"/>
      <c r="BN58" s="19"/>
      <c r="BO58" s="24"/>
      <c r="BP58" s="24"/>
      <c r="BQ58" s="24"/>
      <c r="BR58" s="24"/>
      <c r="BS58" s="24"/>
      <c r="BT58" s="24"/>
      <c r="BU58" s="19"/>
      <c r="BV58" s="19"/>
      <c r="BW58" s="19"/>
      <c r="BX58" s="19"/>
    </row>
    <row r="59" spans="2:76" x14ac:dyDescent="0.2">
      <c r="B59" s="10"/>
      <c r="C59" s="10"/>
      <c r="D59" s="10"/>
      <c r="E59" s="10"/>
      <c r="F59" s="10"/>
      <c r="G59" s="10"/>
      <c r="H59" s="10"/>
      <c r="I59" s="10"/>
      <c r="J59" s="10"/>
      <c r="K59" s="10"/>
      <c r="L59" s="10"/>
      <c r="M59" s="10"/>
      <c r="N59" s="10"/>
      <c r="O59" s="10"/>
      <c r="P59" s="10"/>
      <c r="Q59" s="10"/>
      <c r="R59" s="10"/>
      <c r="S59" s="10"/>
      <c r="T59" s="10"/>
      <c r="U59" s="10"/>
      <c r="V59" s="10"/>
      <c r="W59" s="10"/>
      <c r="AB59" s="24"/>
      <c r="AC59" s="24"/>
      <c r="AD59" s="19"/>
      <c r="AE59" s="24"/>
      <c r="AF59" s="19"/>
      <c r="AG59" s="19"/>
      <c r="AH59" s="19"/>
      <c r="AI59" s="24"/>
      <c r="AJ59" s="24"/>
      <c r="AK59" s="19"/>
      <c r="AL59" s="24"/>
      <c r="AM59" s="24"/>
      <c r="AN59" s="19"/>
      <c r="AO59" s="19"/>
      <c r="AP59" s="24"/>
      <c r="AQ59" s="24"/>
      <c r="AR59" s="24"/>
      <c r="AS59" s="24"/>
      <c r="AT59" s="19"/>
      <c r="AU59" s="24"/>
      <c r="AV59" s="24"/>
      <c r="AW59" s="24"/>
      <c r="AX59" s="24"/>
      <c r="AY59" s="19"/>
      <c r="AZ59" s="24"/>
      <c r="BA59" s="24"/>
      <c r="BB59" s="24"/>
      <c r="BC59" s="24"/>
      <c r="BD59" s="24"/>
      <c r="BE59" s="24"/>
      <c r="BF59" s="19"/>
      <c r="BG59" s="19"/>
      <c r="BH59" s="19"/>
      <c r="BI59" s="19"/>
      <c r="BJ59" s="19"/>
      <c r="BK59" s="19"/>
      <c r="BL59" s="24"/>
      <c r="BM59" s="24"/>
      <c r="BN59" s="19"/>
      <c r="BO59" s="24"/>
      <c r="BP59" s="24"/>
      <c r="BQ59" s="24"/>
      <c r="BR59" s="24"/>
      <c r="BS59" s="24"/>
      <c r="BT59" s="24"/>
      <c r="BU59" s="19"/>
      <c r="BV59" s="19"/>
      <c r="BW59" s="19"/>
      <c r="BX59" s="19"/>
    </row>
    <row r="60" spans="2:76" x14ac:dyDescent="0.2">
      <c r="B60" s="10"/>
      <c r="C60" s="10"/>
      <c r="D60" s="10"/>
      <c r="E60" s="10"/>
      <c r="F60" s="10"/>
      <c r="G60" s="10"/>
      <c r="H60" s="10"/>
      <c r="I60" s="10"/>
      <c r="J60" s="10"/>
      <c r="K60" s="10"/>
      <c r="L60" s="10"/>
      <c r="M60" s="10"/>
      <c r="N60" s="10"/>
      <c r="O60" s="10"/>
      <c r="P60" s="10"/>
      <c r="Q60" s="10"/>
      <c r="R60" s="10"/>
      <c r="S60" s="10"/>
      <c r="T60" s="10"/>
      <c r="U60" s="10"/>
      <c r="V60" s="10"/>
      <c r="W60" s="10"/>
      <c r="AB60" s="24"/>
      <c r="AC60" s="24"/>
      <c r="AD60" s="19"/>
      <c r="AE60" s="24"/>
      <c r="AF60" s="19"/>
      <c r="AG60" s="19"/>
      <c r="AH60" s="19"/>
      <c r="AI60" s="24"/>
      <c r="AJ60" s="24"/>
      <c r="AK60" s="19"/>
      <c r="AL60" s="24"/>
      <c r="AM60" s="24"/>
      <c r="AN60" s="19"/>
      <c r="AO60" s="19"/>
      <c r="AP60" s="24"/>
      <c r="AQ60" s="24"/>
      <c r="AR60" s="24"/>
      <c r="AS60" s="24"/>
      <c r="AT60" s="19"/>
      <c r="AU60" s="24"/>
      <c r="AV60" s="24"/>
      <c r="AW60" s="24"/>
      <c r="AX60" s="24"/>
      <c r="AY60" s="19"/>
      <c r="AZ60" s="24"/>
      <c r="BA60" s="24"/>
      <c r="BB60" s="24"/>
      <c r="BC60" s="24"/>
      <c r="BD60" s="24"/>
      <c r="BE60" s="24"/>
      <c r="BF60" s="19"/>
      <c r="BG60" s="19"/>
      <c r="BH60" s="19"/>
      <c r="BI60" s="19"/>
      <c r="BJ60" s="19"/>
      <c r="BK60" s="19"/>
      <c r="BL60" s="24"/>
      <c r="BM60" s="24"/>
      <c r="BN60" s="19"/>
      <c r="BO60" s="24"/>
      <c r="BP60" s="24"/>
      <c r="BQ60" s="24"/>
      <c r="BR60" s="24"/>
      <c r="BS60" s="24"/>
      <c r="BT60" s="24"/>
      <c r="BU60" s="19"/>
      <c r="BV60" s="19"/>
      <c r="BW60" s="19"/>
      <c r="BX60" s="19"/>
    </row>
    <row r="61" spans="2:76" x14ac:dyDescent="0.2">
      <c r="B61" s="10"/>
      <c r="C61" s="10"/>
      <c r="D61" s="10"/>
      <c r="E61" s="10"/>
      <c r="F61" s="10"/>
      <c r="G61" s="10"/>
      <c r="H61" s="10"/>
      <c r="I61" s="10"/>
      <c r="J61" s="10"/>
      <c r="K61" s="10"/>
      <c r="L61" s="10"/>
      <c r="M61" s="10"/>
      <c r="N61" s="10"/>
      <c r="O61" s="10"/>
      <c r="P61" s="10"/>
      <c r="Q61" s="10"/>
      <c r="R61" s="10"/>
      <c r="S61" s="10"/>
      <c r="T61" s="10"/>
      <c r="U61" s="10"/>
      <c r="V61" s="10"/>
      <c r="W61" s="10"/>
      <c r="AB61" s="24"/>
      <c r="AC61" s="24"/>
      <c r="AD61" s="19"/>
      <c r="AE61" s="24"/>
      <c r="AF61" s="19"/>
      <c r="AG61" s="19"/>
      <c r="AH61" s="19"/>
      <c r="AI61" s="24"/>
      <c r="AJ61" s="24"/>
      <c r="AK61" s="19"/>
      <c r="AL61" s="24"/>
      <c r="AM61" s="24"/>
      <c r="AN61" s="19"/>
      <c r="AO61" s="19"/>
      <c r="AP61" s="24"/>
      <c r="AQ61" s="24"/>
      <c r="AR61" s="24"/>
      <c r="AS61" s="24"/>
      <c r="AT61" s="19"/>
      <c r="AU61" s="24"/>
      <c r="AV61" s="24"/>
      <c r="AW61" s="24"/>
      <c r="AX61" s="24"/>
      <c r="AY61" s="19"/>
      <c r="AZ61" s="24"/>
      <c r="BA61" s="24"/>
      <c r="BB61" s="24"/>
      <c r="BC61" s="24"/>
      <c r="BD61" s="24"/>
      <c r="BE61" s="24"/>
      <c r="BF61" s="19"/>
      <c r="BG61" s="19"/>
      <c r="BH61" s="19"/>
      <c r="BI61" s="19"/>
      <c r="BJ61" s="19"/>
      <c r="BK61" s="19"/>
      <c r="BL61" s="24"/>
      <c r="BM61" s="24"/>
      <c r="BN61" s="19"/>
      <c r="BO61" s="24"/>
      <c r="BP61" s="24"/>
      <c r="BQ61" s="24"/>
      <c r="BR61" s="24"/>
      <c r="BS61" s="24"/>
      <c r="BT61" s="24"/>
      <c r="BU61" s="19"/>
      <c r="BV61" s="19"/>
      <c r="BW61" s="19"/>
      <c r="BX61" s="19"/>
    </row>
    <row r="62" spans="2:76" x14ac:dyDescent="0.2">
      <c r="B62" s="10"/>
      <c r="C62" s="10"/>
      <c r="D62" s="10"/>
      <c r="E62" s="10"/>
      <c r="F62" s="10"/>
      <c r="G62" s="10"/>
      <c r="H62" s="10"/>
      <c r="I62" s="10"/>
      <c r="J62" s="10"/>
      <c r="K62" s="10"/>
      <c r="L62" s="10"/>
      <c r="M62" s="10"/>
      <c r="N62" s="10"/>
      <c r="O62" s="10"/>
      <c r="P62" s="10"/>
      <c r="Q62" s="10"/>
      <c r="R62" s="10"/>
      <c r="S62" s="10"/>
      <c r="T62" s="10"/>
      <c r="U62" s="10"/>
      <c r="V62" s="10"/>
      <c r="W62" s="10"/>
      <c r="AB62" s="24"/>
      <c r="AC62" s="24"/>
      <c r="AD62" s="19"/>
      <c r="AE62" s="24"/>
      <c r="AF62" s="19"/>
      <c r="AG62" s="19"/>
      <c r="AH62" s="19"/>
      <c r="AI62" s="24"/>
      <c r="AJ62" s="24"/>
      <c r="AK62" s="19"/>
      <c r="AL62" s="24"/>
      <c r="AM62" s="24"/>
      <c r="AN62" s="19"/>
      <c r="AO62" s="19"/>
      <c r="AP62" s="24"/>
      <c r="AQ62" s="24"/>
      <c r="AR62" s="24"/>
      <c r="AS62" s="24"/>
      <c r="AT62" s="19"/>
      <c r="AU62" s="24"/>
      <c r="AV62" s="24"/>
      <c r="AW62" s="24"/>
      <c r="AX62" s="24"/>
      <c r="AY62" s="19"/>
      <c r="AZ62" s="24"/>
      <c r="BA62" s="24"/>
      <c r="BB62" s="24"/>
      <c r="BC62" s="24"/>
      <c r="BD62" s="24"/>
      <c r="BE62" s="24"/>
      <c r="BF62" s="19"/>
      <c r="BG62" s="19"/>
      <c r="BH62" s="19"/>
      <c r="BI62" s="19"/>
      <c r="BJ62" s="19"/>
      <c r="BK62" s="19"/>
      <c r="BL62" s="24"/>
      <c r="BM62" s="24"/>
      <c r="BN62" s="19"/>
      <c r="BO62" s="24"/>
      <c r="BP62" s="24"/>
      <c r="BQ62" s="24"/>
      <c r="BR62" s="24"/>
      <c r="BS62" s="24"/>
      <c r="BT62" s="24"/>
      <c r="BU62" s="19"/>
      <c r="BV62" s="19"/>
      <c r="BW62" s="19"/>
      <c r="BX62" s="19"/>
    </row>
    <row r="63" spans="2:76" x14ac:dyDescent="0.2">
      <c r="B63" s="10"/>
      <c r="C63" s="10"/>
      <c r="D63" s="10"/>
      <c r="E63" s="10"/>
      <c r="F63" s="10"/>
      <c r="G63" s="10"/>
      <c r="H63" s="10"/>
      <c r="I63" s="10"/>
      <c r="J63" s="10"/>
      <c r="K63" s="10"/>
      <c r="L63" s="10"/>
      <c r="M63" s="10"/>
      <c r="N63" s="10"/>
      <c r="O63" s="10"/>
      <c r="P63" s="10"/>
      <c r="Q63" s="10"/>
      <c r="R63" s="10"/>
      <c r="S63" s="10"/>
      <c r="T63" s="10"/>
      <c r="U63" s="10"/>
      <c r="V63" s="10"/>
      <c r="W63" s="10"/>
      <c r="AB63" s="24"/>
      <c r="AC63" s="24"/>
      <c r="AD63" s="19"/>
      <c r="AE63" s="24"/>
      <c r="AF63" s="19"/>
      <c r="AG63" s="19"/>
      <c r="AH63" s="19"/>
      <c r="AI63" s="24"/>
      <c r="AJ63" s="24"/>
      <c r="AK63" s="19"/>
      <c r="AL63" s="24"/>
      <c r="AM63" s="24"/>
      <c r="AN63" s="19"/>
      <c r="AO63" s="19"/>
      <c r="AP63" s="24"/>
      <c r="AQ63" s="24"/>
      <c r="AR63" s="24"/>
      <c r="AS63" s="24"/>
      <c r="AT63" s="19"/>
      <c r="AU63" s="24"/>
      <c r="AV63" s="24"/>
      <c r="AW63" s="24"/>
      <c r="AX63" s="24"/>
      <c r="AY63" s="19"/>
      <c r="AZ63" s="24"/>
      <c r="BA63" s="24"/>
      <c r="BB63" s="24"/>
      <c r="BC63" s="24"/>
      <c r="BD63" s="24"/>
      <c r="BE63" s="24"/>
      <c r="BF63" s="19"/>
      <c r="BG63" s="19"/>
      <c r="BH63" s="19"/>
      <c r="BI63" s="19"/>
      <c r="BJ63" s="19"/>
      <c r="BK63" s="19"/>
      <c r="BL63" s="24"/>
      <c r="BM63" s="24"/>
      <c r="BN63" s="19"/>
      <c r="BO63" s="24"/>
      <c r="BP63" s="24"/>
      <c r="BQ63" s="24"/>
      <c r="BR63" s="24"/>
      <c r="BS63" s="24"/>
      <c r="BT63" s="24"/>
      <c r="BU63" s="19"/>
      <c r="BV63" s="19"/>
      <c r="BW63" s="19"/>
      <c r="BX63" s="19"/>
    </row>
    <row r="64" spans="2:76" x14ac:dyDescent="0.2">
      <c r="B64" s="10"/>
      <c r="C64" s="10"/>
      <c r="D64" s="10"/>
      <c r="E64" s="10"/>
      <c r="F64" s="10"/>
      <c r="G64" s="10"/>
      <c r="H64" s="10"/>
      <c r="I64" s="10"/>
      <c r="J64" s="10"/>
      <c r="K64" s="10"/>
      <c r="L64" s="10"/>
      <c r="M64" s="10"/>
      <c r="N64" s="10"/>
      <c r="O64" s="10"/>
      <c r="P64" s="10"/>
      <c r="Q64" s="10"/>
      <c r="R64" s="10"/>
      <c r="S64" s="10"/>
      <c r="T64" s="10"/>
      <c r="U64" s="10"/>
      <c r="V64" s="10"/>
      <c r="W64" s="10"/>
      <c r="AB64" s="24"/>
      <c r="AC64" s="24"/>
      <c r="AD64" s="19"/>
      <c r="AE64" s="24"/>
      <c r="AF64" s="19"/>
      <c r="AG64" s="19"/>
      <c r="AH64" s="19"/>
      <c r="AI64" s="24"/>
      <c r="AJ64" s="24"/>
      <c r="AK64" s="19"/>
      <c r="AL64" s="24"/>
      <c r="AM64" s="24"/>
      <c r="AN64" s="19"/>
      <c r="AO64" s="19"/>
      <c r="AP64" s="24"/>
      <c r="AQ64" s="24"/>
      <c r="AR64" s="24"/>
      <c r="AS64" s="24"/>
      <c r="AT64" s="19"/>
      <c r="AU64" s="24"/>
      <c r="AV64" s="24"/>
      <c r="AW64" s="24"/>
      <c r="AX64" s="24"/>
      <c r="AY64" s="19"/>
      <c r="AZ64" s="24"/>
      <c r="BA64" s="24"/>
      <c r="BB64" s="24"/>
      <c r="BC64" s="24"/>
      <c r="BD64" s="24"/>
      <c r="BE64" s="24"/>
      <c r="BF64" s="19"/>
      <c r="BG64" s="19"/>
      <c r="BH64" s="19"/>
      <c r="BI64" s="19"/>
      <c r="BJ64" s="19"/>
      <c r="BK64" s="19"/>
      <c r="BL64" s="24"/>
      <c r="BM64" s="24"/>
      <c r="BN64" s="19"/>
      <c r="BO64" s="24"/>
      <c r="BP64" s="24"/>
      <c r="BQ64" s="24"/>
      <c r="BR64" s="24"/>
      <c r="BS64" s="24"/>
      <c r="BT64" s="24"/>
      <c r="BU64" s="19"/>
      <c r="BV64" s="19"/>
      <c r="BW64" s="19"/>
      <c r="BX64" s="19"/>
    </row>
    <row r="65" spans="2:76" x14ac:dyDescent="0.2">
      <c r="B65" s="10"/>
      <c r="C65" s="10"/>
      <c r="D65" s="10"/>
      <c r="E65" s="10"/>
      <c r="F65" s="10"/>
      <c r="G65" s="10"/>
      <c r="H65" s="10"/>
      <c r="I65" s="10"/>
      <c r="J65" s="10"/>
      <c r="K65" s="10"/>
      <c r="L65" s="10"/>
      <c r="M65" s="10"/>
      <c r="N65" s="10"/>
      <c r="O65" s="10"/>
      <c r="P65" s="10"/>
      <c r="Q65" s="10"/>
      <c r="R65" s="10"/>
      <c r="S65" s="10"/>
      <c r="T65" s="10"/>
      <c r="U65" s="10"/>
      <c r="V65" s="10"/>
      <c r="W65" s="10"/>
      <c r="AB65" s="24"/>
      <c r="AC65" s="24"/>
      <c r="AD65" s="19"/>
      <c r="AE65" s="24"/>
      <c r="AF65" s="19"/>
      <c r="AG65" s="19"/>
      <c r="AH65" s="19"/>
      <c r="AI65" s="24"/>
      <c r="AJ65" s="24"/>
      <c r="AK65" s="19"/>
      <c r="AL65" s="24"/>
      <c r="AM65" s="24"/>
      <c r="AN65" s="19"/>
      <c r="AO65" s="19"/>
      <c r="AP65" s="24"/>
      <c r="AQ65" s="24"/>
      <c r="AR65" s="24"/>
      <c r="AS65" s="24"/>
      <c r="AT65" s="19"/>
      <c r="AU65" s="24"/>
      <c r="AV65" s="24"/>
      <c r="AW65" s="24"/>
      <c r="AX65" s="24"/>
      <c r="AY65" s="19"/>
      <c r="AZ65" s="24"/>
      <c r="BA65" s="24"/>
      <c r="BB65" s="24"/>
      <c r="BC65" s="24"/>
      <c r="BD65" s="24"/>
      <c r="BE65" s="24"/>
      <c r="BF65" s="19"/>
      <c r="BG65" s="19"/>
      <c r="BH65" s="19"/>
      <c r="BI65" s="19"/>
      <c r="BJ65" s="19"/>
      <c r="BK65" s="19"/>
      <c r="BL65" s="24"/>
      <c r="BM65" s="24"/>
      <c r="BN65" s="19"/>
      <c r="BO65" s="24"/>
      <c r="BP65" s="24"/>
      <c r="BQ65" s="24"/>
      <c r="BR65" s="24"/>
      <c r="BS65" s="24"/>
      <c r="BT65" s="24"/>
      <c r="BU65" s="19"/>
      <c r="BV65" s="19"/>
      <c r="BW65" s="19"/>
      <c r="BX65" s="19"/>
    </row>
    <row r="66" spans="2:76" x14ac:dyDescent="0.2">
      <c r="B66" s="10"/>
      <c r="C66" s="10"/>
      <c r="D66" s="10"/>
      <c r="E66" s="10"/>
      <c r="F66" s="10"/>
      <c r="G66" s="10"/>
      <c r="H66" s="10"/>
      <c r="I66" s="10"/>
      <c r="J66" s="10"/>
      <c r="K66" s="10"/>
      <c r="L66" s="10"/>
      <c r="M66" s="10"/>
      <c r="N66" s="10"/>
      <c r="O66" s="10"/>
      <c r="P66" s="10"/>
      <c r="Q66" s="10"/>
      <c r="R66" s="10"/>
      <c r="S66" s="10"/>
      <c r="T66" s="10"/>
      <c r="U66" s="10"/>
      <c r="V66" s="10"/>
      <c r="W66" s="10"/>
      <c r="AB66" s="24"/>
      <c r="AC66" s="24"/>
      <c r="AD66" s="19"/>
      <c r="AE66" s="24"/>
      <c r="AF66" s="19"/>
      <c r="AG66" s="19"/>
      <c r="AH66" s="19"/>
      <c r="AI66" s="24"/>
      <c r="AJ66" s="24"/>
      <c r="AK66" s="19"/>
      <c r="AL66" s="24"/>
      <c r="AM66" s="24"/>
      <c r="AN66" s="19"/>
      <c r="AO66" s="19"/>
      <c r="AP66" s="24"/>
      <c r="AQ66" s="24"/>
      <c r="AR66" s="24"/>
      <c r="AS66" s="24"/>
      <c r="AT66" s="19"/>
      <c r="AU66" s="24"/>
      <c r="AV66" s="24"/>
      <c r="AW66" s="24"/>
      <c r="AX66" s="24"/>
      <c r="AY66" s="19"/>
      <c r="AZ66" s="24"/>
      <c r="BA66" s="24"/>
      <c r="BB66" s="24"/>
      <c r="BC66" s="24"/>
      <c r="BD66" s="24"/>
      <c r="BE66" s="24"/>
      <c r="BF66" s="19"/>
      <c r="BG66" s="19"/>
      <c r="BH66" s="19"/>
      <c r="BI66" s="19"/>
      <c r="BJ66" s="19"/>
      <c r="BK66" s="19"/>
      <c r="BL66" s="24"/>
      <c r="BM66" s="24"/>
      <c r="BN66" s="19"/>
      <c r="BO66" s="24"/>
      <c r="BP66" s="24"/>
      <c r="BQ66" s="24"/>
      <c r="BR66" s="24"/>
      <c r="BS66" s="24"/>
      <c r="BT66" s="24"/>
      <c r="BU66" s="19"/>
      <c r="BV66" s="19"/>
      <c r="BW66" s="19"/>
      <c r="BX66" s="19"/>
    </row>
    <row r="67" spans="2:76" x14ac:dyDescent="0.2">
      <c r="B67" s="10"/>
      <c r="C67" s="10"/>
      <c r="D67" s="10"/>
      <c r="E67" s="10"/>
      <c r="F67" s="10"/>
      <c r="G67" s="10"/>
      <c r="H67" s="10"/>
      <c r="I67" s="10"/>
      <c r="J67" s="10"/>
      <c r="K67" s="10"/>
      <c r="L67" s="10"/>
      <c r="M67" s="10"/>
      <c r="N67" s="10"/>
      <c r="O67" s="10"/>
      <c r="P67" s="10"/>
      <c r="Q67" s="10"/>
      <c r="R67" s="10"/>
      <c r="S67" s="10"/>
      <c r="T67" s="10"/>
      <c r="U67" s="10"/>
      <c r="V67" s="10"/>
      <c r="W67" s="10"/>
      <c r="AB67" s="24"/>
      <c r="AC67" s="24"/>
      <c r="AD67" s="19"/>
      <c r="AE67" s="24"/>
      <c r="AF67" s="19"/>
      <c r="AG67" s="19"/>
      <c r="AH67" s="19"/>
      <c r="AI67" s="24"/>
      <c r="AJ67" s="24"/>
      <c r="AK67" s="19"/>
      <c r="AL67" s="24"/>
      <c r="AM67" s="24"/>
      <c r="AN67" s="19"/>
      <c r="AO67" s="19"/>
      <c r="AP67" s="24"/>
      <c r="AQ67" s="24"/>
      <c r="AR67" s="24"/>
      <c r="AS67" s="24"/>
      <c r="AT67" s="19"/>
      <c r="AU67" s="24"/>
      <c r="AV67" s="24"/>
      <c r="AW67" s="24"/>
      <c r="AX67" s="24"/>
      <c r="AY67" s="19"/>
      <c r="AZ67" s="24"/>
      <c r="BA67" s="24"/>
      <c r="BB67" s="24"/>
      <c r="BC67" s="24"/>
      <c r="BD67" s="24"/>
      <c r="BE67" s="24"/>
      <c r="BF67" s="19"/>
      <c r="BG67" s="19"/>
      <c r="BH67" s="19"/>
      <c r="BI67" s="19"/>
      <c r="BJ67" s="19"/>
      <c r="BK67" s="19"/>
      <c r="BL67" s="24"/>
      <c r="BM67" s="24"/>
      <c r="BN67" s="19"/>
      <c r="BO67" s="24"/>
      <c r="BP67" s="24"/>
      <c r="BQ67" s="24"/>
      <c r="BR67" s="24"/>
      <c r="BS67" s="24"/>
      <c r="BT67" s="24"/>
      <c r="BU67" s="19"/>
      <c r="BV67" s="19"/>
      <c r="BW67" s="19"/>
      <c r="BX67" s="19"/>
    </row>
    <row r="68" spans="2:76" x14ac:dyDescent="0.2">
      <c r="B68" s="10"/>
      <c r="C68" s="10"/>
      <c r="D68" s="10"/>
      <c r="E68" s="10"/>
      <c r="F68" s="10"/>
      <c r="G68" s="10"/>
      <c r="H68" s="10"/>
      <c r="I68" s="10"/>
      <c r="J68" s="10"/>
      <c r="K68" s="10"/>
      <c r="L68" s="10"/>
      <c r="M68" s="10"/>
      <c r="N68" s="10"/>
      <c r="O68" s="10"/>
      <c r="P68" s="10"/>
      <c r="Q68" s="10"/>
      <c r="R68" s="10"/>
      <c r="S68" s="10"/>
      <c r="T68" s="10"/>
      <c r="U68" s="10"/>
      <c r="V68" s="10"/>
      <c r="W68" s="10"/>
      <c r="AB68" s="24"/>
      <c r="AC68" s="24"/>
      <c r="AD68" s="19"/>
      <c r="AE68" s="24"/>
      <c r="AF68" s="19"/>
      <c r="AG68" s="19"/>
      <c r="AH68" s="19"/>
      <c r="AI68" s="24"/>
      <c r="AJ68" s="24"/>
      <c r="AK68" s="19"/>
      <c r="AL68" s="24"/>
      <c r="AM68" s="24"/>
      <c r="AN68" s="19"/>
      <c r="AO68" s="19"/>
      <c r="AP68" s="24"/>
      <c r="AQ68" s="24"/>
      <c r="AR68" s="24"/>
      <c r="AS68" s="24"/>
      <c r="AT68" s="19"/>
      <c r="AU68" s="24"/>
      <c r="AV68" s="24"/>
      <c r="AW68" s="24"/>
      <c r="AX68" s="24"/>
      <c r="AY68" s="19"/>
      <c r="AZ68" s="24"/>
      <c r="BA68" s="24"/>
      <c r="BB68" s="24"/>
      <c r="BC68" s="24"/>
      <c r="BD68" s="24"/>
      <c r="BE68" s="24"/>
      <c r="BF68" s="19"/>
      <c r="BG68" s="19"/>
      <c r="BH68" s="19"/>
      <c r="BI68" s="19"/>
      <c r="BJ68" s="19"/>
      <c r="BK68" s="19"/>
      <c r="BL68" s="24"/>
      <c r="BM68" s="24"/>
      <c r="BN68" s="19"/>
      <c r="BO68" s="24"/>
      <c r="BP68" s="24"/>
      <c r="BQ68" s="24"/>
      <c r="BR68" s="24"/>
      <c r="BS68" s="24"/>
      <c r="BT68" s="24"/>
      <c r="BU68" s="19"/>
      <c r="BV68" s="19"/>
      <c r="BW68" s="19"/>
      <c r="BX68" s="19"/>
    </row>
    <row r="69" spans="2:76" x14ac:dyDescent="0.2">
      <c r="B69" s="10"/>
      <c r="C69" s="10"/>
      <c r="D69" s="10"/>
      <c r="E69" s="10"/>
      <c r="F69" s="10"/>
      <c r="G69" s="10"/>
      <c r="H69" s="10"/>
      <c r="I69" s="10"/>
      <c r="J69" s="10"/>
      <c r="K69" s="10"/>
      <c r="L69" s="10"/>
      <c r="M69" s="10"/>
      <c r="N69" s="10"/>
      <c r="O69" s="10"/>
      <c r="P69" s="10"/>
      <c r="Q69" s="10"/>
      <c r="R69" s="10"/>
      <c r="S69" s="10"/>
      <c r="T69" s="10"/>
      <c r="U69" s="10"/>
      <c r="V69" s="10"/>
      <c r="W69" s="10"/>
      <c r="AB69" s="24"/>
      <c r="AC69" s="24"/>
      <c r="AD69" s="19"/>
      <c r="AE69" s="24"/>
      <c r="AF69" s="19"/>
      <c r="AG69" s="19"/>
      <c r="AH69" s="19"/>
      <c r="AI69" s="24"/>
      <c r="AJ69" s="24"/>
      <c r="AK69" s="19"/>
      <c r="AL69" s="24"/>
      <c r="AM69" s="24"/>
      <c r="AN69" s="19"/>
      <c r="AO69" s="19"/>
      <c r="AP69" s="24"/>
      <c r="AQ69" s="24"/>
      <c r="AR69" s="24"/>
      <c r="AS69" s="24"/>
      <c r="AT69" s="19"/>
      <c r="AU69" s="24"/>
      <c r="AV69" s="24"/>
      <c r="AW69" s="24"/>
      <c r="AX69" s="24"/>
      <c r="AY69" s="19"/>
      <c r="AZ69" s="24"/>
      <c r="BA69" s="24"/>
      <c r="BB69" s="24"/>
      <c r="BC69" s="24"/>
      <c r="BD69" s="24"/>
      <c r="BE69" s="24"/>
      <c r="BF69" s="19"/>
      <c r="BG69" s="19"/>
      <c r="BH69" s="19"/>
      <c r="BI69" s="19"/>
      <c r="BJ69" s="19"/>
      <c r="BK69" s="19"/>
      <c r="BL69" s="24"/>
      <c r="BM69" s="24"/>
      <c r="BN69" s="19"/>
      <c r="BO69" s="24"/>
      <c r="BP69" s="24"/>
      <c r="BQ69" s="24"/>
      <c r="BR69" s="24"/>
      <c r="BS69" s="24"/>
      <c r="BT69" s="24"/>
      <c r="BU69" s="19"/>
      <c r="BV69" s="19"/>
      <c r="BW69" s="19"/>
      <c r="BX69" s="19"/>
    </row>
    <row r="70" spans="2:76" x14ac:dyDescent="0.2">
      <c r="B70" s="10"/>
      <c r="C70" s="10"/>
      <c r="D70" s="10"/>
      <c r="E70" s="10"/>
      <c r="F70" s="10"/>
      <c r="G70" s="10"/>
      <c r="H70" s="10"/>
      <c r="I70" s="10"/>
      <c r="J70" s="10"/>
      <c r="K70" s="10"/>
      <c r="L70" s="10"/>
      <c r="M70" s="10"/>
      <c r="N70" s="10"/>
      <c r="O70" s="10"/>
      <c r="P70" s="10"/>
      <c r="Q70" s="10"/>
      <c r="R70" s="10"/>
      <c r="S70" s="10"/>
      <c r="T70" s="10"/>
      <c r="U70" s="10"/>
      <c r="V70" s="10"/>
      <c r="W70" s="10"/>
      <c r="AB70" s="24"/>
      <c r="AC70" s="24"/>
      <c r="AD70" s="19"/>
      <c r="AE70" s="24"/>
      <c r="AF70" s="19"/>
      <c r="AG70" s="19"/>
      <c r="AH70" s="19"/>
      <c r="AI70" s="24"/>
      <c r="AJ70" s="24"/>
      <c r="AK70" s="19"/>
      <c r="AL70" s="24"/>
      <c r="AM70" s="24"/>
      <c r="AN70" s="19"/>
      <c r="AO70" s="19"/>
      <c r="AP70" s="24"/>
      <c r="AQ70" s="24"/>
      <c r="AR70" s="24"/>
      <c r="AS70" s="24"/>
      <c r="AT70" s="19"/>
      <c r="AU70" s="24"/>
      <c r="AV70" s="24"/>
      <c r="AW70" s="24"/>
      <c r="AX70" s="24"/>
      <c r="AY70" s="19"/>
      <c r="AZ70" s="24"/>
      <c r="BA70" s="24"/>
      <c r="BB70" s="24"/>
      <c r="BC70" s="24"/>
      <c r="BD70" s="24"/>
      <c r="BE70" s="24"/>
      <c r="BF70" s="19"/>
      <c r="BG70" s="19"/>
      <c r="BH70" s="19"/>
      <c r="BI70" s="19"/>
      <c r="BJ70" s="19"/>
      <c r="BK70" s="19"/>
      <c r="BL70" s="24"/>
      <c r="BM70" s="24"/>
      <c r="BN70" s="19"/>
      <c r="BO70" s="24"/>
      <c r="BP70" s="24"/>
      <c r="BQ70" s="24"/>
      <c r="BR70" s="24"/>
      <c r="BS70" s="24"/>
      <c r="BT70" s="24"/>
      <c r="BU70" s="19"/>
      <c r="BV70" s="19"/>
      <c r="BW70" s="19"/>
      <c r="BX70" s="19"/>
    </row>
    <row r="71" spans="2:76" x14ac:dyDescent="0.2">
      <c r="B71" s="10"/>
      <c r="C71" s="10"/>
      <c r="D71" s="10"/>
      <c r="E71" s="10"/>
      <c r="F71" s="10"/>
      <c r="G71" s="10"/>
      <c r="H71" s="10"/>
      <c r="I71" s="10"/>
      <c r="J71" s="10"/>
      <c r="K71" s="10"/>
      <c r="L71" s="10"/>
      <c r="M71" s="10"/>
      <c r="N71" s="10"/>
      <c r="O71" s="10"/>
      <c r="P71" s="10"/>
      <c r="Q71" s="10"/>
      <c r="R71" s="10"/>
      <c r="S71" s="10"/>
      <c r="T71" s="10"/>
      <c r="U71" s="10"/>
      <c r="V71" s="10"/>
      <c r="W71" s="10"/>
      <c r="AB71" s="24"/>
      <c r="AC71" s="24"/>
      <c r="AD71" s="19"/>
      <c r="AE71" s="24"/>
      <c r="AF71" s="19"/>
      <c r="AG71" s="19"/>
      <c r="AH71" s="19"/>
      <c r="AI71" s="24"/>
      <c r="AJ71" s="24"/>
      <c r="AK71" s="19"/>
      <c r="AL71" s="24"/>
      <c r="AM71" s="24"/>
      <c r="AN71" s="19"/>
      <c r="AO71" s="19"/>
      <c r="AP71" s="24"/>
      <c r="AQ71" s="24"/>
      <c r="AR71" s="24"/>
      <c r="AS71" s="24"/>
      <c r="AT71" s="19"/>
      <c r="AU71" s="24"/>
      <c r="AV71" s="24"/>
      <c r="AW71" s="24"/>
      <c r="AX71" s="24"/>
      <c r="AY71" s="19"/>
      <c r="AZ71" s="24"/>
      <c r="BA71" s="24"/>
      <c r="BB71" s="24"/>
      <c r="BC71" s="24"/>
      <c r="BD71" s="24"/>
      <c r="BE71" s="24"/>
      <c r="BF71" s="19"/>
      <c r="BG71" s="19"/>
      <c r="BH71" s="19"/>
      <c r="BI71" s="19"/>
      <c r="BJ71" s="19"/>
      <c r="BK71" s="19"/>
      <c r="BL71" s="24"/>
      <c r="BM71" s="24"/>
      <c r="BN71" s="19"/>
      <c r="BO71" s="24"/>
      <c r="BP71" s="24"/>
      <c r="BQ71" s="24"/>
      <c r="BR71" s="24"/>
      <c r="BS71" s="24"/>
      <c r="BT71" s="24"/>
      <c r="BU71" s="19"/>
      <c r="BV71" s="19"/>
      <c r="BW71" s="19"/>
      <c r="BX71" s="19"/>
    </row>
    <row r="72" spans="2:76" x14ac:dyDescent="0.2">
      <c r="B72" s="10"/>
      <c r="C72" s="10"/>
      <c r="D72" s="10"/>
      <c r="E72" s="10"/>
      <c r="F72" s="10"/>
      <c r="G72" s="10"/>
      <c r="H72" s="10"/>
      <c r="I72" s="10"/>
      <c r="J72" s="10"/>
      <c r="K72" s="10"/>
      <c r="L72" s="10"/>
      <c r="M72" s="10"/>
      <c r="N72" s="10"/>
      <c r="O72" s="10"/>
      <c r="P72" s="10"/>
      <c r="Q72" s="10"/>
      <c r="R72" s="10"/>
      <c r="S72" s="10"/>
      <c r="T72" s="10"/>
      <c r="U72" s="10"/>
      <c r="V72" s="10"/>
      <c r="W72" s="10"/>
      <c r="AB72" s="24"/>
      <c r="AC72" s="24"/>
      <c r="AD72" s="19"/>
      <c r="AE72" s="24"/>
      <c r="AF72" s="19"/>
      <c r="AG72" s="19"/>
      <c r="AH72" s="19"/>
      <c r="AI72" s="24"/>
      <c r="AJ72" s="24"/>
      <c r="AK72" s="19"/>
      <c r="AL72" s="24"/>
      <c r="AM72" s="24"/>
      <c r="AN72" s="19"/>
      <c r="AO72" s="19"/>
      <c r="AP72" s="24"/>
      <c r="AQ72" s="24"/>
      <c r="AR72" s="24"/>
      <c r="AS72" s="24"/>
      <c r="AT72" s="19"/>
      <c r="AU72" s="24"/>
      <c r="AV72" s="24"/>
      <c r="AW72" s="24"/>
      <c r="AX72" s="24"/>
      <c r="AY72" s="19"/>
      <c r="AZ72" s="24"/>
      <c r="BA72" s="24"/>
      <c r="BB72" s="24"/>
      <c r="BC72" s="24"/>
      <c r="BD72" s="24"/>
      <c r="BE72" s="24"/>
      <c r="BF72" s="19"/>
      <c r="BG72" s="19"/>
      <c r="BH72" s="19"/>
      <c r="BI72" s="19"/>
      <c r="BJ72" s="19"/>
      <c r="BK72" s="19"/>
      <c r="BL72" s="24"/>
      <c r="BM72" s="24"/>
      <c r="BN72" s="19"/>
      <c r="BO72" s="24"/>
      <c r="BP72" s="24"/>
      <c r="BQ72" s="24"/>
      <c r="BR72" s="24"/>
      <c r="BS72" s="24"/>
      <c r="BT72" s="24"/>
      <c r="BU72" s="19"/>
      <c r="BV72" s="19"/>
      <c r="BW72" s="19"/>
      <c r="BX72" s="19"/>
    </row>
    <row r="73" spans="2:76" x14ac:dyDescent="0.2">
      <c r="B73" s="10"/>
      <c r="C73" s="10"/>
      <c r="D73" s="10"/>
      <c r="E73" s="10"/>
      <c r="F73" s="10"/>
      <c r="G73" s="10"/>
      <c r="H73" s="10"/>
      <c r="I73" s="10"/>
      <c r="J73" s="10"/>
      <c r="K73" s="10"/>
      <c r="L73" s="10"/>
      <c r="M73" s="10"/>
      <c r="N73" s="10"/>
      <c r="O73" s="10"/>
      <c r="P73" s="10"/>
      <c r="Q73" s="10"/>
      <c r="R73" s="10"/>
      <c r="S73" s="10"/>
      <c r="T73" s="10"/>
      <c r="U73" s="10"/>
      <c r="V73" s="10"/>
      <c r="W73" s="10"/>
      <c r="AB73" s="24"/>
      <c r="AC73" s="24"/>
      <c r="AD73" s="19"/>
      <c r="AE73" s="24"/>
      <c r="AF73" s="19"/>
      <c r="AG73" s="19"/>
      <c r="AH73" s="19"/>
      <c r="AI73" s="24"/>
      <c r="AJ73" s="24"/>
      <c r="AK73" s="19"/>
      <c r="AL73" s="24"/>
      <c r="AM73" s="24"/>
      <c r="AN73" s="19"/>
      <c r="AO73" s="19"/>
      <c r="AP73" s="24"/>
      <c r="AQ73" s="24"/>
      <c r="AR73" s="24"/>
      <c r="AS73" s="24"/>
      <c r="AT73" s="19"/>
      <c r="AU73" s="24"/>
      <c r="AV73" s="24"/>
      <c r="AW73" s="24"/>
      <c r="AX73" s="24"/>
      <c r="AY73" s="19"/>
      <c r="AZ73" s="24"/>
      <c r="BA73" s="24"/>
      <c r="BB73" s="24"/>
      <c r="BC73" s="24"/>
      <c r="BD73" s="24"/>
      <c r="BE73" s="24"/>
      <c r="BF73" s="19"/>
      <c r="BG73" s="19"/>
      <c r="BH73" s="19"/>
      <c r="BI73" s="19"/>
      <c r="BJ73" s="19"/>
      <c r="BK73" s="19"/>
      <c r="BL73" s="24"/>
      <c r="BM73" s="24"/>
      <c r="BN73" s="19"/>
      <c r="BO73" s="24"/>
      <c r="BP73" s="24"/>
      <c r="BQ73" s="24"/>
      <c r="BR73" s="24"/>
      <c r="BS73" s="24"/>
      <c r="BT73" s="24"/>
      <c r="BU73" s="19"/>
      <c r="BV73" s="19"/>
      <c r="BW73" s="19"/>
      <c r="BX73" s="19"/>
    </row>
    <row r="74" spans="2:76" x14ac:dyDescent="0.2">
      <c r="B74" s="10"/>
      <c r="C74" s="10"/>
      <c r="D74" s="10"/>
      <c r="E74" s="10"/>
      <c r="F74" s="10"/>
      <c r="G74" s="10"/>
      <c r="H74" s="10"/>
      <c r="I74" s="10"/>
      <c r="J74" s="10"/>
      <c r="K74" s="10"/>
      <c r="L74" s="10"/>
      <c r="M74" s="10"/>
      <c r="N74" s="10"/>
      <c r="O74" s="10"/>
      <c r="P74" s="10"/>
      <c r="Q74" s="10"/>
      <c r="R74" s="10"/>
      <c r="S74" s="10"/>
      <c r="T74" s="10"/>
      <c r="U74" s="10"/>
      <c r="V74" s="10"/>
      <c r="W74" s="10"/>
      <c r="AB74" s="24"/>
      <c r="AC74" s="24"/>
      <c r="AD74" s="19"/>
      <c r="AE74" s="24"/>
      <c r="AF74" s="19"/>
      <c r="AG74" s="19"/>
      <c r="AH74" s="19"/>
      <c r="AI74" s="24"/>
      <c r="AJ74" s="24"/>
      <c r="AK74" s="19"/>
      <c r="AL74" s="24"/>
      <c r="AM74" s="24"/>
      <c r="AN74" s="19"/>
      <c r="AO74" s="19"/>
      <c r="AP74" s="24"/>
      <c r="AQ74" s="24"/>
      <c r="AR74" s="24"/>
      <c r="AS74" s="24"/>
      <c r="AT74" s="19"/>
      <c r="AU74" s="24"/>
      <c r="AV74" s="24"/>
      <c r="AW74" s="24"/>
      <c r="AX74" s="24"/>
      <c r="AY74" s="19"/>
      <c r="AZ74" s="24"/>
      <c r="BA74" s="24"/>
      <c r="BB74" s="24"/>
      <c r="BC74" s="24"/>
      <c r="BD74" s="24"/>
      <c r="BE74" s="24"/>
      <c r="BF74" s="19"/>
      <c r="BG74" s="19"/>
      <c r="BH74" s="19"/>
      <c r="BI74" s="19"/>
      <c r="BJ74" s="19"/>
      <c r="BK74" s="19"/>
      <c r="BL74" s="24"/>
      <c r="BM74" s="24"/>
      <c r="BN74" s="19"/>
      <c r="BO74" s="24"/>
      <c r="BP74" s="24"/>
      <c r="BQ74" s="24"/>
      <c r="BR74" s="24"/>
      <c r="BS74" s="24"/>
      <c r="BT74" s="24"/>
      <c r="BU74" s="19"/>
      <c r="BV74" s="19"/>
      <c r="BW74" s="19"/>
      <c r="BX74" s="19"/>
    </row>
    <row r="75" spans="2:76" x14ac:dyDescent="0.2">
      <c r="B75" s="10"/>
      <c r="C75" s="10"/>
      <c r="D75" s="10"/>
      <c r="E75" s="10"/>
      <c r="F75" s="10"/>
      <c r="G75" s="10"/>
      <c r="H75" s="10"/>
      <c r="I75" s="10"/>
      <c r="J75" s="10"/>
      <c r="K75" s="10"/>
      <c r="L75" s="10"/>
      <c r="M75" s="10"/>
      <c r="N75" s="10"/>
      <c r="O75" s="10"/>
      <c r="P75" s="10"/>
      <c r="Q75" s="10"/>
      <c r="R75" s="10"/>
      <c r="S75" s="10"/>
      <c r="T75" s="10"/>
      <c r="U75" s="10"/>
      <c r="V75" s="10"/>
      <c r="W75" s="10"/>
      <c r="AB75" s="24"/>
      <c r="AC75" s="24"/>
      <c r="AD75" s="19"/>
      <c r="AE75" s="24"/>
      <c r="AF75" s="19"/>
      <c r="AG75" s="19"/>
      <c r="AH75" s="19"/>
      <c r="AI75" s="24"/>
      <c r="AJ75" s="24"/>
      <c r="AK75" s="19"/>
      <c r="AL75" s="24"/>
      <c r="AM75" s="24"/>
      <c r="AN75" s="19"/>
      <c r="AO75" s="19"/>
      <c r="AP75" s="24"/>
      <c r="AQ75" s="24"/>
      <c r="AR75" s="24"/>
      <c r="AS75" s="24"/>
      <c r="AT75" s="19"/>
      <c r="AU75" s="24"/>
      <c r="AV75" s="24"/>
      <c r="AW75" s="24"/>
      <c r="AX75" s="24"/>
      <c r="AY75" s="19"/>
      <c r="AZ75" s="24"/>
      <c r="BA75" s="24"/>
      <c r="BB75" s="24"/>
      <c r="BC75" s="24"/>
      <c r="BD75" s="24"/>
      <c r="BE75" s="24"/>
      <c r="BF75" s="19"/>
      <c r="BG75" s="19"/>
      <c r="BH75" s="19"/>
      <c r="BI75" s="19"/>
      <c r="BJ75" s="19"/>
      <c r="BK75" s="19"/>
      <c r="BL75" s="24"/>
      <c r="BM75" s="24"/>
      <c r="BN75" s="19"/>
      <c r="BO75" s="24"/>
      <c r="BP75" s="24"/>
      <c r="BQ75" s="24"/>
      <c r="BR75" s="24"/>
      <c r="BS75" s="24"/>
      <c r="BT75" s="24"/>
      <c r="BU75" s="19"/>
      <c r="BV75" s="19"/>
      <c r="BW75" s="19"/>
      <c r="BX75" s="19"/>
    </row>
    <row r="76" spans="2:76" x14ac:dyDescent="0.2">
      <c r="B76" s="10"/>
      <c r="C76" s="10"/>
      <c r="D76" s="10"/>
      <c r="E76" s="10"/>
      <c r="F76" s="10"/>
      <c r="G76" s="10"/>
      <c r="H76" s="10"/>
      <c r="I76" s="10"/>
      <c r="J76" s="10"/>
      <c r="K76" s="10"/>
      <c r="L76" s="10"/>
      <c r="M76" s="10"/>
      <c r="N76" s="10"/>
      <c r="O76" s="10"/>
      <c r="P76" s="10"/>
      <c r="Q76" s="10"/>
      <c r="R76" s="10"/>
      <c r="S76" s="10"/>
      <c r="T76" s="10"/>
      <c r="U76" s="10"/>
      <c r="V76" s="10"/>
      <c r="W76" s="10"/>
      <c r="AB76" s="24"/>
      <c r="AC76" s="24"/>
      <c r="AD76" s="19"/>
      <c r="AE76" s="24"/>
      <c r="AF76" s="19"/>
      <c r="AG76" s="19"/>
      <c r="AH76" s="19"/>
      <c r="AI76" s="24"/>
      <c r="AJ76" s="24"/>
      <c r="AK76" s="19"/>
      <c r="AL76" s="24"/>
      <c r="AM76" s="24"/>
      <c r="AN76" s="19"/>
      <c r="AO76" s="19"/>
      <c r="AP76" s="24"/>
      <c r="AQ76" s="24"/>
      <c r="AR76" s="24"/>
      <c r="AS76" s="24"/>
      <c r="AT76" s="19"/>
      <c r="AU76" s="24"/>
      <c r="AV76" s="24"/>
      <c r="AW76" s="24"/>
      <c r="AX76" s="24"/>
      <c r="AY76" s="19"/>
      <c r="AZ76" s="24"/>
      <c r="BA76" s="24"/>
      <c r="BB76" s="24"/>
      <c r="BC76" s="24"/>
      <c r="BD76" s="24"/>
      <c r="BE76" s="24"/>
      <c r="BF76" s="19"/>
      <c r="BG76" s="19"/>
      <c r="BH76" s="19"/>
      <c r="BI76" s="19"/>
      <c r="BJ76" s="19"/>
      <c r="BK76" s="19"/>
      <c r="BL76" s="24"/>
      <c r="BM76" s="24"/>
      <c r="BN76" s="19"/>
      <c r="BO76" s="24"/>
      <c r="BP76" s="24"/>
      <c r="BQ76" s="24"/>
      <c r="BR76" s="24"/>
      <c r="BS76" s="24"/>
      <c r="BT76" s="24"/>
      <c r="BU76" s="19"/>
      <c r="BV76" s="19"/>
      <c r="BW76" s="19"/>
      <c r="BX76" s="19"/>
    </row>
    <row r="77" spans="2:76" x14ac:dyDescent="0.2">
      <c r="B77" s="10"/>
      <c r="C77" s="10"/>
      <c r="D77" s="10"/>
      <c r="E77" s="10"/>
      <c r="F77" s="10"/>
      <c r="G77" s="10"/>
      <c r="H77" s="10"/>
      <c r="I77" s="10"/>
      <c r="J77" s="10"/>
      <c r="K77" s="10"/>
      <c r="L77" s="10"/>
      <c r="M77" s="10"/>
      <c r="N77" s="10"/>
      <c r="O77" s="10"/>
      <c r="P77" s="10"/>
      <c r="Q77" s="10"/>
      <c r="R77" s="10"/>
      <c r="S77" s="10"/>
      <c r="T77" s="10"/>
      <c r="U77" s="10"/>
      <c r="V77" s="10"/>
      <c r="W77" s="10"/>
      <c r="AB77" s="24"/>
      <c r="AC77" s="24"/>
      <c r="AD77" s="19"/>
      <c r="AE77" s="24"/>
      <c r="AF77" s="19"/>
      <c r="AG77" s="19"/>
      <c r="AH77" s="19"/>
      <c r="AI77" s="24"/>
      <c r="AJ77" s="24"/>
      <c r="AK77" s="19"/>
      <c r="AL77" s="24"/>
      <c r="AM77" s="24"/>
      <c r="AN77" s="19"/>
      <c r="AO77" s="19"/>
      <c r="AP77" s="24"/>
      <c r="AQ77" s="24"/>
      <c r="AR77" s="24"/>
      <c r="AS77" s="24"/>
      <c r="AT77" s="19"/>
      <c r="AU77" s="24"/>
      <c r="AV77" s="24"/>
      <c r="AW77" s="24"/>
      <c r="AX77" s="24"/>
      <c r="AY77" s="19"/>
      <c r="AZ77" s="24"/>
      <c r="BA77" s="24"/>
      <c r="BB77" s="24"/>
      <c r="BC77" s="24"/>
      <c r="BD77" s="24"/>
      <c r="BE77" s="24"/>
      <c r="BF77" s="19"/>
      <c r="BG77" s="19"/>
      <c r="BH77" s="19"/>
      <c r="BI77" s="19"/>
      <c r="BJ77" s="19"/>
      <c r="BK77" s="19"/>
      <c r="BL77" s="24"/>
      <c r="BM77" s="24"/>
      <c r="BN77" s="19"/>
      <c r="BO77" s="24"/>
      <c r="BP77" s="24"/>
      <c r="BQ77" s="24"/>
      <c r="BR77" s="24"/>
      <c r="BS77" s="24"/>
      <c r="BT77" s="24"/>
      <c r="BU77" s="19"/>
      <c r="BV77" s="19"/>
      <c r="BW77" s="19"/>
      <c r="BX77" s="19"/>
    </row>
    <row r="78" spans="2:76" x14ac:dyDescent="0.2">
      <c r="B78" s="10"/>
      <c r="C78" s="10"/>
      <c r="D78" s="10"/>
      <c r="E78" s="10"/>
      <c r="F78" s="10"/>
      <c r="G78" s="10"/>
      <c r="H78" s="10"/>
      <c r="I78" s="10"/>
      <c r="J78" s="10"/>
      <c r="K78" s="10"/>
      <c r="L78" s="10"/>
      <c r="M78" s="10"/>
      <c r="N78" s="10"/>
      <c r="O78" s="10"/>
      <c r="P78" s="10"/>
      <c r="Q78" s="10"/>
      <c r="R78" s="10"/>
      <c r="S78" s="10"/>
      <c r="T78" s="10"/>
      <c r="U78" s="10"/>
      <c r="V78" s="10"/>
      <c r="W78" s="10"/>
      <c r="AB78" s="24"/>
      <c r="AC78" s="24"/>
      <c r="AD78" s="19"/>
      <c r="AE78" s="24"/>
      <c r="AF78" s="19"/>
      <c r="AG78" s="19"/>
      <c r="AH78" s="19"/>
      <c r="AI78" s="24"/>
      <c r="AJ78" s="24"/>
      <c r="AK78" s="19"/>
      <c r="AL78" s="24"/>
      <c r="AM78" s="24"/>
      <c r="AN78" s="19"/>
      <c r="AO78" s="19"/>
      <c r="AP78" s="24"/>
      <c r="AQ78" s="24"/>
      <c r="AR78" s="24"/>
      <c r="AS78" s="24"/>
      <c r="AT78" s="19"/>
      <c r="AU78" s="24"/>
      <c r="AV78" s="24"/>
      <c r="AW78" s="24"/>
      <c r="AX78" s="24"/>
      <c r="AY78" s="19"/>
      <c r="AZ78" s="24"/>
      <c r="BA78" s="24"/>
      <c r="BB78" s="24"/>
      <c r="BC78" s="24"/>
      <c r="BD78" s="24"/>
      <c r="BE78" s="24"/>
      <c r="BF78" s="19"/>
      <c r="BG78" s="19"/>
      <c r="BH78" s="19"/>
      <c r="BI78" s="19"/>
      <c r="BJ78" s="19"/>
      <c r="BK78" s="19"/>
      <c r="BL78" s="24"/>
      <c r="BM78" s="24"/>
      <c r="BN78" s="19"/>
      <c r="BO78" s="24"/>
      <c r="BP78" s="24"/>
      <c r="BQ78" s="24"/>
      <c r="BR78" s="24"/>
      <c r="BS78" s="24"/>
      <c r="BT78" s="24"/>
      <c r="BU78" s="19"/>
      <c r="BV78" s="19"/>
      <c r="BW78" s="19"/>
      <c r="BX78" s="19"/>
    </row>
    <row r="79" spans="2:76" x14ac:dyDescent="0.2">
      <c r="B79" s="10"/>
      <c r="C79" s="10"/>
      <c r="D79" s="10"/>
      <c r="E79" s="10"/>
      <c r="F79" s="10"/>
      <c r="G79" s="10"/>
      <c r="H79" s="10"/>
      <c r="I79" s="10"/>
      <c r="J79" s="10"/>
      <c r="K79" s="10"/>
      <c r="L79" s="10"/>
      <c r="M79" s="10"/>
      <c r="N79" s="10"/>
      <c r="O79" s="10"/>
      <c r="P79" s="10"/>
      <c r="Q79" s="10"/>
      <c r="R79" s="10"/>
      <c r="S79" s="10"/>
      <c r="T79" s="10"/>
      <c r="U79" s="10"/>
      <c r="V79" s="10"/>
      <c r="W79" s="10"/>
      <c r="AB79" s="24"/>
      <c r="AC79" s="24"/>
      <c r="AD79" s="19"/>
      <c r="AE79" s="24"/>
      <c r="AF79" s="19"/>
      <c r="AG79" s="19"/>
      <c r="AH79" s="19"/>
      <c r="AI79" s="24"/>
      <c r="AJ79" s="24"/>
      <c r="AK79" s="19"/>
      <c r="AL79" s="24"/>
      <c r="AM79" s="24"/>
      <c r="AN79" s="19"/>
      <c r="AO79" s="19"/>
      <c r="AP79" s="24"/>
      <c r="AQ79" s="24"/>
      <c r="AR79" s="24"/>
      <c r="AS79" s="24"/>
      <c r="AT79" s="19"/>
      <c r="AU79" s="24"/>
      <c r="AV79" s="24"/>
      <c r="AW79" s="24"/>
      <c r="AX79" s="24"/>
      <c r="AY79" s="19"/>
      <c r="AZ79" s="24"/>
      <c r="BA79" s="24"/>
      <c r="BB79" s="24"/>
      <c r="BC79" s="24"/>
      <c r="BD79" s="24"/>
      <c r="BE79" s="24"/>
      <c r="BF79" s="19"/>
      <c r="BG79" s="19"/>
      <c r="BH79" s="19"/>
      <c r="BI79" s="19"/>
      <c r="BJ79" s="19"/>
      <c r="BK79" s="19"/>
      <c r="BL79" s="24"/>
      <c r="BM79" s="24"/>
      <c r="BN79" s="19"/>
      <c r="BO79" s="24"/>
      <c r="BP79" s="24"/>
      <c r="BQ79" s="24"/>
      <c r="BR79" s="24"/>
      <c r="BS79" s="24"/>
      <c r="BT79" s="24"/>
      <c r="BU79" s="19"/>
      <c r="BV79" s="19"/>
      <c r="BW79" s="19"/>
      <c r="BX79" s="19"/>
    </row>
    <row r="80" spans="2:76" x14ac:dyDescent="0.2">
      <c r="B80" s="10"/>
      <c r="C80" s="10"/>
      <c r="D80" s="10"/>
      <c r="E80" s="10"/>
      <c r="F80" s="10"/>
      <c r="G80" s="10"/>
      <c r="H80" s="10"/>
      <c r="I80" s="10"/>
      <c r="J80" s="10"/>
      <c r="K80" s="10"/>
      <c r="L80" s="10"/>
      <c r="M80" s="10"/>
      <c r="N80" s="10"/>
      <c r="O80" s="10"/>
      <c r="P80" s="10"/>
      <c r="Q80" s="10"/>
      <c r="R80" s="10"/>
      <c r="S80" s="10"/>
      <c r="T80" s="10"/>
      <c r="U80" s="10"/>
      <c r="V80" s="10"/>
      <c r="W80" s="10"/>
      <c r="AB80" s="24"/>
      <c r="AC80" s="24"/>
      <c r="AD80" s="19"/>
      <c r="AE80" s="24"/>
      <c r="AF80" s="19"/>
      <c r="AG80" s="19"/>
      <c r="AH80" s="19"/>
      <c r="AI80" s="24"/>
      <c r="AJ80" s="24"/>
      <c r="AK80" s="19"/>
      <c r="AL80" s="24"/>
      <c r="AM80" s="24"/>
      <c r="AN80" s="19"/>
      <c r="AO80" s="19"/>
      <c r="AP80" s="24"/>
      <c r="AQ80" s="24"/>
      <c r="AR80" s="24"/>
      <c r="AS80" s="24"/>
      <c r="AT80" s="19"/>
      <c r="AU80" s="24"/>
      <c r="AV80" s="24"/>
      <c r="AW80" s="24"/>
      <c r="AX80" s="24"/>
      <c r="AY80" s="19"/>
      <c r="AZ80" s="24"/>
      <c r="BA80" s="24"/>
      <c r="BB80" s="24"/>
      <c r="BC80" s="24"/>
      <c r="BD80" s="24"/>
      <c r="BE80" s="24"/>
      <c r="BF80" s="19"/>
      <c r="BG80" s="19"/>
      <c r="BH80" s="19"/>
      <c r="BI80" s="19"/>
      <c r="BJ80" s="19"/>
      <c r="BK80" s="19"/>
      <c r="BL80" s="24"/>
      <c r="BM80" s="24"/>
      <c r="BN80" s="19"/>
      <c r="BO80" s="24"/>
      <c r="BP80" s="24"/>
      <c r="BQ80" s="24"/>
      <c r="BR80" s="24"/>
      <c r="BS80" s="24"/>
      <c r="BT80" s="24"/>
      <c r="BU80" s="19"/>
      <c r="BV80" s="19"/>
      <c r="BW80" s="19"/>
      <c r="BX80" s="19"/>
    </row>
    <row r="81" spans="2:76" x14ac:dyDescent="0.2">
      <c r="B81" s="10"/>
      <c r="C81" s="10"/>
      <c r="D81" s="10"/>
      <c r="E81" s="10"/>
      <c r="F81" s="10"/>
      <c r="G81" s="10"/>
      <c r="H81" s="10"/>
      <c r="I81" s="10"/>
      <c r="J81" s="10"/>
      <c r="K81" s="10"/>
      <c r="L81" s="10"/>
      <c r="M81" s="10"/>
      <c r="N81" s="10"/>
      <c r="O81" s="10"/>
      <c r="P81" s="10"/>
      <c r="Q81" s="10"/>
      <c r="R81" s="10"/>
      <c r="S81" s="10"/>
      <c r="T81" s="10"/>
      <c r="U81" s="10"/>
      <c r="V81" s="10"/>
      <c r="W81" s="10"/>
      <c r="AB81" s="24"/>
      <c r="AC81" s="24"/>
      <c r="AD81" s="19"/>
      <c r="AE81" s="24"/>
      <c r="AF81" s="19"/>
      <c r="AG81" s="19"/>
      <c r="AH81" s="19"/>
      <c r="AI81" s="24"/>
      <c r="AJ81" s="24"/>
      <c r="AK81" s="19"/>
      <c r="AL81" s="24"/>
      <c r="AM81" s="24"/>
      <c r="AN81" s="19"/>
      <c r="AO81" s="19"/>
      <c r="AP81" s="24"/>
      <c r="AQ81" s="24"/>
      <c r="AR81" s="24"/>
      <c r="AS81" s="24"/>
      <c r="AT81" s="19"/>
      <c r="AU81" s="24"/>
      <c r="AV81" s="24"/>
      <c r="AW81" s="24"/>
      <c r="AX81" s="24"/>
      <c r="AY81" s="19"/>
      <c r="AZ81" s="24"/>
      <c r="BA81" s="24"/>
      <c r="BB81" s="24"/>
      <c r="BC81" s="24"/>
      <c r="BD81" s="24"/>
      <c r="BE81" s="24"/>
      <c r="BF81" s="19"/>
      <c r="BG81" s="19"/>
      <c r="BH81" s="19"/>
      <c r="BI81" s="19"/>
      <c r="BJ81" s="19"/>
      <c r="BK81" s="19"/>
      <c r="BL81" s="24"/>
      <c r="BM81" s="24"/>
      <c r="BN81" s="19"/>
      <c r="BO81" s="24"/>
      <c r="BP81" s="24"/>
      <c r="BQ81" s="24"/>
      <c r="BR81" s="24"/>
      <c r="BS81" s="24"/>
      <c r="BT81" s="24"/>
      <c r="BU81" s="19"/>
      <c r="BV81" s="19"/>
      <c r="BW81" s="19"/>
      <c r="BX81" s="19"/>
    </row>
    <row r="82" spans="2:76" x14ac:dyDescent="0.2">
      <c r="B82" s="10"/>
      <c r="C82" s="10"/>
      <c r="D82" s="10"/>
      <c r="E82" s="10"/>
      <c r="F82" s="10"/>
      <c r="G82" s="10"/>
      <c r="H82" s="10"/>
      <c r="I82" s="10"/>
      <c r="J82" s="10"/>
      <c r="K82" s="10"/>
      <c r="L82" s="10"/>
      <c r="M82" s="10"/>
      <c r="N82" s="10"/>
      <c r="O82" s="10"/>
      <c r="P82" s="10"/>
      <c r="Q82" s="10"/>
      <c r="R82" s="10"/>
      <c r="S82" s="10"/>
      <c r="T82" s="10"/>
      <c r="U82" s="10"/>
      <c r="V82" s="10"/>
      <c r="W82" s="10"/>
      <c r="AB82" s="24"/>
      <c r="AC82" s="24"/>
      <c r="AD82" s="19"/>
      <c r="AE82" s="24"/>
      <c r="AF82" s="19"/>
      <c r="AG82" s="19"/>
      <c r="AH82" s="19"/>
      <c r="AI82" s="24"/>
      <c r="AJ82" s="24"/>
      <c r="AK82" s="19"/>
      <c r="AL82" s="24"/>
      <c r="AM82" s="24"/>
      <c r="AN82" s="19"/>
      <c r="AO82" s="19"/>
      <c r="AP82" s="24"/>
      <c r="AQ82" s="24"/>
      <c r="AR82" s="24"/>
      <c r="AS82" s="24"/>
      <c r="AT82" s="19"/>
      <c r="AU82" s="24"/>
      <c r="AV82" s="24"/>
      <c r="AW82" s="24"/>
      <c r="AX82" s="24"/>
      <c r="AY82" s="19"/>
      <c r="AZ82" s="24"/>
      <c r="BA82" s="24"/>
      <c r="BB82" s="24"/>
      <c r="BC82" s="24"/>
      <c r="BD82" s="24"/>
      <c r="BE82" s="24"/>
      <c r="BF82" s="19"/>
      <c r="BG82" s="19"/>
      <c r="BH82" s="19"/>
      <c r="BI82" s="19"/>
      <c r="BJ82" s="19"/>
      <c r="BK82" s="19"/>
      <c r="BL82" s="24"/>
      <c r="BM82" s="24"/>
      <c r="BN82" s="19"/>
      <c r="BO82" s="24"/>
      <c r="BP82" s="24"/>
      <c r="BQ82" s="24"/>
      <c r="BR82" s="24"/>
      <c r="BS82" s="24"/>
      <c r="BT82" s="24"/>
      <c r="BU82" s="19"/>
      <c r="BV82" s="19"/>
      <c r="BW82" s="19"/>
      <c r="BX82" s="19"/>
    </row>
    <row r="83" spans="2:76" x14ac:dyDescent="0.2">
      <c r="B83" s="10"/>
      <c r="C83" s="10"/>
      <c r="D83" s="10"/>
      <c r="E83" s="10"/>
      <c r="F83" s="10"/>
      <c r="G83" s="10"/>
      <c r="H83" s="10"/>
      <c r="I83" s="10"/>
      <c r="J83" s="10"/>
      <c r="K83" s="10"/>
      <c r="L83" s="10"/>
      <c r="M83" s="10"/>
      <c r="N83" s="10"/>
      <c r="O83" s="10"/>
      <c r="P83" s="10"/>
      <c r="Q83" s="10"/>
      <c r="R83" s="10"/>
      <c r="S83" s="10"/>
      <c r="T83" s="10"/>
      <c r="U83" s="10"/>
      <c r="V83" s="10"/>
      <c r="W83" s="10"/>
      <c r="AB83" s="24"/>
      <c r="AC83" s="24"/>
      <c r="AD83" s="19"/>
      <c r="AE83" s="24"/>
      <c r="AF83" s="19"/>
      <c r="AG83" s="19"/>
      <c r="AH83" s="19"/>
      <c r="AI83" s="24"/>
      <c r="AJ83" s="24"/>
      <c r="AK83" s="19"/>
      <c r="AL83" s="24"/>
      <c r="AM83" s="24"/>
      <c r="AN83" s="19"/>
      <c r="AO83" s="19"/>
      <c r="AP83" s="24"/>
      <c r="AQ83" s="24"/>
      <c r="AR83" s="24"/>
      <c r="AS83" s="24"/>
      <c r="AT83" s="19"/>
      <c r="AU83" s="24"/>
      <c r="AV83" s="24"/>
      <c r="AW83" s="24"/>
      <c r="AX83" s="24"/>
      <c r="AY83" s="19"/>
      <c r="AZ83" s="24"/>
      <c r="BA83" s="24"/>
      <c r="BB83" s="24"/>
      <c r="BC83" s="24"/>
      <c r="BD83" s="24"/>
      <c r="BE83" s="24"/>
      <c r="BF83" s="19"/>
      <c r="BG83" s="19"/>
      <c r="BH83" s="19"/>
      <c r="BI83" s="19"/>
      <c r="BJ83" s="19"/>
      <c r="BK83" s="19"/>
      <c r="BL83" s="24"/>
      <c r="BM83" s="24"/>
      <c r="BN83" s="19"/>
      <c r="BO83" s="24"/>
      <c r="BP83" s="24"/>
      <c r="BQ83" s="24"/>
      <c r="BR83" s="24"/>
      <c r="BS83" s="24"/>
      <c r="BT83" s="24"/>
      <c r="BU83" s="19"/>
      <c r="BV83" s="19"/>
      <c r="BW83" s="19"/>
      <c r="BX83" s="19"/>
    </row>
    <row r="84" spans="2:76" x14ac:dyDescent="0.2">
      <c r="B84" s="10"/>
      <c r="C84" s="10"/>
      <c r="D84" s="10"/>
      <c r="E84" s="10"/>
      <c r="F84" s="10"/>
      <c r="G84" s="10"/>
      <c r="H84" s="10"/>
      <c r="I84" s="10"/>
      <c r="J84" s="10"/>
      <c r="K84" s="10"/>
      <c r="L84" s="10"/>
      <c r="M84" s="10"/>
      <c r="N84" s="10"/>
      <c r="O84" s="10"/>
      <c r="P84" s="10"/>
      <c r="Q84" s="10"/>
      <c r="R84" s="10"/>
      <c r="S84" s="10"/>
      <c r="T84" s="10"/>
      <c r="U84" s="10"/>
      <c r="V84" s="10"/>
      <c r="W84" s="10"/>
      <c r="AB84" s="24"/>
      <c r="AC84" s="24"/>
      <c r="AD84" s="19"/>
      <c r="AE84" s="24"/>
      <c r="AF84" s="19"/>
      <c r="AG84" s="19"/>
      <c r="AH84" s="19"/>
      <c r="AI84" s="24"/>
      <c r="AJ84" s="24"/>
      <c r="AK84" s="19"/>
      <c r="AL84" s="24"/>
      <c r="AM84" s="24"/>
      <c r="AN84" s="19"/>
      <c r="AO84" s="19"/>
      <c r="AP84" s="24"/>
      <c r="AQ84" s="24"/>
      <c r="AR84" s="24"/>
      <c r="AS84" s="24"/>
      <c r="AT84" s="19"/>
      <c r="AU84" s="24"/>
      <c r="AV84" s="24"/>
      <c r="AW84" s="24"/>
      <c r="AX84" s="24"/>
      <c r="AY84" s="19"/>
      <c r="AZ84" s="24"/>
      <c r="BA84" s="24"/>
      <c r="BB84" s="24"/>
      <c r="BC84" s="24"/>
      <c r="BD84" s="24"/>
      <c r="BE84" s="24"/>
      <c r="BF84" s="19"/>
      <c r="BG84" s="19"/>
      <c r="BH84" s="19"/>
      <c r="BI84" s="19"/>
      <c r="BJ84" s="19"/>
      <c r="BK84" s="19"/>
      <c r="BL84" s="24"/>
      <c r="BM84" s="24"/>
      <c r="BN84" s="19"/>
      <c r="BO84" s="24"/>
      <c r="BP84" s="24"/>
      <c r="BQ84" s="24"/>
      <c r="BR84" s="24"/>
      <c r="BS84" s="24"/>
      <c r="BT84" s="24"/>
      <c r="BU84" s="19"/>
      <c r="BV84" s="19"/>
      <c r="BW84" s="19"/>
      <c r="BX84" s="19"/>
    </row>
    <row r="85" spans="2:76" x14ac:dyDescent="0.2">
      <c r="B85" s="10"/>
      <c r="C85" s="10"/>
      <c r="D85" s="10"/>
      <c r="E85" s="10"/>
      <c r="F85" s="10"/>
      <c r="G85" s="10"/>
      <c r="H85" s="10"/>
      <c r="I85" s="10"/>
      <c r="J85" s="10"/>
      <c r="K85" s="10"/>
      <c r="L85" s="10"/>
      <c r="M85" s="10"/>
      <c r="N85" s="10"/>
      <c r="O85" s="10"/>
      <c r="P85" s="10"/>
      <c r="Q85" s="10"/>
      <c r="R85" s="10"/>
      <c r="S85" s="10"/>
      <c r="T85" s="10"/>
      <c r="U85" s="10"/>
      <c r="V85" s="10"/>
      <c r="W85" s="10"/>
      <c r="AB85" s="24"/>
      <c r="AC85" s="24"/>
      <c r="AD85" s="19"/>
      <c r="AE85" s="24"/>
      <c r="AF85" s="19"/>
      <c r="AG85" s="19"/>
      <c r="AH85" s="19"/>
      <c r="AI85" s="24"/>
      <c r="AJ85" s="24"/>
      <c r="AK85" s="19"/>
      <c r="AL85" s="24"/>
      <c r="AM85" s="24"/>
      <c r="AN85" s="19"/>
      <c r="AO85" s="19"/>
      <c r="AP85" s="24"/>
      <c r="AQ85" s="24"/>
      <c r="AR85" s="24"/>
      <c r="AS85" s="24"/>
      <c r="AT85" s="19"/>
      <c r="AU85" s="24"/>
      <c r="AV85" s="24"/>
      <c r="AW85" s="24"/>
      <c r="AX85" s="24"/>
      <c r="AY85" s="19"/>
      <c r="AZ85" s="24"/>
      <c r="BA85" s="24"/>
      <c r="BB85" s="24"/>
      <c r="BC85" s="24"/>
      <c r="BD85" s="24"/>
      <c r="BE85" s="24"/>
      <c r="BF85" s="19"/>
      <c r="BG85" s="19"/>
      <c r="BH85" s="19"/>
      <c r="BI85" s="19"/>
      <c r="BJ85" s="19"/>
      <c r="BK85" s="19"/>
      <c r="BL85" s="24"/>
      <c r="BM85" s="24"/>
      <c r="BN85" s="19"/>
      <c r="BO85" s="24"/>
      <c r="BP85" s="24"/>
      <c r="BQ85" s="24"/>
      <c r="BR85" s="24"/>
      <c r="BS85" s="24"/>
      <c r="BT85" s="24"/>
      <c r="BU85" s="19"/>
      <c r="BV85" s="19"/>
      <c r="BW85" s="19"/>
      <c r="BX85" s="19"/>
    </row>
    <row r="86" spans="2:76" x14ac:dyDescent="0.2">
      <c r="B86" s="10"/>
      <c r="C86" s="10"/>
      <c r="D86" s="10"/>
      <c r="E86" s="10"/>
      <c r="F86" s="10"/>
      <c r="G86" s="10"/>
      <c r="H86" s="10"/>
      <c r="I86" s="10"/>
      <c r="J86" s="10"/>
      <c r="K86" s="10"/>
      <c r="L86" s="10"/>
      <c r="M86" s="10"/>
      <c r="N86" s="10"/>
      <c r="O86" s="10"/>
      <c r="P86" s="10"/>
      <c r="Q86" s="10"/>
      <c r="R86" s="10"/>
      <c r="S86" s="10"/>
      <c r="T86" s="10"/>
      <c r="U86" s="10"/>
      <c r="V86" s="10"/>
      <c r="W86" s="10"/>
      <c r="AB86" s="24"/>
      <c r="AC86" s="24"/>
      <c r="AD86" s="19"/>
      <c r="AE86" s="24"/>
      <c r="AF86" s="19"/>
      <c r="AG86" s="19"/>
      <c r="AH86" s="19"/>
      <c r="AI86" s="24"/>
      <c r="AJ86" s="24"/>
      <c r="AK86" s="19"/>
      <c r="AL86" s="24"/>
      <c r="AM86" s="24"/>
      <c r="AN86" s="19"/>
      <c r="AO86" s="19"/>
      <c r="AP86" s="24"/>
      <c r="AQ86" s="24"/>
      <c r="AR86" s="24"/>
      <c r="AS86" s="24"/>
      <c r="AT86" s="19"/>
      <c r="AU86" s="24"/>
      <c r="AV86" s="24"/>
      <c r="AW86" s="24"/>
      <c r="AX86" s="24"/>
      <c r="AY86" s="19"/>
      <c r="AZ86" s="24"/>
      <c r="BA86" s="24"/>
      <c r="BB86" s="24"/>
      <c r="BC86" s="24"/>
      <c r="BD86" s="24"/>
      <c r="BE86" s="24"/>
      <c r="BF86" s="19"/>
      <c r="BG86" s="19"/>
      <c r="BH86" s="19"/>
      <c r="BI86" s="19"/>
      <c r="BJ86" s="19"/>
      <c r="BK86" s="19"/>
      <c r="BL86" s="24"/>
      <c r="BM86" s="24"/>
      <c r="BN86" s="19"/>
      <c r="BO86" s="24"/>
      <c r="BP86" s="24"/>
      <c r="BQ86" s="24"/>
      <c r="BR86" s="24"/>
      <c r="BS86" s="24"/>
      <c r="BT86" s="24"/>
      <c r="BU86" s="19"/>
      <c r="BV86" s="19"/>
      <c r="BW86" s="19"/>
      <c r="BX86" s="19"/>
    </row>
    <row r="87" spans="2:76" x14ac:dyDescent="0.2">
      <c r="B87" s="10"/>
      <c r="C87" s="10"/>
      <c r="D87" s="10"/>
      <c r="E87" s="10"/>
      <c r="F87" s="10"/>
      <c r="G87" s="10"/>
      <c r="H87" s="10"/>
      <c r="I87" s="10"/>
      <c r="J87" s="10"/>
      <c r="K87" s="10"/>
      <c r="L87" s="10"/>
      <c r="M87" s="10"/>
      <c r="N87" s="10"/>
      <c r="O87" s="10"/>
      <c r="P87" s="10"/>
      <c r="Q87" s="10"/>
      <c r="R87" s="10"/>
      <c r="S87" s="10"/>
      <c r="T87" s="10"/>
      <c r="U87" s="10"/>
      <c r="V87" s="10"/>
      <c r="W87" s="10"/>
      <c r="AB87" s="24"/>
      <c r="AC87" s="24"/>
      <c r="AD87" s="19"/>
      <c r="AE87" s="24"/>
      <c r="AF87" s="19"/>
      <c r="AG87" s="19"/>
      <c r="AH87" s="19"/>
      <c r="AI87" s="24"/>
      <c r="AJ87" s="24"/>
      <c r="AK87" s="19"/>
      <c r="AL87" s="24"/>
      <c r="AM87" s="24"/>
      <c r="AN87" s="19"/>
      <c r="AO87" s="19"/>
      <c r="AP87" s="24"/>
      <c r="AQ87" s="24"/>
      <c r="AR87" s="24"/>
      <c r="AS87" s="24"/>
      <c r="AT87" s="19"/>
      <c r="AU87" s="24"/>
      <c r="AV87" s="24"/>
      <c r="AW87" s="24"/>
      <c r="AX87" s="24"/>
      <c r="AY87" s="19"/>
      <c r="AZ87" s="24"/>
      <c r="BA87" s="24"/>
      <c r="BB87" s="24"/>
      <c r="BC87" s="24"/>
      <c r="BD87" s="24"/>
      <c r="BE87" s="24"/>
      <c r="BF87" s="19"/>
      <c r="BG87" s="19"/>
      <c r="BH87" s="19"/>
      <c r="BI87" s="19"/>
      <c r="BJ87" s="19"/>
      <c r="BK87" s="19"/>
      <c r="BL87" s="24"/>
      <c r="BM87" s="24"/>
      <c r="BN87" s="19"/>
      <c r="BO87" s="24"/>
      <c r="BP87" s="24"/>
      <c r="BQ87" s="24"/>
      <c r="BR87" s="24"/>
      <c r="BS87" s="24"/>
      <c r="BT87" s="24"/>
      <c r="BU87" s="19"/>
      <c r="BV87" s="19"/>
      <c r="BW87" s="19"/>
      <c r="BX87" s="19"/>
    </row>
    <row r="88" spans="2:76" x14ac:dyDescent="0.2">
      <c r="B88" s="10"/>
      <c r="C88" s="10"/>
      <c r="D88" s="10"/>
      <c r="E88" s="10"/>
      <c r="F88" s="10"/>
      <c r="G88" s="10"/>
      <c r="H88" s="10"/>
      <c r="I88" s="10"/>
      <c r="J88" s="10"/>
      <c r="K88" s="10"/>
      <c r="L88" s="10"/>
      <c r="M88" s="10"/>
      <c r="N88" s="10"/>
      <c r="O88" s="10"/>
      <c r="P88" s="10"/>
      <c r="Q88" s="10"/>
      <c r="R88" s="10"/>
      <c r="S88" s="10"/>
      <c r="T88" s="10"/>
      <c r="U88" s="10"/>
      <c r="V88" s="10"/>
      <c r="W88" s="10"/>
      <c r="AB88" s="24"/>
      <c r="AC88" s="24"/>
      <c r="AD88" s="19"/>
      <c r="AE88" s="24"/>
      <c r="AF88" s="19"/>
      <c r="AG88" s="19"/>
      <c r="AH88" s="19"/>
      <c r="AI88" s="24"/>
      <c r="AJ88" s="24"/>
      <c r="AK88" s="19"/>
      <c r="AL88" s="24"/>
      <c r="AM88" s="24"/>
      <c r="AN88" s="19"/>
      <c r="AO88" s="19"/>
      <c r="AP88" s="24"/>
      <c r="AQ88" s="24"/>
      <c r="AR88" s="24"/>
      <c r="AS88" s="24"/>
      <c r="AT88" s="19"/>
      <c r="AU88" s="24"/>
      <c r="AV88" s="24"/>
      <c r="AW88" s="24"/>
      <c r="AX88" s="24"/>
      <c r="AY88" s="19"/>
      <c r="AZ88" s="24"/>
      <c r="BA88" s="24"/>
      <c r="BB88" s="24"/>
      <c r="BC88" s="24"/>
      <c r="BD88" s="24"/>
      <c r="BE88" s="24"/>
      <c r="BF88" s="19"/>
      <c r="BG88" s="19"/>
      <c r="BH88" s="19"/>
      <c r="BI88" s="19"/>
      <c r="BJ88" s="19"/>
      <c r="BK88" s="19"/>
      <c r="BL88" s="24"/>
      <c r="BM88" s="24"/>
      <c r="BN88" s="19"/>
      <c r="BO88" s="24"/>
      <c r="BP88" s="24"/>
      <c r="BQ88" s="24"/>
      <c r="BR88" s="24"/>
      <c r="BS88" s="24"/>
      <c r="BT88" s="24"/>
      <c r="BU88" s="19"/>
      <c r="BV88" s="19"/>
      <c r="BW88" s="19"/>
      <c r="BX88" s="19"/>
    </row>
    <row r="89" spans="2:76" x14ac:dyDescent="0.2">
      <c r="B89" s="10"/>
      <c r="C89" s="10"/>
      <c r="D89" s="10"/>
      <c r="E89" s="10"/>
      <c r="F89" s="10"/>
      <c r="G89" s="10"/>
      <c r="H89" s="10"/>
      <c r="I89" s="10"/>
      <c r="J89" s="10"/>
      <c r="K89" s="10"/>
      <c r="L89" s="10"/>
      <c r="M89" s="10"/>
      <c r="N89" s="10"/>
      <c r="O89" s="10"/>
      <c r="P89" s="10"/>
      <c r="Q89" s="10"/>
      <c r="R89" s="10"/>
      <c r="S89" s="10"/>
      <c r="T89" s="10"/>
      <c r="U89" s="10"/>
      <c r="V89" s="10"/>
      <c r="W89" s="10"/>
      <c r="AB89" s="24"/>
      <c r="AC89" s="24"/>
      <c r="AD89" s="19"/>
      <c r="AE89" s="24"/>
      <c r="AF89" s="19"/>
      <c r="AG89" s="19"/>
      <c r="AH89" s="19"/>
      <c r="AI89" s="24"/>
      <c r="AJ89" s="24"/>
      <c r="AK89" s="19"/>
      <c r="AL89" s="24"/>
      <c r="AM89" s="24"/>
      <c r="AN89" s="19"/>
      <c r="AO89" s="19"/>
      <c r="AP89" s="24"/>
      <c r="AQ89" s="24"/>
      <c r="AR89" s="24"/>
      <c r="AS89" s="24"/>
      <c r="AT89" s="19"/>
      <c r="AU89" s="24"/>
      <c r="AV89" s="24"/>
      <c r="AW89" s="24"/>
      <c r="AX89" s="24"/>
      <c r="AY89" s="19"/>
      <c r="AZ89" s="24"/>
      <c r="BA89" s="24"/>
      <c r="BB89" s="24"/>
      <c r="BC89" s="24"/>
      <c r="BD89" s="24"/>
      <c r="BE89" s="24"/>
      <c r="BF89" s="19"/>
      <c r="BG89" s="19"/>
      <c r="BH89" s="19"/>
      <c r="BI89" s="19"/>
      <c r="BJ89" s="19"/>
      <c r="BK89" s="19"/>
      <c r="BL89" s="24"/>
      <c r="BM89" s="24"/>
      <c r="BN89" s="19"/>
      <c r="BO89" s="24"/>
      <c r="BP89" s="24"/>
      <c r="BQ89" s="24"/>
      <c r="BR89" s="24"/>
      <c r="BS89" s="24"/>
      <c r="BT89" s="24"/>
      <c r="BU89" s="19"/>
      <c r="BV89" s="19"/>
      <c r="BW89" s="19"/>
      <c r="BX89" s="19"/>
    </row>
    <row r="90" spans="2:76" x14ac:dyDescent="0.2">
      <c r="B90" s="10"/>
      <c r="C90" s="10"/>
      <c r="D90" s="10"/>
      <c r="E90" s="10"/>
      <c r="F90" s="10"/>
      <c r="G90" s="10"/>
      <c r="H90" s="10"/>
      <c r="I90" s="10"/>
      <c r="J90" s="10"/>
      <c r="K90" s="10"/>
      <c r="L90" s="10"/>
      <c r="M90" s="10"/>
      <c r="N90" s="10"/>
      <c r="O90" s="10"/>
      <c r="P90" s="10"/>
      <c r="Q90" s="10"/>
      <c r="R90" s="10"/>
      <c r="S90" s="10"/>
      <c r="T90" s="10"/>
      <c r="U90" s="10"/>
      <c r="V90" s="10"/>
      <c r="W90" s="10"/>
      <c r="AB90" s="24"/>
      <c r="AC90" s="24"/>
      <c r="AD90" s="19"/>
      <c r="AE90" s="24"/>
      <c r="AF90" s="19"/>
      <c r="AG90" s="19"/>
      <c r="AH90" s="19"/>
      <c r="AI90" s="24"/>
      <c r="AJ90" s="24"/>
      <c r="AK90" s="19"/>
      <c r="AL90" s="24"/>
      <c r="AM90" s="24"/>
      <c r="AN90" s="19"/>
      <c r="AO90" s="19"/>
      <c r="AP90" s="24"/>
      <c r="AQ90" s="24"/>
      <c r="AR90" s="24"/>
      <c r="AS90" s="24"/>
      <c r="AT90" s="19"/>
      <c r="AU90" s="24"/>
      <c r="AV90" s="24"/>
      <c r="AW90" s="24"/>
      <c r="AX90" s="24"/>
      <c r="AY90" s="19"/>
      <c r="AZ90" s="24"/>
      <c r="BA90" s="24"/>
      <c r="BB90" s="24"/>
      <c r="BC90" s="24"/>
      <c r="BD90" s="24"/>
      <c r="BE90" s="24"/>
      <c r="BF90" s="19"/>
      <c r="BG90" s="19"/>
      <c r="BH90" s="19"/>
      <c r="BI90" s="19"/>
      <c r="BJ90" s="19"/>
      <c r="BK90" s="19"/>
      <c r="BL90" s="24"/>
      <c r="BM90" s="24"/>
      <c r="BN90" s="19"/>
      <c r="BO90" s="24"/>
      <c r="BP90" s="24"/>
      <c r="BQ90" s="24"/>
      <c r="BR90" s="24"/>
      <c r="BS90" s="24"/>
      <c r="BT90" s="24"/>
      <c r="BU90" s="19"/>
      <c r="BV90" s="19"/>
      <c r="BW90" s="19"/>
      <c r="BX90" s="19"/>
    </row>
    <row r="91" spans="2:76" x14ac:dyDescent="0.2">
      <c r="B91" s="10"/>
      <c r="C91" s="10"/>
      <c r="D91" s="10"/>
      <c r="E91" s="10"/>
      <c r="F91" s="10"/>
      <c r="G91" s="10"/>
      <c r="H91" s="10"/>
      <c r="I91" s="10"/>
      <c r="J91" s="10"/>
      <c r="K91" s="10"/>
      <c r="L91" s="10"/>
      <c r="M91" s="10"/>
      <c r="N91" s="10"/>
      <c r="O91" s="10"/>
      <c r="P91" s="10"/>
      <c r="Q91" s="10"/>
      <c r="R91" s="10"/>
      <c r="S91" s="10"/>
      <c r="T91" s="10"/>
      <c r="U91" s="10"/>
      <c r="V91" s="10"/>
      <c r="W91" s="10"/>
      <c r="AB91" s="24"/>
      <c r="AC91" s="24"/>
      <c r="AD91" s="19"/>
      <c r="AE91" s="24"/>
      <c r="AF91" s="19"/>
      <c r="AG91" s="19"/>
      <c r="AH91" s="19"/>
      <c r="AI91" s="24"/>
      <c r="AJ91" s="24"/>
      <c r="AK91" s="19"/>
      <c r="AL91" s="24"/>
      <c r="AM91" s="24"/>
      <c r="AN91" s="19"/>
      <c r="AO91" s="19"/>
      <c r="AP91" s="24"/>
      <c r="AQ91" s="24"/>
      <c r="AR91" s="24"/>
      <c r="AS91" s="24"/>
      <c r="AT91" s="19"/>
      <c r="AU91" s="24"/>
      <c r="AV91" s="24"/>
      <c r="AW91" s="24"/>
      <c r="AX91" s="24"/>
      <c r="AY91" s="19"/>
      <c r="AZ91" s="24"/>
      <c r="BA91" s="24"/>
      <c r="BB91" s="24"/>
      <c r="BC91" s="24"/>
      <c r="BD91" s="24"/>
      <c r="BE91" s="24"/>
      <c r="BF91" s="19"/>
      <c r="BG91" s="19"/>
      <c r="BH91" s="19"/>
      <c r="BI91" s="19"/>
      <c r="BJ91" s="19"/>
      <c r="BK91" s="19"/>
      <c r="BL91" s="24"/>
      <c r="BM91" s="24"/>
      <c r="BN91" s="19"/>
      <c r="BO91" s="24"/>
      <c r="BP91" s="24"/>
      <c r="BQ91" s="24"/>
      <c r="BR91" s="24"/>
      <c r="BS91" s="24"/>
      <c r="BT91" s="24"/>
      <c r="BU91" s="19"/>
      <c r="BV91" s="19"/>
      <c r="BW91" s="19"/>
      <c r="BX91" s="19"/>
    </row>
    <row r="92" spans="2:76" x14ac:dyDescent="0.2">
      <c r="B92" s="10"/>
      <c r="C92" s="10"/>
      <c r="D92" s="10"/>
      <c r="E92" s="10"/>
      <c r="F92" s="10"/>
      <c r="G92" s="10"/>
      <c r="H92" s="10"/>
      <c r="I92" s="10"/>
      <c r="J92" s="10"/>
      <c r="K92" s="10"/>
      <c r="L92" s="10"/>
      <c r="M92" s="10"/>
      <c r="N92" s="10"/>
      <c r="O92" s="10"/>
      <c r="P92" s="10"/>
      <c r="Q92" s="10"/>
      <c r="R92" s="10"/>
      <c r="S92" s="10"/>
      <c r="T92" s="10"/>
      <c r="U92" s="10"/>
      <c r="V92" s="10"/>
      <c r="W92" s="10"/>
      <c r="AB92" s="24"/>
      <c r="AC92" s="24"/>
      <c r="AD92" s="19"/>
      <c r="AE92" s="24"/>
      <c r="AF92" s="19"/>
      <c r="AG92" s="19"/>
      <c r="AH92" s="19"/>
      <c r="AI92" s="24"/>
      <c r="AJ92" s="24"/>
      <c r="AK92" s="19"/>
      <c r="AL92" s="24"/>
      <c r="AM92" s="24"/>
      <c r="AN92" s="19"/>
      <c r="AO92" s="19"/>
      <c r="AP92" s="24"/>
      <c r="AQ92" s="24"/>
      <c r="AR92" s="24"/>
      <c r="AS92" s="24"/>
      <c r="AT92" s="19"/>
      <c r="AU92" s="24"/>
      <c r="AV92" s="24"/>
      <c r="AW92" s="24"/>
      <c r="AX92" s="24"/>
      <c r="AY92" s="19"/>
      <c r="AZ92" s="24"/>
      <c r="BA92" s="24"/>
      <c r="BB92" s="24"/>
      <c r="BC92" s="24"/>
      <c r="BD92" s="24"/>
      <c r="BE92" s="24"/>
      <c r="BF92" s="19"/>
      <c r="BG92" s="19"/>
      <c r="BH92" s="19"/>
      <c r="BI92" s="19"/>
      <c r="BJ92" s="19"/>
      <c r="BK92" s="19"/>
      <c r="BL92" s="24"/>
      <c r="BM92" s="24"/>
      <c r="BN92" s="19"/>
      <c r="BO92" s="24"/>
      <c r="BP92" s="24"/>
      <c r="BQ92" s="24"/>
      <c r="BR92" s="24"/>
      <c r="BS92" s="24"/>
      <c r="BT92" s="24"/>
      <c r="BU92" s="19"/>
      <c r="BV92" s="19"/>
      <c r="BW92" s="19"/>
      <c r="BX92" s="19"/>
    </row>
    <row r="93" spans="2:76" x14ac:dyDescent="0.2">
      <c r="B93" s="10"/>
      <c r="C93" s="10"/>
      <c r="D93" s="10"/>
      <c r="E93" s="10"/>
      <c r="F93" s="10"/>
      <c r="G93" s="10"/>
      <c r="H93" s="10"/>
      <c r="I93" s="10"/>
      <c r="J93" s="10"/>
      <c r="K93" s="10"/>
      <c r="L93" s="10"/>
      <c r="M93" s="10"/>
      <c r="N93" s="10"/>
      <c r="O93" s="10"/>
      <c r="P93" s="10"/>
      <c r="Q93" s="10"/>
      <c r="R93" s="10"/>
      <c r="S93" s="10"/>
      <c r="T93" s="10"/>
      <c r="U93" s="10"/>
      <c r="V93" s="10"/>
      <c r="W93" s="10"/>
      <c r="AB93" s="24"/>
      <c r="AC93" s="24"/>
      <c r="AD93" s="19"/>
      <c r="AE93" s="24"/>
      <c r="AF93" s="19"/>
      <c r="AG93" s="19"/>
      <c r="AH93" s="19"/>
      <c r="AI93" s="24"/>
      <c r="AJ93" s="24"/>
      <c r="AK93" s="19"/>
      <c r="AL93" s="24"/>
      <c r="AM93" s="24"/>
      <c r="AN93" s="19"/>
      <c r="AO93" s="19"/>
      <c r="AP93" s="24"/>
      <c r="AQ93" s="24"/>
      <c r="AR93" s="24"/>
      <c r="AS93" s="24"/>
      <c r="AT93" s="19"/>
      <c r="AU93" s="24"/>
      <c r="AV93" s="24"/>
      <c r="AW93" s="24"/>
      <c r="AX93" s="24"/>
      <c r="AY93" s="19"/>
      <c r="AZ93" s="24"/>
      <c r="BA93" s="24"/>
      <c r="BB93" s="24"/>
      <c r="BC93" s="24"/>
      <c r="BD93" s="24"/>
      <c r="BE93" s="24"/>
      <c r="BF93" s="19"/>
      <c r="BG93" s="19"/>
      <c r="BH93" s="19"/>
      <c r="BI93" s="19"/>
      <c r="BJ93" s="19"/>
      <c r="BK93" s="19"/>
      <c r="BL93" s="24"/>
      <c r="BM93" s="24"/>
      <c r="BN93" s="19"/>
      <c r="BO93" s="24"/>
      <c r="BP93" s="24"/>
      <c r="BQ93" s="24"/>
      <c r="BR93" s="24"/>
      <c r="BS93" s="24"/>
      <c r="BT93" s="24"/>
      <c r="BU93" s="19"/>
      <c r="BV93" s="19"/>
      <c r="BW93" s="19"/>
      <c r="BX93" s="19"/>
    </row>
    <row r="94" spans="2:76" x14ac:dyDescent="0.2">
      <c r="B94" s="10"/>
      <c r="C94" s="10"/>
      <c r="D94" s="10"/>
      <c r="E94" s="10"/>
      <c r="F94" s="10"/>
      <c r="G94" s="10"/>
      <c r="H94" s="10"/>
      <c r="I94" s="10"/>
      <c r="J94" s="10"/>
      <c r="K94" s="10"/>
      <c r="L94" s="10"/>
      <c r="M94" s="10"/>
      <c r="N94" s="10"/>
      <c r="O94" s="10"/>
      <c r="P94" s="10"/>
      <c r="Q94" s="10"/>
      <c r="R94" s="10"/>
      <c r="S94" s="10"/>
      <c r="T94" s="10"/>
      <c r="U94" s="10"/>
      <c r="V94" s="10"/>
      <c r="W94" s="10"/>
      <c r="AB94" s="24"/>
      <c r="AC94" s="24"/>
      <c r="AD94" s="19"/>
      <c r="AE94" s="24"/>
      <c r="AF94" s="19"/>
      <c r="AG94" s="19"/>
      <c r="AH94" s="19"/>
      <c r="AI94" s="24"/>
      <c r="AJ94" s="24"/>
      <c r="AK94" s="19"/>
      <c r="AL94" s="24"/>
      <c r="AM94" s="24"/>
      <c r="AN94" s="19"/>
      <c r="AO94" s="19"/>
      <c r="AP94" s="24"/>
      <c r="AQ94" s="24"/>
      <c r="AR94" s="24"/>
      <c r="AS94" s="24"/>
      <c r="AT94" s="19"/>
      <c r="AU94" s="24"/>
      <c r="AV94" s="24"/>
      <c r="AW94" s="24"/>
      <c r="AX94" s="24"/>
      <c r="AY94" s="19"/>
      <c r="AZ94" s="24"/>
      <c r="BA94" s="24"/>
      <c r="BB94" s="24"/>
      <c r="BC94" s="24"/>
      <c r="BD94" s="24"/>
      <c r="BE94" s="24"/>
      <c r="BF94" s="19"/>
      <c r="BG94" s="19"/>
      <c r="BH94" s="19"/>
      <c r="BI94" s="19"/>
      <c r="BJ94" s="19"/>
      <c r="BK94" s="19"/>
      <c r="BL94" s="24"/>
      <c r="BM94" s="24"/>
      <c r="BN94" s="19"/>
      <c r="BO94" s="24"/>
      <c r="BP94" s="24"/>
      <c r="BQ94" s="24"/>
      <c r="BR94" s="24"/>
      <c r="BS94" s="24"/>
      <c r="BT94" s="24"/>
      <c r="BU94" s="19"/>
      <c r="BV94" s="19"/>
      <c r="BW94" s="19"/>
      <c r="BX94" s="19"/>
    </row>
    <row r="95" spans="2:76" x14ac:dyDescent="0.2">
      <c r="B95" s="10"/>
      <c r="C95" s="10"/>
      <c r="D95" s="10"/>
      <c r="E95" s="10"/>
      <c r="F95" s="10"/>
      <c r="G95" s="10"/>
      <c r="H95" s="10"/>
      <c r="I95" s="10"/>
      <c r="J95" s="10"/>
      <c r="K95" s="10"/>
      <c r="L95" s="10"/>
      <c r="M95" s="10"/>
      <c r="N95" s="10"/>
      <c r="O95" s="10"/>
      <c r="P95" s="10"/>
      <c r="Q95" s="10"/>
      <c r="R95" s="10"/>
      <c r="S95" s="10"/>
      <c r="T95" s="10"/>
      <c r="U95" s="10"/>
      <c r="V95" s="10"/>
      <c r="W95" s="10"/>
      <c r="AB95" s="24"/>
      <c r="AC95" s="24"/>
      <c r="AD95" s="19"/>
      <c r="AE95" s="24"/>
      <c r="AF95" s="19"/>
      <c r="AG95" s="19"/>
      <c r="AH95" s="19"/>
      <c r="AI95" s="24"/>
      <c r="AJ95" s="24"/>
      <c r="AK95" s="19"/>
      <c r="AL95" s="24"/>
      <c r="AM95" s="24"/>
      <c r="AN95" s="19"/>
      <c r="AO95" s="19"/>
      <c r="AP95" s="24"/>
      <c r="AQ95" s="24"/>
      <c r="AR95" s="24"/>
      <c r="AS95" s="24"/>
      <c r="AT95" s="19"/>
      <c r="AU95" s="24"/>
      <c r="AV95" s="24"/>
      <c r="AW95" s="24"/>
      <c r="AX95" s="24"/>
      <c r="AY95" s="19"/>
      <c r="AZ95" s="24"/>
      <c r="BA95" s="24"/>
      <c r="BB95" s="24"/>
      <c r="BC95" s="24"/>
      <c r="BD95" s="24"/>
      <c r="BE95" s="24"/>
      <c r="BF95" s="19"/>
      <c r="BG95" s="19"/>
      <c r="BH95" s="19"/>
      <c r="BI95" s="19"/>
      <c r="BJ95" s="19"/>
      <c r="BK95" s="19"/>
      <c r="BL95" s="24"/>
      <c r="BM95" s="24"/>
      <c r="BN95" s="19"/>
      <c r="BO95" s="24"/>
      <c r="BP95" s="24"/>
      <c r="BQ95" s="24"/>
      <c r="BR95" s="24"/>
      <c r="BS95" s="24"/>
      <c r="BT95" s="24"/>
      <c r="BU95" s="19"/>
      <c r="BV95" s="19"/>
      <c r="BW95" s="19"/>
      <c r="BX95" s="19"/>
    </row>
    <row r="96" spans="2:76" x14ac:dyDescent="0.2">
      <c r="B96" s="10"/>
      <c r="C96" s="10"/>
      <c r="D96" s="10"/>
      <c r="E96" s="10"/>
      <c r="F96" s="10"/>
      <c r="G96" s="10"/>
      <c r="H96" s="10"/>
      <c r="I96" s="10"/>
      <c r="J96" s="10"/>
      <c r="K96" s="10"/>
      <c r="L96" s="10"/>
      <c r="M96" s="10"/>
      <c r="N96" s="10"/>
      <c r="O96" s="10"/>
      <c r="P96" s="10"/>
      <c r="Q96" s="10"/>
      <c r="R96" s="10"/>
      <c r="S96" s="10"/>
      <c r="T96" s="10"/>
      <c r="U96" s="10"/>
      <c r="V96" s="10"/>
      <c r="W96" s="10"/>
    </row>
    <row r="97" spans="2:23" x14ac:dyDescent="0.2">
      <c r="B97" s="10"/>
      <c r="C97" s="10"/>
      <c r="D97" s="10"/>
      <c r="E97" s="10"/>
      <c r="F97" s="10"/>
      <c r="G97" s="10"/>
      <c r="H97" s="10"/>
      <c r="I97" s="10"/>
      <c r="J97" s="10"/>
      <c r="K97" s="10"/>
      <c r="L97" s="10"/>
      <c r="M97" s="10"/>
      <c r="N97" s="10"/>
      <c r="O97" s="10"/>
      <c r="P97" s="10"/>
      <c r="Q97" s="10"/>
      <c r="R97" s="10"/>
      <c r="S97" s="10"/>
      <c r="T97" s="10"/>
      <c r="U97" s="10"/>
      <c r="V97" s="10"/>
      <c r="W97" s="10"/>
    </row>
    <row r="98" spans="2:23" x14ac:dyDescent="0.2">
      <c r="B98" s="10"/>
      <c r="C98" s="10"/>
      <c r="D98" s="10"/>
      <c r="E98" s="10"/>
      <c r="F98" s="10"/>
      <c r="G98" s="10"/>
      <c r="H98" s="10"/>
      <c r="I98" s="10"/>
      <c r="J98" s="10"/>
      <c r="K98" s="10"/>
      <c r="L98" s="10"/>
      <c r="M98" s="10"/>
      <c r="N98" s="10"/>
      <c r="O98" s="10"/>
      <c r="P98" s="10"/>
      <c r="Q98" s="10"/>
      <c r="R98" s="10"/>
      <c r="S98" s="10"/>
      <c r="T98" s="10"/>
      <c r="U98" s="10"/>
      <c r="V98" s="10"/>
      <c r="W98" s="10"/>
    </row>
  </sheetData>
  <phoneticPr fontId="0" type="noConversion"/>
  <pageMargins left="0.39370078740157483" right="0.39370078740157483" top="0.39370078740157483" bottom="0.39370078740157483" header="0.39370078740157483" footer="0.39370078740157483"/>
  <pageSetup paperSize="9" pageOrder="overThenDown"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08"/>
  <sheetViews>
    <sheetView workbookViewId="0">
      <pane xSplit="2" ySplit="29" topLeftCell="C30" activePane="bottomRight" state="frozen"/>
      <selection pane="topRight" activeCell="C1" sqref="C1"/>
      <selection pane="bottomLeft" activeCell="A30" sqref="A30"/>
      <selection pane="bottomRight" activeCell="C30" sqref="C30"/>
    </sheetView>
  </sheetViews>
  <sheetFormatPr defaultRowHeight="12.75" x14ac:dyDescent="0.2"/>
  <cols>
    <col min="1" max="1" width="17.5703125" style="1" bestFit="1" customWidth="1"/>
    <col min="2" max="16384" width="9.140625" style="1"/>
  </cols>
  <sheetData>
    <row r="1" spans="1:3" s="2" customFormat="1" x14ac:dyDescent="0.2">
      <c r="A1" s="2" t="s">
        <v>0</v>
      </c>
      <c r="B1" s="2" t="s">
        <v>89</v>
      </c>
      <c r="C1" s="2" t="s">
        <v>1</v>
      </c>
    </row>
    <row r="2" spans="1:3" x14ac:dyDescent="0.2">
      <c r="A2" s="1" t="s">
        <v>21</v>
      </c>
      <c r="B2" s="1" t="s">
        <v>202</v>
      </c>
      <c r="C2" s="1" t="s">
        <v>82</v>
      </c>
    </row>
    <row r="3" spans="1:3" x14ac:dyDescent="0.2">
      <c r="A3" s="1" t="s">
        <v>83</v>
      </c>
      <c r="B3" s="1" t="s">
        <v>203</v>
      </c>
      <c r="C3" s="1" t="s">
        <v>200</v>
      </c>
    </row>
    <row r="4" spans="1:3" x14ac:dyDescent="0.2">
      <c r="A4" s="1" t="s">
        <v>84</v>
      </c>
      <c r="B4" s="1" t="s">
        <v>204</v>
      </c>
      <c r="C4" s="15" t="s">
        <v>248</v>
      </c>
    </row>
    <row r="5" spans="1:3" x14ac:dyDescent="0.2">
      <c r="A5" s="1" t="s">
        <v>85</v>
      </c>
      <c r="B5" s="1" t="s">
        <v>205</v>
      </c>
      <c r="C5" s="15" t="s">
        <v>249</v>
      </c>
    </row>
    <row r="6" spans="1:3" x14ac:dyDescent="0.2">
      <c r="A6" s="1" t="s">
        <v>86</v>
      </c>
      <c r="B6" s="1" t="s">
        <v>206</v>
      </c>
      <c r="C6" s="1" t="s">
        <v>201</v>
      </c>
    </row>
    <row r="7" spans="1:3" hidden="1" x14ac:dyDescent="0.2"/>
    <row r="8" spans="1:3" hidden="1" x14ac:dyDescent="0.2">
      <c r="A8" s="1" t="s">
        <v>214</v>
      </c>
    </row>
    <row r="9" spans="1:3" hidden="1" x14ac:dyDescent="0.2"/>
    <row r="10" spans="1:3" hidden="1" x14ac:dyDescent="0.2"/>
    <row r="11" spans="1:3" hidden="1" x14ac:dyDescent="0.2"/>
    <row r="12" spans="1:3" hidden="1" x14ac:dyDescent="0.2"/>
    <row r="13" spans="1:3" hidden="1" x14ac:dyDescent="0.2"/>
    <row r="14" spans="1:3" hidden="1" x14ac:dyDescent="0.2"/>
    <row r="15" spans="1:3" hidden="1" x14ac:dyDescent="0.2"/>
    <row r="16" spans="1:3" hidden="1" x14ac:dyDescent="0.2"/>
    <row r="17" spans="1:10" hidden="1" x14ac:dyDescent="0.2"/>
    <row r="18" spans="1:10" hidden="1" x14ac:dyDescent="0.2"/>
    <row r="19" spans="1:10" hidden="1" x14ac:dyDescent="0.2"/>
    <row r="20" spans="1:10" hidden="1" x14ac:dyDescent="0.2"/>
    <row r="21" spans="1:10" hidden="1" x14ac:dyDescent="0.2"/>
    <row r="22" spans="1:10" hidden="1" x14ac:dyDescent="0.2"/>
    <row r="23" spans="1:10" hidden="1" x14ac:dyDescent="0.2"/>
    <row r="24" spans="1:10" hidden="1" x14ac:dyDescent="0.2"/>
    <row r="25" spans="1:10" hidden="1" x14ac:dyDescent="0.2"/>
    <row r="26" spans="1:10" hidden="1" x14ac:dyDescent="0.2"/>
    <row r="28" spans="1:10" x14ac:dyDescent="0.2">
      <c r="A28" s="2" t="s">
        <v>0</v>
      </c>
      <c r="B28" s="2" t="s">
        <v>21</v>
      </c>
      <c r="C28" s="2" t="s">
        <v>83</v>
      </c>
      <c r="D28" s="2" t="s">
        <v>84</v>
      </c>
      <c r="E28" s="2" t="s">
        <v>85</v>
      </c>
      <c r="F28" s="2" t="s">
        <v>86</v>
      </c>
      <c r="J28" s="2"/>
    </row>
    <row r="29" spans="1:10" x14ac:dyDescent="0.2">
      <c r="A29" s="2" t="s">
        <v>89</v>
      </c>
      <c r="B29" s="2" t="s">
        <v>202</v>
      </c>
      <c r="C29" s="2" t="s">
        <v>203</v>
      </c>
      <c r="D29" s="2" t="s">
        <v>204</v>
      </c>
      <c r="E29" s="2" t="s">
        <v>205</v>
      </c>
      <c r="F29" s="2" t="s">
        <v>206</v>
      </c>
    </row>
    <row r="30" spans="1:10" x14ac:dyDescent="0.2">
      <c r="A30" s="2" t="s">
        <v>88</v>
      </c>
      <c r="B30" s="3"/>
      <c r="C30" s="3"/>
      <c r="D30" s="3"/>
      <c r="E30" s="3"/>
      <c r="F30" s="3"/>
    </row>
    <row r="31" spans="1:10" x14ac:dyDescent="0.2">
      <c r="B31" s="3"/>
      <c r="C31" s="3"/>
      <c r="D31" s="3"/>
      <c r="E31" s="3"/>
      <c r="F31" s="3"/>
    </row>
    <row r="100" spans="8:8" x14ac:dyDescent="0.2">
      <c r="H100" s="4"/>
    </row>
    <row r="101" spans="8:8" x14ac:dyDescent="0.2">
      <c r="H101" s="4"/>
    </row>
    <row r="102" spans="8:8" x14ac:dyDescent="0.2">
      <c r="H102" s="4"/>
    </row>
    <row r="103" spans="8:8" x14ac:dyDescent="0.2">
      <c r="H103" s="4"/>
    </row>
    <row r="104" spans="8:8" x14ac:dyDescent="0.2">
      <c r="H104" s="4"/>
    </row>
    <row r="105" spans="8:8" x14ac:dyDescent="0.2">
      <c r="H105" s="4"/>
    </row>
    <row r="106" spans="8:8" x14ac:dyDescent="0.2">
      <c r="H106" s="4"/>
    </row>
    <row r="107" spans="8:8" x14ac:dyDescent="0.2">
      <c r="H107" s="4"/>
    </row>
    <row r="108" spans="8:8" x14ac:dyDescent="0.2">
      <c r="H108" s="4"/>
    </row>
  </sheetData>
  <phoneticPr fontId="0" type="noConversion"/>
  <pageMargins left="0.39370078740157483" right="0.39370078740157483" top="0.39370078740157483" bottom="0.39370078740157483" header="0.39370078740157483" footer="0.39370078740157483"/>
  <pageSetup paperSize="9" pageOrder="overThenDown"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Diagram</vt:lpstr>
      <vt:lpstr>System</vt:lpstr>
      <vt:lpstr>Buses</vt:lpstr>
      <vt:lpstr>Loads</vt:lpstr>
      <vt:lpstr>Generators</vt:lpstr>
      <vt:lpstr>Branches</vt:lpstr>
      <vt:lpstr>Transformers</vt:lpstr>
      <vt:lpstr>Shunts</vt:lpstr>
    </vt:vector>
  </TitlesOfParts>
  <Company>DTI Centre for Distributed Generation and Sustainable Electrical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Generic High Voltage Underground Network</dc:title>
  <dc:subject>UK Generic Distribution System</dc:subject>
  <dc:creator/>
  <dc:description>For further information, please visit:_x000d_
www.sedg.ac.uk_x000d_
</dc:description>
  <cp:lastModifiedBy>yunyi lu</cp:lastModifiedBy>
  <dcterms:created xsi:type="dcterms:W3CDTF">2005-01-31T10:53:23Z</dcterms:created>
  <dcterms:modified xsi:type="dcterms:W3CDTF">2023-08-14T13:32:07Z</dcterms:modified>
</cp:coreProperties>
</file>