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小论文\正在写的小论文\Optimized CVaR for MEMG\Data\"/>
    </mc:Choice>
  </mc:AlternateContent>
  <xr:revisionPtr revIDLastSave="0" documentId="13_ncr:1_{BD1A4283-2EDD-4688-8FF1-E333F90EB5F2}" xr6:coauthVersionLast="47" xr6:coauthVersionMax="47" xr10:uidLastSave="{00000000-0000-0000-0000-000000000000}"/>
  <bookViews>
    <workbookView xWindow="-120" yWindow="-120" windowWidth="21840" windowHeight="13140" firstSheet="1" activeTab="5" xr2:uid="{00000000-000D-0000-FFFF-FFFF00000000}"/>
  </bookViews>
  <sheets>
    <sheet name="Nodal load ratio" sheetId="9" r:id="rId1"/>
    <sheet name="Nodal voltage" sheetId="18" r:id="rId2"/>
    <sheet name="Line data" sheetId="11" r:id="rId3"/>
    <sheet name="Heating and cooling load" sheetId="21" r:id="rId4"/>
    <sheet name="Electricity price" sheetId="19" r:id="rId5"/>
    <sheet name="DERs" sheetId="22" r:id="rId6"/>
    <sheet name="Wind curve" sheetId="23" r:id="rId7"/>
    <sheet name="Electricity load" sheetId="2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2" l="1"/>
  <c r="F16" i="22"/>
  <c r="G15" i="22"/>
  <c r="F15" i="22"/>
  <c r="G14" i="22"/>
  <c r="F14" i="22"/>
  <c r="G13" i="22"/>
  <c r="F13" i="22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" i="19"/>
  <c r="B3" i="18"/>
  <c r="C3" i="18"/>
</calcChain>
</file>

<file path=xl/sharedStrings.xml><?xml version="1.0" encoding="utf-8"?>
<sst xmlns="http://schemas.openxmlformats.org/spreadsheetml/2006/main" count="75" uniqueCount="51">
  <si>
    <t>tb</t>
    <phoneticPr fontId="1" type="noConversion"/>
  </si>
  <si>
    <t>x</t>
    <phoneticPr fontId="1" type="noConversion"/>
  </si>
  <si>
    <t>fb</t>
    <phoneticPr fontId="1" type="noConversion"/>
  </si>
  <si>
    <t>Bus  No.</t>
    <phoneticPr fontId="1" type="noConversion"/>
  </si>
  <si>
    <t>Bus No.</t>
    <phoneticPr fontId="1" type="noConversion"/>
  </si>
  <si>
    <t>r</t>
    <phoneticPr fontId="1" type="noConversion"/>
  </si>
  <si>
    <t>% of System Active  Load</t>
    <phoneticPr fontId="1" type="noConversion"/>
  </si>
  <si>
    <t>% of System Reactive Load</t>
    <phoneticPr fontId="1" type="noConversion"/>
  </si>
  <si>
    <t>Vmin (kV)</t>
    <phoneticPr fontId="1" type="noConversion"/>
  </si>
  <si>
    <t>Vmax (kV)</t>
    <phoneticPr fontId="1" type="noConversion"/>
  </si>
  <si>
    <t>Low heating value of natural gas</t>
    <phoneticPr fontId="1" type="noConversion"/>
  </si>
  <si>
    <t>No. AC</t>
    <phoneticPr fontId="1" type="noConversion"/>
  </si>
  <si>
    <t>Hmin</t>
    <phoneticPr fontId="1" type="noConversion"/>
  </si>
  <si>
    <t>Hmax</t>
    <phoneticPr fontId="1" type="noConversion"/>
  </si>
  <si>
    <t>Efficiency</t>
  </si>
  <si>
    <t>No. MT</t>
    <phoneticPr fontId="1" type="noConversion"/>
  </si>
  <si>
    <t>Pmax</t>
    <phoneticPr fontId="1" type="noConversion"/>
  </si>
  <si>
    <t>Pmin</t>
    <phoneticPr fontId="1" type="noConversion"/>
  </si>
  <si>
    <t xml:space="preserve">Heat loss factor </t>
  </si>
  <si>
    <t>Fuel cost</t>
    <phoneticPr fontId="1" type="noConversion"/>
  </si>
  <si>
    <t>No. EB</t>
    <phoneticPr fontId="1" type="noConversion"/>
  </si>
  <si>
    <t>No. EC</t>
    <phoneticPr fontId="1" type="noConversion"/>
  </si>
  <si>
    <t>No. BS</t>
    <phoneticPr fontId="1" type="noConversion"/>
  </si>
  <si>
    <t>Charging/Discharging efficiency</t>
    <phoneticPr fontId="1" type="noConversion"/>
  </si>
  <si>
    <t>Emin</t>
    <phoneticPr fontId="1" type="noConversion"/>
  </si>
  <si>
    <t>Emax</t>
    <phoneticPr fontId="1" type="noConversion"/>
  </si>
  <si>
    <t>Einitial</t>
    <phoneticPr fontId="1" type="noConversion"/>
  </si>
  <si>
    <t>Operation and maintenance cost</t>
    <phoneticPr fontId="1" type="noConversion"/>
  </si>
  <si>
    <t>No. TS</t>
    <phoneticPr fontId="1" type="noConversion"/>
  </si>
  <si>
    <t>Maximum active power exchange with upper-level grid</t>
    <phoneticPr fontId="1" type="noConversion"/>
  </si>
  <si>
    <t>Electricity buying price</t>
    <phoneticPr fontId="1" type="noConversion"/>
  </si>
  <si>
    <t>Electricity selling price</t>
    <phoneticPr fontId="1" type="noConversion"/>
  </si>
  <si>
    <t>No. WT</t>
    <phoneticPr fontId="1" type="noConversion"/>
  </si>
  <si>
    <t>Location node</t>
    <phoneticPr fontId="1" type="noConversion"/>
  </si>
  <si>
    <t>Qmin</t>
    <phoneticPr fontId="1" type="noConversion"/>
  </si>
  <si>
    <t>Qmax</t>
    <phoneticPr fontId="1" type="noConversion"/>
  </si>
  <si>
    <t>u</t>
    <phoneticPr fontId="1" type="noConversion"/>
  </si>
  <si>
    <t>d</t>
    <phoneticPr fontId="1" type="noConversion"/>
  </si>
  <si>
    <t>Day-ahead active load</t>
    <phoneticPr fontId="1" type="noConversion"/>
  </si>
  <si>
    <t>Day-ahead reactive load</t>
    <phoneticPr fontId="1" type="noConversion"/>
  </si>
  <si>
    <t>sqrt((1-phi^2)/phi^2)</t>
    <phoneticPr fontId="1" type="noConversion"/>
  </si>
  <si>
    <t>Charge/discharge min</t>
    <phoneticPr fontId="1" type="noConversion"/>
  </si>
  <si>
    <t>Charge/discharge max</t>
    <phoneticPr fontId="1" type="noConversion"/>
  </si>
  <si>
    <t>Heating load</t>
    <phoneticPr fontId="1" type="noConversion"/>
  </si>
  <si>
    <t>Cooling load</t>
    <phoneticPr fontId="1" type="noConversion"/>
  </si>
  <si>
    <t>Thermal group 1</t>
    <phoneticPr fontId="1" type="noConversion"/>
  </si>
  <si>
    <t>Thermal group 3</t>
    <phoneticPr fontId="1" type="noConversion"/>
  </si>
  <si>
    <t>Thermal group 2</t>
    <phoneticPr fontId="1" type="noConversion"/>
  </si>
  <si>
    <t>Heating and cooling load is equal in each thermal group</t>
    <phoneticPr fontId="1" type="noConversion"/>
  </si>
  <si>
    <t>Precidated output of each WT</t>
    <phoneticPr fontId="1" type="noConversion"/>
  </si>
  <si>
    <t>Noted each WT has the same output curve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</si>
</sst>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3661-CDAB-420F-A135-58947036EF6A}">
  <sheetPr codeName="Sheet1"/>
  <dimension ref="A1:C36"/>
  <sheetViews>
    <sheetView workbookViewId="0">
      <selection activeCell="D3" sqref="D3"/>
    </sheetView>
  </sheetViews>
  <sheetFormatPr defaultColWidth="9.25" defaultRowHeight="15.75" x14ac:dyDescent="0.25"/>
  <cols>
    <col min="1" max="2" width="9" style="2" customWidth="1"/>
    <col min="3" max="16384" width="9.25" style="2"/>
  </cols>
  <sheetData>
    <row r="1" spans="1:3" ht="60" x14ac:dyDescent="0.25">
      <c r="A1" s="11" t="s">
        <v>3</v>
      </c>
      <c r="B1" s="12" t="s">
        <v>6</v>
      </c>
      <c r="C1" s="12" t="s">
        <v>7</v>
      </c>
    </row>
    <row r="2" spans="1:3" x14ac:dyDescent="0.25">
      <c r="A2" s="13">
        <v>1</v>
      </c>
      <c r="B2" s="13">
        <v>0</v>
      </c>
      <c r="C2" s="13">
        <v>0</v>
      </c>
    </row>
    <row r="3" spans="1:3" x14ac:dyDescent="0.25">
      <c r="A3" s="13">
        <v>2</v>
      </c>
      <c r="B3" s="13">
        <v>2.6917900000000002E-2</v>
      </c>
      <c r="C3" s="13">
        <v>2.6086957000000001E-2</v>
      </c>
    </row>
    <row r="4" spans="1:3" x14ac:dyDescent="0.25">
      <c r="A4" s="13">
        <v>3</v>
      </c>
      <c r="B4" s="13">
        <v>2.4226109999999999E-2</v>
      </c>
      <c r="C4" s="13">
        <v>1.7391304E-2</v>
      </c>
    </row>
    <row r="5" spans="1:3" x14ac:dyDescent="0.25">
      <c r="A5" s="13">
        <v>4</v>
      </c>
      <c r="B5" s="13">
        <v>3.230148E-2</v>
      </c>
      <c r="C5" s="13">
        <v>3.4782608999999999E-2</v>
      </c>
    </row>
    <row r="6" spans="1:3" x14ac:dyDescent="0.25">
      <c r="A6" s="13">
        <v>5</v>
      </c>
      <c r="B6" s="13">
        <v>1.615074E-2</v>
      </c>
      <c r="C6" s="13">
        <v>1.3043478000000001E-2</v>
      </c>
    </row>
    <row r="7" spans="1:3" x14ac:dyDescent="0.25">
      <c r="A7" s="13">
        <v>6</v>
      </c>
      <c r="B7" s="13">
        <v>1.615074E-2</v>
      </c>
      <c r="C7" s="13">
        <v>8.6956519999999999E-3</v>
      </c>
    </row>
    <row r="8" spans="1:3" x14ac:dyDescent="0.25">
      <c r="A8" s="13">
        <v>7</v>
      </c>
      <c r="B8" s="13">
        <v>5.3835801000000003E-2</v>
      </c>
      <c r="C8" s="13">
        <v>4.3478260999999997E-2</v>
      </c>
    </row>
    <row r="9" spans="1:3" x14ac:dyDescent="0.25">
      <c r="A9" s="13">
        <v>8</v>
      </c>
      <c r="B9" s="13">
        <v>5.3835801000000003E-2</v>
      </c>
      <c r="C9" s="13">
        <v>4.3478260999999997E-2</v>
      </c>
    </row>
    <row r="10" spans="1:3" x14ac:dyDescent="0.25">
      <c r="A10" s="13">
        <v>9</v>
      </c>
      <c r="B10" s="13">
        <v>1.615074E-2</v>
      </c>
      <c r="C10" s="13">
        <v>8.6956519999999999E-3</v>
      </c>
    </row>
    <row r="11" spans="1:3" x14ac:dyDescent="0.25">
      <c r="A11" s="13">
        <v>10</v>
      </c>
      <c r="B11" s="13">
        <v>1.615074E-2</v>
      </c>
      <c r="C11" s="13">
        <v>8.6956519999999999E-3</v>
      </c>
    </row>
    <row r="12" spans="1:3" x14ac:dyDescent="0.25">
      <c r="A12" s="13">
        <v>11</v>
      </c>
      <c r="B12" s="13">
        <v>1.2113054999999999E-2</v>
      </c>
      <c r="C12" s="13">
        <v>1.3043478000000001E-2</v>
      </c>
    </row>
    <row r="13" spans="1:3" x14ac:dyDescent="0.25">
      <c r="A13" s="13">
        <v>12</v>
      </c>
      <c r="B13" s="13">
        <v>1.615074E-2</v>
      </c>
      <c r="C13" s="13">
        <v>1.5217391E-2</v>
      </c>
    </row>
    <row r="14" spans="1:3" x14ac:dyDescent="0.25">
      <c r="A14" s="13">
        <v>13</v>
      </c>
      <c r="B14" s="13">
        <v>1.615074E-2</v>
      </c>
      <c r="C14" s="13">
        <v>1.5217391E-2</v>
      </c>
    </row>
    <row r="15" spans="1:3" x14ac:dyDescent="0.25">
      <c r="A15" s="13">
        <v>14</v>
      </c>
      <c r="B15" s="13">
        <v>3.230148E-2</v>
      </c>
      <c r="C15" s="13">
        <v>3.4782608999999999E-2</v>
      </c>
    </row>
    <row r="16" spans="1:3" x14ac:dyDescent="0.25">
      <c r="A16" s="13">
        <v>15</v>
      </c>
      <c r="B16" s="13">
        <v>1.615074E-2</v>
      </c>
      <c r="C16" s="13">
        <v>4.3478259999999999E-3</v>
      </c>
    </row>
    <row r="17" spans="1:3" x14ac:dyDescent="0.25">
      <c r="A17" s="13">
        <v>16</v>
      </c>
      <c r="B17" s="13">
        <v>1.615074E-2</v>
      </c>
      <c r="C17" s="13">
        <v>8.6956519999999999E-3</v>
      </c>
    </row>
    <row r="18" spans="1:3" x14ac:dyDescent="0.25">
      <c r="A18" s="13">
        <v>17</v>
      </c>
      <c r="B18" s="13">
        <v>1.615074E-2</v>
      </c>
      <c r="C18" s="13">
        <v>8.6956519999999999E-3</v>
      </c>
    </row>
    <row r="19" spans="1:3" x14ac:dyDescent="0.25">
      <c r="A19" s="13">
        <v>18</v>
      </c>
      <c r="B19" s="13">
        <v>2.4226109999999999E-2</v>
      </c>
      <c r="C19" s="13">
        <v>1.7391304E-2</v>
      </c>
    </row>
    <row r="20" spans="1:3" x14ac:dyDescent="0.25">
      <c r="A20" s="13">
        <v>19</v>
      </c>
      <c r="B20" s="13">
        <v>2.4226109999999999E-2</v>
      </c>
      <c r="C20" s="13">
        <v>1.7391304E-2</v>
      </c>
    </row>
    <row r="21" spans="1:3" x14ac:dyDescent="0.25">
      <c r="A21" s="13">
        <v>20</v>
      </c>
      <c r="B21" s="13">
        <v>2.4226109999999999E-2</v>
      </c>
      <c r="C21" s="13">
        <v>1.7391304E-2</v>
      </c>
    </row>
    <row r="22" spans="1:3" x14ac:dyDescent="0.25">
      <c r="A22" s="13">
        <v>21</v>
      </c>
      <c r="B22" s="13">
        <v>2.4226109999999999E-2</v>
      </c>
      <c r="C22" s="13">
        <v>1.7391304E-2</v>
      </c>
    </row>
    <row r="23" spans="1:3" x14ac:dyDescent="0.25">
      <c r="A23" s="13">
        <v>22</v>
      </c>
      <c r="B23" s="13">
        <v>2.4226109999999999E-2</v>
      </c>
      <c r="C23" s="13">
        <v>1.7391304E-2</v>
      </c>
    </row>
    <row r="24" spans="1:3" x14ac:dyDescent="0.25">
      <c r="A24" s="13">
        <v>23</v>
      </c>
      <c r="B24" s="13">
        <v>2.4226109999999999E-2</v>
      </c>
      <c r="C24" s="13">
        <v>2.1739129999999999E-2</v>
      </c>
    </row>
    <row r="25" spans="1:3" x14ac:dyDescent="0.25">
      <c r="A25" s="13">
        <v>24</v>
      </c>
      <c r="B25" s="13">
        <v>0.113055182</v>
      </c>
      <c r="C25" s="13">
        <v>8.6956521999999994E-2</v>
      </c>
    </row>
    <row r="26" spans="1:3" x14ac:dyDescent="0.25">
      <c r="A26" s="13">
        <v>25</v>
      </c>
      <c r="B26" s="13">
        <v>0.113055182</v>
      </c>
      <c r="C26" s="13">
        <v>8.6956521999999994E-2</v>
      </c>
    </row>
    <row r="27" spans="1:3" x14ac:dyDescent="0.25">
      <c r="A27" s="13">
        <v>26</v>
      </c>
      <c r="B27" s="13">
        <v>1.615074E-2</v>
      </c>
      <c r="C27" s="13">
        <v>1.0869564999999999E-2</v>
      </c>
    </row>
    <row r="28" spans="1:3" x14ac:dyDescent="0.25">
      <c r="A28" s="13">
        <v>27</v>
      </c>
      <c r="B28" s="13">
        <v>1.615074E-2</v>
      </c>
      <c r="C28" s="13">
        <v>1.0869564999999999E-2</v>
      </c>
    </row>
    <row r="29" spans="1:3" x14ac:dyDescent="0.25">
      <c r="A29" s="13">
        <v>28</v>
      </c>
      <c r="B29" s="13">
        <v>1.615074E-2</v>
      </c>
      <c r="C29" s="13">
        <v>8.6956519999999999E-3</v>
      </c>
    </row>
    <row r="30" spans="1:3" x14ac:dyDescent="0.25">
      <c r="A30" s="13">
        <v>29</v>
      </c>
      <c r="B30" s="13">
        <v>3.230148E-2</v>
      </c>
      <c r="C30" s="13">
        <v>3.0434783E-2</v>
      </c>
    </row>
    <row r="31" spans="1:3" x14ac:dyDescent="0.25">
      <c r="A31" s="13">
        <v>30</v>
      </c>
      <c r="B31" s="13">
        <v>5.3835801000000003E-2</v>
      </c>
      <c r="C31" s="13">
        <v>0.26086956500000003</v>
      </c>
    </row>
    <row r="32" spans="1:3" x14ac:dyDescent="0.25">
      <c r="A32" s="13">
        <v>31</v>
      </c>
      <c r="B32" s="13">
        <v>4.0376850999999998E-2</v>
      </c>
      <c r="C32" s="13">
        <v>3.0434783E-2</v>
      </c>
    </row>
    <row r="33" spans="1:3" x14ac:dyDescent="0.25">
      <c r="A33" s="13">
        <v>32</v>
      </c>
      <c r="B33" s="13">
        <v>5.6527591000000002E-2</v>
      </c>
      <c r="C33" s="13">
        <v>4.3478260999999997E-2</v>
      </c>
    </row>
    <row r="34" spans="1:3" x14ac:dyDescent="0.25">
      <c r="A34" s="13">
        <v>33</v>
      </c>
      <c r="B34" s="13">
        <v>1.615074E-2</v>
      </c>
      <c r="C34" s="13">
        <v>1.7391304E-2</v>
      </c>
    </row>
    <row r="35" spans="1:3" x14ac:dyDescent="0.25">
      <c r="A35" s="1"/>
    </row>
    <row r="36" spans="1:3" x14ac:dyDescent="0.25">
      <c r="A36" s="1"/>
      <c r="C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1FD1-5C1D-45A6-9399-F1E0EB21F02D}">
  <dimension ref="A1:C34"/>
  <sheetViews>
    <sheetView topLeftCell="A16" workbookViewId="0">
      <selection sqref="A1:XFD1"/>
    </sheetView>
  </sheetViews>
  <sheetFormatPr defaultColWidth="9.25" defaultRowHeight="15.75" x14ac:dyDescent="0.25"/>
  <cols>
    <col min="1" max="16384" width="9.25" style="4"/>
  </cols>
  <sheetData>
    <row r="1" spans="1:3" x14ac:dyDescent="0.25">
      <c r="A1" s="4" t="s">
        <v>4</v>
      </c>
      <c r="B1" s="4" t="s">
        <v>8</v>
      </c>
      <c r="C1" s="4" t="s">
        <v>9</v>
      </c>
    </row>
    <row r="2" spans="1:3" x14ac:dyDescent="0.25">
      <c r="A2" s="4">
        <v>1</v>
      </c>
      <c r="B2" s="4">
        <v>12.66</v>
      </c>
      <c r="C2" s="4">
        <v>12.66</v>
      </c>
    </row>
    <row r="3" spans="1:3" x14ac:dyDescent="0.25">
      <c r="A3" s="4">
        <v>2</v>
      </c>
      <c r="B3" s="4">
        <f>B2*0.95</f>
        <v>12.026999999999999</v>
      </c>
      <c r="C3" s="4">
        <f>C2*1.05</f>
        <v>13.293000000000001</v>
      </c>
    </row>
    <row r="4" spans="1:3" x14ac:dyDescent="0.25">
      <c r="A4" s="4">
        <v>3</v>
      </c>
      <c r="B4" s="4">
        <v>12.026999999999999</v>
      </c>
      <c r="C4" s="4">
        <v>13.293000000000001</v>
      </c>
    </row>
    <row r="5" spans="1:3" x14ac:dyDescent="0.25">
      <c r="A5" s="4">
        <v>4</v>
      </c>
      <c r="B5" s="4">
        <v>12.026999999999999</v>
      </c>
      <c r="C5" s="4">
        <v>13.293000000000001</v>
      </c>
    </row>
    <row r="6" spans="1:3" x14ac:dyDescent="0.25">
      <c r="A6" s="4">
        <v>5</v>
      </c>
      <c r="B6" s="4">
        <v>12.026999999999999</v>
      </c>
      <c r="C6" s="4">
        <v>13.293000000000001</v>
      </c>
    </row>
    <row r="7" spans="1:3" x14ac:dyDescent="0.25">
      <c r="A7" s="4">
        <v>6</v>
      </c>
      <c r="B7" s="4">
        <v>12.026999999999999</v>
      </c>
      <c r="C7" s="4">
        <v>13.293000000000001</v>
      </c>
    </row>
    <row r="8" spans="1:3" x14ac:dyDescent="0.25">
      <c r="A8" s="4">
        <v>7</v>
      </c>
      <c r="B8" s="4">
        <v>12.026999999999999</v>
      </c>
      <c r="C8" s="4">
        <v>13.293000000000001</v>
      </c>
    </row>
    <row r="9" spans="1:3" x14ac:dyDescent="0.25">
      <c r="A9" s="4">
        <v>8</v>
      </c>
      <c r="B9" s="4">
        <v>12.026999999999999</v>
      </c>
      <c r="C9" s="4">
        <v>13.293000000000001</v>
      </c>
    </row>
    <row r="10" spans="1:3" x14ac:dyDescent="0.25">
      <c r="A10" s="4">
        <v>9</v>
      </c>
      <c r="B10" s="4">
        <v>12.026999999999999</v>
      </c>
      <c r="C10" s="4">
        <v>13.293000000000001</v>
      </c>
    </row>
    <row r="11" spans="1:3" x14ac:dyDescent="0.25">
      <c r="A11" s="4">
        <v>10</v>
      </c>
      <c r="B11" s="4">
        <v>12.026999999999999</v>
      </c>
      <c r="C11" s="4">
        <v>13.293000000000001</v>
      </c>
    </row>
    <row r="12" spans="1:3" x14ac:dyDescent="0.25">
      <c r="A12" s="4">
        <v>11</v>
      </c>
      <c r="B12" s="4">
        <v>12.026999999999999</v>
      </c>
      <c r="C12" s="4">
        <v>13.293000000000001</v>
      </c>
    </row>
    <row r="13" spans="1:3" x14ac:dyDescent="0.25">
      <c r="A13" s="4">
        <v>12</v>
      </c>
      <c r="B13" s="4">
        <v>12.026999999999999</v>
      </c>
      <c r="C13" s="4">
        <v>13.293000000000001</v>
      </c>
    </row>
    <row r="14" spans="1:3" x14ac:dyDescent="0.25">
      <c r="A14" s="4">
        <v>13</v>
      </c>
      <c r="B14" s="4">
        <v>12.026999999999999</v>
      </c>
      <c r="C14" s="4">
        <v>13.293000000000001</v>
      </c>
    </row>
    <row r="15" spans="1:3" x14ac:dyDescent="0.25">
      <c r="A15" s="4">
        <v>14</v>
      </c>
      <c r="B15" s="4">
        <v>12.026999999999999</v>
      </c>
      <c r="C15" s="4">
        <v>13.293000000000001</v>
      </c>
    </row>
    <row r="16" spans="1:3" x14ac:dyDescent="0.25">
      <c r="A16" s="4">
        <v>15</v>
      </c>
      <c r="B16" s="4">
        <v>12.026999999999999</v>
      </c>
      <c r="C16" s="4">
        <v>13.293000000000001</v>
      </c>
    </row>
    <row r="17" spans="1:3" x14ac:dyDescent="0.25">
      <c r="A17" s="4">
        <v>16</v>
      </c>
      <c r="B17" s="4">
        <v>12.026999999999999</v>
      </c>
      <c r="C17" s="4">
        <v>13.293000000000001</v>
      </c>
    </row>
    <row r="18" spans="1:3" x14ac:dyDescent="0.25">
      <c r="A18" s="4">
        <v>17</v>
      </c>
      <c r="B18" s="4">
        <v>12.026999999999999</v>
      </c>
      <c r="C18" s="4">
        <v>13.293000000000001</v>
      </c>
    </row>
    <row r="19" spans="1:3" x14ac:dyDescent="0.25">
      <c r="A19" s="4">
        <v>18</v>
      </c>
      <c r="B19" s="4">
        <v>12.026999999999999</v>
      </c>
      <c r="C19" s="4">
        <v>13.293000000000001</v>
      </c>
    </row>
    <row r="20" spans="1:3" x14ac:dyDescent="0.25">
      <c r="A20" s="4">
        <v>19</v>
      </c>
      <c r="B20" s="4">
        <v>12.026999999999999</v>
      </c>
      <c r="C20" s="4">
        <v>13.293000000000001</v>
      </c>
    </row>
    <row r="21" spans="1:3" x14ac:dyDescent="0.25">
      <c r="A21" s="4">
        <v>20</v>
      </c>
      <c r="B21" s="4">
        <v>12.026999999999999</v>
      </c>
      <c r="C21" s="4">
        <v>13.293000000000001</v>
      </c>
    </row>
    <row r="22" spans="1:3" x14ac:dyDescent="0.25">
      <c r="A22" s="4">
        <v>21</v>
      </c>
      <c r="B22" s="4">
        <v>12.026999999999999</v>
      </c>
      <c r="C22" s="4">
        <v>13.293000000000001</v>
      </c>
    </row>
    <row r="23" spans="1:3" x14ac:dyDescent="0.25">
      <c r="A23" s="4">
        <v>22</v>
      </c>
      <c r="B23" s="4">
        <v>12.026999999999999</v>
      </c>
      <c r="C23" s="4">
        <v>13.293000000000001</v>
      </c>
    </row>
    <row r="24" spans="1:3" x14ac:dyDescent="0.25">
      <c r="A24" s="4">
        <v>23</v>
      </c>
      <c r="B24" s="4">
        <v>12.026999999999999</v>
      </c>
      <c r="C24" s="4">
        <v>13.293000000000001</v>
      </c>
    </row>
    <row r="25" spans="1:3" x14ac:dyDescent="0.25">
      <c r="A25" s="4">
        <v>24</v>
      </c>
      <c r="B25" s="4">
        <v>12.026999999999999</v>
      </c>
      <c r="C25" s="4">
        <v>13.293000000000001</v>
      </c>
    </row>
    <row r="26" spans="1:3" x14ac:dyDescent="0.25">
      <c r="A26" s="4">
        <v>25</v>
      </c>
      <c r="B26" s="4">
        <v>12.026999999999999</v>
      </c>
      <c r="C26" s="4">
        <v>13.293000000000001</v>
      </c>
    </row>
    <row r="27" spans="1:3" x14ac:dyDescent="0.25">
      <c r="A27" s="4">
        <v>26</v>
      </c>
      <c r="B27" s="4">
        <v>12.026999999999999</v>
      </c>
      <c r="C27" s="4">
        <v>13.293000000000001</v>
      </c>
    </row>
    <row r="28" spans="1:3" x14ac:dyDescent="0.25">
      <c r="A28" s="4">
        <v>27</v>
      </c>
      <c r="B28" s="4">
        <v>12.026999999999999</v>
      </c>
      <c r="C28" s="4">
        <v>13.293000000000001</v>
      </c>
    </row>
    <row r="29" spans="1:3" x14ac:dyDescent="0.25">
      <c r="A29" s="4">
        <v>28</v>
      </c>
      <c r="B29" s="4">
        <v>12.026999999999999</v>
      </c>
      <c r="C29" s="4">
        <v>13.293000000000001</v>
      </c>
    </row>
    <row r="30" spans="1:3" x14ac:dyDescent="0.25">
      <c r="A30" s="4">
        <v>29</v>
      </c>
      <c r="B30" s="4">
        <v>12.026999999999999</v>
      </c>
      <c r="C30" s="4">
        <v>13.293000000000001</v>
      </c>
    </row>
    <row r="31" spans="1:3" x14ac:dyDescent="0.25">
      <c r="A31" s="4">
        <v>30</v>
      </c>
      <c r="B31" s="4">
        <v>12.026999999999999</v>
      </c>
      <c r="C31" s="4">
        <v>13.293000000000001</v>
      </c>
    </row>
    <row r="32" spans="1:3" x14ac:dyDescent="0.25">
      <c r="A32" s="4">
        <v>31</v>
      </c>
      <c r="B32" s="4">
        <v>12.026999999999999</v>
      </c>
      <c r="C32" s="4">
        <v>13.293000000000001</v>
      </c>
    </row>
    <row r="33" spans="1:3" x14ac:dyDescent="0.25">
      <c r="A33" s="4">
        <v>32</v>
      </c>
      <c r="B33" s="4">
        <v>12.026999999999999</v>
      </c>
      <c r="C33" s="4">
        <v>13.293000000000001</v>
      </c>
    </row>
    <row r="34" spans="1:3" x14ac:dyDescent="0.25">
      <c r="A34" s="4">
        <v>33</v>
      </c>
      <c r="B34" s="4">
        <v>12.026999999999999</v>
      </c>
      <c r="C34" s="4">
        <v>13.293000000000001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4464-A602-4DAE-A8F7-6B8DE4CEF10F}">
  <sheetPr codeName="Sheet3"/>
  <dimension ref="A1:D34"/>
  <sheetViews>
    <sheetView topLeftCell="A25" zoomScale="130" zoomScaleNormal="130" workbookViewId="0">
      <selection activeCell="C7" sqref="C7"/>
    </sheetView>
  </sheetViews>
  <sheetFormatPr defaultColWidth="9" defaultRowHeight="15.75" x14ac:dyDescent="0.15"/>
  <cols>
    <col min="1" max="16384" width="9" style="3"/>
  </cols>
  <sheetData>
    <row r="1" spans="1:4" x14ac:dyDescent="0.15">
      <c r="A1" s="9" t="s">
        <v>2</v>
      </c>
      <c r="B1" s="9" t="s">
        <v>0</v>
      </c>
      <c r="C1" s="9" t="s">
        <v>5</v>
      </c>
      <c r="D1" s="9" t="s">
        <v>1</v>
      </c>
    </row>
    <row r="2" spans="1:4" x14ac:dyDescent="0.15">
      <c r="A2" s="10">
        <v>1</v>
      </c>
      <c r="B2" s="10">
        <v>2</v>
      </c>
      <c r="C2" s="10">
        <v>9.2200000000000004E-2</v>
      </c>
      <c r="D2" s="10">
        <v>4.07E-2</v>
      </c>
    </row>
    <row r="3" spans="1:4" x14ac:dyDescent="0.15">
      <c r="A3" s="10">
        <v>2</v>
      </c>
      <c r="B3" s="10">
        <v>3</v>
      </c>
      <c r="C3" s="10">
        <v>0.49299999999999999</v>
      </c>
      <c r="D3" s="10">
        <v>0.25109999999999999</v>
      </c>
    </row>
    <row r="4" spans="1:4" x14ac:dyDescent="0.15">
      <c r="A4" s="10">
        <v>3</v>
      </c>
      <c r="B4" s="10">
        <v>4</v>
      </c>
      <c r="C4" s="10">
        <v>0.36599999999999999</v>
      </c>
      <c r="D4" s="10">
        <v>0.18640000000000001</v>
      </c>
    </row>
    <row r="5" spans="1:4" x14ac:dyDescent="0.15">
      <c r="A5" s="10">
        <v>4</v>
      </c>
      <c r="B5" s="10">
        <v>5</v>
      </c>
      <c r="C5" s="10">
        <v>0.38109999999999999</v>
      </c>
      <c r="D5" s="10">
        <v>0.19409999999999999</v>
      </c>
    </row>
    <row r="6" spans="1:4" x14ac:dyDescent="0.15">
      <c r="A6" s="10">
        <v>5</v>
      </c>
      <c r="B6" s="10">
        <v>6</v>
      </c>
      <c r="C6" s="10">
        <v>0.81899999999999995</v>
      </c>
      <c r="D6" s="10">
        <v>0.70699999999999996</v>
      </c>
    </row>
    <row r="7" spans="1:4" x14ac:dyDescent="0.15">
      <c r="A7" s="10">
        <v>6</v>
      </c>
      <c r="B7" s="10">
        <v>7</v>
      </c>
      <c r="C7" s="10">
        <v>0.18720000000000001</v>
      </c>
      <c r="D7" s="10">
        <v>0.61880000000000002</v>
      </c>
    </row>
    <row r="8" spans="1:4" x14ac:dyDescent="0.15">
      <c r="A8" s="10">
        <v>7</v>
      </c>
      <c r="B8" s="10">
        <v>8</v>
      </c>
      <c r="C8" s="10">
        <v>0.71440000000000003</v>
      </c>
      <c r="D8" s="10">
        <v>0.2351</v>
      </c>
    </row>
    <row r="9" spans="1:4" x14ac:dyDescent="0.15">
      <c r="A9" s="10">
        <v>8</v>
      </c>
      <c r="B9" s="10">
        <v>9</v>
      </c>
      <c r="C9" s="10">
        <v>1.03</v>
      </c>
      <c r="D9" s="10">
        <v>0.74</v>
      </c>
    </row>
    <row r="10" spans="1:4" x14ac:dyDescent="0.15">
      <c r="A10" s="10">
        <v>9</v>
      </c>
      <c r="B10" s="10">
        <v>10</v>
      </c>
      <c r="C10" s="10">
        <v>1.044</v>
      </c>
      <c r="D10" s="10">
        <v>0.74</v>
      </c>
    </row>
    <row r="11" spans="1:4" x14ac:dyDescent="0.15">
      <c r="A11" s="10">
        <v>10</v>
      </c>
      <c r="B11" s="10">
        <v>11</v>
      </c>
      <c r="C11" s="10">
        <v>0.1966</v>
      </c>
      <c r="D11" s="10">
        <v>6.5000000000000002E-2</v>
      </c>
    </row>
    <row r="12" spans="1:4" x14ac:dyDescent="0.15">
      <c r="A12" s="10">
        <v>11</v>
      </c>
      <c r="B12" s="10">
        <v>12</v>
      </c>
      <c r="C12" s="10">
        <v>0.37440000000000001</v>
      </c>
      <c r="D12" s="10">
        <v>0.12379999999999999</v>
      </c>
    </row>
    <row r="13" spans="1:4" x14ac:dyDescent="0.15">
      <c r="A13" s="10">
        <v>12</v>
      </c>
      <c r="B13" s="10">
        <v>13</v>
      </c>
      <c r="C13" s="10">
        <v>1.468</v>
      </c>
      <c r="D13" s="10">
        <v>1.155</v>
      </c>
    </row>
    <row r="14" spans="1:4" x14ac:dyDescent="0.15">
      <c r="A14" s="10">
        <v>13</v>
      </c>
      <c r="B14" s="10">
        <v>14</v>
      </c>
      <c r="C14" s="10">
        <v>0.54159999999999997</v>
      </c>
      <c r="D14" s="10">
        <v>0.71289999999999998</v>
      </c>
    </row>
    <row r="15" spans="1:4" x14ac:dyDescent="0.15">
      <c r="A15" s="10">
        <v>14</v>
      </c>
      <c r="B15" s="10">
        <v>15</v>
      </c>
      <c r="C15" s="10">
        <v>0.59099999999999997</v>
      </c>
      <c r="D15" s="10">
        <v>0.52600000000000002</v>
      </c>
    </row>
    <row r="16" spans="1:4" x14ac:dyDescent="0.15">
      <c r="A16" s="10">
        <v>15</v>
      </c>
      <c r="B16" s="10">
        <v>16</v>
      </c>
      <c r="C16" s="10">
        <v>0.74629999999999996</v>
      </c>
      <c r="D16" s="10">
        <v>0.54500000000000004</v>
      </c>
    </row>
    <row r="17" spans="1:4" x14ac:dyDescent="0.15">
      <c r="A17" s="10">
        <v>16</v>
      </c>
      <c r="B17" s="10">
        <v>17</v>
      </c>
      <c r="C17" s="10">
        <v>1.2889999999999999</v>
      </c>
      <c r="D17" s="10">
        <v>1.7210000000000001</v>
      </c>
    </row>
    <row r="18" spans="1:4" x14ac:dyDescent="0.15">
      <c r="A18" s="10">
        <v>17</v>
      </c>
      <c r="B18" s="10">
        <v>18</v>
      </c>
      <c r="C18" s="10">
        <v>0.73199999999999998</v>
      </c>
      <c r="D18" s="10">
        <v>0.57399999999999995</v>
      </c>
    </row>
    <row r="19" spans="1:4" x14ac:dyDescent="0.15">
      <c r="A19" s="10">
        <v>2</v>
      </c>
      <c r="B19" s="10">
        <v>19</v>
      </c>
      <c r="C19" s="10">
        <v>0.16400000000000001</v>
      </c>
      <c r="D19" s="10">
        <v>0.1565</v>
      </c>
    </row>
    <row r="20" spans="1:4" x14ac:dyDescent="0.15">
      <c r="A20" s="10">
        <v>19</v>
      </c>
      <c r="B20" s="10">
        <v>20</v>
      </c>
      <c r="C20" s="10">
        <v>1.5042</v>
      </c>
      <c r="D20" s="10">
        <v>1.3553999999999999</v>
      </c>
    </row>
    <row r="21" spans="1:4" x14ac:dyDescent="0.15">
      <c r="A21" s="10">
        <v>20</v>
      </c>
      <c r="B21" s="10">
        <v>21</v>
      </c>
      <c r="C21" s="10">
        <v>0.40949999999999998</v>
      </c>
      <c r="D21" s="10">
        <v>0.47839999999999999</v>
      </c>
    </row>
    <row r="22" spans="1:4" x14ac:dyDescent="0.15">
      <c r="A22" s="10">
        <v>21</v>
      </c>
      <c r="B22" s="10">
        <v>22</v>
      </c>
      <c r="C22" s="10">
        <v>0.70889999999999997</v>
      </c>
      <c r="D22" s="10">
        <v>0.93730000000000002</v>
      </c>
    </row>
    <row r="23" spans="1:4" x14ac:dyDescent="0.15">
      <c r="A23" s="10">
        <v>3</v>
      </c>
      <c r="B23" s="10">
        <v>23</v>
      </c>
      <c r="C23" s="10">
        <v>0.45119999999999999</v>
      </c>
      <c r="D23" s="10">
        <v>0.30830000000000002</v>
      </c>
    </row>
    <row r="24" spans="1:4" x14ac:dyDescent="0.15">
      <c r="A24" s="10">
        <v>23</v>
      </c>
      <c r="B24" s="10">
        <v>24</v>
      </c>
      <c r="C24" s="10">
        <v>0.89800000000000002</v>
      </c>
      <c r="D24" s="10">
        <v>0.70909999999999995</v>
      </c>
    </row>
    <row r="25" spans="1:4" x14ac:dyDescent="0.15">
      <c r="A25" s="10">
        <v>24</v>
      </c>
      <c r="B25" s="10">
        <v>25</v>
      </c>
      <c r="C25" s="10">
        <v>0.89600000000000002</v>
      </c>
      <c r="D25" s="10">
        <v>0.70109999999999995</v>
      </c>
    </row>
    <row r="26" spans="1:4" x14ac:dyDescent="0.15">
      <c r="A26" s="10">
        <v>6</v>
      </c>
      <c r="B26" s="10">
        <v>26</v>
      </c>
      <c r="C26" s="10">
        <v>0.20300000000000001</v>
      </c>
      <c r="D26" s="10">
        <v>0.10340000000000001</v>
      </c>
    </row>
    <row r="27" spans="1:4" x14ac:dyDescent="0.15">
      <c r="A27" s="10">
        <v>26</v>
      </c>
      <c r="B27" s="10">
        <v>27</v>
      </c>
      <c r="C27" s="10">
        <v>0.28420000000000001</v>
      </c>
      <c r="D27" s="10">
        <v>0.1447</v>
      </c>
    </row>
    <row r="28" spans="1:4" x14ac:dyDescent="0.15">
      <c r="A28" s="10">
        <v>27</v>
      </c>
      <c r="B28" s="10">
        <v>28</v>
      </c>
      <c r="C28" s="10">
        <v>1.0589999999999999</v>
      </c>
      <c r="D28" s="10">
        <v>0.93369999999999997</v>
      </c>
    </row>
    <row r="29" spans="1:4" x14ac:dyDescent="0.15">
      <c r="A29" s="10">
        <v>28</v>
      </c>
      <c r="B29" s="10">
        <v>29</v>
      </c>
      <c r="C29" s="10">
        <v>0.80420000000000003</v>
      </c>
      <c r="D29" s="10">
        <v>0.7006</v>
      </c>
    </row>
    <row r="30" spans="1:4" x14ac:dyDescent="0.15">
      <c r="A30" s="10">
        <v>29</v>
      </c>
      <c r="B30" s="10">
        <v>30</v>
      </c>
      <c r="C30" s="10">
        <v>0.50749999999999995</v>
      </c>
      <c r="D30" s="10">
        <v>0.25850000000000001</v>
      </c>
    </row>
    <row r="31" spans="1:4" x14ac:dyDescent="0.15">
      <c r="A31" s="10">
        <v>30</v>
      </c>
      <c r="B31" s="10">
        <v>31</v>
      </c>
      <c r="C31" s="10">
        <v>0.97440000000000004</v>
      </c>
      <c r="D31" s="10">
        <v>0.96299999999999997</v>
      </c>
    </row>
    <row r="32" spans="1:4" x14ac:dyDescent="0.15">
      <c r="A32" s="10">
        <v>31</v>
      </c>
      <c r="B32" s="10">
        <v>32</v>
      </c>
      <c r="C32" s="10">
        <v>0.3105</v>
      </c>
      <c r="D32" s="10">
        <v>0.3619</v>
      </c>
    </row>
    <row r="33" spans="1:4" x14ac:dyDescent="0.15">
      <c r="A33" s="10">
        <v>32</v>
      </c>
      <c r="B33" s="10">
        <v>33</v>
      </c>
      <c r="C33" s="10">
        <v>0.34100000000000003</v>
      </c>
      <c r="D33" s="10">
        <v>0.53620000000000001</v>
      </c>
    </row>
    <row r="34" spans="1:4" x14ac:dyDescent="0.15">
      <c r="A34" s="5"/>
      <c r="B34" s="5"/>
      <c r="C34" s="5"/>
      <c r="D34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F14A-4262-410C-B23F-E207E8FAAC37}">
  <dimension ref="A1:J26"/>
  <sheetViews>
    <sheetView workbookViewId="0">
      <selection activeCell="L16" sqref="L16"/>
    </sheetView>
  </sheetViews>
  <sheetFormatPr defaultRowHeight="13.5" x14ac:dyDescent="0.15"/>
  <sheetData>
    <row r="1" spans="1:10" x14ac:dyDescent="0.15">
      <c r="A1" s="15" t="s">
        <v>45</v>
      </c>
      <c r="B1" s="15"/>
      <c r="D1" s="15" t="s">
        <v>47</v>
      </c>
      <c r="E1" s="15"/>
      <c r="G1" s="15" t="s">
        <v>46</v>
      </c>
      <c r="H1" s="15"/>
      <c r="J1" t="s">
        <v>48</v>
      </c>
    </row>
    <row r="2" spans="1:10" x14ac:dyDescent="0.15">
      <c r="A2" t="s">
        <v>43</v>
      </c>
      <c r="B2" t="s">
        <v>44</v>
      </c>
      <c r="D2" t="s">
        <v>43</v>
      </c>
      <c r="E2" t="s">
        <v>44</v>
      </c>
      <c r="G2" t="s">
        <v>43</v>
      </c>
      <c r="H2" t="s">
        <v>44</v>
      </c>
    </row>
    <row r="3" spans="1:10" x14ac:dyDescent="0.15">
      <c r="A3">
        <v>989</v>
      </c>
      <c r="B3" s="14">
        <v>461.33333333333297</v>
      </c>
      <c r="D3">
        <v>989</v>
      </c>
      <c r="E3" s="14">
        <v>461.33333333333297</v>
      </c>
      <c r="G3">
        <v>989</v>
      </c>
      <c r="H3" s="14">
        <v>461.33333333333297</v>
      </c>
    </row>
    <row r="4" spans="1:10" x14ac:dyDescent="0.15">
      <c r="A4">
        <v>949</v>
      </c>
      <c r="B4" s="14">
        <v>442.66666666666703</v>
      </c>
      <c r="D4">
        <v>949</v>
      </c>
      <c r="E4" s="14">
        <v>442.66666666666703</v>
      </c>
      <c r="G4">
        <v>949</v>
      </c>
      <c r="H4" s="14">
        <v>442.66666666666703</v>
      </c>
    </row>
    <row r="5" spans="1:10" x14ac:dyDescent="0.15">
      <c r="A5">
        <v>949</v>
      </c>
      <c r="B5" s="14">
        <v>442.66666666666703</v>
      </c>
      <c r="D5">
        <v>949</v>
      </c>
      <c r="E5" s="14">
        <v>442.66666666666703</v>
      </c>
      <c r="G5">
        <v>949</v>
      </c>
      <c r="H5" s="14">
        <v>442.66666666666703</v>
      </c>
    </row>
    <row r="6" spans="1:10" x14ac:dyDescent="0.15">
      <c r="A6">
        <v>919</v>
      </c>
      <c r="B6" s="14">
        <v>428.66666666666703</v>
      </c>
      <c r="D6">
        <v>919</v>
      </c>
      <c r="E6" s="14">
        <v>428.66666666666703</v>
      </c>
      <c r="G6">
        <v>919</v>
      </c>
      <c r="H6" s="14">
        <v>428.66666666666703</v>
      </c>
    </row>
    <row r="7" spans="1:10" x14ac:dyDescent="0.15">
      <c r="A7">
        <v>910</v>
      </c>
      <c r="B7" s="14">
        <v>424.66666666666703</v>
      </c>
      <c r="D7">
        <v>910</v>
      </c>
      <c r="E7" s="14">
        <v>424.66666666666703</v>
      </c>
      <c r="G7">
        <v>910</v>
      </c>
      <c r="H7" s="14">
        <v>424.66666666666703</v>
      </c>
    </row>
    <row r="8" spans="1:10" x14ac:dyDescent="0.15">
      <c r="A8">
        <v>939</v>
      </c>
      <c r="B8" s="14">
        <v>461.33333333333297</v>
      </c>
      <c r="D8">
        <v>939</v>
      </c>
      <c r="E8" s="14">
        <v>461.33333333333297</v>
      </c>
      <c r="G8">
        <v>939</v>
      </c>
      <c r="H8" s="14">
        <v>461.33333333333297</v>
      </c>
    </row>
    <row r="9" spans="1:10" x14ac:dyDescent="0.15">
      <c r="A9">
        <v>939</v>
      </c>
      <c r="B9" s="14">
        <v>428.66666666666703</v>
      </c>
      <c r="D9">
        <v>939</v>
      </c>
      <c r="E9" s="14">
        <v>428.66666666666703</v>
      </c>
      <c r="G9">
        <v>939</v>
      </c>
      <c r="H9" s="14">
        <v>428.66666666666703</v>
      </c>
    </row>
    <row r="10" spans="1:10" x14ac:dyDescent="0.15">
      <c r="A10">
        <v>959</v>
      </c>
      <c r="B10" s="14">
        <v>420</v>
      </c>
      <c r="D10">
        <v>959</v>
      </c>
      <c r="E10" s="14">
        <v>420</v>
      </c>
      <c r="G10">
        <v>959</v>
      </c>
      <c r="H10" s="14">
        <v>420</v>
      </c>
    </row>
    <row r="11" spans="1:10" x14ac:dyDescent="0.15">
      <c r="A11">
        <v>989</v>
      </c>
      <c r="B11" s="14">
        <v>350</v>
      </c>
      <c r="D11">
        <v>989</v>
      </c>
      <c r="E11" s="14">
        <v>350</v>
      </c>
      <c r="G11">
        <v>989</v>
      </c>
      <c r="H11" s="14">
        <v>350</v>
      </c>
    </row>
    <row r="12" spans="1:10" x14ac:dyDescent="0.15">
      <c r="A12">
        <v>919</v>
      </c>
      <c r="B12" s="14">
        <v>295.33333333333297</v>
      </c>
      <c r="D12">
        <v>919</v>
      </c>
      <c r="E12" s="14">
        <v>295.33333333333297</v>
      </c>
      <c r="G12">
        <v>919</v>
      </c>
      <c r="H12" s="14">
        <v>295.33333333333297</v>
      </c>
    </row>
    <row r="13" spans="1:10" x14ac:dyDescent="0.15">
      <c r="A13">
        <v>900</v>
      </c>
      <c r="B13" s="14">
        <v>313.33333333333297</v>
      </c>
      <c r="D13">
        <v>900</v>
      </c>
      <c r="E13" s="14">
        <v>313.33333333333297</v>
      </c>
      <c r="G13">
        <v>900</v>
      </c>
      <c r="H13" s="14">
        <v>313.33333333333297</v>
      </c>
    </row>
    <row r="14" spans="1:10" x14ac:dyDescent="0.15">
      <c r="A14">
        <v>750</v>
      </c>
      <c r="B14" s="14">
        <v>295.33333333333297</v>
      </c>
      <c r="D14">
        <v>750</v>
      </c>
      <c r="E14" s="14">
        <v>295.33333333333297</v>
      </c>
      <c r="G14">
        <v>750</v>
      </c>
      <c r="H14" s="14">
        <v>295.33333333333297</v>
      </c>
    </row>
    <row r="15" spans="1:10" x14ac:dyDescent="0.15">
      <c r="A15">
        <v>633</v>
      </c>
      <c r="B15" s="14">
        <v>286</v>
      </c>
      <c r="D15">
        <v>633</v>
      </c>
      <c r="E15" s="14">
        <v>286</v>
      </c>
      <c r="G15">
        <v>633</v>
      </c>
      <c r="H15" s="14">
        <v>286</v>
      </c>
    </row>
    <row r="16" spans="1:10" x14ac:dyDescent="0.15">
      <c r="A16">
        <v>672</v>
      </c>
      <c r="B16" s="14">
        <v>295.33333333333297</v>
      </c>
      <c r="D16">
        <v>672</v>
      </c>
      <c r="E16" s="14">
        <v>295.33333333333297</v>
      </c>
      <c r="G16">
        <v>672</v>
      </c>
      <c r="H16" s="14">
        <v>295.33333333333297</v>
      </c>
    </row>
    <row r="17" spans="1:8" x14ac:dyDescent="0.15">
      <c r="A17">
        <v>633</v>
      </c>
      <c r="B17" s="14">
        <v>313.33333333333297</v>
      </c>
      <c r="D17">
        <v>633</v>
      </c>
      <c r="E17" s="14">
        <v>313.33333333333297</v>
      </c>
      <c r="G17">
        <v>633</v>
      </c>
      <c r="H17" s="14">
        <v>313.33333333333297</v>
      </c>
    </row>
    <row r="18" spans="1:8" x14ac:dyDescent="0.15">
      <c r="A18">
        <v>653</v>
      </c>
      <c r="B18" s="14">
        <v>323.33333333333297</v>
      </c>
      <c r="D18">
        <v>653</v>
      </c>
      <c r="E18" s="14">
        <v>323.33333333333297</v>
      </c>
      <c r="G18">
        <v>653</v>
      </c>
      <c r="H18" s="14">
        <v>323.33333333333297</v>
      </c>
    </row>
    <row r="19" spans="1:8" x14ac:dyDescent="0.15">
      <c r="A19">
        <v>693</v>
      </c>
      <c r="B19" s="14">
        <v>334.66666666666703</v>
      </c>
      <c r="D19">
        <v>693</v>
      </c>
      <c r="E19" s="14">
        <v>334.66666666666703</v>
      </c>
      <c r="G19">
        <v>693</v>
      </c>
      <c r="H19" s="14">
        <v>334.66666666666703</v>
      </c>
    </row>
    <row r="20" spans="1:8" x14ac:dyDescent="0.15">
      <c r="A20">
        <v>703</v>
      </c>
      <c r="B20" s="14">
        <v>344.66666666666703</v>
      </c>
      <c r="D20">
        <v>703</v>
      </c>
      <c r="E20" s="14">
        <v>344.66666666666703</v>
      </c>
      <c r="G20">
        <v>703</v>
      </c>
      <c r="H20" s="14">
        <v>344.66666666666703</v>
      </c>
    </row>
    <row r="21" spans="1:8" x14ac:dyDescent="0.15">
      <c r="A21">
        <v>714</v>
      </c>
      <c r="B21" s="14">
        <v>359.33333333333297</v>
      </c>
      <c r="D21">
        <v>714</v>
      </c>
      <c r="E21" s="14">
        <v>359.33333333333297</v>
      </c>
      <c r="G21">
        <v>714</v>
      </c>
      <c r="H21" s="14">
        <v>359.33333333333297</v>
      </c>
    </row>
    <row r="22" spans="1:8" x14ac:dyDescent="0.15">
      <c r="A22">
        <v>717</v>
      </c>
      <c r="B22" s="14">
        <v>310</v>
      </c>
      <c r="D22">
        <v>717</v>
      </c>
      <c r="E22" s="14">
        <v>310</v>
      </c>
      <c r="G22">
        <v>717</v>
      </c>
      <c r="H22" s="14">
        <v>310</v>
      </c>
    </row>
    <row r="23" spans="1:8" x14ac:dyDescent="0.15">
      <c r="A23">
        <v>738</v>
      </c>
      <c r="B23" s="14">
        <v>295.33333333333297</v>
      </c>
      <c r="D23">
        <v>738</v>
      </c>
      <c r="E23" s="14">
        <v>295.33333333333297</v>
      </c>
      <c r="G23">
        <v>738</v>
      </c>
      <c r="H23" s="14">
        <v>295.33333333333297</v>
      </c>
    </row>
    <row r="24" spans="1:8" x14ac:dyDescent="0.15">
      <c r="A24">
        <v>770</v>
      </c>
      <c r="B24" s="14">
        <v>438</v>
      </c>
      <c r="D24">
        <v>770</v>
      </c>
      <c r="E24" s="14">
        <v>438</v>
      </c>
      <c r="G24">
        <v>770</v>
      </c>
      <c r="H24" s="14">
        <v>438</v>
      </c>
    </row>
    <row r="25" spans="1:8" x14ac:dyDescent="0.15">
      <c r="A25">
        <v>664</v>
      </c>
      <c r="B25" s="14">
        <v>438</v>
      </c>
      <c r="D25">
        <v>664</v>
      </c>
      <c r="E25" s="14">
        <v>438</v>
      </c>
      <c r="G25">
        <v>664</v>
      </c>
      <c r="H25" s="14">
        <v>438</v>
      </c>
    </row>
    <row r="26" spans="1:8" x14ac:dyDescent="0.15">
      <c r="A26">
        <v>633</v>
      </c>
      <c r="B26" s="14">
        <v>447.33333333333297</v>
      </c>
      <c r="D26">
        <v>633</v>
      </c>
      <c r="E26" s="14">
        <v>447.33333333333297</v>
      </c>
      <c r="G26">
        <v>633</v>
      </c>
      <c r="H26" s="14">
        <v>447.33333333333297</v>
      </c>
    </row>
  </sheetData>
  <mergeCells count="3">
    <mergeCell ref="A1:B1"/>
    <mergeCell ref="D1:E1"/>
    <mergeCell ref="G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8F02-B278-4E9C-B3E4-E891349786F0}">
  <dimension ref="A1:B53"/>
  <sheetViews>
    <sheetView topLeftCell="A19" zoomScale="115" zoomScaleNormal="115" workbookViewId="0">
      <selection activeCell="G30" sqref="G30"/>
    </sheetView>
  </sheetViews>
  <sheetFormatPr defaultRowHeight="15" x14ac:dyDescent="0.15"/>
  <cols>
    <col min="1" max="1" width="15.25" style="7" customWidth="1"/>
    <col min="2" max="2" width="13.5" style="7" customWidth="1"/>
    <col min="3" max="6" width="9" style="7"/>
    <col min="7" max="7" width="10.375" style="7" customWidth="1"/>
    <col min="8" max="16384" width="9" style="7"/>
  </cols>
  <sheetData>
    <row r="1" spans="1:2" ht="30" x14ac:dyDescent="0.15">
      <c r="A1" s="8" t="s">
        <v>30</v>
      </c>
      <c r="B1" s="8" t="s">
        <v>31</v>
      </c>
    </row>
    <row r="2" spans="1:2" x14ac:dyDescent="0.15">
      <c r="A2" s="7">
        <v>9.5000000000000001E-2</v>
      </c>
      <c r="B2" s="7">
        <f>A2*0.3</f>
        <v>2.8499999999999998E-2</v>
      </c>
    </row>
    <row r="3" spans="1:2" x14ac:dyDescent="0.15">
      <c r="A3" s="7">
        <v>0.09</v>
      </c>
      <c r="B3" s="7">
        <f t="shared" ref="B3:B25" si="0">A3*0.3</f>
        <v>2.7E-2</v>
      </c>
    </row>
    <row r="4" spans="1:2" x14ac:dyDescent="0.15">
      <c r="A4" s="7">
        <v>7.4999999999999997E-2</v>
      </c>
      <c r="B4" s="7">
        <f t="shared" si="0"/>
        <v>2.2499999999999999E-2</v>
      </c>
    </row>
    <row r="5" spans="1:2" x14ac:dyDescent="0.15">
      <c r="A5" s="7">
        <v>7.2499999999999995E-2</v>
      </c>
      <c r="B5" s="7">
        <f t="shared" si="0"/>
        <v>2.1749999999999999E-2</v>
      </c>
    </row>
    <row r="6" spans="1:2" x14ac:dyDescent="0.15">
      <c r="A6" s="7">
        <v>7.0000000000000007E-2</v>
      </c>
      <c r="B6" s="7">
        <f t="shared" si="0"/>
        <v>2.1000000000000001E-2</v>
      </c>
    </row>
    <row r="7" spans="1:2" x14ac:dyDescent="0.15">
      <c r="A7" s="7">
        <v>8.7499999999999994E-2</v>
      </c>
      <c r="B7" s="7">
        <f t="shared" si="0"/>
        <v>2.6249999999999999E-2</v>
      </c>
    </row>
    <row r="8" spans="1:2" x14ac:dyDescent="0.15">
      <c r="A8" s="7">
        <v>0.105</v>
      </c>
      <c r="B8" s="7">
        <f t="shared" si="0"/>
        <v>3.15E-2</v>
      </c>
    </row>
    <row r="9" spans="1:2" x14ac:dyDescent="0.15">
      <c r="A9" s="7">
        <v>0.1125</v>
      </c>
      <c r="B9" s="7">
        <f t="shared" si="0"/>
        <v>3.3750000000000002E-2</v>
      </c>
    </row>
    <row r="10" spans="1:2" x14ac:dyDescent="0.15">
      <c r="A10" s="7">
        <v>0.1125</v>
      </c>
      <c r="B10" s="7">
        <f t="shared" si="0"/>
        <v>3.3750000000000002E-2</v>
      </c>
    </row>
    <row r="11" spans="1:2" x14ac:dyDescent="0.15">
      <c r="A11" s="7">
        <v>0.105</v>
      </c>
      <c r="B11" s="7">
        <f t="shared" si="0"/>
        <v>3.15E-2</v>
      </c>
    </row>
    <row r="12" spans="1:2" x14ac:dyDescent="0.15">
      <c r="A12" s="7">
        <v>0.1</v>
      </c>
      <c r="B12" s="7">
        <f t="shared" si="0"/>
        <v>0.03</v>
      </c>
    </row>
    <row r="13" spans="1:2" x14ac:dyDescent="0.15">
      <c r="A13" s="7">
        <v>9.7500000000000003E-2</v>
      </c>
      <c r="B13" s="7">
        <f t="shared" si="0"/>
        <v>2.9249999999999998E-2</v>
      </c>
    </row>
    <row r="14" spans="1:2" x14ac:dyDescent="0.15">
      <c r="A14" s="7">
        <v>9.5000000000000001E-2</v>
      </c>
      <c r="B14" s="7">
        <f t="shared" si="0"/>
        <v>2.8499999999999998E-2</v>
      </c>
    </row>
    <row r="15" spans="1:2" x14ac:dyDescent="0.15">
      <c r="A15" s="7">
        <v>9.2499999999999999E-2</v>
      </c>
      <c r="B15" s="7">
        <f t="shared" si="0"/>
        <v>2.775E-2</v>
      </c>
    </row>
    <row r="16" spans="1:2" x14ac:dyDescent="0.15">
      <c r="A16" s="7">
        <v>9.2499999999999999E-2</v>
      </c>
      <c r="B16" s="7">
        <f t="shared" si="0"/>
        <v>2.775E-2</v>
      </c>
    </row>
    <row r="17" spans="1:2" x14ac:dyDescent="0.15">
      <c r="A17" s="7">
        <v>9.5000000000000001E-2</v>
      </c>
      <c r="B17" s="7">
        <f t="shared" si="0"/>
        <v>2.8499999999999998E-2</v>
      </c>
    </row>
    <row r="18" spans="1:2" x14ac:dyDescent="0.15">
      <c r="A18" s="7">
        <v>9.7500000000000003E-2</v>
      </c>
      <c r="B18" s="7">
        <f t="shared" si="0"/>
        <v>2.9249999999999998E-2</v>
      </c>
    </row>
    <row r="19" spans="1:2" x14ac:dyDescent="0.15">
      <c r="A19" s="7">
        <v>0.11749999999999999</v>
      </c>
      <c r="B19" s="7">
        <f t="shared" si="0"/>
        <v>3.5249999999999997E-2</v>
      </c>
    </row>
    <row r="20" spans="1:2" x14ac:dyDescent="0.15">
      <c r="A20" s="7">
        <v>0.14749999999999999</v>
      </c>
      <c r="B20" s="7">
        <f t="shared" si="0"/>
        <v>4.4249999999999998E-2</v>
      </c>
    </row>
    <row r="21" spans="1:2" x14ac:dyDescent="0.15">
      <c r="A21" s="7">
        <v>0.11749999999999999</v>
      </c>
      <c r="B21" s="7">
        <f t="shared" si="0"/>
        <v>3.5249999999999997E-2</v>
      </c>
    </row>
    <row r="22" spans="1:2" x14ac:dyDescent="0.15">
      <c r="A22" s="7">
        <v>0.115</v>
      </c>
      <c r="B22" s="7">
        <f t="shared" si="0"/>
        <v>3.4500000000000003E-2</v>
      </c>
    </row>
    <row r="23" spans="1:2" x14ac:dyDescent="0.15">
      <c r="A23" s="7">
        <v>9.5000000000000001E-2</v>
      </c>
      <c r="B23" s="7">
        <f t="shared" si="0"/>
        <v>2.8499999999999998E-2</v>
      </c>
    </row>
    <row r="24" spans="1:2" x14ac:dyDescent="0.15">
      <c r="A24" s="7">
        <v>9.5000000000000001E-2</v>
      </c>
      <c r="B24" s="7">
        <f t="shared" si="0"/>
        <v>2.8499999999999998E-2</v>
      </c>
    </row>
    <row r="25" spans="1:2" x14ac:dyDescent="0.15">
      <c r="A25" s="7">
        <v>0.10249999999999999</v>
      </c>
      <c r="B25" s="7">
        <f t="shared" si="0"/>
        <v>3.0749999999999996E-2</v>
      </c>
    </row>
    <row r="27" spans="1:2" x14ac:dyDescent="0.15">
      <c r="A27" s="8"/>
      <c r="B27" s="8"/>
    </row>
    <row r="53" spans="1:2" x14ac:dyDescent="0.15">
      <c r="A53" s="8"/>
      <c r="B53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BB4D-A4B0-4A59-9F64-EA10C4D11312}">
  <dimension ref="A1:J122"/>
  <sheetViews>
    <sheetView tabSelected="1" workbookViewId="0">
      <selection activeCell="H8" sqref="H8"/>
    </sheetView>
  </sheetViews>
  <sheetFormatPr defaultRowHeight="13.5" x14ac:dyDescent="0.15"/>
  <cols>
    <col min="1" max="1" width="15.25" style="7" customWidth="1"/>
    <col min="2" max="2" width="13.5" style="7" customWidth="1"/>
    <col min="3" max="6" width="9" style="7"/>
    <col min="7" max="7" width="10.375" style="7" customWidth="1"/>
    <col min="8" max="16384" width="9" style="7"/>
  </cols>
  <sheetData>
    <row r="1" spans="1:10" ht="15" x14ac:dyDescent="0.15">
      <c r="A1" s="7" t="s">
        <v>40</v>
      </c>
      <c r="B1" s="7">
        <v>0.75</v>
      </c>
    </row>
    <row r="2" spans="1:10" ht="60" x14ac:dyDescent="0.15">
      <c r="A2" s="8" t="s">
        <v>29</v>
      </c>
      <c r="B2" s="7">
        <v>1500</v>
      </c>
    </row>
    <row r="3" spans="1:10" ht="30" x14ac:dyDescent="0.15">
      <c r="A3" s="8" t="s">
        <v>10</v>
      </c>
      <c r="B3" s="7">
        <v>9.7799999999999994</v>
      </c>
    </row>
    <row r="4" spans="1:10" ht="33" customHeight="1" x14ac:dyDescent="0.15">
      <c r="A4" s="7" t="s">
        <v>19</v>
      </c>
      <c r="B4" s="7">
        <v>0.4</v>
      </c>
    </row>
    <row r="6" spans="1:10" ht="15" x14ac:dyDescent="0.15">
      <c r="A6" s="7" t="s">
        <v>11</v>
      </c>
      <c r="B6" s="7" t="s">
        <v>33</v>
      </c>
      <c r="C6" s="7" t="s">
        <v>12</v>
      </c>
      <c r="D6" s="7" t="s">
        <v>13</v>
      </c>
      <c r="E6" s="7" t="s">
        <v>14</v>
      </c>
    </row>
    <row r="7" spans="1:10" ht="15" x14ac:dyDescent="0.15">
      <c r="A7" s="7">
        <v>1</v>
      </c>
      <c r="B7" s="7">
        <v>18</v>
      </c>
      <c r="C7" s="7">
        <v>0</v>
      </c>
      <c r="D7" s="7">
        <v>200</v>
      </c>
      <c r="E7" s="7">
        <v>1.2</v>
      </c>
    </row>
    <row r="8" spans="1:10" ht="15" x14ac:dyDescent="0.15">
      <c r="A8" s="7">
        <v>2</v>
      </c>
      <c r="B8" s="7">
        <v>22</v>
      </c>
      <c r="C8" s="7">
        <v>0</v>
      </c>
      <c r="D8" s="7">
        <v>150</v>
      </c>
      <c r="E8" s="7">
        <v>1.2</v>
      </c>
    </row>
    <row r="9" spans="1:10" ht="15" x14ac:dyDescent="0.15">
      <c r="A9" s="7">
        <v>3</v>
      </c>
      <c r="B9" s="7">
        <v>25</v>
      </c>
      <c r="C9" s="7">
        <v>0</v>
      </c>
      <c r="D9" s="7">
        <v>200</v>
      </c>
      <c r="E9" s="7">
        <v>1.2</v>
      </c>
    </row>
    <row r="10" spans="1:10" ht="15" x14ac:dyDescent="0.15">
      <c r="A10" s="7">
        <v>4</v>
      </c>
      <c r="B10" s="7">
        <v>33</v>
      </c>
      <c r="C10" s="7">
        <v>0</v>
      </c>
      <c r="D10" s="7">
        <v>150</v>
      </c>
      <c r="E10" s="7">
        <v>1.2</v>
      </c>
    </row>
    <row r="12" spans="1:10" ht="30" x14ac:dyDescent="0.15">
      <c r="A12" s="8" t="s">
        <v>15</v>
      </c>
      <c r="B12" s="8" t="s">
        <v>33</v>
      </c>
      <c r="C12" s="8" t="s">
        <v>17</v>
      </c>
      <c r="D12" s="8" t="s">
        <v>16</v>
      </c>
      <c r="E12" s="8" t="s">
        <v>34</v>
      </c>
      <c r="F12" s="8" t="s">
        <v>35</v>
      </c>
      <c r="G12" s="8" t="s">
        <v>36</v>
      </c>
      <c r="H12" s="8" t="s">
        <v>37</v>
      </c>
      <c r="I12" s="8" t="s">
        <v>14</v>
      </c>
      <c r="J12" s="8" t="s">
        <v>18</v>
      </c>
    </row>
    <row r="13" spans="1:10" ht="15" x14ac:dyDescent="0.15">
      <c r="A13" s="8">
        <v>1</v>
      </c>
      <c r="B13" s="8">
        <v>18</v>
      </c>
      <c r="C13" s="8">
        <v>0</v>
      </c>
      <c r="D13" s="8">
        <v>350</v>
      </c>
      <c r="E13" s="8">
        <v>0</v>
      </c>
      <c r="F13" s="8">
        <f>D13*0.8</f>
        <v>280</v>
      </c>
      <c r="G13" s="8">
        <f>D13*0.4</f>
        <v>140</v>
      </c>
      <c r="H13" s="8">
        <v>140</v>
      </c>
      <c r="I13" s="8">
        <v>0.33</v>
      </c>
      <c r="J13" s="8">
        <v>0.08</v>
      </c>
    </row>
    <row r="14" spans="1:10" ht="15" x14ac:dyDescent="0.15">
      <c r="A14" s="8">
        <v>2</v>
      </c>
      <c r="B14" s="8">
        <v>22</v>
      </c>
      <c r="C14" s="8">
        <v>0</v>
      </c>
      <c r="D14" s="8">
        <v>400</v>
      </c>
      <c r="E14" s="8">
        <v>0</v>
      </c>
      <c r="F14" s="8">
        <f t="shared" ref="F14:F16" si="0">D14*0.8</f>
        <v>320</v>
      </c>
      <c r="G14" s="8">
        <f t="shared" ref="G14:G16" si="1">D14*0.4</f>
        <v>160</v>
      </c>
      <c r="H14" s="8">
        <v>160</v>
      </c>
      <c r="I14" s="8">
        <v>0.3</v>
      </c>
      <c r="J14" s="8">
        <v>0.08</v>
      </c>
    </row>
    <row r="15" spans="1:10" ht="15" x14ac:dyDescent="0.15">
      <c r="A15" s="8">
        <v>3</v>
      </c>
      <c r="B15" s="8">
        <v>25</v>
      </c>
      <c r="C15" s="8">
        <v>0</v>
      </c>
      <c r="D15" s="8">
        <v>350</v>
      </c>
      <c r="E15" s="8">
        <v>0</v>
      </c>
      <c r="F15" s="8">
        <f t="shared" si="0"/>
        <v>280</v>
      </c>
      <c r="G15" s="8">
        <f t="shared" si="1"/>
        <v>140</v>
      </c>
      <c r="H15" s="8">
        <v>180</v>
      </c>
      <c r="I15" s="8">
        <v>0.32</v>
      </c>
      <c r="J15" s="8">
        <v>0.08</v>
      </c>
    </row>
    <row r="16" spans="1:10" ht="15" x14ac:dyDescent="0.15">
      <c r="A16" s="8">
        <v>4</v>
      </c>
      <c r="B16" s="8">
        <v>33</v>
      </c>
      <c r="C16" s="8">
        <v>0</v>
      </c>
      <c r="D16" s="8">
        <v>300</v>
      </c>
      <c r="E16" s="8">
        <v>0</v>
      </c>
      <c r="F16" s="8">
        <f t="shared" si="0"/>
        <v>240</v>
      </c>
      <c r="G16" s="8">
        <f t="shared" si="1"/>
        <v>120</v>
      </c>
      <c r="H16" s="8">
        <v>180</v>
      </c>
      <c r="I16" s="8">
        <v>0.3</v>
      </c>
      <c r="J16" s="8">
        <v>0.08</v>
      </c>
    </row>
    <row r="17" spans="1:10" ht="15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5" x14ac:dyDescent="0.15">
      <c r="A18" s="8" t="s">
        <v>20</v>
      </c>
      <c r="B18" s="8" t="s">
        <v>33</v>
      </c>
      <c r="C18" s="8" t="s">
        <v>17</v>
      </c>
      <c r="D18" s="8" t="s">
        <v>16</v>
      </c>
      <c r="E18" s="8" t="s">
        <v>14</v>
      </c>
      <c r="F18" s="8"/>
      <c r="G18" s="8"/>
      <c r="H18" s="8"/>
      <c r="I18" s="8"/>
      <c r="J18" s="8"/>
    </row>
    <row r="19" spans="1:10" ht="15" x14ac:dyDescent="0.15">
      <c r="A19" s="8">
        <v>1</v>
      </c>
      <c r="B19" s="8">
        <v>12</v>
      </c>
      <c r="C19" s="8">
        <v>0</v>
      </c>
      <c r="D19" s="8">
        <v>250</v>
      </c>
      <c r="E19" s="8">
        <v>2.5</v>
      </c>
      <c r="F19" s="8"/>
      <c r="G19" s="8"/>
      <c r="H19" s="8"/>
      <c r="I19" s="8"/>
      <c r="J19" s="8"/>
    </row>
    <row r="20" spans="1:10" ht="15" x14ac:dyDescent="0.15">
      <c r="A20" s="8">
        <v>2</v>
      </c>
      <c r="B20" s="8">
        <v>20</v>
      </c>
      <c r="C20" s="8">
        <v>0</v>
      </c>
      <c r="D20" s="8">
        <v>200</v>
      </c>
      <c r="E20" s="8">
        <v>2.5</v>
      </c>
      <c r="F20" s="8"/>
      <c r="G20" s="8"/>
      <c r="H20" s="8"/>
      <c r="I20" s="8"/>
      <c r="J20" s="8"/>
    </row>
    <row r="21" spans="1:10" ht="15" x14ac:dyDescent="0.15">
      <c r="A21" s="8">
        <v>3</v>
      </c>
      <c r="B21" s="8">
        <v>29</v>
      </c>
      <c r="C21" s="8">
        <v>0</v>
      </c>
      <c r="D21" s="8">
        <v>250</v>
      </c>
      <c r="E21" s="8">
        <v>2.5</v>
      </c>
      <c r="F21" s="8"/>
      <c r="G21" s="8"/>
      <c r="H21" s="8"/>
      <c r="I21" s="8"/>
      <c r="J21" s="8"/>
    </row>
    <row r="23" spans="1:10" ht="15" x14ac:dyDescent="0.15">
      <c r="A23" s="7" t="s">
        <v>21</v>
      </c>
      <c r="B23" s="7" t="s">
        <v>33</v>
      </c>
      <c r="C23" s="7" t="s">
        <v>17</v>
      </c>
      <c r="D23" s="7" t="s">
        <v>16</v>
      </c>
      <c r="E23" s="7" t="s">
        <v>14</v>
      </c>
    </row>
    <row r="24" spans="1:10" ht="15" x14ac:dyDescent="0.15">
      <c r="A24" s="7">
        <v>1</v>
      </c>
      <c r="B24" s="7">
        <v>5</v>
      </c>
      <c r="C24" s="7">
        <v>0</v>
      </c>
      <c r="D24" s="7">
        <v>250</v>
      </c>
      <c r="E24" s="7">
        <v>3</v>
      </c>
    </row>
    <row r="25" spans="1:10" ht="15" x14ac:dyDescent="0.15">
      <c r="A25" s="7">
        <v>2</v>
      </c>
      <c r="B25" s="7">
        <v>14</v>
      </c>
      <c r="C25" s="7">
        <v>0</v>
      </c>
      <c r="D25" s="7">
        <v>200</v>
      </c>
      <c r="E25" s="7">
        <v>3</v>
      </c>
    </row>
    <row r="26" spans="1:10" ht="15" x14ac:dyDescent="0.15">
      <c r="A26" s="7">
        <v>3</v>
      </c>
      <c r="B26" s="7">
        <v>30</v>
      </c>
      <c r="C26" s="7">
        <v>0</v>
      </c>
      <c r="D26" s="7">
        <v>250</v>
      </c>
      <c r="E26" s="7">
        <v>3</v>
      </c>
    </row>
    <row r="28" spans="1:10" ht="60" x14ac:dyDescent="0.15">
      <c r="A28" s="7" t="s">
        <v>22</v>
      </c>
      <c r="B28" s="7" t="s">
        <v>33</v>
      </c>
      <c r="C28" s="7" t="s">
        <v>24</v>
      </c>
      <c r="D28" s="7" t="s">
        <v>25</v>
      </c>
      <c r="E28" s="7" t="s">
        <v>41</v>
      </c>
      <c r="F28" s="7" t="s">
        <v>42</v>
      </c>
      <c r="G28" s="8" t="s">
        <v>23</v>
      </c>
      <c r="H28" s="7" t="s">
        <v>26</v>
      </c>
      <c r="I28" s="8" t="s">
        <v>27</v>
      </c>
    </row>
    <row r="29" spans="1:10" ht="15" x14ac:dyDescent="0.15">
      <c r="A29" s="7">
        <v>1</v>
      </c>
      <c r="B29" s="7">
        <v>15</v>
      </c>
      <c r="C29" s="7">
        <v>100</v>
      </c>
      <c r="D29" s="7">
        <v>600</v>
      </c>
      <c r="E29" s="7">
        <v>0</v>
      </c>
      <c r="F29" s="7">
        <v>250</v>
      </c>
      <c r="G29" s="7">
        <v>0.9</v>
      </c>
      <c r="H29" s="7">
        <v>200</v>
      </c>
      <c r="I29" s="7">
        <v>1E-3</v>
      </c>
    </row>
    <row r="30" spans="1:10" ht="15" x14ac:dyDescent="0.15">
      <c r="A30" s="7">
        <v>2</v>
      </c>
      <c r="B30" s="7">
        <v>27</v>
      </c>
      <c r="C30" s="7">
        <v>200</v>
      </c>
      <c r="D30" s="7">
        <v>800</v>
      </c>
      <c r="E30" s="7">
        <v>0</v>
      </c>
      <c r="F30" s="7">
        <v>250</v>
      </c>
      <c r="G30" s="7">
        <v>0.9</v>
      </c>
      <c r="H30" s="7">
        <v>200</v>
      </c>
      <c r="I30" s="7">
        <v>1E-3</v>
      </c>
    </row>
    <row r="32" spans="1:10" ht="60" x14ac:dyDescent="0.15">
      <c r="A32" s="7" t="s">
        <v>28</v>
      </c>
      <c r="B32" s="7" t="s">
        <v>33</v>
      </c>
      <c r="C32" s="7" t="s">
        <v>24</v>
      </c>
      <c r="D32" s="7" t="s">
        <v>25</v>
      </c>
      <c r="E32" s="7" t="s">
        <v>41</v>
      </c>
      <c r="F32" s="7" t="s">
        <v>42</v>
      </c>
      <c r="G32" s="8" t="s">
        <v>23</v>
      </c>
      <c r="H32" s="7" t="s">
        <v>26</v>
      </c>
      <c r="I32" s="8" t="s">
        <v>27</v>
      </c>
    </row>
    <row r="33" spans="1:9" ht="15" x14ac:dyDescent="0.15">
      <c r="A33" s="7">
        <v>1</v>
      </c>
      <c r="B33" s="7">
        <v>6</v>
      </c>
      <c r="C33" s="7">
        <v>100</v>
      </c>
      <c r="D33" s="7">
        <v>400</v>
      </c>
      <c r="E33" s="7">
        <v>0</v>
      </c>
      <c r="F33" s="7">
        <v>200</v>
      </c>
      <c r="G33" s="7">
        <v>0.9</v>
      </c>
      <c r="H33" s="7">
        <v>200</v>
      </c>
      <c r="I33" s="7">
        <v>1E-3</v>
      </c>
    </row>
    <row r="34" spans="1:9" ht="15" x14ac:dyDescent="0.15">
      <c r="A34" s="7">
        <v>2</v>
      </c>
      <c r="B34" s="7">
        <v>18</v>
      </c>
      <c r="C34" s="7">
        <v>100</v>
      </c>
      <c r="D34" s="7">
        <v>400</v>
      </c>
      <c r="E34" s="7">
        <v>0</v>
      </c>
      <c r="F34" s="7">
        <v>200</v>
      </c>
      <c r="G34" s="7">
        <v>0.9</v>
      </c>
      <c r="H34" s="7">
        <v>200</v>
      </c>
      <c r="I34" s="7">
        <v>1E-3</v>
      </c>
    </row>
    <row r="35" spans="1:9" ht="15" x14ac:dyDescent="0.15">
      <c r="B35" s="7">
        <v>24</v>
      </c>
      <c r="C35" s="7">
        <v>100</v>
      </c>
      <c r="D35" s="7">
        <v>400</v>
      </c>
      <c r="E35" s="7">
        <v>0</v>
      </c>
      <c r="F35" s="7">
        <v>200</v>
      </c>
      <c r="G35" s="7">
        <v>0.9</v>
      </c>
      <c r="H35" s="7">
        <v>200</v>
      </c>
      <c r="I35" s="7">
        <v>1E-3</v>
      </c>
    </row>
    <row r="37" spans="1:9" ht="15" x14ac:dyDescent="0.15">
      <c r="A37" s="7" t="s">
        <v>32</v>
      </c>
      <c r="B37" s="7" t="s">
        <v>33</v>
      </c>
    </row>
    <row r="38" spans="1:9" ht="15.75" x14ac:dyDescent="0.15">
      <c r="A38" s="7">
        <v>1</v>
      </c>
      <c r="B38" s="3">
        <v>3</v>
      </c>
      <c r="C38" s="3"/>
    </row>
    <row r="39" spans="1:9" ht="15.75" x14ac:dyDescent="0.15">
      <c r="A39" s="7">
        <v>2</v>
      </c>
      <c r="B39" s="3">
        <v>8</v>
      </c>
      <c r="C39" s="3"/>
    </row>
    <row r="40" spans="1:9" ht="15.75" x14ac:dyDescent="0.15">
      <c r="A40" s="7">
        <v>3</v>
      </c>
      <c r="B40" s="3">
        <v>10</v>
      </c>
      <c r="C40" s="3"/>
    </row>
    <row r="41" spans="1:9" ht="15.75" x14ac:dyDescent="0.15">
      <c r="A41" s="7">
        <v>4</v>
      </c>
      <c r="B41" s="3">
        <v>16</v>
      </c>
      <c r="C41" s="3"/>
    </row>
    <row r="42" spans="1:9" ht="15.75" x14ac:dyDescent="0.15">
      <c r="A42" s="7">
        <v>5</v>
      </c>
      <c r="B42" s="6">
        <v>21</v>
      </c>
      <c r="C42" s="3"/>
    </row>
    <row r="43" spans="1:9" ht="15.75" x14ac:dyDescent="0.15">
      <c r="A43" s="7">
        <v>6</v>
      </c>
      <c r="B43" s="6">
        <v>32</v>
      </c>
      <c r="C43" s="3"/>
    </row>
    <row r="45" spans="1:9" ht="15" x14ac:dyDescent="0.15">
      <c r="A45" s="8"/>
      <c r="B45" s="8"/>
    </row>
    <row r="46" spans="1:9" ht="15" x14ac:dyDescent="0.15"/>
    <row r="47" spans="1:9" ht="15" x14ac:dyDescent="0.15"/>
    <row r="48" spans="1:9" ht="15" x14ac:dyDescent="0.15"/>
    <row r="49" ht="15" x14ac:dyDescent="0.15"/>
    <row r="50" ht="15" x14ac:dyDescent="0.15"/>
    <row r="51" ht="15" x14ac:dyDescent="0.15"/>
    <row r="52" ht="15" x14ac:dyDescent="0.15"/>
    <row r="53" ht="15" x14ac:dyDescent="0.15"/>
    <row r="54" ht="15" x14ac:dyDescent="0.15"/>
    <row r="55" ht="15" x14ac:dyDescent="0.15"/>
    <row r="56" ht="15" x14ac:dyDescent="0.15"/>
    <row r="57" ht="15" x14ac:dyDescent="0.15"/>
    <row r="58" ht="15" x14ac:dyDescent="0.15"/>
    <row r="59" ht="15" x14ac:dyDescent="0.15"/>
    <row r="60" ht="15" x14ac:dyDescent="0.15"/>
    <row r="61" ht="15" x14ac:dyDescent="0.15"/>
    <row r="62" ht="15" x14ac:dyDescent="0.15"/>
    <row r="63" ht="15" x14ac:dyDescent="0.15"/>
    <row r="64" ht="15" x14ac:dyDescent="0.15"/>
    <row r="65" spans="1:2" ht="15" x14ac:dyDescent="0.15"/>
    <row r="66" spans="1:2" ht="15" x14ac:dyDescent="0.15"/>
    <row r="67" spans="1:2" ht="15" x14ac:dyDescent="0.15"/>
    <row r="68" spans="1:2" ht="15" x14ac:dyDescent="0.15"/>
    <row r="69" spans="1:2" ht="15" x14ac:dyDescent="0.15"/>
    <row r="71" spans="1:2" ht="15" x14ac:dyDescent="0.15">
      <c r="A71" s="8"/>
      <c r="B71" s="8"/>
    </row>
    <row r="72" spans="1:2" ht="15" x14ac:dyDescent="0.15"/>
    <row r="73" spans="1:2" ht="15" x14ac:dyDescent="0.15"/>
    <row r="74" spans="1:2" ht="15" x14ac:dyDescent="0.15"/>
    <row r="75" spans="1:2" ht="15" x14ac:dyDescent="0.15"/>
    <row r="76" spans="1:2" ht="15" x14ac:dyDescent="0.15"/>
    <row r="77" spans="1:2" ht="15" x14ac:dyDescent="0.15"/>
    <row r="78" spans="1:2" ht="15" x14ac:dyDescent="0.15"/>
    <row r="79" spans="1:2" ht="15" x14ac:dyDescent="0.15"/>
    <row r="80" spans="1:2" ht="15" x14ac:dyDescent="0.15"/>
    <row r="81" ht="15" x14ac:dyDescent="0.15"/>
    <row r="82" ht="15" x14ac:dyDescent="0.15"/>
    <row r="83" ht="15" x14ac:dyDescent="0.15"/>
    <row r="84" ht="15" x14ac:dyDescent="0.15"/>
    <row r="85" ht="15" x14ac:dyDescent="0.15"/>
    <row r="86" ht="15" x14ac:dyDescent="0.15"/>
    <row r="87" ht="15" x14ac:dyDescent="0.15"/>
    <row r="88" ht="15" x14ac:dyDescent="0.15"/>
    <row r="89" ht="15" x14ac:dyDescent="0.15"/>
    <row r="90" ht="15" x14ac:dyDescent="0.15"/>
    <row r="91" ht="15" x14ac:dyDescent="0.15"/>
    <row r="92" ht="15" x14ac:dyDescent="0.15"/>
    <row r="93" ht="15" x14ac:dyDescent="0.15"/>
    <row r="94" ht="15" x14ac:dyDescent="0.15"/>
    <row r="95" ht="15" x14ac:dyDescent="0.15"/>
    <row r="97" spans="1:2" ht="15" x14ac:dyDescent="0.15">
      <c r="A97" s="8"/>
      <c r="B97" s="8"/>
    </row>
    <row r="98" spans="1:2" ht="15" x14ac:dyDescent="0.15"/>
    <row r="99" spans="1:2" ht="15" x14ac:dyDescent="0.15"/>
    <row r="100" spans="1:2" ht="15" x14ac:dyDescent="0.15"/>
    <row r="101" spans="1:2" ht="15" x14ac:dyDescent="0.15"/>
    <row r="102" spans="1:2" ht="15" x14ac:dyDescent="0.15"/>
    <row r="103" spans="1:2" ht="15" x14ac:dyDescent="0.15"/>
    <row r="104" spans="1:2" ht="15" x14ac:dyDescent="0.15"/>
    <row r="105" spans="1:2" ht="15" x14ac:dyDescent="0.15"/>
    <row r="106" spans="1:2" ht="15" x14ac:dyDescent="0.15"/>
    <row r="107" spans="1:2" ht="15" x14ac:dyDescent="0.15"/>
    <row r="108" spans="1:2" ht="15" x14ac:dyDescent="0.15"/>
    <row r="109" spans="1:2" ht="15" x14ac:dyDescent="0.15"/>
    <row r="110" spans="1:2" ht="15" x14ac:dyDescent="0.15"/>
    <row r="111" spans="1:2" ht="15" x14ac:dyDescent="0.15"/>
    <row r="112" spans="1:2" ht="15" x14ac:dyDescent="0.15"/>
    <row r="113" ht="15" x14ac:dyDescent="0.15"/>
    <row r="114" ht="15" x14ac:dyDescent="0.15"/>
    <row r="115" ht="15" x14ac:dyDescent="0.15"/>
    <row r="116" ht="15" x14ac:dyDescent="0.15"/>
    <row r="117" ht="15" x14ac:dyDescent="0.15"/>
    <row r="118" ht="15" x14ac:dyDescent="0.15"/>
    <row r="119" ht="15" x14ac:dyDescent="0.15"/>
    <row r="120" ht="15" x14ac:dyDescent="0.15"/>
    <row r="121" ht="15" x14ac:dyDescent="0.15"/>
    <row r="122" ht="15" x14ac:dyDescent="0.1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C6CE-FCCB-4222-BFBE-E86B3D4FF963}">
  <dimension ref="A1:B25"/>
  <sheetViews>
    <sheetView workbookViewId="0">
      <selection activeCell="E10" sqref="E10"/>
    </sheetView>
  </sheetViews>
  <sheetFormatPr defaultRowHeight="13.5" x14ac:dyDescent="0.15"/>
  <cols>
    <col min="1" max="1" width="11.625" customWidth="1"/>
    <col min="2" max="2" width="26.125" customWidth="1"/>
  </cols>
  <sheetData>
    <row r="1" spans="1:2" ht="48.75" customHeight="1" x14ac:dyDescent="0.15">
      <c r="A1" s="16" t="s">
        <v>49</v>
      </c>
      <c r="B1" s="17" t="s">
        <v>50</v>
      </c>
    </row>
    <row r="2" spans="1:2" x14ac:dyDescent="0.15">
      <c r="A2">
        <v>70.349999999999994</v>
      </c>
    </row>
    <row r="3" spans="1:2" x14ac:dyDescent="0.15">
      <c r="A3">
        <v>71.400000000000006</v>
      </c>
    </row>
    <row r="4" spans="1:2" x14ac:dyDescent="0.15">
      <c r="A4">
        <v>84</v>
      </c>
    </row>
    <row r="5" spans="1:2" x14ac:dyDescent="0.15">
      <c r="A5">
        <v>86.1</v>
      </c>
    </row>
    <row r="6" spans="1:2" x14ac:dyDescent="0.15">
      <c r="A6">
        <v>86.1</v>
      </c>
    </row>
    <row r="7" spans="1:2" x14ac:dyDescent="0.15">
      <c r="A7">
        <v>96.6</v>
      </c>
    </row>
    <row r="8" spans="1:2" x14ac:dyDescent="0.15">
      <c r="A8">
        <v>102.9</v>
      </c>
    </row>
    <row r="9" spans="1:2" x14ac:dyDescent="0.15">
      <c r="A9">
        <v>105</v>
      </c>
    </row>
    <row r="10" spans="1:2" x14ac:dyDescent="0.15">
      <c r="A10">
        <v>92.4</v>
      </c>
    </row>
    <row r="11" spans="1:2" x14ac:dyDescent="0.15">
      <c r="A11">
        <v>90.3</v>
      </c>
    </row>
    <row r="12" spans="1:2" x14ac:dyDescent="0.15">
      <c r="A12">
        <v>88.2</v>
      </c>
    </row>
    <row r="13" spans="1:2" x14ac:dyDescent="0.15">
      <c r="A13">
        <v>88.2</v>
      </c>
    </row>
    <row r="14" spans="1:2" x14ac:dyDescent="0.15">
      <c r="A14">
        <v>86.1</v>
      </c>
    </row>
    <row r="15" spans="1:2" x14ac:dyDescent="0.15">
      <c r="A15">
        <v>82.95</v>
      </c>
    </row>
    <row r="16" spans="1:2" x14ac:dyDescent="0.15">
      <c r="A16">
        <v>86.1</v>
      </c>
    </row>
    <row r="17" spans="1:1" x14ac:dyDescent="0.15">
      <c r="A17">
        <v>89.25</v>
      </c>
    </row>
    <row r="18" spans="1:1" x14ac:dyDescent="0.15">
      <c r="A18">
        <v>91.35</v>
      </c>
    </row>
    <row r="19" spans="1:1" x14ac:dyDescent="0.15">
      <c r="A19">
        <v>93.45</v>
      </c>
    </row>
    <row r="20" spans="1:1" x14ac:dyDescent="0.15">
      <c r="A20">
        <v>89.25</v>
      </c>
    </row>
    <row r="21" spans="1:1" x14ac:dyDescent="0.15">
      <c r="A21">
        <v>84</v>
      </c>
    </row>
    <row r="22" spans="1:1" x14ac:dyDescent="0.15">
      <c r="A22">
        <v>93.45</v>
      </c>
    </row>
    <row r="23" spans="1:1" x14ac:dyDescent="0.15">
      <c r="A23">
        <v>89.25</v>
      </c>
    </row>
    <row r="24" spans="1:1" x14ac:dyDescent="0.15">
      <c r="A24">
        <v>91.35</v>
      </c>
    </row>
    <row r="25" spans="1:1" x14ac:dyDescent="0.15">
      <c r="A25">
        <v>92.4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65A0-AC7A-417B-B6A3-2324DCE6C82C}">
  <dimension ref="A1:B25"/>
  <sheetViews>
    <sheetView workbookViewId="0">
      <selection activeCell="B5" sqref="B5"/>
    </sheetView>
  </sheetViews>
  <sheetFormatPr defaultRowHeight="13.5" x14ac:dyDescent="0.15"/>
  <sheetData>
    <row r="1" spans="1:2" ht="45" x14ac:dyDescent="0.15">
      <c r="A1" s="8" t="s">
        <v>38</v>
      </c>
      <c r="B1" s="8" t="s">
        <v>39</v>
      </c>
    </row>
    <row r="2" spans="1:2" ht="15" x14ac:dyDescent="0.15">
      <c r="A2" s="7">
        <v>1870</v>
      </c>
      <c r="B2" s="7">
        <v>884</v>
      </c>
    </row>
    <row r="3" spans="1:2" ht="15" x14ac:dyDescent="0.15">
      <c r="A3" s="7">
        <v>1760</v>
      </c>
      <c r="B3" s="7">
        <v>832</v>
      </c>
    </row>
    <row r="4" spans="1:2" ht="15" x14ac:dyDescent="0.15">
      <c r="A4" s="7">
        <v>1705</v>
      </c>
      <c r="B4" s="7">
        <v>806</v>
      </c>
    </row>
    <row r="5" spans="1:2" ht="15" x14ac:dyDescent="0.15">
      <c r="A5" s="7">
        <v>1650</v>
      </c>
      <c r="B5" s="7">
        <v>780</v>
      </c>
    </row>
    <row r="6" spans="1:2" ht="15" x14ac:dyDescent="0.15">
      <c r="A6" s="7">
        <v>1677.5</v>
      </c>
      <c r="B6" s="7">
        <v>793</v>
      </c>
    </row>
    <row r="7" spans="1:2" ht="15" x14ac:dyDescent="0.15">
      <c r="A7" s="7">
        <v>1732.5</v>
      </c>
      <c r="B7" s="7">
        <v>819</v>
      </c>
    </row>
    <row r="8" spans="1:2" ht="15" x14ac:dyDescent="0.15">
      <c r="A8" s="7">
        <v>1870</v>
      </c>
      <c r="B8" s="7">
        <v>884</v>
      </c>
    </row>
    <row r="9" spans="1:2" ht="15" x14ac:dyDescent="0.15">
      <c r="A9" s="7">
        <v>1925</v>
      </c>
      <c r="B9" s="7">
        <v>910</v>
      </c>
    </row>
    <row r="10" spans="1:2" ht="15" x14ac:dyDescent="0.15">
      <c r="A10" s="7">
        <v>2007.5</v>
      </c>
      <c r="B10" s="7">
        <v>949</v>
      </c>
    </row>
    <row r="11" spans="1:2" ht="15" x14ac:dyDescent="0.15">
      <c r="A11" s="7">
        <v>2227.5</v>
      </c>
      <c r="B11" s="7">
        <v>1053</v>
      </c>
    </row>
    <row r="12" spans="1:2" ht="15" x14ac:dyDescent="0.15">
      <c r="A12" s="7">
        <v>2447.5</v>
      </c>
      <c r="B12" s="7">
        <v>1157</v>
      </c>
    </row>
    <row r="13" spans="1:2" ht="15" x14ac:dyDescent="0.15">
      <c r="A13" s="7">
        <v>2530</v>
      </c>
      <c r="B13" s="7">
        <v>1196</v>
      </c>
    </row>
    <row r="14" spans="1:2" ht="15" x14ac:dyDescent="0.15">
      <c r="A14" s="7">
        <v>2612.5</v>
      </c>
      <c r="B14" s="7">
        <v>1235</v>
      </c>
    </row>
    <row r="15" spans="1:2" ht="15" x14ac:dyDescent="0.15">
      <c r="A15" s="7">
        <v>2612.5</v>
      </c>
      <c r="B15" s="7">
        <v>1235</v>
      </c>
    </row>
    <row r="16" spans="1:2" ht="15" x14ac:dyDescent="0.15">
      <c r="A16" s="7">
        <v>2667.5</v>
      </c>
      <c r="B16" s="7">
        <v>1261</v>
      </c>
    </row>
    <row r="17" spans="1:2" ht="15" x14ac:dyDescent="0.15">
      <c r="A17" s="7">
        <v>2612.5</v>
      </c>
      <c r="B17" s="7">
        <v>1235</v>
      </c>
    </row>
    <row r="18" spans="1:2" ht="15" x14ac:dyDescent="0.15">
      <c r="A18" s="7">
        <v>2557.5</v>
      </c>
      <c r="B18" s="7">
        <v>1209</v>
      </c>
    </row>
    <row r="19" spans="1:2" ht="15" x14ac:dyDescent="0.15">
      <c r="A19" s="7">
        <v>2502.5</v>
      </c>
      <c r="B19" s="7">
        <v>1183</v>
      </c>
    </row>
    <row r="20" spans="1:2" ht="15" x14ac:dyDescent="0.15">
      <c r="A20" s="7">
        <v>2447.5</v>
      </c>
      <c r="B20" s="7">
        <v>1157</v>
      </c>
    </row>
    <row r="21" spans="1:2" ht="15" x14ac:dyDescent="0.15">
      <c r="A21" s="7">
        <v>2475</v>
      </c>
      <c r="B21" s="7">
        <v>1170</v>
      </c>
    </row>
    <row r="22" spans="1:2" ht="15" x14ac:dyDescent="0.15">
      <c r="A22" s="7">
        <v>2557.5</v>
      </c>
      <c r="B22" s="7">
        <v>1209</v>
      </c>
    </row>
    <row r="23" spans="1:2" ht="15" x14ac:dyDescent="0.15">
      <c r="A23" s="7">
        <v>2502.5</v>
      </c>
      <c r="B23" s="7">
        <v>1183</v>
      </c>
    </row>
    <row r="24" spans="1:2" ht="15" x14ac:dyDescent="0.15">
      <c r="A24" s="7">
        <v>2365</v>
      </c>
      <c r="B24" s="7">
        <v>1118</v>
      </c>
    </row>
    <row r="25" spans="1:2" ht="15" x14ac:dyDescent="0.15">
      <c r="A25" s="7">
        <v>2365</v>
      </c>
      <c r="B25" s="7">
        <v>1118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Nodal load ratio</vt:lpstr>
      <vt:lpstr>Nodal voltage</vt:lpstr>
      <vt:lpstr>Line data</vt:lpstr>
      <vt:lpstr>Heating and cooling load</vt:lpstr>
      <vt:lpstr>Electricity price</vt:lpstr>
      <vt:lpstr>DERs</vt:lpstr>
      <vt:lpstr>Wind curve</vt:lpstr>
      <vt:lpstr>Electricity load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Xiaping.Zhang</dc:creator>
  <cp:lastModifiedBy>wisecat</cp:lastModifiedBy>
  <dcterms:created xsi:type="dcterms:W3CDTF">2014-03-31T15:34:45Z</dcterms:created>
  <dcterms:modified xsi:type="dcterms:W3CDTF">2022-06-10T05:59:53Z</dcterms:modified>
</cp:coreProperties>
</file>