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ao/Desktop/UniGroup/"/>
    </mc:Choice>
  </mc:AlternateContent>
  <xr:revisionPtr revIDLastSave="0" documentId="13_ncr:1_{0F6C6387-55BC-C44D-B6C0-7E2F8FA15904}" xr6:coauthVersionLast="47" xr6:coauthVersionMax="47" xr10:uidLastSave="{00000000-0000-0000-0000-000000000000}"/>
  <bookViews>
    <workbookView xWindow="0" yWindow="0" windowWidth="28800" windowHeight="18000" xr2:uid="{F7970B43-B902-B640-BCA0-3D1A6B26E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W4" i="1"/>
  <c r="W5" i="1"/>
  <c r="W6" i="1"/>
  <c r="W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4" i="1"/>
  <c r="F24" i="1"/>
  <c r="G24" i="1" s="1"/>
  <c r="H22" i="1"/>
  <c r="I22" i="1" s="1"/>
  <c r="F22" i="1"/>
  <c r="G22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24" i="1"/>
  <c r="I24" i="1" s="1"/>
  <c r="H25" i="1"/>
  <c r="I25" i="1" s="1"/>
  <c r="H26" i="1"/>
  <c r="I26" i="1" s="1"/>
  <c r="H23" i="1"/>
  <c r="I23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25" i="1"/>
  <c r="G25" i="1" s="1"/>
  <c r="F26" i="1"/>
  <c r="G26" i="1" s="1"/>
  <c r="F23" i="1"/>
  <c r="G23" i="1" s="1"/>
  <c r="F7" i="1"/>
  <c r="H13" i="1"/>
  <c r="I13" i="1" s="1"/>
  <c r="G7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3" i="1"/>
  <c r="I3" i="1" s="1"/>
  <c r="F4" i="1"/>
  <c r="G4" i="1" s="1"/>
  <c r="F5" i="1"/>
  <c r="G5" i="1" s="1"/>
  <c r="F6" i="1"/>
  <c r="G6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3" i="1"/>
  <c r="G3" i="1" s="1"/>
</calcChain>
</file>

<file path=xl/sharedStrings.xml><?xml version="1.0" encoding="utf-8"?>
<sst xmlns="http://schemas.openxmlformats.org/spreadsheetml/2006/main" count="26" uniqueCount="17">
  <si>
    <t xml:space="preserve">Unigroup What-if </t>
  </si>
  <si>
    <t xml:space="preserve">2 Hubs = </t>
  </si>
  <si>
    <t xml:space="preserve"># of hubs </t>
  </si>
  <si>
    <t xml:space="preserve">1 Hub = </t>
  </si>
  <si>
    <t>Total Min Cost</t>
  </si>
  <si>
    <t>No hub:</t>
  </si>
  <si>
    <t>Total Cost</t>
  </si>
  <si>
    <t>Unit Cost</t>
  </si>
  <si>
    <t>1 Hub Difference</t>
  </si>
  <si>
    <t>2 Hubs Difference</t>
  </si>
  <si>
    <t>1 Hub Percentage</t>
  </si>
  <si>
    <t>2 Hubs Percentage</t>
  </si>
  <si>
    <t>/</t>
  </si>
  <si>
    <t>1 hub cost</t>
  </si>
  <si>
    <t xml:space="preserve">nohub - 1 hub cost </t>
  </si>
  <si>
    <t>0.55 to 1.5</t>
  </si>
  <si>
    <t>No-Hub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</si>
</sst>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3" fillId="2" borderId="0" xfId="0" applyNumberFormat="1" applyFont="1" applyFill="1"/>
    <xf numFmtId="0" fontId="3" fillId="2" borderId="0" xfId="0" applyFont="1" applyFill="1"/>
    <xf numFmtId="164" fontId="3" fillId="2" borderId="0" xfId="1" applyNumberFormat="1" applyFont="1" applyFill="1"/>
    <xf numFmtId="0" fontId="0" fillId="3" borderId="1" xfId="0" applyFill="1" applyBorder="1"/>
    <xf numFmtId="164" fontId="0" fillId="3" borderId="1" xfId="1" applyNumberFormat="1" applyFont="1" applyFill="1" applyBorder="1"/>
    <xf numFmtId="164" fontId="3" fillId="3" borderId="1" xfId="0" applyNumberFormat="1" applyFont="1" applyFill="1" applyBorder="1"/>
    <xf numFmtId="0" fontId="3" fillId="3" borderId="1" xfId="0" applyFont="1" applyFill="1" applyBorder="1"/>
    <xf numFmtId="0" fontId="0" fillId="5" borderId="0" xfId="0" applyFill="1"/>
    <xf numFmtId="164" fontId="0" fillId="5" borderId="0" xfId="1" applyNumberFormat="1" applyFont="1" applyFill="1"/>
    <xf numFmtId="164" fontId="3" fillId="5" borderId="0" xfId="0" applyNumberFormat="1" applyFont="1" applyFill="1"/>
    <xf numFmtId="0" fontId="3" fillId="5" borderId="0" xfId="0" applyFont="1" applyFill="1"/>
    <xf numFmtId="164" fontId="0" fillId="5" borderId="0" xfId="0" applyNumberFormat="1" applyFill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3" fillId="2" borderId="6" xfId="0" applyFont="1" applyFill="1" applyBorder="1"/>
    <xf numFmtId="0" fontId="3" fillId="2" borderId="5" xfId="0" applyFont="1" applyFill="1" applyBorder="1"/>
    <xf numFmtId="0" fontId="0" fillId="3" borderId="7" xfId="0" applyFill="1" applyBorder="1"/>
    <xf numFmtId="0" fontId="3" fillId="3" borderId="8" xfId="0" applyFont="1" applyFill="1" applyBorder="1"/>
    <xf numFmtId="0" fontId="0" fillId="4" borderId="5" xfId="0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0" fillId="4" borderId="9" xfId="0" applyFill="1" applyBorder="1"/>
    <xf numFmtId="0" fontId="0" fillId="0" borderId="10" xfId="0" applyBorder="1"/>
    <xf numFmtId="164" fontId="0" fillId="2" borderId="11" xfId="0" applyNumberFormat="1" applyFill="1" applyBorder="1"/>
    <xf numFmtId="164" fontId="3" fillId="2" borderId="11" xfId="1" applyNumberFormat="1" applyFont="1" applyFill="1" applyBorder="1"/>
    <xf numFmtId="164" fontId="0" fillId="3" borderId="2" xfId="1" applyNumberFormat="1" applyFont="1" applyFill="1" applyBorder="1"/>
    <xf numFmtId="164" fontId="0" fillId="4" borderId="11" xfId="1" applyNumberFormat="1" applyFont="1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0" borderId="0" xfId="0" applyAlignment="1">
      <alignment horizontal="center"/>
    </xf>
    <xf numFmtId="164" fontId="3" fillId="2" borderId="11" xfId="0" applyNumberFormat="1" applyFont="1" applyFill="1" applyBorder="1"/>
    <xf numFmtId="164" fontId="3" fillId="3" borderId="2" xfId="0" applyNumberFormat="1" applyFont="1" applyFill="1" applyBorder="1"/>
    <xf numFmtId="164" fontId="3" fillId="4" borderId="1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Sheet1!$G$2</c:f>
              <c:strCache>
                <c:ptCount val="1"/>
                <c:pt idx="0">
                  <c:v>1 Hub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Sheet1!$D$3:$D$18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</c:numCache>
            </c:num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6.7345640462546749E-2</c:v>
                </c:pt>
                <c:pt idx="1">
                  <c:v>5.0388289640737056E-2</c:v>
                </c:pt>
                <c:pt idx="2">
                  <c:v>3.3430935387571629E-2</c:v>
                </c:pt>
                <c:pt idx="3">
                  <c:v>1.6473580276567271E-2</c:v>
                </c:pt>
                <c:pt idx="4">
                  <c:v>-4.8377054524242528E-4</c:v>
                </c:pt>
                <c:pt idx="5">
                  <c:v>-1.7441122224891054E-2</c:v>
                </c:pt>
                <c:pt idx="6">
                  <c:v>-3.4398466183989292E-2</c:v>
                </c:pt>
                <c:pt idx="7">
                  <c:v>-5.1355822152832582E-2</c:v>
                </c:pt>
                <c:pt idx="8">
                  <c:v>-6.8313174690320139E-2</c:v>
                </c:pt>
                <c:pt idx="9">
                  <c:v>-8.5270529801324504E-2</c:v>
                </c:pt>
                <c:pt idx="10">
                  <c:v>-0.10222787890745634</c:v>
                </c:pt>
                <c:pt idx="11">
                  <c:v>-0.11918522972926603</c:v>
                </c:pt>
                <c:pt idx="12">
                  <c:v>-0.13614258655594824</c:v>
                </c:pt>
                <c:pt idx="13">
                  <c:v>-0.15309994080911368</c:v>
                </c:pt>
                <c:pt idx="14">
                  <c:v>-0.17005728734172873</c:v>
                </c:pt>
                <c:pt idx="15">
                  <c:v>-0.18701464331057202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9-BC45-A55E-C4E73C68CFBE}"/>
            </c:ext>
          </c:extLst>
        </c:ser>
        <c:ser>
          <c:idx val="4"/>
          <c:order val="1"/>
          <c:tx>
            <c:strRef>
              <c:f>Sheet1!$I$2</c:f>
              <c:strCache>
                <c:ptCount val="1"/>
                <c:pt idx="0">
                  <c:v>2 Hubs 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Sheet1!$D$3:$D$18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</c:numCache>
            </c:numRef>
          </c:cat>
          <c:val>
            <c:numRef>
              <c:f>Sheet1!$I$3:$I$18</c:f>
              <c:numCache>
                <c:formatCode>General</c:formatCode>
                <c:ptCount val="16"/>
                <c:pt idx="0">
                  <c:v>0.15170768930675302</c:v>
                </c:pt>
                <c:pt idx="1">
                  <c:v>0.13628419381266335</c:v>
                </c:pt>
                <c:pt idx="2">
                  <c:v>0.12086069519759685</c:v>
                </c:pt>
                <c:pt idx="3">
                  <c:v>0.10543719580228611</c:v>
                </c:pt>
                <c:pt idx="4">
                  <c:v>9.001370030819647E-2</c:v>
                </c:pt>
                <c:pt idx="5">
                  <c:v>7.45902040338626E-2</c:v>
                </c:pt>
                <c:pt idx="6">
                  <c:v>5.9166714781726679E-2</c:v>
                </c:pt>
                <c:pt idx="7">
                  <c:v>4.3743214606171733E-2</c:v>
                </c:pt>
                <c:pt idx="8">
                  <c:v>2.831971755159365E-2</c:v>
                </c:pt>
                <c:pt idx="9">
                  <c:v>1.2896218156282916E-2</c:v>
                </c:pt>
                <c:pt idx="10">
                  <c:v>-2.5272757773183007E-3</c:v>
                </c:pt>
                <c:pt idx="11">
                  <c:v>-1.7950771271407949E-2</c:v>
                </c:pt>
                <c:pt idx="12">
                  <c:v>-3.3374272227207118E-2</c:v>
                </c:pt>
                <c:pt idx="13">
                  <c:v>-4.879777084227363E-2</c:v>
                </c:pt>
                <c:pt idx="14">
                  <c:v>-6.4221262435142201E-2</c:v>
                </c:pt>
                <c:pt idx="15">
                  <c:v>-7.9644762610697153E-2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9-BC45-A55E-C4E73C68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24960"/>
        <c:axId val="1973526608"/>
      </c:lineChart>
      <c:catAx>
        <c:axId val="19735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26608"/>
        <c:crosses val="autoZero"/>
        <c:auto val="1"/>
        <c:lblAlgn val="ctr"/>
        <c:lblOffset val="100"/>
        <c:noMultiLvlLbl val="0"/>
      </c:catAx>
      <c:valAx>
        <c:axId val="19735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Sheet1!$G$21</c:f>
              <c:strCache>
                <c:ptCount val="1"/>
                <c:pt idx="0">
                  <c:v>1 Hub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Sheet1!$D$22:$D$42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0.94999999999999896</c:v>
                </c:pt>
                <c:pt idx="10">
                  <c:v>0.999999999999999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cat>
          <c:val>
            <c:numRef>
              <c:f>Sheet1!$G$22:$G$42</c:f>
              <c:numCache>
                <c:formatCode>General</c:formatCode>
                <c:ptCount val="21"/>
                <c:pt idx="0">
                  <c:v>-0.15213239285591737</c:v>
                </c:pt>
                <c:pt idx="1">
                  <c:v>-6.7345640462546749E-2</c:v>
                </c:pt>
                <c:pt idx="2">
                  <c:v>1.7441122224891054E-2</c:v>
                </c:pt>
                <c:pt idx="3">
                  <c:v>0.10222787890745634</c:v>
                </c:pt>
                <c:pt idx="4">
                  <c:v>0.18701464331057202</c:v>
                </c:pt>
                <c:pt idx="5">
                  <c:v>0.27180140428233196</c:v>
                </c:pt>
                <c:pt idx="6">
                  <c:v>0.35658816096489721</c:v>
                </c:pt>
                <c:pt idx="7">
                  <c:v>0.44137491593178463</c:v>
                </c:pt>
                <c:pt idx="8">
                  <c:v>0.52616167947706138</c:v>
                </c:pt>
                <c:pt idx="9">
                  <c:v>0.61094843959098244</c:v>
                </c:pt>
                <c:pt idx="10">
                  <c:v>0.69573519798922556</c:v>
                </c:pt>
                <c:pt idx="11">
                  <c:v>0.78052195810314651</c:v>
                </c:pt>
                <c:pt idx="12">
                  <c:v>0.86530871821706756</c:v>
                </c:pt>
                <c:pt idx="13">
                  <c:v>0.95009547833098862</c:v>
                </c:pt>
                <c:pt idx="14">
                  <c:v>1.0348822375870705</c:v>
                </c:pt>
                <c:pt idx="15">
                  <c:v>1.1196689994166695</c:v>
                </c:pt>
                <c:pt idx="16">
                  <c:v>1.2044557629619463</c:v>
                </c:pt>
                <c:pt idx="17">
                  <c:v>1.2892425230758673</c:v>
                </c:pt>
                <c:pt idx="18">
                  <c:v>1.3740292814741104</c:v>
                </c:pt>
                <c:pt idx="19">
                  <c:v>1.4588160433037094</c:v>
                </c:pt>
                <c:pt idx="20">
                  <c:v>1.5436028051333082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B-2A41-8F8B-C0A145D3B5ED}"/>
            </c:ext>
          </c:extLst>
        </c:ser>
        <c:ser>
          <c:idx val="4"/>
          <c:order val="1"/>
          <c:tx>
            <c:strRef>
              <c:f>Sheet1!$I$21</c:f>
              <c:strCache>
                <c:ptCount val="1"/>
                <c:pt idx="0">
                  <c:v>2 Hubs 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Sheet1!$D$22:$D$42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0.94999999999999896</c:v>
                </c:pt>
                <c:pt idx="10">
                  <c:v>0.999999999999999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cat>
          <c:val>
            <c:numRef>
              <c:f>Sheet1!$I$22:$I$42</c:f>
              <c:numCache>
                <c:formatCode>General</c:formatCode>
                <c:ptCount val="21"/>
                <c:pt idx="0">
                  <c:v>-0.22882516521671284</c:v>
                </c:pt>
                <c:pt idx="1">
                  <c:v>-0.15170768930675302</c:v>
                </c:pt>
                <c:pt idx="2">
                  <c:v>-7.45902040338626E-2</c:v>
                </c:pt>
                <c:pt idx="3">
                  <c:v>2.5272757773183007E-3</c:v>
                </c:pt>
                <c:pt idx="4">
                  <c:v>7.9644762610697153E-2</c:v>
                </c:pt>
                <c:pt idx="5">
                  <c:v>0.15676224632309912</c:v>
                </c:pt>
                <c:pt idx="6">
                  <c:v>0.23387972613428004</c:v>
                </c:pt>
                <c:pt idx="7">
                  <c:v>0.31099720438497247</c:v>
                </c:pt>
                <c:pt idx="8">
                  <c:v>0.38811469043810715</c:v>
                </c:pt>
                <c:pt idx="9">
                  <c:v>0.4652321733702649</c:v>
                </c:pt>
                <c:pt idx="10">
                  <c:v>0.5423496547419342</c:v>
                </c:pt>
                <c:pt idx="11">
                  <c:v>0.61946713767409201</c:v>
                </c:pt>
                <c:pt idx="12">
                  <c:v>0.6965846206062497</c:v>
                </c:pt>
                <c:pt idx="13">
                  <c:v>0.77370210353840752</c:v>
                </c:pt>
                <c:pt idx="14">
                  <c:v>0.85081958569032112</c:v>
                </c:pt>
                <c:pt idx="15">
                  <c:v>0.92793707018296723</c:v>
                </c:pt>
                <c:pt idx="16">
                  <c:v>1.005054556236102</c:v>
                </c:pt>
                <c:pt idx="17">
                  <c:v>1.0821720391682597</c:v>
                </c:pt>
                <c:pt idx="18">
                  <c:v>1.159289520539929</c:v>
                </c:pt>
                <c:pt idx="19">
                  <c:v>1.2364070050325753</c:v>
                </c:pt>
                <c:pt idx="20">
                  <c:v>1.3135244895252214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B-2A41-8F8B-C0A145D3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456208"/>
        <c:axId val="1905730592"/>
      </c:lineChart>
      <c:catAx>
        <c:axId val="19054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30592"/>
        <c:crosses val="autoZero"/>
        <c:auto val="1"/>
        <c:lblAlgn val="ctr"/>
        <c:lblOffset val="100"/>
        <c:noMultiLvlLbl val="0"/>
      </c:catAx>
      <c:valAx>
        <c:axId val="19057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Point</a:t>
            </a:r>
            <a:r>
              <a:rPr lang="en-US" sz="1600" baseline="0"/>
              <a:t>-to-Point vs. Hub-and-Spoke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Sheet1!$W$3</c:f>
              <c:strCache>
                <c:ptCount val="1"/>
                <c:pt idx="0">
                  <c:v>1 Hub Percentage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Sheet1!$U$4:$U$24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0.94999999999999896</c:v>
                </c:pt>
                <c:pt idx="10">
                  <c:v>0.999999999999999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cat>
          <c:val>
            <c:numRef>
              <c:f>Sheet1!$W$4:$W$24</c:f>
              <c:numCache>
                <c:formatCode>"$"#,##0.00</c:formatCode>
                <c:ptCount val="21"/>
                <c:pt idx="0">
                  <c:v>-0.17942941984580937</c:v>
                </c:pt>
                <c:pt idx="1">
                  <c:v>-7.2208573062314957E-2</c:v>
                </c:pt>
                <c:pt idx="2">
                  <c:v>1.7142143996255677E-2</c:v>
                </c:pt>
                <c:pt idx="3">
                  <c:v>9.2746591574862036E-2</c:v>
                </c:pt>
                <c:pt idx="4">
                  <c:v>0.1575504096470032</c:v>
                </c:pt>
                <c:pt idx="5">
                  <c:v>0.21371371612512682</c:v>
                </c:pt>
                <c:pt idx="6">
                  <c:v>0.26285660690954843</c:v>
                </c:pt>
                <c:pt idx="7">
                  <c:v>0.30621798052205967</c:v>
                </c:pt>
                <c:pt idx="8">
                  <c:v>0.3447614276734759</c:v>
                </c:pt>
                <c:pt idx="9">
                  <c:v>0.37924766837733265</c:v>
                </c:pt>
                <c:pt idx="10">
                  <c:v>0.41028528440891993</c:v>
                </c:pt>
                <c:pt idx="11">
                  <c:v>0.4383669375999521</c:v>
                </c:pt>
                <c:pt idx="12">
                  <c:v>0.46389571322229289</c:v>
                </c:pt>
                <c:pt idx="13">
                  <c:v>0.4872045953073737</c:v>
                </c:pt>
                <c:pt idx="14">
                  <c:v>0.50857107034076665</c:v>
                </c:pt>
                <c:pt idx="15">
                  <c:v>0.52822822795672397</c:v>
                </c:pt>
                <c:pt idx="16">
                  <c:v>0.5463732968465731</c:v>
                </c:pt>
                <c:pt idx="17">
                  <c:v>0.5631742858522556</c:v>
                </c:pt>
                <c:pt idx="18">
                  <c:v>0.57877520391026172</c:v>
                </c:pt>
                <c:pt idx="19">
                  <c:v>0.5933001971727897</c:v>
                </c:pt>
                <c:pt idx="20">
                  <c:v>0.60685685753220786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D044-A898-0ADD560706E0}"/>
            </c:ext>
          </c:extLst>
        </c:ser>
        <c:ser>
          <c:idx val="2"/>
          <c:order val="1"/>
          <c:tx>
            <c:strRef>
              <c:f>Sheet1!$X$3</c:f>
              <c:strCache>
                <c:ptCount val="1"/>
                <c:pt idx="0">
                  <c:v>2 Hubs Percentage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Sheet1!$U$4:$U$24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0.94999999999999896</c:v>
                </c:pt>
                <c:pt idx="10">
                  <c:v>0.999999999999999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cat>
          <c:val>
            <c:numRef>
              <c:f>Sheet1!$X$4:$X$24</c:f>
              <c:numCache>
                <c:formatCode>General</c:formatCode>
                <c:ptCount val="21"/>
                <c:pt idx="0">
                  <c:v>-0.29672281160603026</c:v>
                </c:pt>
                <c:pt idx="1">
                  <c:v>-0.17883893015931437</c:v>
                </c:pt>
                <c:pt idx="2">
                  <c:v>-8.0602349747108143E-2</c:v>
                </c:pt>
                <c:pt idx="3">
                  <c:v>2.5209047557920609E-3</c:v>
                </c:pt>
                <c:pt idx="4">
                  <c:v>7.3769415060290333E-2</c:v>
                </c:pt>
                <c:pt idx="5">
                  <c:v>0.13551812122273685</c:v>
                </c:pt>
                <c:pt idx="6">
                  <c:v>0.18954823649386024</c:v>
                </c:pt>
                <c:pt idx="7">
                  <c:v>0.23722186694583416</c:v>
                </c:pt>
                <c:pt idx="8">
                  <c:v>0.2795984316797433</c:v>
                </c:pt>
                <c:pt idx="9">
                  <c:v>0.31751430375717016</c:v>
                </c:pt>
                <c:pt idx="10">
                  <c:v>0.3516385879651136</c:v>
                </c:pt>
                <c:pt idx="11">
                  <c:v>0.38251294099353067</c:v>
                </c:pt>
                <c:pt idx="12">
                  <c:v>0.41058053464927402</c:v>
                </c:pt>
                <c:pt idx="13">
                  <c:v>0.43620746798175847</c:v>
                </c:pt>
                <c:pt idx="14">
                  <c:v>0.45969882330426132</c:v>
                </c:pt>
                <c:pt idx="15">
                  <c:v>0.48131087084440111</c:v>
                </c:pt>
                <c:pt idx="16">
                  <c:v>0.50126045354236903</c:v>
                </c:pt>
                <c:pt idx="17">
                  <c:v>0.51973228859635534</c:v>
                </c:pt>
                <c:pt idx="18">
                  <c:v>0.53688470652608422</c:v>
                </c:pt>
                <c:pt idx="19">
                  <c:v>0.55285419972764116</c:v>
                </c:pt>
                <c:pt idx="20">
                  <c:v>0.56775906002826937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D044-A898-0ADD5607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348160"/>
        <c:axId val="1880401440"/>
      </c:lineChart>
      <c:catAx>
        <c:axId val="19943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Unit</a:t>
                </a:r>
                <a:r>
                  <a:rPr lang="en-US" sz="1400" baseline="0"/>
                  <a:t> Cost Changes in Point-to-Point Case</a:t>
                </a:r>
              </a:p>
            </c:rich>
          </c:tx>
          <c:layout>
            <c:manualLayout>
              <c:xMode val="edge"/>
              <c:yMode val="edge"/>
              <c:x val="0.31768643476527458"/>
              <c:y val="0.86270408871889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01440"/>
        <c:crosses val="autoZero"/>
        <c:auto val="1"/>
        <c:lblAlgn val="ctr"/>
        <c:lblOffset val="100"/>
        <c:noMultiLvlLbl val="0"/>
      </c:catAx>
      <c:valAx>
        <c:axId val="1880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Total</a:t>
                </a:r>
                <a:r>
                  <a:rPr lang="en-US" sz="1600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1173057</xdr:colOff>
      <xdr:row>2</xdr:row>
      <xdr:rowOff>16087</xdr:rowOff>
    </xdr:from>
    <xdr:to>
      <xdr:col>14</xdr:col>
      <xdr:colOff>712893</xdr:colOff>
      <xdr:row>15</xdr:row>
      <xdr:rowOff>115571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7251C-22BC-5B41-B7A1-4B96EBB1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47090</xdr:colOff>
      <xdr:row>20</xdr:row>
      <xdr:rowOff>176656</xdr:rowOff>
    </xdr:from>
    <xdr:to>
      <xdr:col>17</xdr:col>
      <xdr:colOff>128426</xdr:colOff>
      <xdr:row>42</xdr:row>
      <xdr:rowOff>199773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08BAF-3774-9E4D-A82A-13D0FB05E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</xdr:row>
      <xdr:rowOff>184150</xdr:rowOff>
    </xdr:from>
    <xdr:to>
      <xdr:col>34</xdr:col>
      <xdr:colOff>520700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AB24E-3CC3-3C44-82FB-3B844509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160867</xdr:colOff>
      <xdr:row>14</xdr:row>
      <xdr:rowOff>186267</xdr:rowOff>
    </xdr:from>
    <xdr:to>
      <xdr:col>34</xdr:col>
      <xdr:colOff>406400</xdr:colOff>
      <xdr:row>14</xdr:row>
      <xdr:rowOff>194733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9B0A5D0-42A9-0D4E-952E-6359B9298F6B}"/>
            </a:ext>
          </a:extLst>
        </xdr:cNvPr>
        <xdr:cNvCxnSpPr/>
      </xdr:nvCxnSpPr>
      <xdr:spPr>
        <a:xfrm flipV="1">
          <a:off x="25679400" y="3031067"/>
          <a:ext cx="7713133" cy="846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9F9D-BEEF-1244-9EFA-920593532B67}">
  <dimension ref="A1:X42"/>
  <sheetViews>
    <sheetView tabSelected="1" topLeftCell="S1" zoomScale="110" zoomScaleNormal="110" workbookViewId="0">
      <selection activeCell="AI37" sqref="AI37"/>
    </sheetView>
  </sheetViews>
  <sheetFormatPr baseColWidth="10" defaultRowHeight="16" x14ac:dyDescent="0.2"/>
  <cols>
    <col min="1" max="1" width="16" bestFit="1" customWidth="1"/>
    <col min="2" max="2" width="18.5" bestFit="1" customWidth="1"/>
    <col min="5" max="6" width="18.5" bestFit="1" customWidth="1"/>
    <col min="7" max="7" width="15.5" bestFit="1" customWidth="1"/>
    <col min="8" max="8" width="18.33203125" bestFit="1" customWidth="1"/>
    <col min="9" max="9" width="16.5" bestFit="1" customWidth="1"/>
    <col min="21" max="21" width="8.6640625" bestFit="1" customWidth="1"/>
    <col min="22" max="23" width="17.6640625" bestFit="1" customWidth="1"/>
    <col min="24" max="24" width="16.5" bestFit="1" customWidth="1"/>
  </cols>
  <sheetData>
    <row r="1" spans="1:24" x14ac:dyDescent="0.2">
      <c r="A1" t="s">
        <v>0</v>
      </c>
      <c r="D1" s="40" t="s">
        <v>5</v>
      </c>
      <c r="E1" s="40"/>
    </row>
    <row r="2" spans="1:24" x14ac:dyDescent="0.2">
      <c r="D2" t="s">
        <v>7</v>
      </c>
      <c r="E2" t="s">
        <v>6</v>
      </c>
      <c r="F2" t="s">
        <v>8</v>
      </c>
      <c r="G2" t="s">
        <v>10</v>
      </c>
      <c r="H2" t="s">
        <v>9</v>
      </c>
      <c r="I2" t="s">
        <v>11</v>
      </c>
    </row>
    <row r="3" spans="1:24" x14ac:dyDescent="0.2">
      <c r="D3" s="5">
        <v>0.55000000000000004</v>
      </c>
      <c r="E3" s="6">
        <v>1087213840</v>
      </c>
      <c r="F3" s="7">
        <f>$B$8-E3</f>
        <v>78506160</v>
      </c>
      <c r="G3" s="5">
        <f>F3/$B$8</f>
        <v>6.7345640462546749E-2</v>
      </c>
      <c r="H3" s="7">
        <f>$B$9-E3</f>
        <v>194436160</v>
      </c>
      <c r="I3" s="5">
        <f>H3/$B$9</f>
        <v>0.15170768930675302</v>
      </c>
      <c r="U3" s="22" t="s">
        <v>7</v>
      </c>
      <c r="V3" s="33" t="s">
        <v>16</v>
      </c>
      <c r="W3" s="33" t="s">
        <v>10</v>
      </c>
      <c r="X3" s="23" t="s">
        <v>11</v>
      </c>
    </row>
    <row r="4" spans="1:24" x14ac:dyDescent="0.2">
      <c r="D4" s="5">
        <v>0.56000000000000005</v>
      </c>
      <c r="E4" s="6">
        <v>1106981363</v>
      </c>
      <c r="F4" s="7">
        <f t="shared" ref="F4:F18" si="0">$B$8-E4</f>
        <v>58738637</v>
      </c>
      <c r="G4" s="5">
        <f t="shared" ref="G4:G18" si="1">F4/$B$8</f>
        <v>5.0388289640737056E-2</v>
      </c>
      <c r="H4" s="7">
        <f t="shared" ref="H4:H18" si="2">$B$9-E4</f>
        <v>174668637</v>
      </c>
      <c r="I4" s="5">
        <f t="shared" ref="I4:I18" si="3">H4/$B$9</f>
        <v>0.13628419381266335</v>
      </c>
      <c r="U4" s="24">
        <v>0.5</v>
      </c>
      <c r="V4" s="34">
        <v>988376227</v>
      </c>
      <c r="W4" s="41">
        <f>(V4-$B$8)/V4</f>
        <v>-0.17942941984580937</v>
      </c>
      <c r="X4" s="25">
        <f>(V4-$B$9)/V4</f>
        <v>-0.29672281160603026</v>
      </c>
    </row>
    <row r="5" spans="1:24" x14ac:dyDescent="0.2">
      <c r="D5" s="5">
        <v>0.56999999999999995</v>
      </c>
      <c r="E5" s="6">
        <v>1126748890</v>
      </c>
      <c r="F5" s="7">
        <f t="shared" si="0"/>
        <v>38971110</v>
      </c>
      <c r="G5" s="5">
        <f t="shared" si="1"/>
        <v>3.3430935387571629E-2</v>
      </c>
      <c r="H5" s="7">
        <f t="shared" si="2"/>
        <v>154901110</v>
      </c>
      <c r="I5" s="5">
        <f t="shared" si="3"/>
        <v>0.12086069519759685</v>
      </c>
      <c r="U5" s="26">
        <v>0.55000000000000004</v>
      </c>
      <c r="V5" s="35">
        <v>1087213840</v>
      </c>
      <c r="W5" s="41">
        <f t="shared" ref="W5:W24" si="4">(V5-$B$8)/V5</f>
        <v>-7.2208573062314957E-2</v>
      </c>
      <c r="X5" s="25">
        <f t="shared" ref="X5:X24" si="5">(V5-$B$9)/V5</f>
        <v>-0.17883893015931437</v>
      </c>
    </row>
    <row r="6" spans="1:24" x14ac:dyDescent="0.2">
      <c r="D6" s="5">
        <v>0.57999999999999996</v>
      </c>
      <c r="E6" s="6">
        <v>1146516418</v>
      </c>
      <c r="F6" s="7">
        <f t="shared" si="0"/>
        <v>19203582</v>
      </c>
      <c r="G6" s="5">
        <f t="shared" si="1"/>
        <v>1.6473580276567271E-2</v>
      </c>
      <c r="H6" s="7">
        <f t="shared" si="2"/>
        <v>135133582</v>
      </c>
      <c r="I6" s="5">
        <f t="shared" si="3"/>
        <v>0.10543719580228611</v>
      </c>
      <c r="U6" s="27">
        <v>0.6</v>
      </c>
      <c r="V6" s="36">
        <v>1186051465</v>
      </c>
      <c r="W6" s="42">
        <f t="shared" si="4"/>
        <v>1.7142143996255677E-2</v>
      </c>
      <c r="X6" s="28">
        <f t="shared" si="5"/>
        <v>-8.0602349747108143E-2</v>
      </c>
    </row>
    <row r="7" spans="1:24" x14ac:dyDescent="0.2">
      <c r="A7" t="s">
        <v>2</v>
      </c>
      <c r="B7" t="s">
        <v>4</v>
      </c>
      <c r="D7">
        <v>0.59</v>
      </c>
      <c r="E7" s="4">
        <v>1166283941</v>
      </c>
      <c r="F7" s="3">
        <f>$B$8-E7</f>
        <v>-563941</v>
      </c>
      <c r="G7">
        <f t="shared" si="1"/>
        <v>-4.8377054524242528E-4</v>
      </c>
      <c r="H7" s="3">
        <f t="shared" si="2"/>
        <v>115366059</v>
      </c>
      <c r="I7">
        <f t="shared" si="3"/>
        <v>9.001370030819647E-2</v>
      </c>
      <c r="U7" s="29">
        <v>0.65</v>
      </c>
      <c r="V7" s="37">
        <v>1284889083</v>
      </c>
      <c r="W7" s="43">
        <f t="shared" si="4"/>
        <v>9.2746591574862036E-2</v>
      </c>
      <c r="X7" s="30">
        <f t="shared" si="5"/>
        <v>2.5209047557920609E-3</v>
      </c>
    </row>
    <row r="8" spans="1:24" x14ac:dyDescent="0.2">
      <c r="A8" s="1" t="s">
        <v>3</v>
      </c>
      <c r="B8" s="3">
        <v>1165720000</v>
      </c>
      <c r="D8">
        <v>0.6</v>
      </c>
      <c r="E8" s="4">
        <v>1186051465</v>
      </c>
      <c r="F8" s="3">
        <f t="shared" si="0"/>
        <v>-20331465</v>
      </c>
      <c r="G8">
        <f t="shared" si="1"/>
        <v>-1.7441122224891054E-2</v>
      </c>
      <c r="H8" s="3">
        <f t="shared" si="2"/>
        <v>95598535</v>
      </c>
      <c r="I8">
        <f t="shared" si="3"/>
        <v>7.45902040338626E-2</v>
      </c>
      <c r="U8" s="29">
        <v>0.7</v>
      </c>
      <c r="V8" s="37">
        <v>1383726710</v>
      </c>
      <c r="W8" s="43">
        <f t="shared" si="4"/>
        <v>0.1575504096470032</v>
      </c>
      <c r="X8" s="30">
        <f t="shared" si="5"/>
        <v>7.3769415060290333E-2</v>
      </c>
    </row>
    <row r="9" spans="1:24" x14ac:dyDescent="0.2">
      <c r="A9" s="1" t="s">
        <v>1</v>
      </c>
      <c r="B9" s="3">
        <v>1281650000</v>
      </c>
      <c r="D9">
        <v>0.61</v>
      </c>
      <c r="E9" s="4">
        <v>1205818980</v>
      </c>
      <c r="F9" s="3">
        <f t="shared" si="0"/>
        <v>-40098980</v>
      </c>
      <c r="G9">
        <f t="shared" si="1"/>
        <v>-3.4398466183989292E-2</v>
      </c>
      <c r="H9" s="3">
        <f t="shared" si="2"/>
        <v>75831020</v>
      </c>
      <c r="I9">
        <f t="shared" si="3"/>
        <v>5.9166714781726679E-2</v>
      </c>
      <c r="U9" s="31">
        <v>0.75</v>
      </c>
      <c r="V9" s="38">
        <v>1482564333</v>
      </c>
      <c r="W9" s="43">
        <f>(V9-$B$8)/V9</f>
        <v>0.21371371612512682</v>
      </c>
      <c r="X9" s="30">
        <f t="shared" si="5"/>
        <v>0.13551812122273685</v>
      </c>
    </row>
    <row r="10" spans="1:24" x14ac:dyDescent="0.2">
      <c r="D10">
        <v>0.62</v>
      </c>
      <c r="E10" s="4">
        <v>1225586509</v>
      </c>
      <c r="F10" s="3">
        <f t="shared" si="0"/>
        <v>-59866509</v>
      </c>
      <c r="G10">
        <f t="shared" si="1"/>
        <v>-5.1355822152832582E-2</v>
      </c>
      <c r="H10" s="3">
        <f t="shared" si="2"/>
        <v>56063491</v>
      </c>
      <c r="I10">
        <f t="shared" si="3"/>
        <v>4.3743214606171733E-2</v>
      </c>
      <c r="U10" s="29">
        <v>0.8</v>
      </c>
      <c r="V10" s="38">
        <v>1581401951</v>
      </c>
      <c r="W10" s="43">
        <f t="shared" si="4"/>
        <v>0.26285660690954843</v>
      </c>
      <c r="X10" s="30">
        <f t="shared" si="5"/>
        <v>0.18954823649386024</v>
      </c>
    </row>
    <row r="11" spans="1:24" x14ac:dyDescent="0.2">
      <c r="B11">
        <v>0.36</v>
      </c>
      <c r="D11">
        <v>0.63</v>
      </c>
      <c r="E11" s="4">
        <v>1245354034</v>
      </c>
      <c r="F11" s="3">
        <f t="shared" si="0"/>
        <v>-79634034</v>
      </c>
      <c r="G11">
        <f t="shared" si="1"/>
        <v>-6.8313174690320139E-2</v>
      </c>
      <c r="H11" s="3">
        <f t="shared" si="2"/>
        <v>36295966</v>
      </c>
      <c r="I11">
        <f t="shared" si="3"/>
        <v>2.831971755159365E-2</v>
      </c>
      <c r="U11" s="29">
        <v>0.85</v>
      </c>
      <c r="V11" s="38">
        <v>1680239567</v>
      </c>
      <c r="W11" s="43">
        <f t="shared" si="4"/>
        <v>0.30621798052205967</v>
      </c>
      <c r="X11" s="30">
        <f t="shared" si="5"/>
        <v>0.23722186694583416</v>
      </c>
    </row>
    <row r="12" spans="1:24" x14ac:dyDescent="0.2">
      <c r="D12">
        <v>0.64</v>
      </c>
      <c r="E12" s="4">
        <v>1265121562</v>
      </c>
      <c r="F12" s="3">
        <f t="shared" si="0"/>
        <v>-99401562</v>
      </c>
      <c r="G12">
        <f t="shared" si="1"/>
        <v>-8.5270529801324504E-2</v>
      </c>
      <c r="H12" s="3">
        <f t="shared" si="2"/>
        <v>16528438</v>
      </c>
      <c r="I12">
        <f t="shared" si="3"/>
        <v>1.2896218156282916E-2</v>
      </c>
      <c r="U12" s="29">
        <v>0.9</v>
      </c>
      <c r="V12" s="38">
        <v>1779077193</v>
      </c>
      <c r="W12" s="43">
        <f t="shared" si="4"/>
        <v>0.3447614276734759</v>
      </c>
      <c r="X12" s="30">
        <f t="shared" si="5"/>
        <v>0.2795984316797433</v>
      </c>
    </row>
    <row r="13" spans="1:24" x14ac:dyDescent="0.2">
      <c r="D13">
        <v>0.65</v>
      </c>
      <c r="E13" s="4">
        <v>1284889083</v>
      </c>
      <c r="F13" s="3">
        <f t="shared" si="0"/>
        <v>-119169083</v>
      </c>
      <c r="G13">
        <f t="shared" si="1"/>
        <v>-0.10222787890745634</v>
      </c>
      <c r="H13" s="3">
        <f>$B$9-E13</f>
        <v>-3239083</v>
      </c>
      <c r="I13">
        <f t="shared" si="3"/>
        <v>-2.5272757773183007E-3</v>
      </c>
      <c r="U13" s="31">
        <v>0.94999999999999896</v>
      </c>
      <c r="V13" s="38">
        <v>1877914815</v>
      </c>
      <c r="W13" s="43">
        <f t="shared" si="4"/>
        <v>0.37924766837733265</v>
      </c>
      <c r="X13" s="30">
        <f t="shared" si="5"/>
        <v>0.31751430375717016</v>
      </c>
    </row>
    <row r="14" spans="1:24" x14ac:dyDescent="0.2">
      <c r="D14">
        <v>0.66</v>
      </c>
      <c r="E14" s="4">
        <v>1304656606</v>
      </c>
      <c r="F14" s="3">
        <f t="shared" si="0"/>
        <v>-138936606</v>
      </c>
      <c r="G14">
        <f t="shared" si="1"/>
        <v>-0.11918522972926603</v>
      </c>
      <c r="H14" s="3">
        <f t="shared" si="2"/>
        <v>-23006606</v>
      </c>
      <c r="I14">
        <f t="shared" si="3"/>
        <v>-1.7950771271407949E-2</v>
      </c>
      <c r="U14" s="29">
        <v>0.999999999999999</v>
      </c>
      <c r="V14" s="38">
        <v>1976752435</v>
      </c>
      <c r="W14" s="43">
        <f t="shared" si="4"/>
        <v>0.41028528440891993</v>
      </c>
      <c r="X14" s="30">
        <f t="shared" si="5"/>
        <v>0.3516385879651136</v>
      </c>
    </row>
    <row r="15" spans="1:24" x14ac:dyDescent="0.2">
      <c r="D15">
        <v>0.67</v>
      </c>
      <c r="E15" s="4">
        <v>1324424136</v>
      </c>
      <c r="F15" s="3">
        <f t="shared" si="0"/>
        <v>-158704136</v>
      </c>
      <c r="G15">
        <f t="shared" si="1"/>
        <v>-0.13614258655594824</v>
      </c>
      <c r="H15" s="3">
        <f t="shared" si="2"/>
        <v>-42774136</v>
      </c>
      <c r="I15">
        <f t="shared" si="3"/>
        <v>-3.3374272227207118E-2</v>
      </c>
      <c r="U15" s="29">
        <v>1.05</v>
      </c>
      <c r="V15" s="38">
        <v>2075590057</v>
      </c>
      <c r="W15" s="43">
        <f t="shared" si="4"/>
        <v>0.4383669375999521</v>
      </c>
      <c r="X15" s="30">
        <f t="shared" si="5"/>
        <v>0.38251294099353067</v>
      </c>
    </row>
    <row r="16" spans="1:24" x14ac:dyDescent="0.2">
      <c r="D16">
        <v>0.68</v>
      </c>
      <c r="E16" s="4">
        <v>1344191663</v>
      </c>
      <c r="F16" s="3">
        <f t="shared" si="0"/>
        <v>-178471663</v>
      </c>
      <c r="G16">
        <f t="shared" si="1"/>
        <v>-0.15309994080911368</v>
      </c>
      <c r="H16" s="3">
        <f t="shared" si="2"/>
        <v>-62541663</v>
      </c>
      <c r="I16">
        <f t="shared" si="3"/>
        <v>-4.879777084227363E-2</v>
      </c>
      <c r="U16" s="29">
        <v>1.1000000000000001</v>
      </c>
      <c r="V16" s="38">
        <v>2174427679</v>
      </c>
      <c r="W16" s="43">
        <f t="shared" si="4"/>
        <v>0.46389571322229289</v>
      </c>
      <c r="X16" s="30">
        <f t="shared" si="5"/>
        <v>0.41058053464927402</v>
      </c>
    </row>
    <row r="17" spans="2:24" x14ac:dyDescent="0.2">
      <c r="D17">
        <v>0.69</v>
      </c>
      <c r="E17" s="4">
        <v>1363959181</v>
      </c>
      <c r="F17" s="3">
        <f t="shared" si="0"/>
        <v>-198239181</v>
      </c>
      <c r="G17">
        <f t="shared" si="1"/>
        <v>-0.17005728734172873</v>
      </c>
      <c r="H17" s="3">
        <f t="shared" si="2"/>
        <v>-82309181</v>
      </c>
      <c r="I17">
        <f t="shared" si="3"/>
        <v>-6.4221262435142201E-2</v>
      </c>
      <c r="U17" s="31">
        <v>1.1499999999999999</v>
      </c>
      <c r="V17" s="38">
        <v>2273265301</v>
      </c>
      <c r="W17" s="43">
        <f t="shared" si="4"/>
        <v>0.4872045953073737</v>
      </c>
      <c r="X17" s="30">
        <f t="shared" si="5"/>
        <v>0.43620746798175847</v>
      </c>
    </row>
    <row r="18" spans="2:24" x14ac:dyDescent="0.2">
      <c r="D18">
        <v>0.7</v>
      </c>
      <c r="E18" s="4">
        <v>1383726710</v>
      </c>
      <c r="F18" s="3">
        <f t="shared" si="0"/>
        <v>-218006710</v>
      </c>
      <c r="G18">
        <f t="shared" si="1"/>
        <v>-0.18701464331057202</v>
      </c>
      <c r="H18" s="3">
        <f t="shared" si="2"/>
        <v>-102076710</v>
      </c>
      <c r="I18">
        <f t="shared" si="3"/>
        <v>-7.9644762610697153E-2</v>
      </c>
      <c r="U18" s="29">
        <v>1.2</v>
      </c>
      <c r="V18" s="38">
        <v>2372102922</v>
      </c>
      <c r="W18" s="43">
        <f t="shared" si="4"/>
        <v>0.50857107034076665</v>
      </c>
      <c r="X18" s="30">
        <f t="shared" si="5"/>
        <v>0.45969882330426132</v>
      </c>
    </row>
    <row r="19" spans="2:24" x14ac:dyDescent="0.2">
      <c r="U19" s="29">
        <v>1.25</v>
      </c>
      <c r="V19" s="38">
        <v>2470940546</v>
      </c>
      <c r="W19" s="43">
        <f t="shared" si="4"/>
        <v>0.52822822795672397</v>
      </c>
      <c r="X19" s="30">
        <f t="shared" si="5"/>
        <v>0.48131087084440111</v>
      </c>
    </row>
    <row r="20" spans="2:24" x14ac:dyDescent="0.2">
      <c r="U20" s="29">
        <v>1.3</v>
      </c>
      <c r="V20" s="38">
        <v>2569778172</v>
      </c>
      <c r="W20" s="43">
        <f t="shared" si="4"/>
        <v>0.5463732968465731</v>
      </c>
      <c r="X20" s="30">
        <f t="shared" si="5"/>
        <v>0.50126045354236903</v>
      </c>
    </row>
    <row r="21" spans="2:24" x14ac:dyDescent="0.2">
      <c r="D21" t="s">
        <v>7</v>
      </c>
      <c r="E21" t="s">
        <v>16</v>
      </c>
      <c r="F21" t="s">
        <v>8</v>
      </c>
      <c r="G21" t="s">
        <v>10</v>
      </c>
      <c r="H21" t="s">
        <v>9</v>
      </c>
      <c r="I21" t="s">
        <v>11</v>
      </c>
      <c r="U21" s="31">
        <v>1.35</v>
      </c>
      <c r="V21" s="38">
        <v>2668615794</v>
      </c>
      <c r="W21" s="43">
        <f t="shared" si="4"/>
        <v>0.5631742858522556</v>
      </c>
      <c r="X21" s="30">
        <f t="shared" si="5"/>
        <v>0.51973228859635534</v>
      </c>
    </row>
    <row r="22" spans="2:24" x14ac:dyDescent="0.2">
      <c r="D22" s="8">
        <v>0.5</v>
      </c>
      <c r="E22" s="9">
        <v>988376227</v>
      </c>
      <c r="F22" s="10">
        <f>E22-$B$8</f>
        <v>-177343773</v>
      </c>
      <c r="G22" s="11">
        <f>F22/$B$8</f>
        <v>-0.15213239285591737</v>
      </c>
      <c r="H22" s="10">
        <f>E22-$B$9</f>
        <v>-293273773</v>
      </c>
      <c r="I22" s="11">
        <f>H22/$B$9</f>
        <v>-0.22882516521671284</v>
      </c>
      <c r="U22" s="29">
        <v>1.4</v>
      </c>
      <c r="V22" s="38">
        <v>2767453414</v>
      </c>
      <c r="W22" s="43">
        <f t="shared" si="4"/>
        <v>0.57877520391026172</v>
      </c>
      <c r="X22" s="30">
        <f t="shared" si="5"/>
        <v>0.53688470652608422</v>
      </c>
    </row>
    <row r="23" spans="2:24" x14ac:dyDescent="0.2">
      <c r="B23" t="s">
        <v>14</v>
      </c>
      <c r="D23" s="11">
        <v>0.55000000000000004</v>
      </c>
      <c r="E23" s="12">
        <v>1087213840</v>
      </c>
      <c r="F23" s="10">
        <f>E23-$B$8</f>
        <v>-78506160</v>
      </c>
      <c r="G23" s="11">
        <f>F23/$B$8</f>
        <v>-6.7345640462546749E-2</v>
      </c>
      <c r="H23" s="10">
        <f>E23-$B$9</f>
        <v>-194436160</v>
      </c>
      <c r="I23" s="11">
        <f>H23/$B$9</f>
        <v>-0.15170768930675302</v>
      </c>
      <c r="U23" s="29">
        <v>1.45</v>
      </c>
      <c r="V23" s="38">
        <v>2866291038</v>
      </c>
      <c r="W23" s="43">
        <f t="shared" si="4"/>
        <v>0.5933001971727897</v>
      </c>
      <c r="X23" s="30">
        <f t="shared" si="5"/>
        <v>0.55285419972764116</v>
      </c>
    </row>
    <row r="24" spans="2:24" x14ac:dyDescent="0.2">
      <c r="B24" s="2" t="s">
        <v>12</v>
      </c>
      <c r="D24" s="13">
        <v>0.6</v>
      </c>
      <c r="E24" s="14">
        <v>1186051465</v>
      </c>
      <c r="F24" s="15">
        <f>E24-$B$8</f>
        <v>20331465</v>
      </c>
      <c r="G24" s="16">
        <f t="shared" ref="G24:G42" si="6">F24/$B$8</f>
        <v>1.7441122224891054E-2</v>
      </c>
      <c r="H24" s="15">
        <f t="shared" ref="H24:H42" si="7">E24-$B$9</f>
        <v>-95598535</v>
      </c>
      <c r="I24" s="16">
        <f t="shared" ref="I24:I42" si="8">H24/$B$9</f>
        <v>-7.45902040338626E-2</v>
      </c>
      <c r="U24" s="32">
        <v>1.5</v>
      </c>
      <c r="V24" s="39">
        <v>2965128662</v>
      </c>
      <c r="W24" s="43">
        <f t="shared" si="4"/>
        <v>0.60685685753220786</v>
      </c>
      <c r="X24" s="30">
        <f t="shared" si="5"/>
        <v>0.56775906002826937</v>
      </c>
    </row>
    <row r="25" spans="2:24" x14ac:dyDescent="0.2">
      <c r="B25" t="s">
        <v>13</v>
      </c>
      <c r="D25" s="17">
        <v>0.65</v>
      </c>
      <c r="E25" s="18">
        <v>1284889083</v>
      </c>
      <c r="F25" s="19">
        <f t="shared" ref="F25:F42" si="9">E25-$B$8</f>
        <v>119169083</v>
      </c>
      <c r="G25" s="20">
        <f t="shared" si="6"/>
        <v>0.10222787890745634</v>
      </c>
      <c r="H25" s="19">
        <f t="shared" si="7"/>
        <v>3239083</v>
      </c>
      <c r="I25" s="20">
        <f t="shared" si="8"/>
        <v>2.5272757773183007E-3</v>
      </c>
    </row>
    <row r="26" spans="2:24" x14ac:dyDescent="0.2">
      <c r="D26" s="17">
        <v>0.7</v>
      </c>
      <c r="E26" s="18">
        <v>1383726710</v>
      </c>
      <c r="F26" s="19">
        <f t="shared" si="9"/>
        <v>218006710</v>
      </c>
      <c r="G26" s="20">
        <f t="shared" si="6"/>
        <v>0.18701464331057202</v>
      </c>
      <c r="H26" s="19">
        <f t="shared" si="7"/>
        <v>102076710</v>
      </c>
      <c r="I26" s="20">
        <f t="shared" si="8"/>
        <v>7.9644762610697153E-2</v>
      </c>
    </row>
    <row r="27" spans="2:24" x14ac:dyDescent="0.2">
      <c r="D27" s="20">
        <v>0.75</v>
      </c>
      <c r="E27" s="21">
        <v>1482564333</v>
      </c>
      <c r="F27" s="19">
        <f>E27-$B$8</f>
        <v>316844333</v>
      </c>
      <c r="G27" s="20">
        <f t="shared" si="6"/>
        <v>0.27180140428233196</v>
      </c>
      <c r="H27" s="19">
        <f t="shared" si="7"/>
        <v>200914333</v>
      </c>
      <c r="I27" s="20">
        <f t="shared" si="8"/>
        <v>0.15676224632309912</v>
      </c>
    </row>
    <row r="28" spans="2:24" x14ac:dyDescent="0.2">
      <c r="B28" t="s">
        <v>15</v>
      </c>
      <c r="D28" s="17">
        <v>0.8</v>
      </c>
      <c r="E28" s="21">
        <v>1581401951</v>
      </c>
      <c r="F28" s="19">
        <f t="shared" si="9"/>
        <v>415681951</v>
      </c>
      <c r="G28" s="20">
        <f t="shared" si="6"/>
        <v>0.35658816096489721</v>
      </c>
      <c r="H28" s="19">
        <f t="shared" si="7"/>
        <v>299751951</v>
      </c>
      <c r="I28" s="20">
        <f t="shared" si="8"/>
        <v>0.23387972613428004</v>
      </c>
    </row>
    <row r="29" spans="2:24" x14ac:dyDescent="0.2">
      <c r="D29" s="17">
        <v>0.85</v>
      </c>
      <c r="E29" s="21">
        <v>1680239567</v>
      </c>
      <c r="F29" s="19">
        <f t="shared" si="9"/>
        <v>514519567</v>
      </c>
      <c r="G29" s="20">
        <f t="shared" si="6"/>
        <v>0.44137491593178463</v>
      </c>
      <c r="H29" s="19">
        <f t="shared" si="7"/>
        <v>398589567</v>
      </c>
      <c r="I29" s="20">
        <f t="shared" si="8"/>
        <v>0.31099720438497247</v>
      </c>
    </row>
    <row r="30" spans="2:24" x14ac:dyDescent="0.2">
      <c r="D30" s="17">
        <v>0.9</v>
      </c>
      <c r="E30" s="21">
        <v>1779077193</v>
      </c>
      <c r="F30" s="19">
        <f t="shared" si="9"/>
        <v>613357193</v>
      </c>
      <c r="G30" s="20">
        <f t="shared" si="6"/>
        <v>0.52616167947706138</v>
      </c>
      <c r="H30" s="19">
        <f t="shared" si="7"/>
        <v>497427193</v>
      </c>
      <c r="I30" s="20">
        <f t="shared" si="8"/>
        <v>0.38811469043810715</v>
      </c>
    </row>
    <row r="31" spans="2:24" x14ac:dyDescent="0.2">
      <c r="D31" s="20">
        <v>0.94999999999999896</v>
      </c>
      <c r="E31" s="21">
        <v>1877914815</v>
      </c>
      <c r="F31" s="19">
        <f t="shared" si="9"/>
        <v>712194815</v>
      </c>
      <c r="G31" s="20">
        <f t="shared" si="6"/>
        <v>0.61094843959098244</v>
      </c>
      <c r="H31" s="19">
        <f t="shared" si="7"/>
        <v>596264815</v>
      </c>
      <c r="I31" s="20">
        <f t="shared" si="8"/>
        <v>0.4652321733702649</v>
      </c>
    </row>
    <row r="32" spans="2:24" x14ac:dyDescent="0.2">
      <c r="D32" s="17">
        <v>0.999999999999999</v>
      </c>
      <c r="E32" s="21">
        <v>1976752435</v>
      </c>
      <c r="F32" s="19">
        <f t="shared" si="9"/>
        <v>811032435</v>
      </c>
      <c r="G32" s="20">
        <f t="shared" si="6"/>
        <v>0.69573519798922556</v>
      </c>
      <c r="H32" s="19">
        <f t="shared" si="7"/>
        <v>695102435</v>
      </c>
      <c r="I32" s="20">
        <f t="shared" si="8"/>
        <v>0.5423496547419342</v>
      </c>
    </row>
    <row r="33" spans="4:9" x14ac:dyDescent="0.2">
      <c r="D33" s="17">
        <v>1.05</v>
      </c>
      <c r="E33" s="21">
        <v>2075590057</v>
      </c>
      <c r="F33" s="19">
        <f t="shared" si="9"/>
        <v>909870057</v>
      </c>
      <c r="G33" s="20">
        <f t="shared" si="6"/>
        <v>0.78052195810314651</v>
      </c>
      <c r="H33" s="19">
        <f t="shared" si="7"/>
        <v>793940057</v>
      </c>
      <c r="I33" s="20">
        <f t="shared" si="8"/>
        <v>0.61946713767409201</v>
      </c>
    </row>
    <row r="34" spans="4:9" x14ac:dyDescent="0.2">
      <c r="D34" s="17">
        <v>1.1000000000000001</v>
      </c>
      <c r="E34" s="21">
        <v>2174427679</v>
      </c>
      <c r="F34" s="19">
        <f t="shared" si="9"/>
        <v>1008707679</v>
      </c>
      <c r="G34" s="20">
        <f t="shared" si="6"/>
        <v>0.86530871821706756</v>
      </c>
      <c r="H34" s="19">
        <f t="shared" si="7"/>
        <v>892777679</v>
      </c>
      <c r="I34" s="20">
        <f t="shared" si="8"/>
        <v>0.6965846206062497</v>
      </c>
    </row>
    <row r="35" spans="4:9" x14ac:dyDescent="0.2">
      <c r="D35" s="20">
        <v>1.1499999999999999</v>
      </c>
      <c r="E35" s="21">
        <v>2273265301</v>
      </c>
      <c r="F35" s="19">
        <f t="shared" si="9"/>
        <v>1107545301</v>
      </c>
      <c r="G35" s="20">
        <f t="shared" si="6"/>
        <v>0.95009547833098862</v>
      </c>
      <c r="H35" s="19">
        <f t="shared" si="7"/>
        <v>991615301</v>
      </c>
      <c r="I35" s="20">
        <f t="shared" si="8"/>
        <v>0.77370210353840752</v>
      </c>
    </row>
    <row r="36" spans="4:9" x14ac:dyDescent="0.2">
      <c r="D36" s="17">
        <v>1.2</v>
      </c>
      <c r="E36" s="21">
        <v>2372102922</v>
      </c>
      <c r="F36" s="19">
        <f t="shared" si="9"/>
        <v>1206382922</v>
      </c>
      <c r="G36" s="20">
        <f t="shared" si="6"/>
        <v>1.0348822375870705</v>
      </c>
      <c r="H36" s="19">
        <f t="shared" si="7"/>
        <v>1090452922</v>
      </c>
      <c r="I36" s="20">
        <f t="shared" si="8"/>
        <v>0.85081958569032112</v>
      </c>
    </row>
    <row r="37" spans="4:9" x14ac:dyDescent="0.2">
      <c r="D37" s="17">
        <v>1.25</v>
      </c>
      <c r="E37" s="21">
        <v>2470940546</v>
      </c>
      <c r="F37" s="19">
        <f t="shared" si="9"/>
        <v>1305220546</v>
      </c>
      <c r="G37" s="20">
        <f t="shared" si="6"/>
        <v>1.1196689994166695</v>
      </c>
      <c r="H37" s="19">
        <f t="shared" si="7"/>
        <v>1189290546</v>
      </c>
      <c r="I37" s="20">
        <f t="shared" si="8"/>
        <v>0.92793707018296723</v>
      </c>
    </row>
    <row r="38" spans="4:9" x14ac:dyDescent="0.2">
      <c r="D38" s="17">
        <v>1.3</v>
      </c>
      <c r="E38" s="21">
        <v>2569778172</v>
      </c>
      <c r="F38" s="19">
        <f t="shared" si="9"/>
        <v>1404058172</v>
      </c>
      <c r="G38" s="20">
        <f t="shared" si="6"/>
        <v>1.2044557629619463</v>
      </c>
      <c r="H38" s="19">
        <f t="shared" si="7"/>
        <v>1288128172</v>
      </c>
      <c r="I38" s="20">
        <f t="shared" si="8"/>
        <v>1.005054556236102</v>
      </c>
    </row>
    <row r="39" spans="4:9" x14ac:dyDescent="0.2">
      <c r="D39" s="20">
        <v>1.35</v>
      </c>
      <c r="E39" s="21">
        <v>2668615794</v>
      </c>
      <c r="F39" s="19">
        <f t="shared" si="9"/>
        <v>1502895794</v>
      </c>
      <c r="G39" s="20">
        <f t="shared" si="6"/>
        <v>1.2892425230758673</v>
      </c>
      <c r="H39" s="19">
        <f t="shared" si="7"/>
        <v>1386965794</v>
      </c>
      <c r="I39" s="20">
        <f t="shared" si="8"/>
        <v>1.0821720391682597</v>
      </c>
    </row>
    <row r="40" spans="4:9" x14ac:dyDescent="0.2">
      <c r="D40" s="17">
        <v>1.4</v>
      </c>
      <c r="E40" s="21">
        <v>2767453414</v>
      </c>
      <c r="F40" s="19">
        <f t="shared" si="9"/>
        <v>1601733414</v>
      </c>
      <c r="G40" s="20">
        <f t="shared" si="6"/>
        <v>1.3740292814741104</v>
      </c>
      <c r="H40" s="19">
        <f t="shared" si="7"/>
        <v>1485803414</v>
      </c>
      <c r="I40" s="20">
        <f t="shared" si="8"/>
        <v>1.159289520539929</v>
      </c>
    </row>
    <row r="41" spans="4:9" x14ac:dyDescent="0.2">
      <c r="D41" s="17">
        <v>1.45</v>
      </c>
      <c r="E41" s="21">
        <v>2866291038</v>
      </c>
      <c r="F41" s="19">
        <f t="shared" si="9"/>
        <v>1700571038</v>
      </c>
      <c r="G41" s="20">
        <f t="shared" si="6"/>
        <v>1.4588160433037094</v>
      </c>
      <c r="H41" s="19">
        <f t="shared" si="7"/>
        <v>1584641038</v>
      </c>
      <c r="I41" s="20">
        <f t="shared" si="8"/>
        <v>1.2364070050325753</v>
      </c>
    </row>
    <row r="42" spans="4:9" x14ac:dyDescent="0.2">
      <c r="D42" s="17">
        <v>1.5</v>
      </c>
      <c r="E42" s="21">
        <v>2965128662</v>
      </c>
      <c r="F42" s="19">
        <f t="shared" si="9"/>
        <v>1799408662</v>
      </c>
      <c r="G42" s="20">
        <f t="shared" si="6"/>
        <v>1.5436028051333082</v>
      </c>
      <c r="H42" s="19">
        <f t="shared" si="7"/>
        <v>1683478662</v>
      </c>
      <c r="I42" s="20">
        <f t="shared" si="8"/>
        <v>1.3135244895252214</v>
      </c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2021-12-06T16:26:45Z</dcterms:created>
  <dcterms:modified xsi:type="dcterms:W3CDTF">2021-12-15T02:28:09Z</dcterms:modified>
</cp:coreProperties>
</file>