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unyuzhou/Desktop/Penn/Quantum System Ph.D/Research Paper/2. MarQSim/code/markov/A-overall/"/>
    </mc:Choice>
  </mc:AlternateContent>
  <xr:revisionPtr revIDLastSave="0" documentId="13_ncr:1_{B85DEFA9-DD3C-0244-B452-1100BC45D4CF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R32" i="1"/>
  <c r="R31" i="1"/>
  <c r="R9" i="1"/>
  <c r="R17" i="1"/>
  <c r="R27" i="1"/>
  <c r="R26" i="1"/>
  <c r="R18" i="1"/>
  <c r="E8" i="1"/>
  <c r="C6" i="1"/>
  <c r="D6" i="1"/>
  <c r="F6" i="1"/>
  <c r="G6" i="1"/>
  <c r="H6" i="1"/>
  <c r="J6" i="1"/>
  <c r="K6" i="1"/>
  <c r="L6" i="1"/>
  <c r="N6" i="1"/>
  <c r="O6" i="1"/>
  <c r="P6" i="1"/>
  <c r="B6" i="1"/>
  <c r="C5" i="1"/>
  <c r="D5" i="1"/>
  <c r="F5" i="1"/>
  <c r="G5" i="1"/>
  <c r="H5" i="1"/>
  <c r="J5" i="1"/>
  <c r="K5" i="1"/>
  <c r="L5" i="1"/>
  <c r="N5" i="1"/>
  <c r="O5" i="1"/>
  <c r="P5" i="1"/>
  <c r="B5" i="1"/>
  <c r="Q4" i="1"/>
  <c r="Q8" i="1"/>
  <c r="Q3" i="1"/>
  <c r="M4" i="1"/>
  <c r="M8" i="1"/>
  <c r="M3" i="1"/>
  <c r="I4" i="1"/>
  <c r="I8" i="1"/>
  <c r="I3" i="1"/>
  <c r="E4" i="1"/>
  <c r="E3" i="1"/>
  <c r="E5" i="1" s="1"/>
  <c r="S27" i="1" l="1"/>
  <c r="Q5" i="1"/>
  <c r="R4" i="1"/>
  <c r="R3" i="1"/>
  <c r="I6" i="1"/>
  <c r="M6" i="1"/>
  <c r="Q6" i="1"/>
  <c r="E6" i="1"/>
  <c r="S4" i="1"/>
  <c r="I5" i="1"/>
  <c r="M5" i="1"/>
  <c r="S18" i="1"/>
</calcChain>
</file>

<file path=xl/sharedStrings.xml><?xml version="1.0" encoding="utf-8"?>
<sst xmlns="http://schemas.openxmlformats.org/spreadsheetml/2006/main" count="83" uniqueCount="34">
  <si>
    <t>Markov</t>
  </si>
  <si>
    <t>8 qubit</t>
  </si>
  <si>
    <t>10 qubit</t>
  </si>
  <si>
    <t>12 qubit</t>
  </si>
  <si>
    <t>Na+</t>
  </si>
  <si>
    <t>Cl-</t>
  </si>
  <si>
    <t xml:space="preserve">Ar </t>
  </si>
  <si>
    <t>Improve-Markov</t>
  </si>
  <si>
    <t>OH-_f</t>
  </si>
  <si>
    <t>HF_f</t>
  </si>
  <si>
    <t>LiH_f</t>
  </si>
  <si>
    <t>BeH2_f</t>
  </si>
  <si>
    <t>LiH_unf</t>
  </si>
  <si>
    <t>H2O</t>
  </si>
  <si>
    <t>std reduction</t>
  </si>
  <si>
    <t>average</t>
  </si>
  <si>
    <t>other</t>
  </si>
  <si>
    <t>SYK_8</t>
  </si>
  <si>
    <t>0.15s</t>
  </si>
  <si>
    <t>0.785s</t>
  </si>
  <si>
    <t>SYK_10</t>
  </si>
  <si>
    <t>14 BeH2</t>
  </si>
  <si>
    <t>Single Qubit</t>
  </si>
  <si>
    <t>CNOT</t>
  </si>
  <si>
    <t>ave-sub</t>
  </si>
  <si>
    <t>Imp-sub</t>
  </si>
  <si>
    <t>GC</t>
  </si>
  <si>
    <t>GC-RP</t>
  </si>
  <si>
    <t>improve</t>
  </si>
  <si>
    <t>total</t>
  </si>
  <si>
    <t>std from baseline</t>
  </si>
  <si>
    <t>qiskit transpiler</t>
  </si>
  <si>
    <t>qDrift</t>
  </si>
  <si>
    <t>MarQSim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</si>
</sst>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B4" zoomScale="168" workbookViewId="0">
      <selection activeCell="P11" sqref="P11"/>
    </sheetView>
  </sheetViews>
  <sheetFormatPr baseColWidth="10" defaultColWidth="8.83203125" defaultRowHeight="15" x14ac:dyDescent="0.2"/>
  <cols>
    <col min="1" max="1" width="16.5" style="1" customWidth="1"/>
    <col min="2" max="16" width="8.6640625" style="1"/>
  </cols>
  <sheetData>
    <row r="1" spans="1:19" x14ac:dyDescent="0.2">
      <c r="A1" s="1" t="s">
        <v>23</v>
      </c>
      <c r="B1" s="5" t="s">
        <v>1</v>
      </c>
      <c r="C1" s="5"/>
      <c r="D1" s="5"/>
      <c r="E1" s="1" t="s">
        <v>15</v>
      </c>
      <c r="F1" s="5" t="s">
        <v>2</v>
      </c>
      <c r="G1" s="5"/>
      <c r="H1" s="5"/>
      <c r="J1" s="5" t="s">
        <v>3</v>
      </c>
      <c r="K1" s="5"/>
      <c r="L1" s="5"/>
      <c r="O1" s="1" t="s">
        <v>16</v>
      </c>
    </row>
    <row r="2" spans="1:19" x14ac:dyDescent="0.2">
      <c r="B2" s="1" t="s">
        <v>4</v>
      </c>
      <c r="C2" s="1" t="s">
        <v>5</v>
      </c>
      <c r="D2" s="1" t="s">
        <v>6</v>
      </c>
      <c r="F2" s="1" t="s">
        <v>8</v>
      </c>
      <c r="G2" s="1" t="s">
        <v>9</v>
      </c>
      <c r="H2" s="1" t="s">
        <v>10</v>
      </c>
      <c r="J2" s="1" t="s">
        <v>11</v>
      </c>
      <c r="K2" s="1" t="s">
        <v>12</v>
      </c>
      <c r="L2" s="1" t="s">
        <v>13</v>
      </c>
      <c r="N2" s="1" t="s">
        <v>17</v>
      </c>
      <c r="O2" s="1" t="s">
        <v>20</v>
      </c>
      <c r="P2" s="1" t="s">
        <v>21</v>
      </c>
    </row>
    <row r="3" spans="1:19" x14ac:dyDescent="0.2">
      <c r="A3" s="1" t="s">
        <v>0</v>
      </c>
      <c r="B3" s="2">
        <v>0.19020000000000001</v>
      </c>
      <c r="C3" s="2">
        <v>0.1474</v>
      </c>
      <c r="D3" s="2">
        <v>0.17480000000000001</v>
      </c>
      <c r="E3" s="2">
        <f>AVERAGE(B3:D3)</f>
        <v>0.17079999999999998</v>
      </c>
      <c r="F3" s="2">
        <v>0.309</v>
      </c>
      <c r="G3" s="2">
        <v>0.18049999999999999</v>
      </c>
      <c r="H3" s="2">
        <v>0.28949999999999998</v>
      </c>
      <c r="I3" s="2">
        <f>AVERAGE(F3:H3)</f>
        <v>0.25966666666666666</v>
      </c>
      <c r="J3" s="2">
        <v>0.21990000000000001</v>
      </c>
      <c r="K3" s="2">
        <v>0.25369999999999998</v>
      </c>
      <c r="L3" s="2">
        <v>0.26490000000000002</v>
      </c>
      <c r="M3" s="2">
        <f>AVERAGE(J3:L3)</f>
        <v>0.24616666666666667</v>
      </c>
      <c r="N3" s="2">
        <v>0.3</v>
      </c>
      <c r="O3" s="2">
        <v>0.34549999999999997</v>
      </c>
      <c r="P3" s="2">
        <v>0.33239999999999997</v>
      </c>
      <c r="Q3" s="3">
        <f>AVERAGE(N3:P3)</f>
        <v>0.32596666666666668</v>
      </c>
      <c r="R3" s="3">
        <f>AVERAGE(E3,I3,M3,Q3)</f>
        <v>0.25064999999999998</v>
      </c>
      <c r="S3" t="s">
        <v>28</v>
      </c>
    </row>
    <row r="4" spans="1:19" x14ac:dyDescent="0.2">
      <c r="A4" s="1" t="s">
        <v>7</v>
      </c>
      <c r="B4" s="2">
        <v>0.23649999999999999</v>
      </c>
      <c r="C4" s="2">
        <v>0.2271</v>
      </c>
      <c r="D4" s="2">
        <v>0.22209999999999999</v>
      </c>
      <c r="E4" s="2">
        <f t="shared" ref="E4" si="0">AVERAGE(B4:D4)</f>
        <v>0.22856666666666667</v>
      </c>
      <c r="F4" s="2">
        <v>0.30590000000000001</v>
      </c>
      <c r="G4" s="2">
        <v>0.23799999999999999</v>
      </c>
      <c r="H4" s="2">
        <v>0.2626</v>
      </c>
      <c r="I4" s="2">
        <f t="shared" ref="I4:I8" si="1">AVERAGE(F4:H4)</f>
        <v>0.26883333333333331</v>
      </c>
      <c r="J4" s="2">
        <v>0.254</v>
      </c>
      <c r="K4" s="2">
        <v>0.21279999999999999</v>
      </c>
      <c r="L4" s="2">
        <v>0.28870000000000001</v>
      </c>
      <c r="M4" s="2">
        <f t="shared" ref="M4:M8" si="2">AVERAGE(J4:L4)</f>
        <v>0.25183333333333335</v>
      </c>
      <c r="N4" s="2">
        <v>0.30559999999999998</v>
      </c>
      <c r="O4" s="2">
        <v>0.33210000000000001</v>
      </c>
      <c r="P4" s="2">
        <v>0.35909999999999997</v>
      </c>
      <c r="Q4" s="3">
        <f t="shared" ref="Q4:Q8" si="3">AVERAGE(N4:P4)</f>
        <v>0.33226666666666665</v>
      </c>
      <c r="R4" s="3">
        <f>AVERAGE(E4,I4,M4,Q4)</f>
        <v>0.27037499999999998</v>
      </c>
      <c r="S4" s="3">
        <f>R4-R3</f>
        <v>1.9724999999999993E-2</v>
      </c>
    </row>
    <row r="5" spans="1:19" x14ac:dyDescent="0.2">
      <c r="A5" s="1" t="s">
        <v>24</v>
      </c>
      <c r="B5" s="2">
        <f>AVERAGE(B3:B4)</f>
        <v>0.21334999999999998</v>
      </c>
      <c r="C5" s="2">
        <f t="shared" ref="C5:Q5" si="4">AVERAGE(C3:C4)</f>
        <v>0.18725</v>
      </c>
      <c r="D5" s="2">
        <f t="shared" si="4"/>
        <v>0.19845000000000002</v>
      </c>
      <c r="E5" s="2">
        <f t="shared" si="4"/>
        <v>0.19968333333333332</v>
      </c>
      <c r="F5" s="2">
        <f t="shared" si="4"/>
        <v>0.30745</v>
      </c>
      <c r="G5" s="2">
        <f t="shared" si="4"/>
        <v>0.20924999999999999</v>
      </c>
      <c r="H5" s="2">
        <f t="shared" si="4"/>
        <v>0.27605000000000002</v>
      </c>
      <c r="I5" s="2">
        <f t="shared" si="4"/>
        <v>0.26424999999999998</v>
      </c>
      <c r="J5" s="2">
        <f t="shared" si="4"/>
        <v>0.23694999999999999</v>
      </c>
      <c r="K5" s="2">
        <f t="shared" si="4"/>
        <v>0.23324999999999999</v>
      </c>
      <c r="L5" s="2">
        <f t="shared" si="4"/>
        <v>0.27680000000000005</v>
      </c>
      <c r="M5" s="2">
        <f t="shared" si="4"/>
        <v>0.249</v>
      </c>
      <c r="N5" s="2">
        <f t="shared" si="4"/>
        <v>0.30279999999999996</v>
      </c>
      <c r="O5" s="2">
        <f t="shared" si="4"/>
        <v>0.33879999999999999</v>
      </c>
      <c r="P5" s="2">
        <f t="shared" si="4"/>
        <v>0.34575</v>
      </c>
      <c r="Q5" s="2">
        <f t="shared" si="4"/>
        <v>0.32911666666666667</v>
      </c>
    </row>
    <row r="6" spans="1:19" x14ac:dyDescent="0.2">
      <c r="A6" s="1" t="s">
        <v>25</v>
      </c>
      <c r="B6" s="2">
        <f>B4-B3</f>
        <v>4.629999999999998E-2</v>
      </c>
      <c r="C6" s="2">
        <f t="shared" ref="C6:Q6" si="5">C4-C3</f>
        <v>7.9699999999999993E-2</v>
      </c>
      <c r="D6" s="2">
        <f t="shared" si="5"/>
        <v>4.7299999999999981E-2</v>
      </c>
      <c r="E6" s="2">
        <f t="shared" si="5"/>
        <v>5.7766666666666688E-2</v>
      </c>
      <c r="F6" s="2">
        <f t="shared" si="5"/>
        <v>-3.0999999999999917E-3</v>
      </c>
      <c r="G6" s="2">
        <f t="shared" si="5"/>
        <v>5.7499999999999996E-2</v>
      </c>
      <c r="H6" s="2">
        <f t="shared" si="5"/>
        <v>-2.6899999999999979E-2</v>
      </c>
      <c r="I6" s="2">
        <f t="shared" si="5"/>
        <v>9.1666666666666563E-3</v>
      </c>
      <c r="J6" s="2">
        <f t="shared" si="5"/>
        <v>3.4099999999999991E-2</v>
      </c>
      <c r="K6" s="2">
        <f t="shared" si="5"/>
        <v>-4.0899999999999992E-2</v>
      </c>
      <c r="L6" s="2">
        <f t="shared" si="5"/>
        <v>2.3799999999999988E-2</v>
      </c>
      <c r="M6" s="2">
        <f t="shared" si="5"/>
        <v>5.666666666666681E-3</v>
      </c>
      <c r="N6" s="2">
        <f t="shared" si="5"/>
        <v>5.5999999999999939E-3</v>
      </c>
      <c r="O6" s="2">
        <f t="shared" si="5"/>
        <v>-1.3399999999999967E-2</v>
      </c>
      <c r="P6" s="2">
        <f t="shared" si="5"/>
        <v>2.6700000000000002E-2</v>
      </c>
      <c r="Q6" s="2">
        <f t="shared" si="5"/>
        <v>6.2999999999999723E-3</v>
      </c>
    </row>
    <row r="7" spans="1:19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x14ac:dyDescent="0.2">
      <c r="A8" s="1" t="s">
        <v>14</v>
      </c>
      <c r="B8" s="2">
        <v>0.247</v>
      </c>
      <c r="C8" s="2">
        <v>0.17979999999999999</v>
      </c>
      <c r="D8" s="2">
        <v>6.1199999999999997E-2</v>
      </c>
      <c r="E8" s="2">
        <f>AVERAGE(B8:D8)</f>
        <v>0.16266666666666665</v>
      </c>
      <c r="F8" s="2">
        <v>0.21490000000000001</v>
      </c>
      <c r="G8" s="2">
        <v>5.5899999999999998E-2</v>
      </c>
      <c r="H8" s="2">
        <v>-0.155</v>
      </c>
      <c r="I8" s="2">
        <f t="shared" si="1"/>
        <v>3.8599999999999995E-2</v>
      </c>
      <c r="J8" s="2">
        <v>0.13089999999999999</v>
      </c>
      <c r="K8" s="2">
        <v>0.1173</v>
      </c>
      <c r="L8" s="2">
        <v>-3.4000000000000002E-2</v>
      </c>
      <c r="M8" s="2">
        <f t="shared" si="2"/>
        <v>7.1399999999999991E-2</v>
      </c>
      <c r="N8" s="2">
        <v>0.20380000000000001</v>
      </c>
      <c r="O8" s="2">
        <v>8.3000000000000004E-2</v>
      </c>
      <c r="P8" s="2">
        <v>-0.1111</v>
      </c>
      <c r="Q8" s="3">
        <f t="shared" si="3"/>
        <v>5.8566666666666663E-2</v>
      </c>
    </row>
    <row r="9" spans="1:19" x14ac:dyDescent="0.2">
      <c r="E9" s="1">
        <v>0.16266666666666665</v>
      </c>
      <c r="I9" s="1">
        <v>3.8599999999999995E-2</v>
      </c>
      <c r="M9" s="1">
        <v>7.1399999999999991E-2</v>
      </c>
      <c r="Q9">
        <v>5.8566666666666663E-2</v>
      </c>
      <c r="R9">
        <f>AVERAGE(E9,I9,M9,Q9)</f>
        <v>8.2808333333333317E-2</v>
      </c>
    </row>
    <row r="10" spans="1:19" x14ac:dyDescent="0.2">
      <c r="B10" s="1" t="s">
        <v>19</v>
      </c>
      <c r="N10" s="1" t="s">
        <v>18</v>
      </c>
    </row>
    <row r="11" spans="1:19" x14ac:dyDescent="0.2">
      <c r="P11" s="4">
        <v>0.75</v>
      </c>
    </row>
    <row r="12" spans="1:19" x14ac:dyDescent="0.2">
      <c r="A12" s="1" t="s">
        <v>30</v>
      </c>
      <c r="B12" s="2">
        <v>0</v>
      </c>
      <c r="C12" s="2">
        <v>0.17299999999999999</v>
      </c>
      <c r="D12" s="2">
        <v>0.121</v>
      </c>
      <c r="F12" s="2">
        <v>0.29599999999999999</v>
      </c>
      <c r="G12" s="2">
        <v>1.9E-2</v>
      </c>
      <c r="H12" s="2">
        <v>0.316</v>
      </c>
      <c r="J12" s="2">
        <v>0.14699999999999999</v>
      </c>
      <c r="K12" s="2">
        <v>0.432</v>
      </c>
      <c r="L12" s="2">
        <v>0.36699999999999999</v>
      </c>
      <c r="N12" s="2">
        <v>0.371</v>
      </c>
      <c r="O12" s="2">
        <v>0.23200000000000001</v>
      </c>
      <c r="R12" s="3">
        <f>AVERAGE(B12:P12)</f>
        <v>0.22490909090909092</v>
      </c>
    </row>
    <row r="15" spans="1:19" x14ac:dyDescent="0.2">
      <c r="A15" s="1" t="s">
        <v>22</v>
      </c>
      <c r="B15" s="5" t="s">
        <v>1</v>
      </c>
      <c r="C15" s="5"/>
      <c r="D15" s="5"/>
      <c r="E15" s="1" t="s">
        <v>15</v>
      </c>
      <c r="F15" s="5" t="s">
        <v>2</v>
      </c>
      <c r="G15" s="5"/>
      <c r="H15" s="5"/>
      <c r="J15" s="5" t="s">
        <v>3</v>
      </c>
      <c r="K15" s="5"/>
      <c r="L15" s="5"/>
      <c r="O15" s="1" t="s">
        <v>16</v>
      </c>
    </row>
    <row r="16" spans="1:19" x14ac:dyDescent="0.2">
      <c r="B16" s="1" t="s">
        <v>4</v>
      </c>
      <c r="C16" s="1" t="s">
        <v>5</v>
      </c>
      <c r="D16" s="1" t="s">
        <v>6</v>
      </c>
      <c r="F16" s="1" t="s">
        <v>8</v>
      </c>
      <c r="G16" s="1" t="s">
        <v>9</v>
      </c>
      <c r="H16" s="1" t="s">
        <v>10</v>
      </c>
      <c r="J16" s="1" t="s">
        <v>11</v>
      </c>
      <c r="K16" s="1" t="s">
        <v>12</v>
      </c>
      <c r="L16" s="1" t="s">
        <v>13</v>
      </c>
      <c r="N16" s="1" t="s">
        <v>17</v>
      </c>
      <c r="O16" s="1" t="s">
        <v>20</v>
      </c>
      <c r="P16" s="1" t="s">
        <v>21</v>
      </c>
    </row>
    <row r="17" spans="1:19" x14ac:dyDescent="0.2">
      <c r="A17" s="1" t="s">
        <v>26</v>
      </c>
      <c r="B17" s="3">
        <v>-1.23E-2</v>
      </c>
      <c r="C17" s="3">
        <v>-9.6799999999999997E-2</v>
      </c>
      <c r="D17" s="3">
        <v>-1.6799999999999999E-2</v>
      </c>
      <c r="E17"/>
      <c r="F17" s="3">
        <v>4.6899999999999997E-2</v>
      </c>
      <c r="G17" s="2">
        <v>2.5899999999999999E-2</v>
      </c>
      <c r="H17" s="2">
        <v>-0.1023</v>
      </c>
      <c r="I17"/>
      <c r="J17" s="3">
        <v>-5.9999999999999995E-4</v>
      </c>
      <c r="K17" s="2">
        <v>-3.4500000000000003E-2</v>
      </c>
      <c r="L17" s="3">
        <v>-1.54E-2</v>
      </c>
      <c r="M17"/>
      <c r="N17" s="2">
        <v>0.13439999999999999</v>
      </c>
      <c r="O17" s="3">
        <v>0.21729999999999999</v>
      </c>
      <c r="P17" s="3">
        <v>0.1104</v>
      </c>
      <c r="R17" s="3">
        <f>AVERAGE(B17:P17)</f>
        <v>2.1349999999999997E-2</v>
      </c>
      <c r="S17" t="s">
        <v>28</v>
      </c>
    </row>
    <row r="18" spans="1:19" x14ac:dyDescent="0.2">
      <c r="A18" s="1" t="s">
        <v>27</v>
      </c>
      <c r="B18" s="3">
        <v>3.6499999999999998E-2</v>
      </c>
      <c r="C18" s="3">
        <v>1.8499999999999999E-2</v>
      </c>
      <c r="D18" s="3">
        <v>4.1500000000000002E-2</v>
      </c>
      <c r="E18"/>
      <c r="F18" s="3">
        <v>5.16E-2</v>
      </c>
      <c r="G18" s="2">
        <v>-3.2000000000000002E-3</v>
      </c>
      <c r="H18" s="2">
        <v>-1.89E-2</v>
      </c>
      <c r="I18"/>
      <c r="J18" s="3">
        <v>4.3099999999999999E-2</v>
      </c>
      <c r="K18" s="2">
        <v>-8.2000000000000003E-2</v>
      </c>
      <c r="L18" s="3">
        <v>2.53E-2</v>
      </c>
      <c r="M18"/>
      <c r="N18" s="2">
        <v>0.14430000000000001</v>
      </c>
      <c r="O18" s="3">
        <v>0.20250000000000001</v>
      </c>
      <c r="P18" s="3">
        <v>0.14349999999999999</v>
      </c>
      <c r="R18" s="3">
        <f>AVERAGE(B18,C18,D18,F18,G18,H18,J18,K18,L18,N18,O18,P18)</f>
        <v>5.0224999999999999E-2</v>
      </c>
      <c r="S18" s="3">
        <f>R18-R17</f>
        <v>2.8875000000000001E-2</v>
      </c>
    </row>
    <row r="21" spans="1:19" x14ac:dyDescent="0.2">
      <c r="H21" s="3">
        <v>0.1125</v>
      </c>
      <c r="K21" s="3">
        <v>6.8699999999999997E-2</v>
      </c>
      <c r="N21" s="3">
        <v>0.21110000000000001</v>
      </c>
    </row>
    <row r="22" spans="1:19" x14ac:dyDescent="0.2">
      <c r="H22" s="3">
        <v>8.5300000000000001E-2</v>
      </c>
      <c r="K22" s="3">
        <v>2.1100000000000001E-2</v>
      </c>
      <c r="N22" s="3">
        <v>0.21959999999999999</v>
      </c>
    </row>
    <row r="24" spans="1:19" x14ac:dyDescent="0.2">
      <c r="A24" s="1" t="s">
        <v>29</v>
      </c>
      <c r="B24" s="5" t="s">
        <v>1</v>
      </c>
      <c r="C24" s="5"/>
      <c r="D24" s="5"/>
      <c r="E24" s="1" t="s">
        <v>15</v>
      </c>
      <c r="F24" s="5" t="s">
        <v>2</v>
      </c>
      <c r="G24" s="5"/>
      <c r="H24" s="5"/>
      <c r="J24" s="5" t="s">
        <v>3</v>
      </c>
      <c r="K24" s="5"/>
      <c r="L24" s="5"/>
      <c r="O24" s="1" t="s">
        <v>16</v>
      </c>
    </row>
    <row r="25" spans="1:19" x14ac:dyDescent="0.2">
      <c r="B25" s="1" t="s">
        <v>4</v>
      </c>
      <c r="C25" s="1" t="s">
        <v>5</v>
      </c>
      <c r="D25" s="1" t="s">
        <v>6</v>
      </c>
      <c r="F25" s="1" t="s">
        <v>8</v>
      </c>
      <c r="G25" s="1" t="s">
        <v>9</v>
      </c>
      <c r="H25" s="1" t="s">
        <v>10</v>
      </c>
      <c r="J25" s="1" t="s">
        <v>11</v>
      </c>
      <c r="K25" s="1" t="s">
        <v>12</v>
      </c>
      <c r="L25" s="1" t="s">
        <v>13</v>
      </c>
      <c r="N25" s="1" t="s">
        <v>17</v>
      </c>
      <c r="O25" s="1" t="s">
        <v>20</v>
      </c>
      <c r="P25" s="1" t="s">
        <v>21</v>
      </c>
    </row>
    <row r="26" spans="1:19" x14ac:dyDescent="0.2">
      <c r="A26" s="1" t="s">
        <v>26</v>
      </c>
      <c r="B26" s="3">
        <v>9.2700000000000005E-2</v>
      </c>
      <c r="C26" s="3">
        <v>3.0800000000000001E-2</v>
      </c>
      <c r="D26" s="3">
        <v>8.2199999999999995E-2</v>
      </c>
      <c r="E26"/>
      <c r="F26" s="3">
        <v>0.18920000000000001</v>
      </c>
      <c r="G26" s="2">
        <v>5.1799999999999999E-2</v>
      </c>
      <c r="H26" s="2">
        <v>0.17249999999999999</v>
      </c>
      <c r="I26"/>
      <c r="J26" s="3">
        <v>0.1241</v>
      </c>
      <c r="K26" s="2">
        <v>0.1293</v>
      </c>
      <c r="L26" s="3">
        <v>0.1429</v>
      </c>
      <c r="M26"/>
      <c r="N26" s="2">
        <v>0.21909999999999999</v>
      </c>
      <c r="O26" s="3">
        <v>0.27910000000000001</v>
      </c>
      <c r="P26" s="3">
        <v>0.23810000000000001</v>
      </c>
      <c r="R26" s="3">
        <f>AVERAGE(B26:P26)</f>
        <v>0.14598333333333333</v>
      </c>
    </row>
    <row r="27" spans="1:19" x14ac:dyDescent="0.2">
      <c r="A27" s="1" t="s">
        <v>27</v>
      </c>
      <c r="B27" s="3">
        <v>0.13539999999999999</v>
      </c>
      <c r="C27" s="3">
        <v>0.13250000000000001</v>
      </c>
      <c r="D27" s="3">
        <v>0.1348</v>
      </c>
      <c r="E27"/>
      <c r="F27" s="3">
        <v>0.18970000000000001</v>
      </c>
      <c r="G27" s="2">
        <v>0.12130000000000001</v>
      </c>
      <c r="H27" s="2">
        <v>0.1447</v>
      </c>
      <c r="I27"/>
      <c r="J27" s="3">
        <v>0.1646</v>
      </c>
      <c r="K27" s="2">
        <v>8.5500000000000007E-2</v>
      </c>
      <c r="L27" s="3">
        <v>0.17399999999999999</v>
      </c>
      <c r="M27"/>
      <c r="N27" s="2">
        <v>0.2268</v>
      </c>
      <c r="O27" s="3">
        <v>0.2651</v>
      </c>
      <c r="P27" s="3">
        <v>0.26750000000000002</v>
      </c>
      <c r="R27" s="3">
        <f>AVERAGE(B27:P27)</f>
        <v>0.17015833333333333</v>
      </c>
      <c r="S27" s="3">
        <f>R27-R26</f>
        <v>2.4175000000000002E-2</v>
      </c>
    </row>
    <row r="28" spans="1:19" x14ac:dyDescent="0.2">
      <c r="B28" s="3"/>
      <c r="C28" s="3"/>
      <c r="D28" s="3"/>
      <c r="E28"/>
      <c r="F28" s="3"/>
      <c r="G28" s="2"/>
      <c r="H28" s="2"/>
      <c r="I28"/>
      <c r="J28" s="3"/>
      <c r="K28" s="2"/>
      <c r="L28" s="3"/>
      <c r="M28"/>
      <c r="N28" s="2"/>
      <c r="O28" s="3"/>
      <c r="P28" s="3"/>
      <c r="R28" s="3"/>
      <c r="S28" s="3"/>
    </row>
    <row r="30" spans="1:19" x14ac:dyDescent="0.2">
      <c r="A30" s="1" t="s">
        <v>31</v>
      </c>
      <c r="B30" s="1" t="s">
        <v>4</v>
      </c>
      <c r="C30" s="1" t="s">
        <v>5</v>
      </c>
      <c r="D30" s="1" t="s">
        <v>6</v>
      </c>
      <c r="F30" s="1" t="s">
        <v>8</v>
      </c>
      <c r="G30" s="1" t="s">
        <v>9</v>
      </c>
      <c r="H30" s="1" t="s">
        <v>10</v>
      </c>
      <c r="J30" s="1" t="s">
        <v>11</v>
      </c>
      <c r="K30" s="1" t="s">
        <v>12</v>
      </c>
      <c r="L30" s="1" t="s">
        <v>13</v>
      </c>
      <c r="N30" s="1" t="s">
        <v>17</v>
      </c>
      <c r="O30" s="1" t="s">
        <v>20</v>
      </c>
      <c r="P30" s="1" t="s">
        <v>21</v>
      </c>
    </row>
    <row r="31" spans="1:19" x14ac:dyDescent="0.2">
      <c r="A31" s="1" t="s">
        <v>32</v>
      </c>
      <c r="B31" s="2">
        <v>1.0999999999999999E-2</v>
      </c>
      <c r="C31" s="2">
        <v>1.4999999999999999E-2</v>
      </c>
      <c r="D31" s="2">
        <v>1.2999999999999999E-2</v>
      </c>
      <c r="F31" s="2">
        <v>2.7E-2</v>
      </c>
      <c r="G31" s="2">
        <v>2.4E-2</v>
      </c>
      <c r="H31" s="2">
        <v>2.4E-2</v>
      </c>
      <c r="J31" s="2">
        <v>2.3E-2</v>
      </c>
      <c r="K31" s="2">
        <v>2.4E-2</v>
      </c>
      <c r="L31" s="2">
        <v>2.9000000000000001E-2</v>
      </c>
      <c r="N31" s="2">
        <v>0.13600000000000001</v>
      </c>
      <c r="O31" s="2">
        <v>0.23100000000000001</v>
      </c>
      <c r="P31" s="2">
        <v>2.1000000000000001E-2</v>
      </c>
      <c r="R31" s="3">
        <f>AVERAGE(B31:P31)</f>
        <v>4.8166666666666663E-2</v>
      </c>
    </row>
    <row r="32" spans="1:19" x14ac:dyDescent="0.2">
      <c r="A32" s="1" t="s">
        <v>33</v>
      </c>
      <c r="B32" s="2">
        <v>3.7999999999999999E-2</v>
      </c>
      <c r="C32" s="2">
        <v>0.05</v>
      </c>
      <c r="D32" s="2">
        <v>3.6999999999999998E-2</v>
      </c>
      <c r="F32" s="2">
        <v>6.2E-2</v>
      </c>
      <c r="G32" s="2">
        <v>4.2000000000000003E-2</v>
      </c>
      <c r="H32" s="2">
        <v>4.2000000000000003E-2</v>
      </c>
      <c r="J32" s="2">
        <v>6.6000000000000003E-2</v>
      </c>
      <c r="K32" s="2">
        <v>4.9000000000000002E-2</v>
      </c>
      <c r="L32" s="2">
        <v>5.3999999999999999E-2</v>
      </c>
      <c r="N32" s="2">
        <v>0.251</v>
      </c>
      <c r="O32" s="2">
        <v>0.35499999999999998</v>
      </c>
      <c r="P32" s="2">
        <v>4.2999999999999997E-2</v>
      </c>
      <c r="R32" s="3">
        <f>AVERAGE(B32:P32)</f>
        <v>9.0749999999999997E-2</v>
      </c>
    </row>
  </sheetData>
  <mergeCells count="9">
    <mergeCell ref="B24:D24"/>
    <mergeCell ref="F24:H24"/>
    <mergeCell ref="J24:L24"/>
    <mergeCell ref="B1:D1"/>
    <mergeCell ref="F1:H1"/>
    <mergeCell ref="J1:L1"/>
    <mergeCell ref="B15:D15"/>
    <mergeCell ref="F15:H15"/>
    <mergeCell ref="J15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Junyu</dc:creator>
  <cp:lastModifiedBy>Junyu Zhou</cp:lastModifiedBy>
  <dcterms:created xsi:type="dcterms:W3CDTF">2015-06-05T18:17:20Z</dcterms:created>
  <dcterms:modified xsi:type="dcterms:W3CDTF">2024-09-21T01:09:45Z</dcterms:modified>
</cp:coreProperties>
</file>