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B14" i="2"/>
  <c r="L36" i="1"/>
  <c r="K36" i="1"/>
  <c r="D36" i="1"/>
  <c r="C36" i="1"/>
  <c r="L35" i="1"/>
  <c r="K35" i="1"/>
  <c r="J35" i="1"/>
  <c r="J36" i="1" s="1"/>
  <c r="I35" i="1"/>
  <c r="I36" i="1" s="1"/>
  <c r="H35" i="1"/>
  <c r="H36" i="1" s="1"/>
  <c r="G35" i="1"/>
  <c r="G36" i="1" s="1"/>
  <c r="F35" i="1"/>
  <c r="F36" i="1" s="1"/>
  <c r="E35" i="1"/>
  <c r="D35" i="1"/>
  <c r="C35" i="1"/>
  <c r="B35" i="1"/>
  <c r="B36" i="1" s="1"/>
  <c r="L34" i="1"/>
  <c r="K34" i="1"/>
  <c r="J34" i="1"/>
  <c r="I34" i="1"/>
  <c r="H34" i="1"/>
  <c r="G34" i="1"/>
  <c r="F34" i="1"/>
  <c r="E34" i="1"/>
  <c r="E36" i="1" s="1"/>
  <c r="D34" i="1"/>
  <c r="C34" i="1"/>
  <c r="B3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2" i="1"/>
  <c r="C32" i="1"/>
  <c r="D32" i="1"/>
  <c r="E32" i="1"/>
  <c r="F32" i="1"/>
  <c r="G32" i="1"/>
  <c r="C23" i="1"/>
  <c r="D23" i="1"/>
  <c r="E23" i="1"/>
  <c r="F23" i="1"/>
  <c r="G23" i="1"/>
  <c r="B23" i="1"/>
  <c r="B5" i="2"/>
  <c r="P13" i="1"/>
  <c r="Q13" i="1"/>
  <c r="R13" i="1"/>
  <c r="S13" i="1"/>
  <c r="T13" i="1"/>
  <c r="U13" i="1"/>
  <c r="V13" i="1"/>
  <c r="O13" i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O14" i="1"/>
  <c r="O15" i="1" s="1"/>
  <c r="L14" i="1" l="1"/>
  <c r="L13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B13" i="1"/>
  <c r="L15" i="1" l="1"/>
  <c r="E15" i="1"/>
  <c r="H15" i="1"/>
  <c r="F15" i="1"/>
  <c r="D15" i="1"/>
  <c r="C15" i="1"/>
  <c r="G15" i="1"/>
  <c r="K15" i="1"/>
  <c r="J15" i="1"/>
  <c r="I15" i="1"/>
  <c r="B15" i="1"/>
</calcChain>
</file>

<file path=xl/sharedStrings.xml><?xml version="1.0" encoding="utf-8"?>
<sst xmlns="http://schemas.openxmlformats.org/spreadsheetml/2006/main" count="71" uniqueCount="39">
  <si>
    <t>Dk_1st</t>
    <phoneticPr fontId="2" type="noConversion"/>
  </si>
  <si>
    <t>Dna_1st</t>
    <phoneticPr fontId="2" type="noConversion"/>
  </si>
  <si>
    <t>Dli_1st</t>
    <phoneticPr fontId="2" type="noConversion"/>
  </si>
  <si>
    <t>Dk_2nd</t>
    <phoneticPr fontId="2" type="noConversion"/>
  </si>
  <si>
    <t>Dna_2nd</t>
    <phoneticPr fontId="2" type="noConversion"/>
  </si>
  <si>
    <t>Dli_2nd</t>
    <phoneticPr fontId="2" type="noConversion"/>
  </si>
  <si>
    <t>C_na_1st</t>
    <phoneticPr fontId="2" type="noConversion"/>
  </si>
  <si>
    <t>C_k_1st</t>
    <phoneticPr fontId="2" type="noConversion"/>
  </si>
  <si>
    <t>C_k_2nd</t>
    <phoneticPr fontId="2" type="noConversion"/>
  </si>
  <si>
    <t>C_na_2nd</t>
    <phoneticPr fontId="2" type="noConversion"/>
  </si>
  <si>
    <t>average</t>
    <phoneticPr fontId="2" type="noConversion"/>
  </si>
  <si>
    <t>std</t>
    <phoneticPr fontId="2" type="noConversion"/>
  </si>
  <si>
    <t>std/avg</t>
    <phoneticPr fontId="2" type="noConversion"/>
  </si>
  <si>
    <t>Loss</t>
    <phoneticPr fontId="2" type="noConversion"/>
  </si>
  <si>
    <t>xup</t>
    <phoneticPr fontId="2" type="noConversion"/>
  </si>
  <si>
    <t>Dk</t>
  </si>
  <si>
    <t>(cm2/s)</t>
  </si>
  <si>
    <t>Dna</t>
  </si>
  <si>
    <t>Dli</t>
  </si>
  <si>
    <t>Ck_1</t>
  </si>
  <si>
    <t>(mol%)</t>
  </si>
  <si>
    <t>CNa_1</t>
  </si>
  <si>
    <t>Ck_2</t>
  </si>
  <si>
    <t>CNa_2</t>
  </si>
  <si>
    <t>Loss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</si>
  <si>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</si>
  <si>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</si>
  <si>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</si>
  <si>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</si>
  <si>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</si>
  <si>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</si>
  <si>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</si>
  <si>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</si>
  <si>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</si>
  <si>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</si>
  <si>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</t>
  </si>
  <si>
    <t>STD</t>
  </si>
  <si>
    <t>Relative STD</t>
  </si>
  <si>
    <t>glass8742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</si>
</sst>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4"/>
      <color rgb="FF000000"/>
      <name val="等线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EDE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8200"/>
      </top>
      <bottom/>
      <diagonal/>
    </border>
    <border>
      <left/>
      <right/>
      <top/>
      <bottom style="medium">
        <color rgb="FFEF82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9" fontId="0" fillId="0" borderId="0" xfId="1" applyFont="1" applyAlignment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11" fontId="6" fillId="2" borderId="1" xfId="0" applyNumberFormat="1" applyFont="1" applyFill="1" applyBorder="1" applyAlignment="1">
      <alignment horizontal="center" wrapText="1" readingOrder="1"/>
    </xf>
    <xf numFmtId="0" fontId="5" fillId="0" borderId="0" xfId="0" applyFont="1" applyAlignment="1">
      <alignment horizontal="left" vertical="center" wrapText="1" readingOrder="1"/>
    </xf>
    <xf numFmtId="11" fontId="6" fillId="0" borderId="0" xfId="0" applyNumberFormat="1" applyFont="1" applyAlignment="1">
      <alignment horizontal="center" wrapText="1" readingOrder="1"/>
    </xf>
    <xf numFmtId="0" fontId="5" fillId="2" borderId="0" xfId="0" applyFont="1" applyFill="1" applyAlignment="1">
      <alignment horizontal="left" vertical="center" wrapText="1" readingOrder="1"/>
    </xf>
    <xf numFmtId="11" fontId="6" fillId="2" borderId="0" xfId="0" applyNumberFormat="1" applyFont="1" applyFill="1" applyAlignment="1">
      <alignment horizontal="center" wrapText="1" readingOrder="1"/>
    </xf>
    <xf numFmtId="0" fontId="7" fillId="0" borderId="0" xfId="0" applyFont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top" wrapText="1" readingOrder="1"/>
    </xf>
    <xf numFmtId="9" fontId="6" fillId="2" borderId="2" xfId="0" applyNumberFormat="1" applyFont="1" applyFill="1" applyBorder="1" applyAlignment="1">
      <alignment horizontal="center" wrapText="1" readingOrder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9" workbookViewId="0">
      <selection activeCell="B36" sqref="B36:L36"/>
    </sheetView>
  </sheetViews>
  <sheetFormatPr defaultRowHeight="14"/>
  <cols>
    <col min="1" max="1" width="9.6640625" customWidth="1"/>
    <col min="2" max="2" width="13.6640625" customWidth="1"/>
    <col min="3" max="4" width="9.08203125" bestFit="1" customWidth="1"/>
    <col min="5" max="5" width="8.6640625" customWidth="1"/>
    <col min="6" max="7" width="9" bestFit="1" customWidth="1"/>
    <col min="8" max="11" width="8.75" bestFit="1" customWidth="1"/>
    <col min="12" max="12" width="9" bestFit="1" customWidth="1"/>
    <col min="15" max="17" width="13.9140625" bestFit="1" customWidth="1"/>
    <col min="18" max="21" width="14.58203125" bestFit="1" customWidth="1"/>
    <col min="22" max="22" width="13.9140625" bestFit="1" customWidth="1"/>
  </cols>
  <sheetData>
    <row r="1" spans="1:22">
      <c r="B1" s="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13</v>
      </c>
      <c r="N1" s="17"/>
      <c r="O1" s="5" t="s">
        <v>15</v>
      </c>
      <c r="P1" s="5" t="s">
        <v>17</v>
      </c>
      <c r="Q1" s="5" t="s">
        <v>18</v>
      </c>
      <c r="R1" s="5" t="s">
        <v>19</v>
      </c>
      <c r="S1" s="5" t="s">
        <v>21</v>
      </c>
      <c r="T1" s="5" t="s">
        <v>22</v>
      </c>
      <c r="U1" s="5" t="s">
        <v>23</v>
      </c>
      <c r="V1" s="19" t="s">
        <v>24</v>
      </c>
    </row>
    <row r="2" spans="1:22" ht="14.5" thickBot="1">
      <c r="A2">
        <v>0</v>
      </c>
      <c r="B2" s="2">
        <v>3.3669951900000002E-4</v>
      </c>
      <c r="C2" s="1">
        <v>9.4490106699999998</v>
      </c>
      <c r="D2" s="1">
        <v>0.184809212</v>
      </c>
      <c r="E2" s="1">
        <v>3.34450075E-4</v>
      </c>
      <c r="F2" s="1">
        <v>4.4353310600000002</v>
      </c>
      <c r="G2" s="1">
        <v>0.16467246199999999</v>
      </c>
      <c r="H2" s="1">
        <v>2.1374222700000001</v>
      </c>
      <c r="I2" s="1">
        <v>12.7276594</v>
      </c>
      <c r="J2" s="1">
        <v>6.2288553699999998</v>
      </c>
      <c r="K2" s="1">
        <v>8.6162440199999999</v>
      </c>
      <c r="L2">
        <v>0.22898217311941299</v>
      </c>
      <c r="N2" s="18"/>
      <c r="O2" s="6" t="s">
        <v>16</v>
      </c>
      <c r="P2" s="6" t="s">
        <v>16</v>
      </c>
      <c r="Q2" s="6" t="s">
        <v>16</v>
      </c>
      <c r="R2" s="6" t="s">
        <v>20</v>
      </c>
      <c r="S2" s="6" t="s">
        <v>20</v>
      </c>
      <c r="T2" s="6" t="s">
        <v>20</v>
      </c>
      <c r="U2" s="6" t="s">
        <v>20</v>
      </c>
      <c r="V2" s="20"/>
    </row>
    <row r="3" spans="1:22" ht="17.5">
      <c r="B3" s="2"/>
      <c r="C3" s="1"/>
      <c r="D3" s="1"/>
      <c r="E3" s="1"/>
      <c r="F3" s="1"/>
      <c r="G3" s="1"/>
      <c r="H3" s="1"/>
      <c r="I3" s="1"/>
      <c r="J3" s="1"/>
      <c r="K3" s="1"/>
      <c r="N3" s="7" t="s">
        <v>25</v>
      </c>
      <c r="O3" s="8">
        <v>1.33E-12</v>
      </c>
      <c r="P3" s="8">
        <v>1.5199999999999999E-9</v>
      </c>
      <c r="Q3" s="8">
        <v>2.7599999999999999E-8</v>
      </c>
      <c r="R3" s="8">
        <v>2.29</v>
      </c>
      <c r="S3" s="8">
        <v>3.3</v>
      </c>
      <c r="T3" s="8">
        <v>5.82</v>
      </c>
      <c r="U3" s="8">
        <v>1.84</v>
      </c>
      <c r="V3" s="8">
        <v>2.98E-2</v>
      </c>
    </row>
    <row r="4" spans="1:22" ht="17.5">
      <c r="A4">
        <v>2</v>
      </c>
      <c r="B4" s="2">
        <v>3.56842573E-4</v>
      </c>
      <c r="C4" s="1">
        <v>11.206950900000001</v>
      </c>
      <c r="D4" s="1">
        <v>0.185063374</v>
      </c>
      <c r="E4" s="1">
        <v>3.5290505E-4</v>
      </c>
      <c r="F4" s="1">
        <v>8.36771347</v>
      </c>
      <c r="G4" s="1">
        <v>0.18141115599999999</v>
      </c>
      <c r="H4" s="1">
        <v>2.1517500900000002</v>
      </c>
      <c r="I4" s="1">
        <v>12.691490099999999</v>
      </c>
      <c r="J4" s="1">
        <v>6.2354644700000001</v>
      </c>
      <c r="K4" s="1">
        <v>8.6668022800000006</v>
      </c>
      <c r="L4">
        <v>0.229018049053827</v>
      </c>
      <c r="N4" s="9" t="s">
        <v>26</v>
      </c>
      <c r="O4" s="10">
        <v>2.0900000000000002E-12</v>
      </c>
      <c r="P4" s="10">
        <v>1.5799999999999999E-9</v>
      </c>
      <c r="Q4" s="10">
        <v>9.9599999999999995E-9</v>
      </c>
      <c r="R4" s="10">
        <v>1.24</v>
      </c>
      <c r="S4" s="10">
        <v>3.76</v>
      </c>
      <c r="T4" s="10">
        <v>5.6</v>
      </c>
      <c r="U4" s="10">
        <v>1.94</v>
      </c>
      <c r="V4" s="10">
        <v>2.9700000000000001E-2</v>
      </c>
    </row>
    <row r="5" spans="1:22" ht="17.5">
      <c r="A5">
        <v>3</v>
      </c>
      <c r="B5" s="2">
        <v>3.56842573E-4</v>
      </c>
      <c r="C5" s="1">
        <v>11.206950900000001</v>
      </c>
      <c r="D5" s="1">
        <v>0.185063374</v>
      </c>
      <c r="E5" s="1">
        <v>3.5290505E-4</v>
      </c>
      <c r="F5" s="1">
        <v>8.36771347</v>
      </c>
      <c r="G5" s="1">
        <v>0.18141115599999999</v>
      </c>
      <c r="H5" s="1">
        <v>2.1517500900000002</v>
      </c>
      <c r="I5" s="1">
        <v>12.691490099999999</v>
      </c>
      <c r="J5" s="1">
        <v>6.2354644700000001</v>
      </c>
      <c r="K5" s="1">
        <v>8.6668022800000006</v>
      </c>
      <c r="L5">
        <v>0.22921371536219901</v>
      </c>
      <c r="N5" s="11" t="s">
        <v>27</v>
      </c>
      <c r="O5" s="12">
        <v>1.4500000000000001E-12</v>
      </c>
      <c r="P5" s="12">
        <v>1.5199999999999999E-9</v>
      </c>
      <c r="Q5" s="12">
        <v>4.2200000000000001E-8</v>
      </c>
      <c r="R5" s="12">
        <v>2.13</v>
      </c>
      <c r="S5" s="12">
        <v>3.34</v>
      </c>
      <c r="T5" s="12">
        <v>5.78</v>
      </c>
      <c r="U5" s="12">
        <v>1.85</v>
      </c>
      <c r="V5" s="12">
        <v>2.98E-2</v>
      </c>
    </row>
    <row r="6" spans="1:22" ht="17.5">
      <c r="A6">
        <v>4</v>
      </c>
      <c r="B6" s="2">
        <v>3.8439814799999999E-4</v>
      </c>
      <c r="C6" s="1">
        <v>11.5746913</v>
      </c>
      <c r="D6" s="1">
        <v>0.18376926599999999</v>
      </c>
      <c r="E6" s="1">
        <v>3.0192007599999998E-4</v>
      </c>
      <c r="F6" s="1">
        <v>7.7098983900000002</v>
      </c>
      <c r="G6" s="1">
        <v>0.160424753</v>
      </c>
      <c r="H6" s="1">
        <v>2.1918308899999999</v>
      </c>
      <c r="I6" s="1">
        <v>12.668072</v>
      </c>
      <c r="J6" s="1">
        <v>6.4927767899999997</v>
      </c>
      <c r="K6" s="1">
        <v>8.4271184100000003</v>
      </c>
      <c r="L6">
        <v>0.22934547831011601</v>
      </c>
      <c r="N6" s="13" t="s">
        <v>28</v>
      </c>
      <c r="O6" s="10">
        <v>1.9399999999999998E-12</v>
      </c>
      <c r="P6" s="10">
        <v>1.5199999999999999E-9</v>
      </c>
      <c r="Q6" s="10">
        <v>2.44E-8</v>
      </c>
      <c r="R6" s="10">
        <v>1.36</v>
      </c>
      <c r="S6" s="10">
        <v>3.7</v>
      </c>
      <c r="T6" s="10">
        <v>5.66</v>
      </c>
      <c r="U6" s="10">
        <v>1.91</v>
      </c>
      <c r="V6" s="10">
        <v>2.98E-2</v>
      </c>
    </row>
    <row r="7" spans="1:22" ht="17.5">
      <c r="A7">
        <v>5</v>
      </c>
      <c r="B7" s="2">
        <v>3.5943422700000002E-4</v>
      </c>
      <c r="C7" s="1">
        <v>10.5404491</v>
      </c>
      <c r="D7" s="1">
        <v>0.184948432</v>
      </c>
      <c r="E7" s="1">
        <v>3.20887857E-4</v>
      </c>
      <c r="F7" s="1">
        <v>6.05500813</v>
      </c>
      <c r="G7" s="1">
        <v>0.154994784</v>
      </c>
      <c r="H7" s="1">
        <v>2.0888031599999999</v>
      </c>
      <c r="I7" s="1">
        <v>12.7889567</v>
      </c>
      <c r="J7" s="1">
        <v>6.6414259299999996</v>
      </c>
      <c r="K7" s="1">
        <v>8.31784341</v>
      </c>
      <c r="L7">
        <v>0.229323373678995</v>
      </c>
      <c r="N7" s="11" t="s">
        <v>29</v>
      </c>
      <c r="O7" s="12">
        <v>9.8899999999999993E-13</v>
      </c>
      <c r="P7" s="12">
        <v>3.8799999999999997E-8</v>
      </c>
      <c r="Q7" s="12">
        <v>4.8199999999999999E-10</v>
      </c>
      <c r="R7" s="12">
        <v>3.26</v>
      </c>
      <c r="S7" s="12">
        <v>3.95</v>
      </c>
      <c r="T7" s="12">
        <v>5.87</v>
      </c>
      <c r="U7" s="12">
        <v>1.83</v>
      </c>
      <c r="V7" s="12">
        <v>3.4500000000000003E-2</v>
      </c>
    </row>
    <row r="8" spans="1:22" ht="17.5">
      <c r="A8">
        <v>6</v>
      </c>
      <c r="B8" s="2">
        <v>3.60012513E-4</v>
      </c>
      <c r="C8" s="1">
        <v>8.45877765</v>
      </c>
      <c r="D8" s="1">
        <v>0.18702154800000001</v>
      </c>
      <c r="E8" s="1">
        <v>3.5158129600000002E-4</v>
      </c>
      <c r="F8" s="1">
        <v>4.1169081399999996</v>
      </c>
      <c r="G8" s="1">
        <v>0.14826457100000001</v>
      </c>
      <c r="H8" s="1">
        <v>2.1162695999999999</v>
      </c>
      <c r="I8" s="1">
        <v>12.732256400000001</v>
      </c>
      <c r="J8" s="1">
        <v>5.7533342000000003</v>
      </c>
      <c r="K8" s="1">
        <v>8.9642592200000006</v>
      </c>
      <c r="L8">
        <v>0.22933981978173801</v>
      </c>
      <c r="N8" s="9" t="s">
        <v>30</v>
      </c>
      <c r="O8" s="10">
        <v>2.2400000000000001E-12</v>
      </c>
      <c r="P8" s="10">
        <v>2.2699999999999998E-9</v>
      </c>
      <c r="Q8" s="10">
        <v>1.1599999999999999E-9</v>
      </c>
      <c r="R8" s="10">
        <v>1.01</v>
      </c>
      <c r="S8" s="10">
        <v>4.43</v>
      </c>
      <c r="T8" s="10">
        <v>5.69</v>
      </c>
      <c r="U8" s="10">
        <v>1.91</v>
      </c>
      <c r="V8" s="10">
        <v>3.0499999999999999E-2</v>
      </c>
    </row>
    <row r="9" spans="1:22" ht="17.5">
      <c r="A9">
        <v>7</v>
      </c>
      <c r="B9" s="2">
        <v>4.35254947E-4</v>
      </c>
      <c r="C9" s="1">
        <v>17.370172</v>
      </c>
      <c r="D9" s="1">
        <v>0.19028171299999999</v>
      </c>
      <c r="E9" s="1">
        <v>4.3475586899999999E-4</v>
      </c>
      <c r="F9" s="1">
        <v>4.0231441800000001</v>
      </c>
      <c r="G9" s="1">
        <v>0.156286228</v>
      </c>
      <c r="H9" s="1">
        <v>2.0375024599999998</v>
      </c>
      <c r="I9" s="1">
        <v>12.751712299999999</v>
      </c>
      <c r="J9" s="1">
        <v>5.4567267900000003</v>
      </c>
      <c r="K9" s="1">
        <v>9.1454664399999999</v>
      </c>
      <c r="L9">
        <v>0.22892080733644701</v>
      </c>
      <c r="N9" s="14" t="s">
        <v>31</v>
      </c>
      <c r="O9" s="12">
        <v>2.0499999999999999E-12</v>
      </c>
      <c r="P9" s="12">
        <v>1.51E-9</v>
      </c>
      <c r="Q9" s="12">
        <v>2.2600000000000001E-8</v>
      </c>
      <c r="R9" s="12">
        <v>1.23</v>
      </c>
      <c r="S9" s="12">
        <v>3.77</v>
      </c>
      <c r="T9" s="12">
        <v>5.64</v>
      </c>
      <c r="U9" s="12">
        <v>1.91</v>
      </c>
      <c r="V9" s="12">
        <v>2.9700000000000001E-2</v>
      </c>
    </row>
    <row r="10" spans="1:22" ht="17.5">
      <c r="N10" s="9" t="s">
        <v>32</v>
      </c>
      <c r="O10" s="10">
        <v>2.0100000000000001E-12</v>
      </c>
      <c r="P10" s="10">
        <v>1.5E-9</v>
      </c>
      <c r="Q10" s="10">
        <v>4.8400000000000003E-8</v>
      </c>
      <c r="R10" s="10">
        <v>1.31</v>
      </c>
      <c r="S10" s="10">
        <v>3.72</v>
      </c>
      <c r="T10" s="10">
        <v>5.62</v>
      </c>
      <c r="U10" s="10">
        <v>1.92</v>
      </c>
      <c r="V10" s="10">
        <v>2.98E-2</v>
      </c>
    </row>
    <row r="11" spans="1:22" ht="17.5">
      <c r="A11">
        <v>9</v>
      </c>
      <c r="B11" s="2">
        <v>3.90751788E-4</v>
      </c>
      <c r="C11" s="1">
        <v>17.839813599999999</v>
      </c>
      <c r="D11" s="1">
        <v>0.19117663100000001</v>
      </c>
      <c r="E11" s="1">
        <v>3.8662084899999998E-4</v>
      </c>
      <c r="F11" s="1">
        <v>6.7935962099999996</v>
      </c>
      <c r="G11" s="1">
        <v>0.16430354799999999</v>
      </c>
      <c r="H11" s="1">
        <v>2.1863733000000001</v>
      </c>
      <c r="I11" s="1">
        <v>12.6337311</v>
      </c>
      <c r="J11" s="1">
        <v>5.7252723400000001</v>
      </c>
      <c r="K11" s="1">
        <v>8.9467779899999993</v>
      </c>
      <c r="L11">
        <v>0.22900257939117499</v>
      </c>
      <c r="N11" s="11" t="s">
        <v>33</v>
      </c>
      <c r="O11" s="12">
        <v>1.0200000000000001E-12</v>
      </c>
      <c r="P11" s="12">
        <v>1.85E-9</v>
      </c>
      <c r="Q11" s="12">
        <v>2.0700000000000001E-9</v>
      </c>
      <c r="R11" s="12">
        <v>3.14</v>
      </c>
      <c r="S11" s="12">
        <v>3.16</v>
      </c>
      <c r="T11" s="12">
        <v>5.87</v>
      </c>
      <c r="U11" s="12">
        <v>1.83</v>
      </c>
      <c r="V11" s="12">
        <v>2.98E-2</v>
      </c>
    </row>
    <row r="12" spans="1:22" ht="17.5">
      <c r="N12" s="9" t="s">
        <v>34</v>
      </c>
      <c r="O12" s="10">
        <v>1.9300000000000001E-12</v>
      </c>
      <c r="P12" s="10">
        <v>1.5199999999999999E-9</v>
      </c>
      <c r="Q12" s="10">
        <v>8.8899999999999995E-8</v>
      </c>
      <c r="R12" s="10">
        <v>1.34</v>
      </c>
      <c r="S12" s="10">
        <v>3.66</v>
      </c>
      <c r="T12" s="10">
        <v>5.7</v>
      </c>
      <c r="U12" s="10">
        <v>1.89</v>
      </c>
      <c r="V12" s="10">
        <v>2.98E-2</v>
      </c>
    </row>
    <row r="13" spans="1:22" ht="17.5">
      <c r="A13" t="s">
        <v>10</v>
      </c>
      <c r="B13" s="1">
        <f>AVERAGE(B2:B11)</f>
        <v>3.72529536E-4</v>
      </c>
      <c r="C13" s="1">
        <f t="shared" ref="C13:K13" si="0">AVERAGE(C2:C11)</f>
        <v>12.205852015</v>
      </c>
      <c r="D13" s="1">
        <f t="shared" si="0"/>
        <v>0.18651669375000002</v>
      </c>
      <c r="E13" s="1">
        <f t="shared" si="0"/>
        <v>3.5450326525000001E-4</v>
      </c>
      <c r="F13" s="1">
        <f t="shared" si="0"/>
        <v>6.2336641312499994</v>
      </c>
      <c r="G13" s="1">
        <f t="shared" si="0"/>
        <v>0.16397108224999998</v>
      </c>
      <c r="H13" s="1">
        <f t="shared" si="0"/>
        <v>2.1327127324999999</v>
      </c>
      <c r="I13" s="1">
        <f t="shared" si="0"/>
        <v>12.710671012500001</v>
      </c>
      <c r="J13" s="1">
        <f t="shared" si="0"/>
        <v>6.0961650449999993</v>
      </c>
      <c r="K13" s="1">
        <f t="shared" si="0"/>
        <v>8.7189142562500006</v>
      </c>
      <c r="L13" s="1">
        <f>AVERAGE(L2:L11)</f>
        <v>0.22914324950423876</v>
      </c>
      <c r="N13" s="11" t="s">
        <v>35</v>
      </c>
      <c r="O13" s="12">
        <f>AVERAGE(O3:O12)</f>
        <v>1.7048999999999999E-12</v>
      </c>
      <c r="P13" s="12">
        <f t="shared" ref="P13:V13" si="1">AVERAGE(P3:P12)</f>
        <v>5.3590000000000002E-9</v>
      </c>
      <c r="Q13" s="12">
        <f t="shared" si="1"/>
        <v>2.6777200000000003E-8</v>
      </c>
      <c r="R13" s="12">
        <f t="shared" si="1"/>
        <v>1.8310000000000002</v>
      </c>
      <c r="S13" s="12">
        <f t="shared" si="1"/>
        <v>3.6789999999999994</v>
      </c>
      <c r="T13" s="12">
        <f t="shared" si="1"/>
        <v>5.7249999999999996</v>
      </c>
      <c r="U13" s="12">
        <f t="shared" si="1"/>
        <v>1.8830000000000002</v>
      </c>
      <c r="V13" s="12">
        <f t="shared" si="1"/>
        <v>3.0319999999999996E-2</v>
      </c>
    </row>
    <row r="14" spans="1:22" ht="17.5">
      <c r="A14" t="s">
        <v>11</v>
      </c>
      <c r="B14" s="1">
        <f>_xlfn.STDEV.P(B2:B11)</f>
        <v>2.8529603749903371E-5</v>
      </c>
      <c r="C14" s="1">
        <f t="shared" ref="C14:K14" si="2">_xlfn.STDEV.P(C2:C11)</f>
        <v>3.2638168250457555</v>
      </c>
      <c r="D14" s="1">
        <f t="shared" si="2"/>
        <v>2.5810084660989985E-3</v>
      </c>
      <c r="E14" s="1">
        <f t="shared" si="2"/>
        <v>3.8377701835798424E-5</v>
      </c>
      <c r="F14" s="1">
        <f t="shared" si="2"/>
        <v>1.7404776235009576</v>
      </c>
      <c r="G14" s="1">
        <f t="shared" si="2"/>
        <v>1.1223951363891354E-2</v>
      </c>
      <c r="H14" s="1">
        <f t="shared" si="2"/>
        <v>4.7938577769261172E-2</v>
      </c>
      <c r="I14" s="1">
        <f t="shared" si="2"/>
        <v>4.6148958845959764E-2</v>
      </c>
      <c r="J14" s="1">
        <f t="shared" si="2"/>
        <v>0.38324296467862096</v>
      </c>
      <c r="K14" s="1">
        <f t="shared" si="2"/>
        <v>0.26363751890790077</v>
      </c>
      <c r="L14" s="1">
        <f>_xlfn.STDEV.P(L2:L11)</f>
        <v>1.6875865631333893E-4</v>
      </c>
      <c r="N14" s="9" t="s">
        <v>36</v>
      </c>
      <c r="O14" s="10">
        <f>_xlfn.STDEV.P(O3:O12)</f>
        <v>4.4044079057235381E-13</v>
      </c>
      <c r="P14" s="10">
        <f t="shared" ref="P14:V14" si="3">_xlfn.STDEV.P(P3:P12)</f>
        <v>1.1149415634911093E-8</v>
      </c>
      <c r="Q14" s="10">
        <f t="shared" si="3"/>
        <v>2.6133063397925626E-8</v>
      </c>
      <c r="R14" s="10">
        <f t="shared" si="3"/>
        <v>0.78577923108211456</v>
      </c>
      <c r="S14" s="10">
        <f t="shared" si="3"/>
        <v>0.34390260249087967</v>
      </c>
      <c r="T14" s="10">
        <f t="shared" si="3"/>
        <v>9.6979379251467782E-2</v>
      </c>
      <c r="U14" s="10">
        <f t="shared" si="3"/>
        <v>3.9255572852780973E-2</v>
      </c>
      <c r="V14" s="10">
        <f t="shared" si="3"/>
        <v>1.4105318146004373E-3</v>
      </c>
    </row>
    <row r="15" spans="1:22" ht="28.5" thickBot="1">
      <c r="A15" t="s">
        <v>12</v>
      </c>
      <c r="B15" s="3">
        <f>B14/B13</f>
        <v>7.6583467867372995E-2</v>
      </c>
      <c r="C15" s="3">
        <f t="shared" ref="C15:K15" si="4">C14/C13</f>
        <v>0.26739770570991606</v>
      </c>
      <c r="D15" s="3">
        <f t="shared" si="4"/>
        <v>1.3837948840968013E-2</v>
      </c>
      <c r="E15" s="3">
        <f t="shared" si="4"/>
        <v>0.10825768222116093</v>
      </c>
      <c r="F15" s="3">
        <f t="shared" si="4"/>
        <v>0.27920619187289292</v>
      </c>
      <c r="G15" s="3">
        <f t="shared" si="4"/>
        <v>6.8450797603315544E-2</v>
      </c>
      <c r="H15" s="3">
        <f t="shared" si="4"/>
        <v>2.2477747255284026E-2</v>
      </c>
      <c r="I15" s="3">
        <f t="shared" si="4"/>
        <v>3.6307256163404505E-3</v>
      </c>
      <c r="J15" s="3">
        <f t="shared" si="4"/>
        <v>6.2866238339946548E-2</v>
      </c>
      <c r="K15" s="3">
        <f t="shared" si="4"/>
        <v>3.0237425344436304E-2</v>
      </c>
      <c r="L15" s="3">
        <f>L14/L13</f>
        <v>7.3647666548526099E-4</v>
      </c>
      <c r="N15" s="15" t="s">
        <v>37</v>
      </c>
      <c r="O15" s="16">
        <f>O14/O13</f>
        <v>0.25833819612432041</v>
      </c>
      <c r="P15" s="16">
        <f t="shared" ref="P15:V15" si="5">P14/P13</f>
        <v>2.0805030108063245</v>
      </c>
      <c r="Q15" s="16">
        <f t="shared" si="5"/>
        <v>0.97594458710864551</v>
      </c>
      <c r="R15" s="16">
        <f t="shared" si="5"/>
        <v>0.42915304810601557</v>
      </c>
      <c r="S15" s="16">
        <f t="shared" si="5"/>
        <v>9.3477195566969207E-2</v>
      </c>
      <c r="T15" s="16">
        <f t="shared" si="5"/>
        <v>1.693962956357516E-2</v>
      </c>
      <c r="U15" s="16">
        <f t="shared" si="5"/>
        <v>2.0847356799140185E-2</v>
      </c>
      <c r="V15" s="16">
        <f t="shared" si="5"/>
        <v>4.6521497843022341E-2</v>
      </c>
    </row>
    <row r="19" spans="1:12">
      <c r="B19" s="4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7</v>
      </c>
      <c r="I19" t="s">
        <v>6</v>
      </c>
      <c r="J19" t="s">
        <v>8</v>
      </c>
      <c r="K19" t="s">
        <v>9</v>
      </c>
      <c r="L19" t="s">
        <v>13</v>
      </c>
    </row>
    <row r="20" spans="1:12">
      <c r="A20">
        <v>1</v>
      </c>
      <c r="B20" s="2">
        <v>2.9107267E-4</v>
      </c>
      <c r="C20" s="1">
        <v>0.110191286</v>
      </c>
      <c r="D20" s="1">
        <v>10.3054916</v>
      </c>
      <c r="E20" s="1">
        <v>2.8496482099999999E-4</v>
      </c>
      <c r="F20" s="1">
        <v>0.104355449</v>
      </c>
      <c r="G20" s="1">
        <v>3.4957537799999998</v>
      </c>
      <c r="H20" s="1">
        <v>2.0707242400000001</v>
      </c>
      <c r="I20" s="1">
        <v>12.3971401</v>
      </c>
      <c r="J20" s="1">
        <v>7.5219117000000004</v>
      </c>
      <c r="K20" s="1">
        <v>7.7032873100000003</v>
      </c>
      <c r="L20">
        <v>0.244694788706426</v>
      </c>
    </row>
    <row r="21" spans="1:12">
      <c r="A21">
        <v>8</v>
      </c>
      <c r="B21" s="2">
        <v>2.2761603999999999E-4</v>
      </c>
      <c r="C21" s="1">
        <v>0.112922131</v>
      </c>
      <c r="D21" s="1">
        <v>14.6855406</v>
      </c>
      <c r="E21" s="1">
        <v>2.2739973799999999E-4</v>
      </c>
      <c r="F21" s="1">
        <v>0.111214279</v>
      </c>
      <c r="G21" s="1">
        <v>6.7119945999999997</v>
      </c>
      <c r="H21" s="1">
        <v>2.5442833899999999</v>
      </c>
      <c r="I21" s="1">
        <v>12.0096969</v>
      </c>
      <c r="J21" s="1">
        <v>7.5774129500000003</v>
      </c>
      <c r="K21" s="1">
        <v>7.6645856500000002</v>
      </c>
      <c r="L21">
        <v>0.24547182924750699</v>
      </c>
    </row>
    <row r="23" spans="1:12">
      <c r="A23">
        <v>0</v>
      </c>
      <c r="B23" s="1">
        <f>B2*0.00000001</f>
        <v>3.3669951900000005E-12</v>
      </c>
      <c r="C23" s="1">
        <f t="shared" ref="C23:G23" si="6">C2*0.00000001</f>
        <v>9.44901067E-8</v>
      </c>
      <c r="D23" s="1">
        <f t="shared" si="6"/>
        <v>1.8480921200000001E-9</v>
      </c>
      <c r="E23" s="1">
        <f t="shared" si="6"/>
        <v>3.3445007500000002E-12</v>
      </c>
      <c r="F23" s="1">
        <f t="shared" si="6"/>
        <v>4.4353310600000003E-8</v>
      </c>
      <c r="G23" s="1">
        <f t="shared" si="6"/>
        <v>1.64672462E-9</v>
      </c>
      <c r="H23" s="1">
        <v>2.1374222700000001</v>
      </c>
      <c r="I23" s="1">
        <v>12.7276594</v>
      </c>
      <c r="J23" s="1">
        <v>6.2288553699999998</v>
      </c>
      <c r="K23" s="1">
        <v>8.6162440199999999</v>
      </c>
      <c r="L23">
        <v>0.22898217311941299</v>
      </c>
    </row>
    <row r="24" spans="1:1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2">
      <c r="A25">
        <v>2</v>
      </c>
      <c r="B25" s="1">
        <f t="shared" ref="B25:G25" si="7">B4*0.00000001</f>
        <v>3.5684257300000002E-12</v>
      </c>
      <c r="C25" s="1">
        <f t="shared" si="7"/>
        <v>1.1206950900000002E-7</v>
      </c>
      <c r="D25" s="1">
        <f t="shared" si="7"/>
        <v>1.8506337400000002E-9</v>
      </c>
      <c r="E25" s="1">
        <f t="shared" si="7"/>
        <v>3.5290505000000001E-12</v>
      </c>
      <c r="F25" s="1">
        <f t="shared" si="7"/>
        <v>8.3677134700000004E-8</v>
      </c>
      <c r="G25" s="1">
        <f t="shared" si="7"/>
        <v>1.81411156E-9</v>
      </c>
      <c r="H25" s="1">
        <v>2.1517500900000002</v>
      </c>
      <c r="I25" s="1">
        <v>12.691490099999999</v>
      </c>
      <c r="J25" s="1">
        <v>6.2354644700000001</v>
      </c>
      <c r="K25" s="1">
        <v>8.6668022800000006</v>
      </c>
      <c r="L25">
        <v>0.229018049053827</v>
      </c>
    </row>
    <row r="26" spans="1:12">
      <c r="A26">
        <v>3</v>
      </c>
      <c r="B26" s="1">
        <f t="shared" ref="B26:G26" si="8">B5*0.00000001</f>
        <v>3.5684257300000002E-12</v>
      </c>
      <c r="C26" s="1">
        <f t="shared" si="8"/>
        <v>1.1206950900000002E-7</v>
      </c>
      <c r="D26" s="1">
        <f t="shared" si="8"/>
        <v>1.8506337400000002E-9</v>
      </c>
      <c r="E26" s="1">
        <f t="shared" si="8"/>
        <v>3.5290505000000001E-12</v>
      </c>
      <c r="F26" s="1">
        <f t="shared" si="8"/>
        <v>8.3677134700000004E-8</v>
      </c>
      <c r="G26" s="1">
        <f t="shared" si="8"/>
        <v>1.81411156E-9</v>
      </c>
      <c r="H26" s="1">
        <v>2.1517500900000002</v>
      </c>
      <c r="I26" s="1">
        <v>12.691490099999999</v>
      </c>
      <c r="J26" s="1">
        <v>6.2354644700000001</v>
      </c>
      <c r="K26" s="1">
        <v>8.6668022800000006</v>
      </c>
      <c r="L26">
        <v>0.22921371536219901</v>
      </c>
    </row>
    <row r="27" spans="1:12">
      <c r="A27">
        <v>4</v>
      </c>
      <c r="B27" s="1">
        <f t="shared" ref="B27:G27" si="9">B6*0.00000001</f>
        <v>3.8439814799999998E-12</v>
      </c>
      <c r="C27" s="1">
        <f t="shared" si="9"/>
        <v>1.15746913E-7</v>
      </c>
      <c r="D27" s="1">
        <f t="shared" si="9"/>
        <v>1.8376926599999999E-9</v>
      </c>
      <c r="E27" s="1">
        <f t="shared" si="9"/>
        <v>3.01920076E-12</v>
      </c>
      <c r="F27" s="1">
        <f t="shared" si="9"/>
        <v>7.7098983900000007E-8</v>
      </c>
      <c r="G27" s="1">
        <f t="shared" si="9"/>
        <v>1.6042475300000001E-9</v>
      </c>
      <c r="H27" s="1">
        <v>2.1918308899999999</v>
      </c>
      <c r="I27" s="1">
        <v>12.668072</v>
      </c>
      <c r="J27" s="1">
        <v>6.4927767899999997</v>
      </c>
      <c r="K27" s="1">
        <v>8.4271184100000003</v>
      </c>
      <c r="L27">
        <v>0.22934547831011601</v>
      </c>
    </row>
    <row r="28" spans="1:12">
      <c r="A28">
        <v>5</v>
      </c>
      <c r="B28" s="1">
        <f t="shared" ref="B28:G28" si="10">B7*0.00000001</f>
        <v>3.5943422700000001E-12</v>
      </c>
      <c r="C28" s="1">
        <f t="shared" si="10"/>
        <v>1.05404491E-7</v>
      </c>
      <c r="D28" s="1">
        <f t="shared" si="10"/>
        <v>1.8494843199999999E-9</v>
      </c>
      <c r="E28" s="1">
        <f t="shared" si="10"/>
        <v>3.2088785700000001E-12</v>
      </c>
      <c r="F28" s="1">
        <f t="shared" si="10"/>
        <v>6.0550081299999997E-8</v>
      </c>
      <c r="G28" s="1">
        <f t="shared" si="10"/>
        <v>1.5499478399999999E-9</v>
      </c>
      <c r="H28" s="1">
        <v>2.0888031599999999</v>
      </c>
      <c r="I28" s="1">
        <v>12.7889567</v>
      </c>
      <c r="J28" s="1">
        <v>6.6414259299999996</v>
      </c>
      <c r="K28" s="1">
        <v>8.31784341</v>
      </c>
      <c r="L28">
        <v>0.229323373678995</v>
      </c>
    </row>
    <row r="29" spans="1:12">
      <c r="A29">
        <v>6</v>
      </c>
      <c r="B29" s="1">
        <f t="shared" ref="B29:G29" si="11">B8*0.00000001</f>
        <v>3.6001251300000002E-12</v>
      </c>
      <c r="C29" s="1">
        <f t="shared" si="11"/>
        <v>8.4587776499999999E-8</v>
      </c>
      <c r="D29" s="1">
        <f t="shared" si="11"/>
        <v>1.8702154800000003E-9</v>
      </c>
      <c r="E29" s="1">
        <f t="shared" si="11"/>
        <v>3.5158129600000003E-12</v>
      </c>
      <c r="F29" s="1">
        <f t="shared" si="11"/>
        <v>4.1169081399999999E-8</v>
      </c>
      <c r="G29" s="1">
        <f t="shared" si="11"/>
        <v>1.4826457100000002E-9</v>
      </c>
      <c r="H29" s="1">
        <v>2.1162695999999999</v>
      </c>
      <c r="I29" s="1">
        <v>12.732256400000001</v>
      </c>
      <c r="J29" s="1">
        <v>5.7533342000000003</v>
      </c>
      <c r="K29" s="1">
        <v>8.9642592200000006</v>
      </c>
      <c r="L29">
        <v>0.22933981978173801</v>
      </c>
    </row>
    <row r="30" spans="1:12">
      <c r="A30">
        <v>7</v>
      </c>
      <c r="B30" s="1">
        <f t="shared" ref="B30:G30" si="12">B9*0.00000001</f>
        <v>4.3525494699999999E-12</v>
      </c>
      <c r="C30" s="1">
        <f t="shared" si="12"/>
        <v>1.7370171999999999E-7</v>
      </c>
      <c r="D30" s="1">
        <f t="shared" si="12"/>
        <v>1.9028171300000001E-9</v>
      </c>
      <c r="E30" s="1">
        <f t="shared" si="12"/>
        <v>4.3475586899999997E-12</v>
      </c>
      <c r="F30" s="1">
        <f t="shared" si="12"/>
        <v>4.0231441800000003E-8</v>
      </c>
      <c r="G30" s="1">
        <f t="shared" si="12"/>
        <v>1.5628622799999999E-9</v>
      </c>
      <c r="H30" s="1">
        <v>2.0375024599999998</v>
      </c>
      <c r="I30" s="1">
        <v>12.751712299999999</v>
      </c>
      <c r="J30" s="1">
        <v>5.4567267900000003</v>
      </c>
      <c r="K30" s="1">
        <v>9.1454664399999999</v>
      </c>
      <c r="L30">
        <v>0.22892080733644701</v>
      </c>
    </row>
    <row r="31" spans="1:12">
      <c r="B31" s="1"/>
      <c r="C31" s="1"/>
      <c r="D31" s="1"/>
      <c r="E31" s="1"/>
      <c r="F31" s="1"/>
      <c r="G31" s="1"/>
    </row>
    <row r="32" spans="1:12">
      <c r="A32">
        <v>9</v>
      </c>
      <c r="B32" s="1">
        <f t="shared" ref="B32:G32" si="13">B11*0.00000001</f>
        <v>3.9075178800000001E-12</v>
      </c>
      <c r="C32" s="1">
        <f t="shared" si="13"/>
        <v>1.78398136E-7</v>
      </c>
      <c r="D32" s="1">
        <f t="shared" si="13"/>
        <v>1.9117663100000002E-9</v>
      </c>
      <c r="E32" s="1">
        <f t="shared" si="13"/>
        <v>3.8662084900000002E-12</v>
      </c>
      <c r="F32" s="1">
        <f t="shared" si="13"/>
        <v>6.7935962099999997E-8</v>
      </c>
      <c r="G32" s="1">
        <f t="shared" si="13"/>
        <v>1.6430354800000001E-9</v>
      </c>
      <c r="H32" s="1">
        <v>2.1863733000000001</v>
      </c>
      <c r="I32" s="1">
        <v>12.6337311</v>
      </c>
      <c r="J32" s="1">
        <v>5.7252723400000001</v>
      </c>
      <c r="K32" s="1">
        <v>8.9467779899999993</v>
      </c>
      <c r="L32">
        <v>0.22900257939117499</v>
      </c>
    </row>
    <row r="34" spans="1:12">
      <c r="A34" t="s">
        <v>10</v>
      </c>
      <c r="B34" s="1">
        <f>AVERAGE(B23:B32)</f>
        <v>3.7252953600000001E-12</v>
      </c>
      <c r="C34" s="1">
        <f t="shared" ref="C34:K34" si="14">AVERAGE(C23:C32)</f>
        <v>1.2205852015000001E-7</v>
      </c>
      <c r="D34" s="1">
        <f t="shared" si="14"/>
        <v>1.8651669375000001E-9</v>
      </c>
      <c r="E34" s="1">
        <f t="shared" si="14"/>
        <v>3.5450326525000001E-12</v>
      </c>
      <c r="F34" s="1">
        <f t="shared" si="14"/>
        <v>6.23366413125E-8</v>
      </c>
      <c r="G34" s="1">
        <f t="shared" si="14"/>
        <v>1.6397108225E-9</v>
      </c>
      <c r="H34" s="1">
        <f t="shared" si="14"/>
        <v>2.1327127324999999</v>
      </c>
      <c r="I34" s="1">
        <f t="shared" si="14"/>
        <v>12.710671012500001</v>
      </c>
      <c r="J34" s="1">
        <f t="shared" si="14"/>
        <v>6.0961650449999993</v>
      </c>
      <c r="K34" s="1">
        <f t="shared" si="14"/>
        <v>8.7189142562500006</v>
      </c>
      <c r="L34" s="1">
        <f>AVERAGE(L23:L32)</f>
        <v>0.22914324950423876</v>
      </c>
    </row>
    <row r="35" spans="1:12">
      <c r="A35" t="s">
        <v>11</v>
      </c>
      <c r="B35" s="1">
        <f>_xlfn.STDEV.P(B23:B32)</f>
        <v>2.8529603749903362E-13</v>
      </c>
      <c r="C35" s="1">
        <f t="shared" ref="C35:K35" si="15">_xlfn.STDEV.P(C23:C32)</f>
        <v>3.2638168250457536E-8</v>
      </c>
      <c r="D35" s="1">
        <f t="shared" si="15"/>
        <v>2.5810084660990004E-11</v>
      </c>
      <c r="E35" s="1">
        <f t="shared" si="15"/>
        <v>3.8377701835798415E-13</v>
      </c>
      <c r="F35" s="1">
        <f t="shared" si="15"/>
        <v>1.740477623500955E-8</v>
      </c>
      <c r="G35" s="1">
        <f t="shared" si="15"/>
        <v>1.1223951363891356E-10</v>
      </c>
      <c r="H35" s="1">
        <f t="shared" si="15"/>
        <v>4.7938577769261172E-2</v>
      </c>
      <c r="I35" s="1">
        <f t="shared" si="15"/>
        <v>4.6148958845959764E-2</v>
      </c>
      <c r="J35" s="1">
        <f t="shared" si="15"/>
        <v>0.38324296467862096</v>
      </c>
      <c r="K35" s="1">
        <f t="shared" si="15"/>
        <v>0.26363751890790077</v>
      </c>
      <c r="L35" s="1">
        <f>_xlfn.STDEV.P(L23:L32)</f>
        <v>1.6875865631333893E-4</v>
      </c>
    </row>
    <row r="36" spans="1:12">
      <c r="A36" t="s">
        <v>12</v>
      </c>
      <c r="B36" s="3">
        <f>B35/B34</f>
        <v>7.6583467867372967E-2</v>
      </c>
      <c r="C36" s="3">
        <f t="shared" ref="C36:K36" si="16">C35/C34</f>
        <v>0.26739770570991583</v>
      </c>
      <c r="D36" s="3">
        <f t="shared" si="16"/>
        <v>1.3837948840968024E-2</v>
      </c>
      <c r="E36" s="3">
        <f t="shared" si="16"/>
        <v>0.1082576822211609</v>
      </c>
      <c r="F36" s="3">
        <f t="shared" si="16"/>
        <v>0.27920619187289247</v>
      </c>
      <c r="G36" s="3">
        <f t="shared" si="16"/>
        <v>6.8450797603315544E-2</v>
      </c>
      <c r="H36" s="3">
        <f t="shared" si="16"/>
        <v>2.2477747255284026E-2</v>
      </c>
      <c r="I36" s="3">
        <f t="shared" si="16"/>
        <v>3.6307256163404505E-3</v>
      </c>
      <c r="J36" s="3">
        <f t="shared" si="16"/>
        <v>6.2866238339946548E-2</v>
      </c>
      <c r="K36" s="3">
        <f t="shared" si="16"/>
        <v>3.0237425344436304E-2</v>
      </c>
      <c r="L36" s="3">
        <f>L35/L34</f>
        <v>7.3647666548526099E-4</v>
      </c>
    </row>
  </sheetData>
  <mergeCells count="2">
    <mergeCell ref="N1:N2"/>
    <mergeCell ref="V1:V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4"/>
  <sheetViews>
    <sheetView tabSelected="1" topLeftCell="C1" workbookViewId="0">
      <selection activeCell="B14" sqref="B14:K14"/>
    </sheetView>
  </sheetViews>
  <sheetFormatPr defaultRowHeight="14"/>
  <cols>
    <col min="2" max="2" width="11.83203125" bestFit="1" customWidth="1"/>
    <col min="3" max="3" width="12.9140625" bestFit="1" customWidth="1"/>
    <col min="4" max="8" width="11.83203125" bestFit="1" customWidth="1"/>
    <col min="9" max="9" width="12.9140625" bestFit="1" customWidth="1"/>
    <col min="10" max="12" width="11.83203125" bestFit="1" customWidth="1"/>
  </cols>
  <sheetData>
    <row r="5" spans="1:12">
      <c r="B5">
        <f>B8*0.00000001</f>
        <v>3.7252953600000001E-12</v>
      </c>
    </row>
    <row r="7" spans="1:12">
      <c r="B7" s="4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7</v>
      </c>
      <c r="I7" t="s">
        <v>6</v>
      </c>
      <c r="J7" t="s">
        <v>8</v>
      </c>
      <c r="K7" t="s">
        <v>9</v>
      </c>
      <c r="L7" t="s">
        <v>13</v>
      </c>
    </row>
    <row r="8" spans="1:12">
      <c r="A8" t="s">
        <v>14</v>
      </c>
      <c r="B8" s="1">
        <v>3.72529536E-4</v>
      </c>
      <c r="C8" s="1">
        <v>12.205852015</v>
      </c>
      <c r="D8" s="1">
        <v>0.18651669375000002</v>
      </c>
      <c r="E8" s="1">
        <v>3.5450326525000001E-4</v>
      </c>
      <c r="F8" s="1">
        <v>6.2336641312499994</v>
      </c>
      <c r="G8" s="1">
        <v>0.16397108224999998</v>
      </c>
      <c r="H8" s="1">
        <v>2.1327127324999999</v>
      </c>
      <c r="I8" s="1">
        <v>12.710671012500001</v>
      </c>
      <c r="J8" s="1">
        <v>6.0961650449999993</v>
      </c>
      <c r="K8" s="1">
        <v>8.7189142562500006</v>
      </c>
      <c r="L8" s="1">
        <v>0.22914324950423876</v>
      </c>
    </row>
    <row r="9" spans="1:12">
      <c r="A9" t="s">
        <v>38</v>
      </c>
      <c r="B9" s="1">
        <v>1.7048999999999999E-12</v>
      </c>
      <c r="C9" s="1">
        <v>5.3590000000000002E-9</v>
      </c>
      <c r="D9" s="1">
        <v>2.6777200000000003E-8</v>
      </c>
      <c r="E9" s="1">
        <v>1.7048999999999999E-12</v>
      </c>
      <c r="F9" s="1">
        <v>5.3590000000000002E-9</v>
      </c>
      <c r="G9" s="1">
        <v>2.6777200000000003E-8</v>
      </c>
      <c r="H9" s="1">
        <v>1.8310000000000002</v>
      </c>
      <c r="I9" s="1">
        <v>3.6789999999999994</v>
      </c>
      <c r="J9" s="1">
        <v>5.7249999999999996</v>
      </c>
      <c r="K9" s="1">
        <v>1.8830000000000002</v>
      </c>
      <c r="L9" s="1">
        <v>3.0319999999999996E-2</v>
      </c>
    </row>
    <row r="10" spans="1:1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t="s">
        <v>14</v>
      </c>
      <c r="B12" s="1">
        <v>2.8529603749903371E-5</v>
      </c>
      <c r="C12" s="1">
        <v>3.2638168250457555</v>
      </c>
      <c r="D12" s="1">
        <v>2.5810084660989985E-3</v>
      </c>
      <c r="E12" s="1">
        <v>3.8377701835798424E-5</v>
      </c>
      <c r="F12" s="1">
        <v>1.7404776235009576</v>
      </c>
      <c r="G12" s="1">
        <v>1.1223951363891354E-2</v>
      </c>
      <c r="H12" s="1">
        <v>4.7938577769261172E-2</v>
      </c>
      <c r="I12" s="1">
        <v>4.6148958845959764E-2</v>
      </c>
      <c r="J12" s="1">
        <v>0.38324296467862096</v>
      </c>
      <c r="K12" s="1">
        <v>0.26363751890790077</v>
      </c>
      <c r="L12" s="1">
        <v>1.6875865631333893E-4</v>
      </c>
    </row>
    <row r="13" spans="1:12">
      <c r="A13" t="s">
        <v>38</v>
      </c>
      <c r="B13" s="1">
        <v>4.4044079057235381E-13</v>
      </c>
      <c r="C13" s="1">
        <v>1.1149415634911093E-8</v>
      </c>
      <c r="D13" s="1">
        <v>2.6133063397925626E-8</v>
      </c>
      <c r="E13" s="1">
        <v>4.4044079057235381E-13</v>
      </c>
      <c r="F13" s="1">
        <v>1.1149415634911093E-8</v>
      </c>
      <c r="G13" s="1">
        <v>2.6133063397925626E-8</v>
      </c>
      <c r="H13" s="1">
        <v>0.78577923108211456</v>
      </c>
      <c r="I13" s="1">
        <v>0.34390260249087967</v>
      </c>
      <c r="J13" s="1">
        <v>9.6979379251467782E-2</v>
      </c>
      <c r="K13" s="1">
        <v>3.9255572852780973E-2</v>
      </c>
      <c r="L13" s="1">
        <v>1.4105318146004373E-3</v>
      </c>
    </row>
    <row r="14" spans="1:12">
      <c r="B14" s="3">
        <f>B13/B9</f>
        <v>0.25833819612432041</v>
      </c>
      <c r="C14" s="3">
        <f t="shared" ref="C14:K14" si="0">C13/C9</f>
        <v>2.0805030108063245</v>
      </c>
      <c r="D14" s="3">
        <f t="shared" si="0"/>
        <v>0.97594458710864551</v>
      </c>
      <c r="E14" s="3">
        <f t="shared" si="0"/>
        <v>0.25833819612432041</v>
      </c>
      <c r="F14" s="3">
        <f t="shared" si="0"/>
        <v>2.0805030108063245</v>
      </c>
      <c r="G14" s="3">
        <f t="shared" si="0"/>
        <v>0.97594458710864551</v>
      </c>
      <c r="H14" s="3">
        <f t="shared" si="0"/>
        <v>0.42915304810601557</v>
      </c>
      <c r="I14" s="3">
        <f t="shared" si="0"/>
        <v>9.3477195566969207E-2</v>
      </c>
      <c r="J14" s="3">
        <f t="shared" si="0"/>
        <v>1.693962956357516E-2</v>
      </c>
      <c r="K14" s="3">
        <f t="shared" si="0"/>
        <v>2.0847356799140185E-2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2aVdoOsLYjULCdH7T707tDyRRmguot4fEcJ2iD6f9>C0X+NjJGTmsyM2zkZvc2fA==</nXeGKudETKPeaCNGFh5i2aVdoOsLYjULCdH7T707tDyRRmguot4fEcJ2iD6f9>
</file>

<file path=customXml/item10.xml><?xml version="1.0" encoding="utf-8"?>
<nXeGKudETKPeaCNGFh5iyLk1gcWWJqTgFQk8wGFUmjFC0m6hdwbr2zDsrBNVqK>+/r5PwtJDO884h3OvcDWfCCk6pKh2u70IS4GytqK8nk=</nXeGKudETKPeaCNGFh5iyLk1gcWWJqTgFQk8wGFUmjFC0m6hdwbr2zDsrBNVqK>
</file>

<file path=customXml/item11.xml><?xml version="1.0" encoding="utf-8"?>
<NovaPath_baseApplication>Microsoft Excel</NovaPath_baseApplication>
</file>

<file path=customXml/item12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3.xml><?xml version="1.0" encoding="utf-8"?>
<NovaPath_tenantID>4E522A55-68B3-4E2C-94BA-CC778668EE0B</NovaPath_tenantID>
</file>

<file path=customXml/item14.xml><?xml version="1.0" encoding="utf-8"?>
<nXeGKudETKPeaCNGFh5iKXsadLDxTRe0xbrxgS3asWaSdlBY0sLX5pYu7jLmo>z4vA/M53JO1AgIE0pus7VHi56YLISeQW+JFO4Up6oWDGiSZbS1ocLjRZWHNX8a51Rl0ajeIU3W762a1M0bXvgstyh5X8PGsIdKyw//NEzbU=</nXeGKudETKPeaCNGFh5iKXsadLDxTRe0xbrxgS3asWaSdlBY0sLX5pYu7jLmo>
</file>

<file path=customXml/item15.xml><?xml version="1.0" encoding="utf-8"?>
<NovaPath_versionInfo>4.3.1.11322</NovaPath_versionInfo>
</file>

<file path=customXml/item16.xml><?xml version="1.0" encoding="utf-8"?>
<nXeGKudETKPeaCNGFh5i8sltj09I1nJ8AlBUytNZ1Ehih9jnZMZtoeNI9UMZ5>prylMOtUPN5yIKZsVTOO6PZfW+e+044xACIG8oIKLPU=</nXeGKudETKPeaCNGFh5i8sltj09I1nJ8AlBUytNZ1Ehih9jnZMZtoeNI9UMZ5>
</file>

<file path=customXml/item17.xml><?xml version="1.0" encoding="utf-8"?>
<NovaPath_docClass>Internal</NovaPath_docClass>
</file>

<file path=customXml/item18.xml><?xml version="1.0" encoding="utf-8"?>
<nXeGKudETKPeaCNGFh5ix5fP7fSWtl37NIroXmZyHIynb9qBde2n67FOJFV2>hvo8jIGPriLPjiu1rqJXzKhI6gLOZ8+dIHsepsQ0SPQ=</nXeGKudETKPeaCNGFh5ix5fP7fSWtl37NIroXmZyHIynb9qBde2n67FOJFV2>
</file>

<file path=customXml/item19.xml><?xml version="1.0" encoding="utf-8"?>
<NovaPath_docClassID>FED05099139B40239896E144FE8DD07F</NovaPath_docClassID>
</file>

<file path=customXml/item2.xml><?xml version="1.0" encoding="utf-8"?>
<NovaPath_docOwner>JohnLin</NovaPath_docOwner>
</file>

<file path=customXml/item20.xml><?xml version="1.0" encoding="utf-8"?>
<nXeGKudETKPeaCNGFh5ix5fP7fSWtl37NIroXmYBQsS1cecqKZfGozr8W9iy>/pk8NQyw1xkhRBWH5w3AQKsVfHY81rJgLIFAIysn4Y/BFnk10vWsN93xtMTSuoXEU+RF1yHz7O3LYnN/QUXqAlV8hzgz5vlieVsjSvWvRCI=</nXeGKudETKPeaCNGFh5ix5fP7fSWtl37NIroXmYBQsS1cecqKZfGozr8W9iy>
</file>

<file path=customXml/item21.xml><?xml version="1.0" encoding="utf-8"?>
<NovaPath_docClassDate>06/24/2021 09:26:14</NovaPath_docClassDate>
</file>

<file path=customXml/item22.xml><?xml version="1.0" encoding="utf-8"?>
<nXeGKudETKPeaCNGFh5ix5fP7fSWtl37NIroXmZN38TajkfZeW3Vf6bvmNn8>/544SffeY07wC6DiEmb7N5x/qWym6Mcm+gtAnXRAxIDyZlstdvbHE6ADwfaLSxUD</nXeGKudETKPeaCNGFh5ix5fP7fSWtl37NIroXmZN38TajkfZeW3Vf6bvmNn8>
</file>

<file path=customXml/item3.xml><?xml version="1.0" encoding="utf-8"?>
<NovaPath_docPath>C:\Users\JohnLin\Documents\John Lin\python projects\diffusion_modelling\data\diff_reg\output</NovaPath_docPath>
</file>

<file path=customXml/item4.xml><?xml version="1.0" encoding="utf-8"?>
<nXeGKudETKPeaCNGFh5i0BGlH9ci87cLWvMx3DlPzuAPh2gY9s703zKUS7uW>mZ4rtFSXbzk2Ux9ca9oo03Rd2H1gVoqtWGEtf4V4oCldmjXt7wpxyNuKC0YC8aaFKmDTx/syxzElqGM4v/ebj+Bi46FdQiBOhLenh15lx0NdxdeDr3laWwU9K0MxwQthnfyKYgsX8plL+RKnwXadM6WV6uNg2Vfa8ssBO498fTeWx/UoBJhEf5aCBCPYXmyLDB21T7J+vdF8JyV3bIATlrw1cX85L2chW4xWBNLFxE8ZBhWGDwZDQB3VE4xR6Kzp</nXeGKudETKPeaCNGFh5i0BGlH9ci87cLWvMx3DlPzuAPh2gY9s703zKUS7uW>
</file>

<file path=customXml/item5.xml><?xml version="1.0" encoding="utf-8"?>
<NovaPath_docName>C:\Users\JohnLin\Documents\John Lin\python projects\diffusion_modelling\data\diff_reg\output\XUP_800um_4h_3h2021-06-23_15.51.06.xlsx</NovaPath_docName>
</file>

<file path=customXml/item6.xml><?xml version="1.0" encoding="utf-8"?>
<nXeGKudETKPeaCNGFh5i7cKyawAjgyQn9gyiebCxx1jD9eHXSWW9Lib2F1j9>mZ4rtFSXbzk2Ux9ca9oo03Rd2H1gVoqtWGEtf4V4oCldmjXt7wpxyNuKC0YC8aaFKmDTx/syxzElqGM4v/ebj+Bi46FdQiBOhLenh15lx0NdxdeDr3laWwU9K0MxwQthnfyKYgsX8plL+RKnwXadM6WV6uNg2Vfa8ssBO498fTeWx/UoBJhEf5aCBCPYXmyLDB21T7J+vdF8JyV3bIATlrw1cX85L2chW4xWBNLFxE8Bvaff21GPPWYSMmywRkqu1HZLQ3YiYPbaKCI3rnxJYmeJGWwftPFm03WrmAEedfQxmotIJXaS+9LwpylY7hCdfS1Dx/iM+0Lve/ikoEa1gnU0MiH9ZITK7VZ70Xrt+Uk=</nXeGKudETKPeaCNGFh5i7cKyawAjgyQn9gyiebCxx1jD9eHXSWW9Lib2F1j9>
</file>

<file path=customXml/item7.xml><?xml version="1.0" encoding="utf-8"?>
<NovaPath_docID>SGXOQD753LL4YGVNXOJ8QWKEXS</NovaPath_docID>
</file>

<file path=customXml/item8.xml><?xml version="1.0" encoding="utf-8"?>
<nXeGKudETKPeaCNGFh5iTSI5UodjD94nh7U7VklxY>2nkDBy0bEajNPZHfe6EJQBlpkuIkkPZ79VI20xosNuLiDWoK7v725FXFhZ/RCMCC6eRlIsS0i4G49sEWXjbfxA==</nXeGKudETKPeaCNGFh5iTSI5UodjD94nh7U7VklxY>
</file>

<file path=customXml/item9.xml><?xml version="1.0" encoding="utf-8"?>
<NovaPath_docAuthor>John Lin</NovaPath_docAuthor>
</file>

<file path=customXml/itemProps1.xml><?xml version="1.0" encoding="utf-8"?>
<ds:datastoreItem xmlns:ds="http://schemas.openxmlformats.org/officeDocument/2006/customXml" ds:itemID="{FEDA8422-368A-4A60-AD01-E9E7FA568DB9}">
  <ds:schemaRefs/>
</ds:datastoreItem>
</file>

<file path=customXml/itemProps10.xml><?xml version="1.0" encoding="utf-8"?>
<ds:datastoreItem xmlns:ds="http://schemas.openxmlformats.org/officeDocument/2006/customXml" ds:itemID="{21E4A36B-7D4E-46DE-B459-890929FF152E}">
  <ds:schemaRefs/>
</ds:datastoreItem>
</file>

<file path=customXml/itemProps11.xml><?xml version="1.0" encoding="utf-8"?>
<ds:datastoreItem xmlns:ds="http://schemas.openxmlformats.org/officeDocument/2006/customXml" ds:itemID="{872D9277-76B5-46A0-9CEF-57D9FA236A26}">
  <ds:schemaRefs/>
</ds:datastoreItem>
</file>

<file path=customXml/itemProps12.xml><?xml version="1.0" encoding="utf-8"?>
<ds:datastoreItem xmlns:ds="http://schemas.openxmlformats.org/officeDocument/2006/customXml" ds:itemID="{E6C2C433-3F22-4EA3-97F1-FAC24C58B8EC}">
  <ds:schemaRefs/>
</ds:datastoreItem>
</file>

<file path=customXml/itemProps13.xml><?xml version="1.0" encoding="utf-8"?>
<ds:datastoreItem xmlns:ds="http://schemas.openxmlformats.org/officeDocument/2006/customXml" ds:itemID="{7CA6F3A2-269D-4E52-B1F5-028375F77C97}">
  <ds:schemaRefs/>
</ds:datastoreItem>
</file>

<file path=customXml/itemProps14.xml><?xml version="1.0" encoding="utf-8"?>
<ds:datastoreItem xmlns:ds="http://schemas.openxmlformats.org/officeDocument/2006/customXml" ds:itemID="{6D140DDF-1F74-409B-9234-758932073B7F}">
  <ds:schemaRefs/>
</ds:datastoreItem>
</file>

<file path=customXml/itemProps15.xml><?xml version="1.0" encoding="utf-8"?>
<ds:datastoreItem xmlns:ds="http://schemas.openxmlformats.org/officeDocument/2006/customXml" ds:itemID="{373E7181-D7B3-4988-9D57-13590F96337D}">
  <ds:schemaRefs/>
</ds:datastoreItem>
</file>

<file path=customXml/itemProps16.xml><?xml version="1.0" encoding="utf-8"?>
<ds:datastoreItem xmlns:ds="http://schemas.openxmlformats.org/officeDocument/2006/customXml" ds:itemID="{854BE04C-124F-4E8D-9898-A6E295267D76}">
  <ds:schemaRefs/>
</ds:datastoreItem>
</file>

<file path=customXml/itemProps17.xml><?xml version="1.0" encoding="utf-8"?>
<ds:datastoreItem xmlns:ds="http://schemas.openxmlformats.org/officeDocument/2006/customXml" ds:itemID="{2ACC2691-E786-4D17-ADC7-3D41B1F80C99}">
  <ds:schemaRefs/>
</ds:datastoreItem>
</file>

<file path=customXml/itemProps18.xml><?xml version="1.0" encoding="utf-8"?>
<ds:datastoreItem xmlns:ds="http://schemas.openxmlformats.org/officeDocument/2006/customXml" ds:itemID="{75F6208F-6D50-4650-9549-7BEAB27E9AEB}">
  <ds:schemaRefs/>
</ds:datastoreItem>
</file>

<file path=customXml/itemProps19.xml><?xml version="1.0" encoding="utf-8"?>
<ds:datastoreItem xmlns:ds="http://schemas.openxmlformats.org/officeDocument/2006/customXml" ds:itemID="{B7AF7AE6-3E12-417D-9CBB-5747AD280887}">
  <ds:schemaRefs/>
</ds:datastoreItem>
</file>

<file path=customXml/itemProps2.xml><?xml version="1.0" encoding="utf-8"?>
<ds:datastoreItem xmlns:ds="http://schemas.openxmlformats.org/officeDocument/2006/customXml" ds:itemID="{13EA35CA-4234-4F5C-BD12-E06B230E3FA3}">
  <ds:schemaRefs/>
</ds:datastoreItem>
</file>

<file path=customXml/itemProps20.xml><?xml version="1.0" encoding="utf-8"?>
<ds:datastoreItem xmlns:ds="http://schemas.openxmlformats.org/officeDocument/2006/customXml" ds:itemID="{FCCFAB85-4235-4B02-80A5-B1404E41A821}">
  <ds:schemaRefs/>
</ds:datastoreItem>
</file>

<file path=customXml/itemProps21.xml><?xml version="1.0" encoding="utf-8"?>
<ds:datastoreItem xmlns:ds="http://schemas.openxmlformats.org/officeDocument/2006/customXml" ds:itemID="{57FA11CC-FB15-408D-BF2A-78DF37DB09A8}">
  <ds:schemaRefs/>
</ds:datastoreItem>
</file>

<file path=customXml/itemProps22.xml><?xml version="1.0" encoding="utf-8"?>
<ds:datastoreItem xmlns:ds="http://schemas.openxmlformats.org/officeDocument/2006/customXml" ds:itemID="{7A80D42A-626A-4E85-A7A2-3F05C9461A4B}">
  <ds:schemaRefs/>
</ds:datastoreItem>
</file>

<file path=customXml/itemProps3.xml><?xml version="1.0" encoding="utf-8"?>
<ds:datastoreItem xmlns:ds="http://schemas.openxmlformats.org/officeDocument/2006/customXml" ds:itemID="{270A7526-DF6C-4244-9A99-2A6DE6E36975}">
  <ds:schemaRefs/>
</ds:datastoreItem>
</file>

<file path=customXml/itemProps4.xml><?xml version="1.0" encoding="utf-8"?>
<ds:datastoreItem xmlns:ds="http://schemas.openxmlformats.org/officeDocument/2006/customXml" ds:itemID="{C4AB1446-0E8E-4002-BEA1-CB9B9BDAAED1}">
  <ds:schemaRefs/>
</ds:datastoreItem>
</file>

<file path=customXml/itemProps5.xml><?xml version="1.0" encoding="utf-8"?>
<ds:datastoreItem xmlns:ds="http://schemas.openxmlformats.org/officeDocument/2006/customXml" ds:itemID="{52B6F800-0EC9-44B4-A7FD-78E44663DE2C}">
  <ds:schemaRefs/>
</ds:datastoreItem>
</file>

<file path=customXml/itemProps6.xml><?xml version="1.0" encoding="utf-8"?>
<ds:datastoreItem xmlns:ds="http://schemas.openxmlformats.org/officeDocument/2006/customXml" ds:itemID="{5ECBE535-E13E-4F94-A554-0D1FA78C4AF4}">
  <ds:schemaRefs/>
</ds:datastoreItem>
</file>

<file path=customXml/itemProps7.xml><?xml version="1.0" encoding="utf-8"?>
<ds:datastoreItem xmlns:ds="http://schemas.openxmlformats.org/officeDocument/2006/customXml" ds:itemID="{CDF614DA-5288-4629-8702-A3F75F6E0406}">
  <ds:schemaRefs/>
</ds:datastoreItem>
</file>

<file path=customXml/itemProps8.xml><?xml version="1.0" encoding="utf-8"?>
<ds:datastoreItem xmlns:ds="http://schemas.openxmlformats.org/officeDocument/2006/customXml" ds:itemID="{E0638A01-3A94-40AD-BE96-03609E1CB465}">
  <ds:schemaRefs/>
</ds:datastoreItem>
</file>

<file path=customXml/itemProps9.xml><?xml version="1.0" encoding="utf-8"?>
<ds:datastoreItem xmlns:ds="http://schemas.openxmlformats.org/officeDocument/2006/customXml" ds:itemID="{B9895D71-E5F3-4356-A6C4-588326F183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Internal</cp:keywords>
  <cp:lastModifiedBy/>
  <dcterms:created xsi:type="dcterms:W3CDTF">2015-06-05T18:17:20Z</dcterms:created>
  <dcterms:modified xsi:type="dcterms:W3CDTF">2021-06-25T02:39:44Z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SGXOQD753LL4YGVNXOJ8QWKEXS</vt:lpwstr>
  </property>
  <property fmtid="{D5CDD505-2E9C-101B-9397-08002B2CF9AE}" pid="3" name="NovaPath-Version">
    <vt:lpwstr>4.3.1.11322</vt:lpwstr>
  </property>
  <property fmtid="{D5CDD505-2E9C-101B-9397-08002B2CF9AE}" pid="4" name="Klassifizierung">
    <vt:lpwstr>Internal</vt:lpwstr>
  </property>
  <property fmtid="{D5CDD505-2E9C-101B-9397-08002B2CF9AE}" pid="5" name="Klassifizierungs-Id">
    <vt:lpwstr>FED05099139B40239896E144FE8DD07F</vt:lpwstr>
  </property>
  <property fmtid="{D5CDD505-2E9C-101B-9397-08002B2CF9AE}" pid="6" name="Klassifizierungs-Datum">
    <vt:lpwstr>06/24/2021 09:26:14</vt:lpwstr>
  </property>
</Properties>
</file>