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<sst xmlns="http://schemas.openxmlformats.org/spreadsheetml/2006/main" count="192" uniqueCount="126">
  <si>
    <t xml:space="preserve">Coordinación de Ciencias Cognitivas y del Comportamiento</t>
  </si>
  <si>
    <t xml:space="preserve">Lista definitiva de alumnos inscritos a Prácticas de ACA lll</t>
  </si>
  <si>
    <t xml:space="preserve">Profesor: Daniel Maldonado Rivera, grupo: 4108</t>
  </si>
  <si>
    <t xml:space="preserve">N°</t>
  </si>
  <si>
    <t xml:space="preserve">Apellido Paterno(s)</t>
  </si>
  <si>
    <t xml:space="preserve">Apellido Materno(s)</t>
  </si>
  <si>
    <t xml:space="preserve">Nombre(s)</t>
  </si>
  <si>
    <t xml:space="preserve">No. Cuenta</t>
  </si>
  <si>
    <t xml:space="preserve">Email</t>
  </si>
  <si>
    <t xml:space="preserve">Asignatura</t>
  </si>
  <si>
    <t xml:space="preserve">Clave Asignatura</t>
  </si>
  <si>
    <t xml:space="preserve">Grupo</t>
  </si>
  <si>
    <t xml:space="preserve">Práctica psicofísica</t>
  </si>
  <si>
    <t xml:space="preserve">Práctica escucha dicótica</t>
  </si>
  <si>
    <t xml:space="preserve">Práctica Efecto Stroop</t>
  </si>
  <si>
    <t xml:space="preserve">Mágico número 7</t>
  </si>
  <si>
    <t xml:space="preserve">Falsos Recuerdos</t>
  </si>
  <si>
    <t xml:space="preserve">Categorización</t>
  </si>
  <si>
    <t xml:space="preserve">Teoría de juegos</t>
  </si>
  <si>
    <t xml:space="preserve">Promedio</t>
  </si>
  <si>
    <t xml:space="preserve">+.5 en una práctica</t>
  </si>
  <si>
    <t xml:space="preserve">+1 en una práctica por teoría de juegos</t>
  </si>
  <si>
    <t xml:space="preserve">0.45 por trivia</t>
  </si>
  <si>
    <t xml:space="preserve">Redondeado</t>
  </si>
  <si>
    <t xml:space="preserve">Correo enviado</t>
  </si>
  <si>
    <t xml:space="preserve">ARRIETA</t>
  </si>
  <si>
    <t xml:space="preserve">JIMENEZ</t>
  </si>
  <si>
    <t xml:space="preserve">KAREN MARIEL</t>
  </si>
  <si>
    <t xml:space="preserve">karenmarielaj@gmail.com</t>
  </si>
  <si>
    <t xml:space="preserve">APRENDIZAJE Y CONDUCTA ADAPTAT. III (PRACTICA)</t>
  </si>
  <si>
    <t xml:space="preserve">X</t>
  </si>
  <si>
    <t xml:space="preserve">AVENDAÑO</t>
  </si>
  <si>
    <t xml:space="preserve">MILAN</t>
  </si>
  <si>
    <t xml:space="preserve">HAYDEE</t>
  </si>
  <si>
    <t xml:space="preserve">seldon_g@yahoo.com</t>
  </si>
  <si>
    <t xml:space="preserve">BARRERA</t>
  </si>
  <si>
    <t xml:space="preserve">ALBARRAN</t>
  </si>
  <si>
    <t xml:space="preserve">DANIELA XIMENA</t>
  </si>
  <si>
    <t xml:space="preserve">danielaximena.barreraal@gmail.com</t>
  </si>
  <si>
    <t xml:space="preserve">BARRETO</t>
  </si>
  <si>
    <t xml:space="preserve">GUZMAN</t>
  </si>
  <si>
    <t xml:space="preserve">YAZMIN DANAE</t>
  </si>
  <si>
    <t xml:space="preserve">danae1324.denae@gmail.com</t>
  </si>
  <si>
    <t xml:space="preserve">BERNAL</t>
  </si>
  <si>
    <t xml:space="preserve">RODRIGUEZ</t>
  </si>
  <si>
    <t xml:space="preserve">EDSON URIEL</t>
  </si>
  <si>
    <t xml:space="preserve">eduribero18@gmail.com</t>
  </si>
  <si>
    <t xml:space="preserve">ESQUIVEL</t>
  </si>
  <si>
    <t xml:space="preserve">TORRES</t>
  </si>
  <si>
    <t xml:space="preserve">ANETTE</t>
  </si>
  <si>
    <t xml:space="preserve">anetteesquiveltorres@gmail.com</t>
  </si>
  <si>
    <t xml:space="preserve">FLORES</t>
  </si>
  <si>
    <t xml:space="preserve">SANTIAGO</t>
  </si>
  <si>
    <t xml:space="preserve">VICTORIA</t>
  </si>
  <si>
    <t xml:space="preserve">vickyflores.santiago@gmail.com</t>
  </si>
  <si>
    <t xml:space="preserve">GARCIA</t>
  </si>
  <si>
    <t xml:space="preserve">SANCHEZ</t>
  </si>
  <si>
    <t xml:space="preserve">CHRISTOPHER</t>
  </si>
  <si>
    <t xml:space="preserve">christophergarciasanchez@gmail.com</t>
  </si>
  <si>
    <t xml:space="preserve">SERRANO</t>
  </si>
  <si>
    <t xml:space="preserve">AMERICA LIZBETH</t>
  </si>
  <si>
    <t xml:space="preserve">garciaserranoamericaa@gmail.com</t>
  </si>
  <si>
    <t xml:space="preserve">HERRERA</t>
  </si>
  <si>
    <t xml:space="preserve">HERNANDEZ</t>
  </si>
  <si>
    <t xml:space="preserve">CAROLINA</t>
  </si>
  <si>
    <t xml:space="preserve">facpsi21@gmail.com</t>
  </si>
  <si>
    <t xml:space="preserve">ORTEGA</t>
  </si>
  <si>
    <t xml:space="preserve">LARISSA ALEJANDRA</t>
  </si>
  <si>
    <t xml:space="preserve">larissaaho18@gmail.com</t>
  </si>
  <si>
    <t xml:space="preserve">PEREZ</t>
  </si>
  <si>
    <t xml:space="preserve">BRIAN AYORIA</t>
  </si>
  <si>
    <t xml:space="preserve">bayoria@hotmail.com</t>
  </si>
  <si>
    <t xml:space="preserve">JARDINES</t>
  </si>
  <si>
    <t xml:space="preserve">PEDROZA</t>
  </si>
  <si>
    <t xml:space="preserve">BRAULIO</t>
  </si>
  <si>
    <t xml:space="preserve">brauliojardines7@gmail.com</t>
  </si>
  <si>
    <t xml:space="preserve">LOPEZ</t>
  </si>
  <si>
    <t xml:space="preserve">DIEGO TONATIUH</t>
  </si>
  <si>
    <t xml:space="preserve">cromatiuh@gmail.com</t>
  </si>
  <si>
    <t xml:space="preserve">MARTINEZ</t>
  </si>
  <si>
    <t xml:space="preserve">EVELYN</t>
  </si>
  <si>
    <t xml:space="preserve">martinez.hernandez.evelynn@gmail.com</t>
  </si>
  <si>
    <t xml:space="preserve">MENDOZA</t>
  </si>
  <si>
    <t xml:space="preserve">DIANA SOFIA</t>
  </si>
  <si>
    <t xml:space="preserve">mendozam.dianas.p8@gmail.com</t>
  </si>
  <si>
    <t xml:space="preserve">MONREAL</t>
  </si>
  <si>
    <t xml:space="preserve">ACEVEDO</t>
  </si>
  <si>
    <t xml:space="preserve">SAMANTHA</t>
  </si>
  <si>
    <t xml:space="preserve">sam.monreal2003@gmail.com</t>
  </si>
  <si>
    <t xml:space="preserve">MORALES</t>
  </si>
  <si>
    <t xml:space="preserve">SOTO</t>
  </si>
  <si>
    <t xml:space="preserve">ISAAC ARTURO</t>
  </si>
  <si>
    <t xml:space="preserve">isaac.arturo.morales.soto@gmail.com</t>
  </si>
  <si>
    <t xml:space="preserve">CARDENAS</t>
  </si>
  <si>
    <t xml:space="preserve">KAREN SAMANTHA</t>
  </si>
  <si>
    <t xml:space="preserve">ortega.cardenas.samantha.41@gmail.com</t>
  </si>
  <si>
    <t xml:space="preserve">PALAFOX</t>
  </si>
  <si>
    <t xml:space="preserve">CUAPIO</t>
  </si>
  <si>
    <t xml:space="preserve">JONATAN LEVI</t>
  </si>
  <si>
    <t xml:space="preserve">levikatan@hotmail.com</t>
  </si>
  <si>
    <t xml:space="preserve">JATZIRI NAYELLI</t>
  </si>
  <si>
    <t xml:space="preserve">jatziri.flores0501@gmail.com</t>
  </si>
  <si>
    <t xml:space="preserve">REYNOSO</t>
  </si>
  <si>
    <t xml:space="preserve">BARREIRO</t>
  </si>
  <si>
    <t xml:space="preserve">TABATHA VALERIA</t>
  </si>
  <si>
    <t xml:space="preserve">vale.barreiro.03@gmail.com</t>
  </si>
  <si>
    <t xml:space="preserve">MADELEINE</t>
  </si>
  <si>
    <t xml:space="preserve">madeleihn.r@gmail.com</t>
  </si>
  <si>
    <t xml:space="preserve">PINEDA</t>
  </si>
  <si>
    <t xml:space="preserve">SANDRA REGINA</t>
  </si>
  <si>
    <t xml:space="preserve">pineda79regina@gmail.com</t>
  </si>
  <si>
    <t xml:space="preserve">RUEDA</t>
  </si>
  <si>
    <t xml:space="preserve">OLEA</t>
  </si>
  <si>
    <t xml:space="preserve">BOLIVAR ALEJANDRO</t>
  </si>
  <si>
    <t xml:space="preserve">ALLMYLOVE0102@gmail.com</t>
  </si>
  <si>
    <t xml:space="preserve">RIVERA</t>
  </si>
  <si>
    <t xml:space="preserve">YESSICA</t>
  </si>
  <si>
    <t xml:space="preserve">jessikariva03@gmail.com</t>
  </si>
  <si>
    <t xml:space="preserve">VELAZQUEZ</t>
  </si>
  <si>
    <t xml:space="preserve">VELES</t>
  </si>
  <si>
    <t xml:space="preserve">DAVID</t>
  </si>
  <si>
    <t xml:space="preserve">velazquezv.david.p8@gmail.com</t>
  </si>
  <si>
    <t xml:space="preserve">VILLEGAS</t>
  </si>
  <si>
    <t xml:space="preserve">PARTIDA</t>
  </si>
  <si>
    <t xml:space="preserve">ALINE MELISSA</t>
  </si>
  <si>
    <t xml:space="preserve">aalineereha@gmail.com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</si>
</sst>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DBB6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BB6"/>
        <bgColor rgb="FFFBE5D6"/>
      </patternFill>
    </fill>
    <fill>
      <patternFill patternType="solid">
        <fgColor rgb="FFE0C2CD"/>
        <bgColor rgb="FFDDDDDD"/>
      </patternFill>
    </fill>
    <fill>
      <patternFill patternType="solid">
        <fgColor rgb="FFFFFFD7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0.609375" defaultRowHeight="13.8" zeroHeight="false" outlineLevelRow="0" outlineLevelCol="0"/>
  <cols>
    <col collapsed="false" customWidth="true" hidden="false" outlineLevel="0" max="1" min="1" style="1" width="3.86"/>
    <col collapsed="false" customWidth="true" hidden="false" outlineLevel="0" max="10" min="10" style="1" width="11.39"/>
    <col collapsed="false" customWidth="true" hidden="false" outlineLevel="0" max="11" min="11" style="1" width="11.76"/>
    <col collapsed="false" customWidth="true" hidden="false" outlineLevel="0" max="19" min="19" style="2" width="13.79"/>
    <col collapsed="false" customWidth="true" hidden="false" outlineLevel="0" max="20" min="20" style="3" width="12.04"/>
    <col collapsed="false" customWidth="true" hidden="false" outlineLevel="0" max="21" min="21" style="2" width="12.04"/>
    <col collapsed="false" customWidth="true" hidden="false" outlineLevel="0" max="22" min="22" style="4" width="12.04"/>
    <col collapsed="false" customWidth="false" hidden="false" outlineLevel="0" max="23" min="23" style="3" width="10.6"/>
  </cols>
  <sheetData>
    <row r="1" customFormat="false" ht="13.8" hidden="false" customHeight="false" outlineLevel="0" collapsed="false">
      <c r="B1" s="5" t="s">
        <v>0</v>
      </c>
      <c r="C1" s="5"/>
      <c r="D1" s="5"/>
      <c r="E1" s="5"/>
      <c r="F1" s="5"/>
      <c r="G1" s="5"/>
      <c r="H1" s="5"/>
      <c r="I1" s="5"/>
    </row>
    <row r="2" customFormat="false" ht="13.8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</row>
    <row r="3" customFormat="false" ht="13.8" hidden="false" customHeight="false" outlineLevel="0" collapsed="false">
      <c r="B3" s="5" t="s">
        <v>2</v>
      </c>
      <c r="C3" s="5"/>
      <c r="D3" s="5"/>
      <c r="E3" s="5"/>
      <c r="F3" s="5"/>
      <c r="G3" s="5"/>
      <c r="H3" s="5"/>
      <c r="I3" s="5"/>
    </row>
    <row r="5" customFormat="false" ht="52.2" hidden="false" customHeight="false" outlineLevel="0" collapsed="false">
      <c r="A5" s="6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10"/>
      <c r="R5" s="10" t="s">
        <v>19</v>
      </c>
      <c r="S5" s="3" t="s">
        <v>20</v>
      </c>
      <c r="T5" s="3" t="s">
        <v>21</v>
      </c>
      <c r="U5" s="2" t="s">
        <v>22</v>
      </c>
      <c r="V5" s="4" t="s">
        <v>23</v>
      </c>
      <c r="W5" s="3" t="s">
        <v>24</v>
      </c>
    </row>
    <row r="6" s="19" customFormat="true" ht="37.3" hidden="false" customHeight="false" outlineLevel="0" collapsed="false">
      <c r="A6" s="11" t="n">
        <v>1</v>
      </c>
      <c r="B6" s="12" t="s">
        <v>25</v>
      </c>
      <c r="C6" s="12" t="s">
        <v>26</v>
      </c>
      <c r="D6" s="12" t="s">
        <v>27</v>
      </c>
      <c r="E6" s="12" t="n">
        <v>422043029</v>
      </c>
      <c r="F6" s="12" t="s">
        <v>28</v>
      </c>
      <c r="G6" s="12" t="s">
        <v>29</v>
      </c>
      <c r="H6" s="12" t="n">
        <v>1400</v>
      </c>
      <c r="I6" s="12" t="n">
        <v>4108</v>
      </c>
      <c r="J6" s="13" t="n">
        <v>8.6</v>
      </c>
      <c r="K6" s="13" t="n">
        <v>9</v>
      </c>
      <c r="L6" s="14" t="n">
        <v>9.5</v>
      </c>
      <c r="M6" s="14" t="n">
        <v>9.7</v>
      </c>
      <c r="N6" s="14" t="n">
        <v>9.1</v>
      </c>
      <c r="O6" s="14"/>
      <c r="P6" s="14"/>
      <c r="Q6" s="15"/>
      <c r="R6" s="15" t="n">
        <f aca="false">AVERAGE(LARGE(J6:Q6,{1,2,3,4}))</f>
        <v>9.325</v>
      </c>
      <c r="S6" s="16" t="n">
        <f aca="false">R6+0.125</f>
        <v>9.45</v>
      </c>
      <c r="T6" s="17"/>
      <c r="U6" s="16" t="n">
        <f aca="false">S6+0.45</f>
        <v>9.9</v>
      </c>
      <c r="V6" s="18" t="n">
        <f aca="false">ROUND(U6,0)</f>
        <v>10</v>
      </c>
      <c r="W6" s="17" t="s">
        <v>30</v>
      </c>
      <c r="X6" s="0"/>
      <c r="Y6" s="0"/>
    </row>
    <row r="7" s="19" customFormat="true" ht="37.3" hidden="false" customHeight="false" outlineLevel="0" collapsed="false">
      <c r="A7" s="11" t="n">
        <v>2</v>
      </c>
      <c r="B7" s="12" t="s">
        <v>31</v>
      </c>
      <c r="C7" s="12" t="s">
        <v>32</v>
      </c>
      <c r="D7" s="12" t="s">
        <v>33</v>
      </c>
      <c r="E7" s="12" t="n">
        <v>96575404</v>
      </c>
      <c r="F7" s="12" t="s">
        <v>34</v>
      </c>
      <c r="G7" s="12" t="s">
        <v>29</v>
      </c>
      <c r="H7" s="12" t="n">
        <v>1400</v>
      </c>
      <c r="I7" s="12" t="n">
        <v>4108</v>
      </c>
      <c r="J7" s="13" t="n">
        <v>8.6</v>
      </c>
      <c r="K7" s="13" t="n">
        <v>9</v>
      </c>
      <c r="L7" s="14" t="n">
        <v>9.5</v>
      </c>
      <c r="M7" s="14" t="n">
        <v>9.7</v>
      </c>
      <c r="N7" s="14" t="n">
        <v>9.1</v>
      </c>
      <c r="O7" s="14"/>
      <c r="P7" s="14"/>
      <c r="Q7" s="15"/>
      <c r="R7" s="15" t="n">
        <f aca="false">AVERAGE(LARGE(J7:Q7,{1,2,3,4}))</f>
        <v>9.325</v>
      </c>
      <c r="S7" s="16" t="n">
        <f aca="false">R7+0.125</f>
        <v>9.45</v>
      </c>
      <c r="T7" s="17"/>
      <c r="U7" s="16"/>
      <c r="V7" s="18" t="n">
        <f aca="false">ROUND(S7,0)</f>
        <v>9</v>
      </c>
      <c r="W7" s="17" t="s">
        <v>30</v>
      </c>
      <c r="X7" s="0"/>
      <c r="Y7" s="0"/>
    </row>
    <row r="8" s="28" customFormat="true" ht="37.3" hidden="false" customHeight="false" outlineLevel="0" collapsed="false">
      <c r="A8" s="20" t="n">
        <v>3</v>
      </c>
      <c r="B8" s="21" t="s">
        <v>35</v>
      </c>
      <c r="C8" s="21" t="s">
        <v>36</v>
      </c>
      <c r="D8" s="21" t="s">
        <v>37</v>
      </c>
      <c r="E8" s="21" t="n">
        <v>319303177</v>
      </c>
      <c r="F8" s="21" t="s">
        <v>38</v>
      </c>
      <c r="G8" s="21" t="s">
        <v>29</v>
      </c>
      <c r="H8" s="21" t="n">
        <v>1400</v>
      </c>
      <c r="I8" s="21" t="n">
        <v>4108</v>
      </c>
      <c r="J8" s="22" t="n">
        <v>7.2</v>
      </c>
      <c r="K8" s="22" t="n">
        <v>8.7</v>
      </c>
      <c r="L8" s="23"/>
      <c r="M8" s="23" t="n">
        <v>8.9</v>
      </c>
      <c r="N8" s="23" t="n">
        <v>9.3</v>
      </c>
      <c r="O8" s="23" t="n">
        <v>9.8</v>
      </c>
      <c r="P8" s="23"/>
      <c r="Q8" s="24"/>
      <c r="R8" s="24" t="n">
        <f aca="false">AVERAGE(LARGE(J8:Q8,{1,2,3,4}))</f>
        <v>9.175</v>
      </c>
      <c r="S8" s="25" t="n">
        <f aca="false">R8+0.125</f>
        <v>9.3</v>
      </c>
      <c r="T8" s="26" t="n">
        <f aca="false">S8+0.25</f>
        <v>9.55</v>
      </c>
      <c r="U8" s="25"/>
      <c r="V8" s="27" t="n">
        <f aca="false">ROUND(S8,0)</f>
        <v>9</v>
      </c>
      <c r="W8" s="26" t="s">
        <v>30</v>
      </c>
      <c r="X8" s="0"/>
      <c r="Y8" s="0"/>
    </row>
    <row r="9" s="37" customFormat="true" ht="37.3" hidden="false" customHeight="false" outlineLevel="0" collapsed="false">
      <c r="A9" s="29" t="n">
        <v>4</v>
      </c>
      <c r="B9" s="30" t="s">
        <v>39</v>
      </c>
      <c r="C9" s="30" t="s">
        <v>40</v>
      </c>
      <c r="D9" s="30" t="s">
        <v>41</v>
      </c>
      <c r="E9" s="30" t="n">
        <v>319332478</v>
      </c>
      <c r="F9" s="30" t="s">
        <v>42</v>
      </c>
      <c r="G9" s="30" t="s">
        <v>29</v>
      </c>
      <c r="H9" s="30" t="n">
        <v>1400</v>
      </c>
      <c r="I9" s="30" t="n">
        <v>4108</v>
      </c>
      <c r="J9" s="31" t="n">
        <v>9</v>
      </c>
      <c r="K9" s="31"/>
      <c r="L9" s="32" t="n">
        <v>7.6</v>
      </c>
      <c r="M9" s="32" t="n">
        <v>9.9</v>
      </c>
      <c r="N9" s="32" t="n">
        <v>9.7</v>
      </c>
      <c r="O9" s="32"/>
      <c r="P9" s="32" t="n">
        <v>10</v>
      </c>
      <c r="Q9" s="33"/>
      <c r="R9" s="33" t="n">
        <f aca="false">AVERAGE(LARGE(J9:Q9,{1,2,3,4}))</f>
        <v>9.65</v>
      </c>
      <c r="S9" s="34" t="n">
        <f aca="false">R9+0.125</f>
        <v>9.775</v>
      </c>
      <c r="T9" s="35"/>
      <c r="U9" s="34"/>
      <c r="V9" s="36" t="n">
        <f aca="false">ROUND(S9,0)</f>
        <v>10</v>
      </c>
      <c r="W9" s="35" t="s">
        <v>30</v>
      </c>
      <c r="X9" s="0"/>
      <c r="Y9" s="0"/>
    </row>
    <row r="10" s="28" customFormat="true" ht="37.3" hidden="false" customHeight="false" outlineLevel="0" collapsed="false">
      <c r="A10" s="20" t="n">
        <v>5</v>
      </c>
      <c r="B10" s="21" t="s">
        <v>43</v>
      </c>
      <c r="C10" s="21" t="s">
        <v>44</v>
      </c>
      <c r="D10" s="21" t="s">
        <v>45</v>
      </c>
      <c r="E10" s="21" t="n">
        <v>319146592</v>
      </c>
      <c r="F10" s="21" t="s">
        <v>46</v>
      </c>
      <c r="G10" s="21" t="s">
        <v>29</v>
      </c>
      <c r="H10" s="21" t="n">
        <v>1400</v>
      </c>
      <c r="I10" s="21" t="n">
        <v>4108</v>
      </c>
      <c r="J10" s="22" t="n">
        <v>7.2</v>
      </c>
      <c r="K10" s="22" t="n">
        <v>8.7</v>
      </c>
      <c r="L10" s="23"/>
      <c r="M10" s="23" t="n">
        <v>8.9</v>
      </c>
      <c r="N10" s="23" t="n">
        <v>9.3</v>
      </c>
      <c r="O10" s="23" t="n">
        <v>9.8</v>
      </c>
      <c r="P10" s="23"/>
      <c r="Q10" s="24"/>
      <c r="R10" s="24" t="n">
        <f aca="false">AVERAGE(LARGE(J10:Q10,{1,2,3,4}))</f>
        <v>9.175</v>
      </c>
      <c r="S10" s="25" t="n">
        <f aca="false">R10+0.125</f>
        <v>9.3</v>
      </c>
      <c r="T10" s="26" t="n">
        <f aca="false">S10+0.25</f>
        <v>9.55</v>
      </c>
      <c r="U10" s="25" t="n">
        <f aca="false">T10+0.45</f>
        <v>10</v>
      </c>
      <c r="V10" s="27" t="n">
        <f aca="false">ROUND(U10,0)</f>
        <v>10</v>
      </c>
      <c r="W10" s="26" t="s">
        <v>30</v>
      </c>
      <c r="X10" s="0"/>
      <c r="Y10" s="0"/>
    </row>
    <row r="11" s="28" customFormat="true" ht="37.3" hidden="false" customHeight="false" outlineLevel="0" collapsed="false">
      <c r="A11" s="20" t="n">
        <v>6</v>
      </c>
      <c r="B11" s="21" t="s">
        <v>47</v>
      </c>
      <c r="C11" s="21" t="s">
        <v>48</v>
      </c>
      <c r="D11" s="21" t="s">
        <v>49</v>
      </c>
      <c r="E11" s="21" t="n">
        <v>319275230</v>
      </c>
      <c r="F11" s="21" t="s">
        <v>50</v>
      </c>
      <c r="G11" s="21" t="s">
        <v>29</v>
      </c>
      <c r="H11" s="21" t="n">
        <v>1400</v>
      </c>
      <c r="I11" s="21" t="n">
        <v>4108</v>
      </c>
      <c r="J11" s="22" t="n">
        <v>7.2</v>
      </c>
      <c r="K11" s="22" t="n">
        <v>8.7</v>
      </c>
      <c r="L11" s="23"/>
      <c r="M11" s="23" t="n">
        <v>8.9</v>
      </c>
      <c r="N11" s="23" t="n">
        <v>9.3</v>
      </c>
      <c r="O11" s="23" t="n">
        <v>9.8</v>
      </c>
      <c r="P11" s="23"/>
      <c r="Q11" s="24"/>
      <c r="R11" s="24" t="n">
        <f aca="false">AVERAGE(LARGE(J11:Q11,{1,2,3,4}))</f>
        <v>9.175</v>
      </c>
      <c r="S11" s="25" t="n">
        <f aca="false">R11+0.125</f>
        <v>9.3</v>
      </c>
      <c r="T11" s="26" t="n">
        <f aca="false">S11+0.25</f>
        <v>9.55</v>
      </c>
      <c r="U11" s="25" t="n">
        <f aca="false">T11+0.45</f>
        <v>10</v>
      </c>
      <c r="V11" s="27" t="n">
        <f aca="false">ROUND(U11,0)</f>
        <v>10</v>
      </c>
      <c r="W11" s="26" t="s">
        <v>30</v>
      </c>
      <c r="X11" s="0"/>
      <c r="Y11" s="0"/>
    </row>
    <row r="12" s="46" customFormat="true" ht="37.3" hidden="false" customHeight="false" outlineLevel="0" collapsed="false">
      <c r="A12" s="38" t="n">
        <v>7</v>
      </c>
      <c r="B12" s="39" t="s">
        <v>51</v>
      </c>
      <c r="C12" s="39" t="s">
        <v>52</v>
      </c>
      <c r="D12" s="39" t="s">
        <v>53</v>
      </c>
      <c r="E12" s="39" t="n">
        <v>319043226</v>
      </c>
      <c r="F12" s="39" t="s">
        <v>54</v>
      </c>
      <c r="G12" s="39" t="s">
        <v>29</v>
      </c>
      <c r="H12" s="39" t="n">
        <v>1400</v>
      </c>
      <c r="I12" s="39" t="n">
        <v>4108</v>
      </c>
      <c r="J12" s="40" t="n">
        <v>9</v>
      </c>
      <c r="K12" s="40" t="n">
        <v>8.8</v>
      </c>
      <c r="L12" s="41" t="n">
        <v>9.1</v>
      </c>
      <c r="M12" s="41"/>
      <c r="N12" s="41" t="n">
        <v>9.7</v>
      </c>
      <c r="O12" s="41"/>
      <c r="P12" s="41"/>
      <c r="Q12" s="42"/>
      <c r="R12" s="42" t="n">
        <f aca="false">AVERAGE(LARGE(J12:Q12,{1,2,3,4}))</f>
        <v>9.15</v>
      </c>
      <c r="S12" s="43" t="n">
        <f aca="false">R12+0.125</f>
        <v>9.275</v>
      </c>
      <c r="T12" s="44"/>
      <c r="U12" s="43" t="n">
        <f aca="false">S12+0.45</f>
        <v>9.725</v>
      </c>
      <c r="V12" s="45" t="n">
        <f aca="false">ROUND(U12,0)</f>
        <v>10</v>
      </c>
      <c r="W12" s="44" t="s">
        <v>30</v>
      </c>
      <c r="X12" s="0"/>
      <c r="Y12" s="0"/>
    </row>
    <row r="13" s="28" customFormat="true" ht="37.3" hidden="false" customHeight="false" outlineLevel="0" collapsed="false">
      <c r="A13" s="20" t="n">
        <v>8</v>
      </c>
      <c r="B13" s="21" t="s">
        <v>55</v>
      </c>
      <c r="C13" s="21" t="s">
        <v>56</v>
      </c>
      <c r="D13" s="21" t="s">
        <v>57</v>
      </c>
      <c r="E13" s="21" t="n">
        <v>319321997</v>
      </c>
      <c r="F13" s="21" t="s">
        <v>58</v>
      </c>
      <c r="G13" s="21" t="s">
        <v>29</v>
      </c>
      <c r="H13" s="21" t="n">
        <v>1400</v>
      </c>
      <c r="I13" s="21" t="n">
        <v>4108</v>
      </c>
      <c r="J13" s="22" t="n">
        <v>7.2</v>
      </c>
      <c r="K13" s="22" t="n">
        <v>8.7</v>
      </c>
      <c r="L13" s="23"/>
      <c r="M13" s="23" t="n">
        <v>8.9</v>
      </c>
      <c r="N13" s="23" t="n">
        <v>9.3</v>
      </c>
      <c r="O13" s="23" t="n">
        <v>9.8</v>
      </c>
      <c r="P13" s="23"/>
      <c r="Q13" s="24"/>
      <c r="R13" s="24" t="n">
        <f aca="false">AVERAGE(LARGE(J13:Q13,{1,2,3,4}))</f>
        <v>9.175</v>
      </c>
      <c r="S13" s="25" t="n">
        <f aca="false">R13+0.125</f>
        <v>9.3</v>
      </c>
      <c r="T13" s="26" t="n">
        <f aca="false">S13+0.25</f>
        <v>9.55</v>
      </c>
      <c r="U13" s="25" t="n">
        <f aca="false">T13+0.45</f>
        <v>10</v>
      </c>
      <c r="V13" s="27" t="n">
        <f aca="false">ROUND(U13,0)</f>
        <v>10</v>
      </c>
      <c r="W13" s="26" t="s">
        <v>30</v>
      </c>
      <c r="X13" s="0"/>
      <c r="Y13" s="0"/>
    </row>
    <row r="14" s="19" customFormat="true" ht="37.3" hidden="false" customHeight="false" outlineLevel="0" collapsed="false">
      <c r="A14" s="11" t="n">
        <v>9</v>
      </c>
      <c r="B14" s="12" t="s">
        <v>55</v>
      </c>
      <c r="C14" s="12" t="s">
        <v>59</v>
      </c>
      <c r="D14" s="12" t="s">
        <v>60</v>
      </c>
      <c r="E14" s="12" t="n">
        <v>319231302</v>
      </c>
      <c r="F14" s="12" t="s">
        <v>61</v>
      </c>
      <c r="G14" s="12" t="s">
        <v>29</v>
      </c>
      <c r="H14" s="12" t="n">
        <v>1400</v>
      </c>
      <c r="I14" s="12" t="n">
        <v>4108</v>
      </c>
      <c r="J14" s="13" t="n">
        <v>8.6</v>
      </c>
      <c r="K14" s="13" t="n">
        <v>9</v>
      </c>
      <c r="L14" s="14" t="n">
        <v>9.5</v>
      </c>
      <c r="M14" s="14" t="n">
        <v>9.7</v>
      </c>
      <c r="N14" s="14" t="n">
        <v>9.1</v>
      </c>
      <c r="O14" s="14"/>
      <c r="P14" s="14"/>
      <c r="Q14" s="15"/>
      <c r="R14" s="15" t="n">
        <f aca="false">AVERAGE(LARGE(J14:Q14,{1,2,3,4}))</f>
        <v>9.325</v>
      </c>
      <c r="S14" s="16" t="n">
        <f aca="false">R14+0.125</f>
        <v>9.45</v>
      </c>
      <c r="T14" s="17"/>
      <c r="U14" s="16" t="n">
        <f aca="false">S14+0.45</f>
        <v>9.9</v>
      </c>
      <c r="V14" s="18" t="n">
        <f aca="false">ROUND(U14,0)</f>
        <v>10</v>
      </c>
      <c r="W14" s="17" t="s">
        <v>30</v>
      </c>
      <c r="X14" s="0"/>
      <c r="Y14" s="0"/>
    </row>
    <row r="15" s="55" customFormat="true" ht="37.3" hidden="false" customHeight="false" outlineLevel="0" collapsed="false">
      <c r="A15" s="47" t="n">
        <v>10</v>
      </c>
      <c r="B15" s="48" t="s">
        <v>62</v>
      </c>
      <c r="C15" s="48" t="s">
        <v>63</v>
      </c>
      <c r="D15" s="48" t="s">
        <v>64</v>
      </c>
      <c r="E15" s="48" t="n">
        <v>319303359</v>
      </c>
      <c r="F15" s="48" t="s">
        <v>65</v>
      </c>
      <c r="G15" s="48" t="s">
        <v>29</v>
      </c>
      <c r="H15" s="48" t="n">
        <v>1400</v>
      </c>
      <c r="I15" s="48" t="n">
        <v>4108</v>
      </c>
      <c r="J15" s="49" t="n">
        <v>9</v>
      </c>
      <c r="K15" s="49" t="n">
        <v>9.1</v>
      </c>
      <c r="L15" s="50" t="n">
        <v>9</v>
      </c>
      <c r="M15" s="50" t="n">
        <v>9.8</v>
      </c>
      <c r="N15" s="50" t="n">
        <v>9.8</v>
      </c>
      <c r="O15" s="50"/>
      <c r="P15" s="50" t="n">
        <v>9.9</v>
      </c>
      <c r="Q15" s="51"/>
      <c r="R15" s="51" t="n">
        <f aca="false">AVERAGE(LARGE(J15:Q15,{1,2,3,4}))</f>
        <v>9.65</v>
      </c>
      <c r="S15" s="52" t="n">
        <f aca="false">R15+0.125</f>
        <v>9.775</v>
      </c>
      <c r="T15" s="53"/>
      <c r="U15" s="52" t="n">
        <f aca="false">S15+0.45</f>
        <v>10.225</v>
      </c>
      <c r="V15" s="54" t="n">
        <f aca="false">ROUND(U15,0)</f>
        <v>10</v>
      </c>
      <c r="W15" s="53" t="s">
        <v>30</v>
      </c>
      <c r="X15" s="0"/>
      <c r="Y15" s="0"/>
    </row>
    <row r="16" s="46" customFormat="true" ht="37.3" hidden="false" customHeight="false" outlineLevel="0" collapsed="false">
      <c r="A16" s="38" t="n">
        <v>11</v>
      </c>
      <c r="B16" s="39" t="s">
        <v>62</v>
      </c>
      <c r="C16" s="39" t="s">
        <v>66</v>
      </c>
      <c r="D16" s="39" t="s">
        <v>67</v>
      </c>
      <c r="E16" s="39" t="n">
        <v>319205930</v>
      </c>
      <c r="F16" s="39" t="s">
        <v>68</v>
      </c>
      <c r="G16" s="39" t="s">
        <v>29</v>
      </c>
      <c r="H16" s="39" t="n">
        <v>1400</v>
      </c>
      <c r="I16" s="39" t="n">
        <v>4108</v>
      </c>
      <c r="J16" s="40" t="n">
        <v>9</v>
      </c>
      <c r="K16" s="40" t="n">
        <v>8.8</v>
      </c>
      <c r="L16" s="41" t="n">
        <v>9.1</v>
      </c>
      <c r="M16" s="41"/>
      <c r="N16" s="41" t="n">
        <v>9.7</v>
      </c>
      <c r="O16" s="41"/>
      <c r="P16" s="41"/>
      <c r="Q16" s="42"/>
      <c r="R16" s="42" t="n">
        <f aca="false">AVERAGE(LARGE(J16:Q16,{1,2,3,4}))</f>
        <v>9.15</v>
      </c>
      <c r="S16" s="43" t="n">
        <f aca="false">R16+0.125</f>
        <v>9.275</v>
      </c>
      <c r="T16" s="44"/>
      <c r="U16" s="43"/>
      <c r="V16" s="45" t="n">
        <f aca="false">ROUND(S16,0)</f>
        <v>9</v>
      </c>
      <c r="W16" s="44" t="s">
        <v>30</v>
      </c>
      <c r="X16" s="0"/>
      <c r="Y16" s="0"/>
    </row>
    <row r="17" s="19" customFormat="true" ht="37.3" hidden="false" customHeight="false" outlineLevel="0" collapsed="false">
      <c r="A17" s="11" t="n">
        <v>12</v>
      </c>
      <c r="B17" s="12" t="s">
        <v>62</v>
      </c>
      <c r="C17" s="12" t="s">
        <v>69</v>
      </c>
      <c r="D17" s="12" t="s">
        <v>70</v>
      </c>
      <c r="E17" s="12" t="n">
        <v>319205947</v>
      </c>
      <c r="F17" s="12" t="s">
        <v>71</v>
      </c>
      <c r="G17" s="12" t="s">
        <v>29</v>
      </c>
      <c r="H17" s="12" t="n">
        <v>1400</v>
      </c>
      <c r="I17" s="12" t="n">
        <v>4108</v>
      </c>
      <c r="J17" s="13" t="n">
        <v>8.6</v>
      </c>
      <c r="K17" s="13" t="n">
        <v>9</v>
      </c>
      <c r="L17" s="14" t="n">
        <v>9.5</v>
      </c>
      <c r="M17" s="14" t="n">
        <v>9.7</v>
      </c>
      <c r="N17" s="14" t="n">
        <v>9.1</v>
      </c>
      <c r="O17" s="14"/>
      <c r="P17" s="14"/>
      <c r="Q17" s="15"/>
      <c r="R17" s="15" t="n">
        <f aca="false">AVERAGE(LARGE(J17:Q17,{1,2,3,4}))</f>
        <v>9.325</v>
      </c>
      <c r="S17" s="16" t="n">
        <f aca="false">R17+0.125</f>
        <v>9.45</v>
      </c>
      <c r="T17" s="17"/>
      <c r="U17" s="16"/>
      <c r="V17" s="18" t="n">
        <f aca="false">ROUND(S17,0)</f>
        <v>9</v>
      </c>
      <c r="W17" s="17" t="s">
        <v>30</v>
      </c>
      <c r="X17" s="0"/>
      <c r="Y17" s="0"/>
    </row>
    <row r="18" s="28" customFormat="true" ht="37.3" hidden="false" customHeight="false" outlineLevel="0" collapsed="false">
      <c r="A18" s="20" t="n">
        <v>13</v>
      </c>
      <c r="B18" s="21" t="s">
        <v>72</v>
      </c>
      <c r="C18" s="21" t="s">
        <v>73</v>
      </c>
      <c r="D18" s="21" t="s">
        <v>74</v>
      </c>
      <c r="E18" s="21" t="n">
        <v>318311001</v>
      </c>
      <c r="F18" s="21" t="s">
        <v>75</v>
      </c>
      <c r="G18" s="21" t="s">
        <v>29</v>
      </c>
      <c r="H18" s="21" t="n">
        <v>1400</v>
      </c>
      <c r="I18" s="21" t="n">
        <v>4108</v>
      </c>
      <c r="J18" s="22" t="n">
        <v>7.2</v>
      </c>
      <c r="K18" s="22" t="n">
        <v>8.7</v>
      </c>
      <c r="L18" s="23"/>
      <c r="M18" s="23" t="n">
        <v>8.9</v>
      </c>
      <c r="N18" s="23"/>
      <c r="O18" s="23" t="n">
        <v>9.8</v>
      </c>
      <c r="P18" s="23"/>
      <c r="Q18" s="24"/>
      <c r="R18" s="24" t="n">
        <f aca="false">AVERAGE(LARGE(J18:Q18,{1,2,3,4}))</f>
        <v>8.65</v>
      </c>
      <c r="S18" s="25" t="n">
        <f aca="false">R18+0.125</f>
        <v>8.775</v>
      </c>
      <c r="T18" s="26" t="n">
        <f aca="false">S18+0.25</f>
        <v>9.025</v>
      </c>
      <c r="U18" s="25"/>
      <c r="V18" s="27" t="n">
        <f aca="false">ROUND(T18,0)</f>
        <v>9</v>
      </c>
      <c r="W18" s="26" t="s">
        <v>30</v>
      </c>
      <c r="X18" s="0"/>
      <c r="Y18" s="0"/>
    </row>
    <row r="19" s="28" customFormat="true" ht="37.3" hidden="false" customHeight="false" outlineLevel="0" collapsed="false">
      <c r="A19" s="20" t="n">
        <v>14</v>
      </c>
      <c r="B19" s="21" t="s">
        <v>76</v>
      </c>
      <c r="C19" s="21" t="s">
        <v>63</v>
      </c>
      <c r="D19" s="21" t="s">
        <v>77</v>
      </c>
      <c r="E19" s="21" t="n">
        <v>319280276</v>
      </c>
      <c r="F19" s="21" t="s">
        <v>78</v>
      </c>
      <c r="G19" s="21" t="s">
        <v>29</v>
      </c>
      <c r="H19" s="21" t="n">
        <v>1400</v>
      </c>
      <c r="I19" s="21" t="n">
        <v>4108</v>
      </c>
      <c r="J19" s="22" t="n">
        <v>7.2</v>
      </c>
      <c r="K19" s="22" t="n">
        <v>8.7</v>
      </c>
      <c r="L19" s="23"/>
      <c r="M19" s="23" t="n">
        <v>8.9</v>
      </c>
      <c r="N19" s="23" t="n">
        <v>9.3</v>
      </c>
      <c r="O19" s="23" t="n">
        <v>9.8</v>
      </c>
      <c r="P19" s="23"/>
      <c r="Q19" s="24"/>
      <c r="R19" s="24" t="n">
        <f aca="false">AVERAGE(LARGE(J19:Q19,{1,2,3,4}))</f>
        <v>9.175</v>
      </c>
      <c r="S19" s="25" t="n">
        <f aca="false">R19+0.125</f>
        <v>9.3</v>
      </c>
      <c r="T19" s="26" t="n">
        <f aca="false">S19+0.25</f>
        <v>9.55</v>
      </c>
      <c r="U19" s="25" t="n">
        <f aca="false">T19+0.45</f>
        <v>10</v>
      </c>
      <c r="V19" s="27" t="n">
        <f aca="false">ROUND(U19,0)</f>
        <v>10</v>
      </c>
      <c r="W19" s="26" t="s">
        <v>30</v>
      </c>
      <c r="X19" s="0"/>
      <c r="Y19" s="0"/>
    </row>
    <row r="20" s="46" customFormat="true" ht="37.3" hidden="false" customHeight="false" outlineLevel="0" collapsed="false">
      <c r="A20" s="38" t="n">
        <v>15</v>
      </c>
      <c r="B20" s="39" t="s">
        <v>79</v>
      </c>
      <c r="C20" s="39" t="s">
        <v>63</v>
      </c>
      <c r="D20" s="39" t="s">
        <v>80</v>
      </c>
      <c r="E20" s="39" t="n">
        <v>319084146</v>
      </c>
      <c r="F20" s="39" t="s">
        <v>81</v>
      </c>
      <c r="G20" s="39" t="s">
        <v>29</v>
      </c>
      <c r="H20" s="39" t="n">
        <v>1400</v>
      </c>
      <c r="I20" s="39" t="n">
        <v>4108</v>
      </c>
      <c r="J20" s="40" t="n">
        <v>9</v>
      </c>
      <c r="K20" s="40" t="n">
        <v>8.8</v>
      </c>
      <c r="L20" s="41" t="n">
        <v>9.1</v>
      </c>
      <c r="M20" s="41"/>
      <c r="N20" s="41" t="n">
        <v>9.7</v>
      </c>
      <c r="O20" s="41"/>
      <c r="P20" s="41"/>
      <c r="Q20" s="42"/>
      <c r="R20" s="42" t="n">
        <f aca="false">AVERAGE(LARGE(J20:Q20,{1,2,3,4}))</f>
        <v>9.15</v>
      </c>
      <c r="S20" s="43" t="n">
        <f aca="false">R20+0.125</f>
        <v>9.275</v>
      </c>
      <c r="T20" s="44"/>
      <c r="U20" s="43" t="n">
        <f aca="false">S20+0.45</f>
        <v>9.725</v>
      </c>
      <c r="V20" s="45" t="n">
        <f aca="false">ROUND(U20,0)</f>
        <v>10</v>
      </c>
      <c r="W20" s="44" t="s">
        <v>30</v>
      </c>
      <c r="X20" s="0"/>
      <c r="Y20" s="0"/>
    </row>
    <row r="21" s="37" customFormat="true" ht="37.3" hidden="false" customHeight="false" outlineLevel="0" collapsed="false">
      <c r="A21" s="29" t="n">
        <v>16</v>
      </c>
      <c r="B21" s="30" t="s">
        <v>82</v>
      </c>
      <c r="C21" s="30" t="s">
        <v>79</v>
      </c>
      <c r="D21" s="30" t="s">
        <v>83</v>
      </c>
      <c r="E21" s="30" t="n">
        <v>319294215</v>
      </c>
      <c r="F21" s="30" t="s">
        <v>84</v>
      </c>
      <c r="G21" s="30" t="s">
        <v>29</v>
      </c>
      <c r="H21" s="30" t="n">
        <v>1400</v>
      </c>
      <c r="I21" s="30" t="n">
        <v>4108</v>
      </c>
      <c r="J21" s="31" t="n">
        <v>9</v>
      </c>
      <c r="K21" s="31"/>
      <c r="L21" s="32" t="n">
        <v>7.6</v>
      </c>
      <c r="M21" s="32" t="n">
        <v>9.9</v>
      </c>
      <c r="N21" s="32" t="n">
        <v>9.7</v>
      </c>
      <c r="O21" s="32"/>
      <c r="P21" s="32" t="n">
        <v>10</v>
      </c>
      <c r="Q21" s="33"/>
      <c r="R21" s="33" t="n">
        <f aca="false">AVERAGE(LARGE(J21:Q21,{1,2,3,4}))</f>
        <v>9.65</v>
      </c>
      <c r="S21" s="34" t="n">
        <f aca="false">R21+0.125</f>
        <v>9.775</v>
      </c>
      <c r="T21" s="35"/>
      <c r="U21" s="34"/>
      <c r="V21" s="36" t="n">
        <f aca="false">ROUND(S21,0)</f>
        <v>10</v>
      </c>
      <c r="W21" s="35" t="s">
        <v>30</v>
      </c>
      <c r="X21" s="0"/>
      <c r="Y21" s="0"/>
    </row>
    <row r="22" s="37" customFormat="true" ht="37.3" hidden="false" customHeight="false" outlineLevel="0" collapsed="false">
      <c r="A22" s="29" t="n">
        <v>17</v>
      </c>
      <c r="B22" s="30" t="s">
        <v>85</v>
      </c>
      <c r="C22" s="30" t="s">
        <v>86</v>
      </c>
      <c r="D22" s="30" t="s">
        <v>87</v>
      </c>
      <c r="E22" s="30" t="n">
        <v>319321629</v>
      </c>
      <c r="F22" s="30" t="s">
        <v>88</v>
      </c>
      <c r="G22" s="30" t="s">
        <v>29</v>
      </c>
      <c r="H22" s="30" t="n">
        <v>1400</v>
      </c>
      <c r="I22" s="30" t="n">
        <v>4108</v>
      </c>
      <c r="J22" s="31" t="n">
        <v>9</v>
      </c>
      <c r="K22" s="31"/>
      <c r="L22" s="32" t="n">
        <v>7.6</v>
      </c>
      <c r="M22" s="32" t="n">
        <v>9.9</v>
      </c>
      <c r="N22" s="32" t="n">
        <v>9.7</v>
      </c>
      <c r="O22" s="32"/>
      <c r="P22" s="32" t="n">
        <v>10</v>
      </c>
      <c r="Q22" s="33"/>
      <c r="R22" s="33" t="n">
        <f aca="false">AVERAGE(LARGE(J22:Q22,{1,2,3,4}))</f>
        <v>9.65</v>
      </c>
      <c r="S22" s="34" t="n">
        <f aca="false">R22+0.125</f>
        <v>9.775</v>
      </c>
      <c r="T22" s="35"/>
      <c r="U22" s="34" t="n">
        <f aca="false">S22+0.45</f>
        <v>10.225</v>
      </c>
      <c r="V22" s="36" t="n">
        <f aca="false">ROUND(U22,0)</f>
        <v>10</v>
      </c>
      <c r="W22" s="35" t="s">
        <v>30</v>
      </c>
      <c r="X22" s="0"/>
      <c r="Y22" s="0"/>
    </row>
    <row r="23" s="37" customFormat="true" ht="37.3" hidden="false" customHeight="false" outlineLevel="0" collapsed="false">
      <c r="A23" s="29" t="n">
        <v>18</v>
      </c>
      <c r="B23" s="30" t="s">
        <v>89</v>
      </c>
      <c r="C23" s="30" t="s">
        <v>90</v>
      </c>
      <c r="D23" s="30" t="s">
        <v>91</v>
      </c>
      <c r="E23" s="30" t="n">
        <v>319023653</v>
      </c>
      <c r="F23" s="30" t="s">
        <v>92</v>
      </c>
      <c r="G23" s="30" t="s">
        <v>29</v>
      </c>
      <c r="H23" s="30" t="n">
        <v>1400</v>
      </c>
      <c r="I23" s="30" t="n">
        <v>4108</v>
      </c>
      <c r="J23" s="31" t="n">
        <v>9</v>
      </c>
      <c r="K23" s="31"/>
      <c r="L23" s="32" t="n">
        <v>7.6</v>
      </c>
      <c r="M23" s="32" t="n">
        <v>9.9</v>
      </c>
      <c r="N23" s="32" t="n">
        <v>9.7</v>
      </c>
      <c r="O23" s="32"/>
      <c r="P23" s="32" t="n">
        <v>10</v>
      </c>
      <c r="Q23" s="33"/>
      <c r="R23" s="33" t="n">
        <f aca="false">AVERAGE(LARGE(J23:Q23,{1,2,3,4}))</f>
        <v>9.65</v>
      </c>
      <c r="S23" s="34" t="n">
        <f aca="false">R23+0.125</f>
        <v>9.775</v>
      </c>
      <c r="T23" s="35"/>
      <c r="U23" s="34" t="n">
        <f aca="false">S23+0.45</f>
        <v>10.225</v>
      </c>
      <c r="V23" s="36" t="n">
        <f aca="false">ROUND(U23,0)</f>
        <v>10</v>
      </c>
      <c r="W23" s="35" t="s">
        <v>30</v>
      </c>
      <c r="X23" s="0"/>
      <c r="Y23" s="0"/>
    </row>
    <row r="24" customFormat="false" ht="37.3" hidden="false" customHeight="false" outlineLevel="0" collapsed="false">
      <c r="A24" s="56" t="n">
        <v>19</v>
      </c>
      <c r="B24" s="57" t="s">
        <v>66</v>
      </c>
      <c r="C24" s="57" t="s">
        <v>93</v>
      </c>
      <c r="D24" s="57" t="s">
        <v>94</v>
      </c>
      <c r="E24" s="57" t="n">
        <v>422128740</v>
      </c>
      <c r="F24" s="57" t="s">
        <v>95</v>
      </c>
      <c r="G24" s="57" t="s">
        <v>29</v>
      </c>
      <c r="H24" s="57" t="n">
        <v>1400</v>
      </c>
      <c r="I24" s="57" t="n">
        <v>4108</v>
      </c>
      <c r="J24" s="58"/>
      <c r="K24" s="58"/>
      <c r="L24" s="9"/>
      <c r="M24" s="9"/>
      <c r="N24" s="9"/>
      <c r="O24" s="9"/>
      <c r="P24" s="9"/>
      <c r="Q24" s="10"/>
      <c r="R24" s="10" t="e">
        <f aca="false">AVERAGE(LARGE(J24:Q24,{1,2,3,4}))</f>
        <v>#VALUE!</v>
      </c>
      <c r="S24" s="2" t="e">
        <f aca="false">R24+0.125</f>
        <v>#VALUE!</v>
      </c>
      <c r="V24" s="4" t="e">
        <f aca="false">ROUND(S24,0)</f>
        <v>#VALUE!</v>
      </c>
    </row>
    <row r="25" s="19" customFormat="true" ht="37.3" hidden="false" customHeight="false" outlineLevel="0" collapsed="false">
      <c r="A25" s="11" t="n">
        <v>20</v>
      </c>
      <c r="B25" s="12" t="s">
        <v>96</v>
      </c>
      <c r="C25" s="12" t="s">
        <v>97</v>
      </c>
      <c r="D25" s="12" t="s">
        <v>98</v>
      </c>
      <c r="E25" s="12" t="n">
        <v>319120453</v>
      </c>
      <c r="F25" s="12" t="s">
        <v>99</v>
      </c>
      <c r="G25" s="12" t="s">
        <v>29</v>
      </c>
      <c r="H25" s="12" t="n">
        <v>1400</v>
      </c>
      <c r="I25" s="12" t="n">
        <v>4108</v>
      </c>
      <c r="J25" s="13" t="n">
        <v>8.6</v>
      </c>
      <c r="K25" s="13" t="n">
        <v>9</v>
      </c>
      <c r="L25" s="14" t="n">
        <v>9.5</v>
      </c>
      <c r="M25" s="14" t="n">
        <v>9.7</v>
      </c>
      <c r="N25" s="14" t="n">
        <v>9.1</v>
      </c>
      <c r="O25" s="14"/>
      <c r="P25" s="14"/>
      <c r="Q25" s="15"/>
      <c r="R25" s="15" t="n">
        <f aca="false">AVERAGE(LARGE(J25:Q25,{1,2,3,4}))</f>
        <v>9.325</v>
      </c>
      <c r="S25" s="16" t="n">
        <f aca="false">R25+0.125</f>
        <v>9.45</v>
      </c>
      <c r="T25" s="17"/>
      <c r="U25" s="16"/>
      <c r="V25" s="18" t="n">
        <f aca="false">ROUND(S25,0)</f>
        <v>9</v>
      </c>
      <c r="W25" s="17" t="s">
        <v>30</v>
      </c>
      <c r="X25" s="0"/>
      <c r="Y25" s="0"/>
    </row>
    <row r="26" s="46" customFormat="true" ht="37.3" hidden="false" customHeight="false" outlineLevel="0" collapsed="false">
      <c r="A26" s="38" t="n">
        <v>21</v>
      </c>
      <c r="B26" s="39" t="s">
        <v>69</v>
      </c>
      <c r="C26" s="39" t="s">
        <v>51</v>
      </c>
      <c r="D26" s="39" t="s">
        <v>100</v>
      </c>
      <c r="E26" s="39" t="n">
        <v>319306642</v>
      </c>
      <c r="F26" s="39" t="s">
        <v>101</v>
      </c>
      <c r="G26" s="39" t="s">
        <v>29</v>
      </c>
      <c r="H26" s="39" t="n">
        <v>1400</v>
      </c>
      <c r="I26" s="39" t="n">
        <v>4108</v>
      </c>
      <c r="J26" s="40" t="n">
        <v>9</v>
      </c>
      <c r="K26" s="40" t="n">
        <v>8.8</v>
      </c>
      <c r="L26" s="41" t="n">
        <v>9.1</v>
      </c>
      <c r="M26" s="41"/>
      <c r="N26" s="41" t="n">
        <v>9.7</v>
      </c>
      <c r="O26" s="41"/>
      <c r="P26" s="41"/>
      <c r="Q26" s="42"/>
      <c r="R26" s="42" t="n">
        <f aca="false">AVERAGE(LARGE(J26:Q26,{1,2,3,4}))</f>
        <v>9.15</v>
      </c>
      <c r="S26" s="43" t="n">
        <f aca="false">R26+0.125</f>
        <v>9.275</v>
      </c>
      <c r="T26" s="44"/>
      <c r="U26" s="43"/>
      <c r="V26" s="45" t="n">
        <f aca="false">ROUND(S26,0)</f>
        <v>9</v>
      </c>
      <c r="W26" s="44" t="s">
        <v>30</v>
      </c>
      <c r="X26" s="0"/>
      <c r="Y26" s="0"/>
    </row>
    <row r="27" s="46" customFormat="true" ht="37.3" hidden="false" customHeight="false" outlineLevel="0" collapsed="false">
      <c r="A27" s="38" t="n">
        <v>22</v>
      </c>
      <c r="B27" s="39" t="s">
        <v>102</v>
      </c>
      <c r="C27" s="39" t="s">
        <v>103</v>
      </c>
      <c r="D27" s="39" t="s">
        <v>104</v>
      </c>
      <c r="E27" s="39" t="n">
        <v>319175408</v>
      </c>
      <c r="F27" s="39" t="s">
        <v>105</v>
      </c>
      <c r="G27" s="39" t="s">
        <v>29</v>
      </c>
      <c r="H27" s="39" t="n">
        <v>1400</v>
      </c>
      <c r="I27" s="39" t="n">
        <v>4108</v>
      </c>
      <c r="J27" s="40" t="n">
        <v>9</v>
      </c>
      <c r="K27" s="40" t="n">
        <v>8.8</v>
      </c>
      <c r="L27" s="41" t="n">
        <v>9.1</v>
      </c>
      <c r="M27" s="41"/>
      <c r="N27" s="41" t="n">
        <v>9.7</v>
      </c>
      <c r="O27" s="41"/>
      <c r="P27" s="41"/>
      <c r="Q27" s="42"/>
      <c r="R27" s="42" t="n">
        <f aca="false">AVERAGE(LARGE(J27:Q27,{1,2,3,4}))</f>
        <v>9.15</v>
      </c>
      <c r="S27" s="43" t="n">
        <f aca="false">R27+0.125</f>
        <v>9.275</v>
      </c>
      <c r="T27" s="44"/>
      <c r="U27" s="43" t="n">
        <f aca="false">S27+0.45</f>
        <v>9.725</v>
      </c>
      <c r="V27" s="45" t="n">
        <f aca="false">ROUND(U27,0)</f>
        <v>10</v>
      </c>
      <c r="W27" s="44" t="s">
        <v>30</v>
      </c>
      <c r="X27" s="0"/>
      <c r="Y27" s="0"/>
    </row>
    <row r="28" s="55" customFormat="true" ht="37.3" hidden="false" customHeight="false" outlineLevel="0" collapsed="false">
      <c r="A28" s="47" t="n">
        <v>23</v>
      </c>
      <c r="B28" s="48" t="s">
        <v>44</v>
      </c>
      <c r="C28" s="48" t="s">
        <v>63</v>
      </c>
      <c r="D28" s="48" t="s">
        <v>106</v>
      </c>
      <c r="E28" s="48" t="n">
        <v>421048045</v>
      </c>
      <c r="F28" s="48" t="s">
        <v>107</v>
      </c>
      <c r="G28" s="48" t="s">
        <v>29</v>
      </c>
      <c r="H28" s="48" t="n">
        <v>1400</v>
      </c>
      <c r="I28" s="48" t="n">
        <v>4108</v>
      </c>
      <c r="J28" s="49" t="n">
        <v>9</v>
      </c>
      <c r="K28" s="49" t="n">
        <v>9.1</v>
      </c>
      <c r="L28" s="50" t="n">
        <v>9</v>
      </c>
      <c r="M28" s="50" t="n">
        <v>9.8</v>
      </c>
      <c r="N28" s="50" t="n">
        <v>9.8</v>
      </c>
      <c r="O28" s="50"/>
      <c r="P28" s="50" t="n">
        <v>9.9</v>
      </c>
      <c r="Q28" s="51"/>
      <c r="R28" s="51" t="n">
        <f aca="false">AVERAGE(LARGE(J28:Q28,{1,2,3,4}))</f>
        <v>9.65</v>
      </c>
      <c r="S28" s="52" t="n">
        <f aca="false">R28+0.125</f>
        <v>9.775</v>
      </c>
      <c r="T28" s="53"/>
      <c r="U28" s="52"/>
      <c r="V28" s="54" t="n">
        <f aca="false">ROUND(S28,0)</f>
        <v>10</v>
      </c>
      <c r="W28" s="53" t="s">
        <v>30</v>
      </c>
      <c r="X28" s="0"/>
      <c r="Y28" s="0"/>
    </row>
    <row r="29" s="19" customFormat="true" ht="37.3" hidden="false" customHeight="false" outlineLevel="0" collapsed="false">
      <c r="A29" s="11" t="n">
        <v>24</v>
      </c>
      <c r="B29" s="12" t="s">
        <v>44</v>
      </c>
      <c r="C29" s="12" t="s">
        <v>108</v>
      </c>
      <c r="D29" s="12" t="s">
        <v>109</v>
      </c>
      <c r="E29" s="12" t="n">
        <v>319041882</v>
      </c>
      <c r="F29" s="12" t="s">
        <v>110</v>
      </c>
      <c r="G29" s="12" t="s">
        <v>29</v>
      </c>
      <c r="H29" s="12" t="n">
        <v>1400</v>
      </c>
      <c r="I29" s="12" t="n">
        <v>4108</v>
      </c>
      <c r="J29" s="13" t="n">
        <v>8.6</v>
      </c>
      <c r="K29" s="13" t="n">
        <v>9</v>
      </c>
      <c r="L29" s="14" t="n">
        <v>9.5</v>
      </c>
      <c r="M29" s="14" t="n">
        <v>9.7</v>
      </c>
      <c r="N29" s="14" t="n">
        <v>9.1</v>
      </c>
      <c r="O29" s="14"/>
      <c r="P29" s="14"/>
      <c r="Q29" s="15"/>
      <c r="R29" s="15" t="n">
        <f aca="false">AVERAGE(LARGE(J29:Q29,{1,2,3,4}))</f>
        <v>9.325</v>
      </c>
      <c r="S29" s="16" t="n">
        <f aca="false">R29+0.125</f>
        <v>9.45</v>
      </c>
      <c r="T29" s="17"/>
      <c r="U29" s="16"/>
      <c r="V29" s="18" t="n">
        <f aca="false">ROUND(S29,0)</f>
        <v>9</v>
      </c>
      <c r="W29" s="17" t="s">
        <v>30</v>
      </c>
      <c r="X29" s="0"/>
      <c r="Y29" s="0"/>
    </row>
    <row r="30" s="55" customFormat="true" ht="37.3" hidden="false" customHeight="false" outlineLevel="0" collapsed="false">
      <c r="A30" s="47" t="n">
        <v>25</v>
      </c>
      <c r="B30" s="48" t="s">
        <v>111</v>
      </c>
      <c r="C30" s="48" t="s">
        <v>112</v>
      </c>
      <c r="D30" s="48" t="s">
        <v>113</v>
      </c>
      <c r="E30" s="48" t="n">
        <v>319063758</v>
      </c>
      <c r="F30" s="48" t="s">
        <v>114</v>
      </c>
      <c r="G30" s="48" t="s">
        <v>29</v>
      </c>
      <c r="H30" s="48" t="n">
        <v>1400</v>
      </c>
      <c r="I30" s="48" t="n">
        <v>4108</v>
      </c>
      <c r="J30" s="49" t="n">
        <v>9</v>
      </c>
      <c r="K30" s="49" t="n">
        <v>9.1</v>
      </c>
      <c r="L30" s="50" t="n">
        <v>9</v>
      </c>
      <c r="M30" s="50" t="n">
        <v>9.8</v>
      </c>
      <c r="N30" s="50" t="n">
        <v>9.8</v>
      </c>
      <c r="O30" s="50"/>
      <c r="P30" s="50" t="n">
        <v>9.9</v>
      </c>
      <c r="Q30" s="51"/>
      <c r="R30" s="51" t="n">
        <f aca="false">AVERAGE(LARGE(J30:Q30,{1,2,3,4}))</f>
        <v>9.65</v>
      </c>
      <c r="S30" s="52" t="n">
        <f aca="false">R30+0.125</f>
        <v>9.775</v>
      </c>
      <c r="T30" s="53"/>
      <c r="U30" s="52"/>
      <c r="V30" s="54" t="n">
        <f aca="false">ROUND(S30,0)</f>
        <v>10</v>
      </c>
      <c r="W30" s="53" t="s">
        <v>30</v>
      </c>
      <c r="X30" s="0"/>
      <c r="Y30" s="0"/>
    </row>
    <row r="31" s="55" customFormat="true" ht="37.3" hidden="false" customHeight="false" outlineLevel="0" collapsed="false">
      <c r="A31" s="47" t="n">
        <v>26</v>
      </c>
      <c r="B31" s="48" t="s">
        <v>56</v>
      </c>
      <c r="C31" s="48" t="s">
        <v>115</v>
      </c>
      <c r="D31" s="48" t="s">
        <v>116</v>
      </c>
      <c r="E31" s="48" t="n">
        <v>319122316</v>
      </c>
      <c r="F31" s="48" t="s">
        <v>117</v>
      </c>
      <c r="G31" s="48" t="s">
        <v>29</v>
      </c>
      <c r="H31" s="48" t="n">
        <v>1400</v>
      </c>
      <c r="I31" s="48" t="n">
        <v>4108</v>
      </c>
      <c r="J31" s="49" t="n">
        <v>9</v>
      </c>
      <c r="K31" s="49" t="n">
        <v>9.1</v>
      </c>
      <c r="L31" s="50" t="n">
        <v>9</v>
      </c>
      <c r="M31" s="50" t="n">
        <v>9.8</v>
      </c>
      <c r="N31" s="50" t="n">
        <v>9.8</v>
      </c>
      <c r="O31" s="50"/>
      <c r="P31" s="50" t="n">
        <v>9.9</v>
      </c>
      <c r="Q31" s="51"/>
      <c r="R31" s="51" t="n">
        <f aca="false">AVERAGE(LARGE(J31:Q31,{1,2,3,4}))</f>
        <v>9.65</v>
      </c>
      <c r="S31" s="52" t="n">
        <f aca="false">R31+0.125</f>
        <v>9.775</v>
      </c>
      <c r="T31" s="53"/>
      <c r="U31" s="52"/>
      <c r="V31" s="54" t="n">
        <f aca="false">ROUND(S31,0)</f>
        <v>10</v>
      </c>
      <c r="W31" s="53" t="s">
        <v>30</v>
      </c>
      <c r="X31" s="0"/>
      <c r="Y31" s="0"/>
    </row>
    <row r="32" s="37" customFormat="true" ht="37.3" hidden="false" customHeight="false" outlineLevel="0" collapsed="false">
      <c r="A32" s="29" t="n">
        <v>27</v>
      </c>
      <c r="B32" s="30" t="s">
        <v>118</v>
      </c>
      <c r="C32" s="30" t="s">
        <v>119</v>
      </c>
      <c r="D32" s="30" t="s">
        <v>120</v>
      </c>
      <c r="E32" s="30" t="n">
        <v>319248744</v>
      </c>
      <c r="F32" s="30" t="s">
        <v>121</v>
      </c>
      <c r="G32" s="30" t="s">
        <v>29</v>
      </c>
      <c r="H32" s="30" t="n">
        <v>1400</v>
      </c>
      <c r="I32" s="30" t="n">
        <v>4108</v>
      </c>
      <c r="J32" s="31" t="n">
        <v>9</v>
      </c>
      <c r="K32" s="31"/>
      <c r="L32" s="32" t="n">
        <v>7.6</v>
      </c>
      <c r="M32" s="32" t="n">
        <v>9.9</v>
      </c>
      <c r="N32" s="32" t="n">
        <v>9.7</v>
      </c>
      <c r="O32" s="32"/>
      <c r="P32" s="32" t="n">
        <v>10</v>
      </c>
      <c r="Q32" s="33"/>
      <c r="R32" s="33" t="n">
        <f aca="false">AVERAGE(LARGE(J32:Q32,{1,2,3,4}))</f>
        <v>9.65</v>
      </c>
      <c r="S32" s="34" t="n">
        <f aca="false">R32+0.125</f>
        <v>9.775</v>
      </c>
      <c r="T32" s="35"/>
      <c r="U32" s="34"/>
      <c r="V32" s="36" t="n">
        <f aca="false">ROUND(S32,0)</f>
        <v>10</v>
      </c>
      <c r="W32" s="35" t="s">
        <v>30</v>
      </c>
      <c r="X32" s="0"/>
      <c r="Y32" s="0"/>
    </row>
    <row r="33" s="55" customFormat="true" ht="37.3" hidden="false" customHeight="false" outlineLevel="0" collapsed="false">
      <c r="A33" s="47" t="n">
        <v>28</v>
      </c>
      <c r="B33" s="48" t="s">
        <v>122</v>
      </c>
      <c r="C33" s="48" t="s">
        <v>123</v>
      </c>
      <c r="D33" s="48" t="s">
        <v>124</v>
      </c>
      <c r="E33" s="48" t="n">
        <v>319227648</v>
      </c>
      <c r="F33" s="48" t="s">
        <v>125</v>
      </c>
      <c r="G33" s="48" t="s">
        <v>29</v>
      </c>
      <c r="H33" s="48" t="n">
        <v>1400</v>
      </c>
      <c r="I33" s="48" t="n">
        <v>4108</v>
      </c>
      <c r="J33" s="49" t="n">
        <v>9</v>
      </c>
      <c r="K33" s="49" t="n">
        <v>9.1</v>
      </c>
      <c r="L33" s="50" t="n">
        <v>9</v>
      </c>
      <c r="M33" s="50" t="n">
        <v>9.8</v>
      </c>
      <c r="N33" s="50" t="n">
        <v>9.8</v>
      </c>
      <c r="O33" s="50"/>
      <c r="P33" s="50" t="n">
        <v>9.9</v>
      </c>
      <c r="Q33" s="51"/>
      <c r="R33" s="51" t="n">
        <f aca="false">AVERAGE(LARGE(J33:Q33,{1,2,3,4}))</f>
        <v>9.65</v>
      </c>
      <c r="S33" s="52" t="n">
        <f aca="false">R33+0.125</f>
        <v>9.775</v>
      </c>
      <c r="T33" s="53"/>
      <c r="U33" s="52"/>
      <c r="V33" s="54" t="n">
        <f aca="false">ROUND(S33,0)</f>
        <v>10</v>
      </c>
      <c r="W33" s="53" t="s">
        <v>30</v>
      </c>
      <c r="X33" s="0"/>
      <c r="Y33" s="0"/>
    </row>
  </sheetData>
  <mergeCells count="3">
    <mergeCell ref="B1:I1"/>
    <mergeCell ref="B2:I2"/>
    <mergeCell ref="B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LibreOffice/7.5.3.2$Linux_X86_64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2023-01-30T18:18:44Z</dcterms:created>
  <dc:creator>Paty</dc:creator>
  <dc:description/>
  <dc:language>en-US</dc:language>
  <cp:lastModifiedBy/>
  <dcterms:modified xsi:type="dcterms:W3CDTF">2023-05-27T13:23:26Z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