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40" windowHeight="13740"/>
  </bookViews>
  <sheets>
    <sheet name="free input" sheetId="5" r:id="rId1"/>
    <sheet name="hardware list" sheetId="8" r:id="rId2"/>
    <sheet name=" 504x504x504-328 HB (Ratrig)" sheetId="6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" i="5"/>
  <c r="D88" s="1"/>
  <c r="B89"/>
  <c r="B87"/>
  <c r="B86"/>
  <c r="B83"/>
  <c r="D83" s="1"/>
  <c r="B82"/>
  <c r="D82" s="1"/>
  <c r="F12" i="8"/>
  <c r="B81" i="5"/>
  <c r="B80"/>
  <c r="B79"/>
  <c r="B77"/>
  <c r="B75"/>
  <c r="F26" i="8"/>
  <c r="F25"/>
  <c r="F24"/>
  <c r="F22"/>
  <c r="F20"/>
  <c r="F19"/>
  <c r="F18"/>
  <c r="F17"/>
  <c r="F15"/>
  <c r="F14"/>
  <c r="F13"/>
  <c r="F11"/>
  <c r="F10"/>
  <c r="F9"/>
  <c r="F8"/>
  <c r="B78" i="5" s="1"/>
  <c r="F6" i="8"/>
  <c r="B76" i="5" s="1"/>
  <c r="F5" i="8"/>
  <c r="D79" i="5" l="1"/>
  <c r="D79" i="6"/>
  <c r="D95" i="5"/>
  <c r="D96"/>
  <c r="D97"/>
  <c r="D98"/>
  <c r="D94"/>
  <c r="D93"/>
  <c r="D92"/>
  <c r="D91"/>
  <c r="D90"/>
  <c r="D89"/>
  <c r="D87"/>
  <c r="D85"/>
  <c r="D84"/>
  <c r="D81"/>
  <c r="D80"/>
  <c r="D86"/>
  <c r="D78"/>
  <c r="D77"/>
  <c r="D76"/>
  <c r="D75"/>
  <c r="D83" i="6"/>
  <c r="D77"/>
  <c r="D57"/>
  <c r="D8"/>
  <c r="D8" i="5"/>
  <c r="D56" i="6"/>
  <c r="D75"/>
  <c r="D135" l="1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5"/>
  <c r="D114"/>
  <c r="D113"/>
  <c r="D112"/>
  <c r="D111"/>
  <c r="D109"/>
  <c r="D108"/>
  <c r="D107"/>
  <c r="D106"/>
  <c r="D105"/>
  <c r="D104"/>
  <c r="D103"/>
  <c r="D102"/>
  <c r="D101"/>
  <c r="D100"/>
  <c r="D99"/>
  <c r="D98"/>
  <c r="D96"/>
  <c r="D95"/>
  <c r="D94"/>
  <c r="D93"/>
  <c r="D92"/>
  <c r="D91"/>
  <c r="D90"/>
  <c r="D89"/>
  <c r="D88"/>
  <c r="D86"/>
  <c r="D84"/>
  <c r="D82"/>
  <c r="D81"/>
  <c r="D80"/>
  <c r="D78"/>
  <c r="D76"/>
  <c r="D73"/>
  <c r="D72"/>
  <c r="D71"/>
  <c r="D70"/>
  <c r="D69"/>
  <c r="D68"/>
  <c r="D66"/>
  <c r="D65"/>
  <c r="D64"/>
  <c r="D63"/>
  <c r="D62"/>
  <c r="D61"/>
  <c r="D59"/>
  <c r="D58"/>
  <c r="D55"/>
  <c r="D54"/>
  <c r="D53"/>
  <c r="D52"/>
  <c r="D51"/>
  <c r="D50"/>
  <c r="D49"/>
  <c r="D48"/>
  <c r="D47"/>
  <c r="D46"/>
  <c r="D45"/>
  <c r="D44"/>
  <c r="D43"/>
  <c r="D42"/>
  <c r="D41"/>
  <c r="D40"/>
  <c r="D38"/>
  <c r="D37"/>
  <c r="D36"/>
  <c r="D35"/>
  <c r="D34"/>
  <c r="D33"/>
  <c r="D32"/>
  <c r="D31"/>
  <c r="D30"/>
  <c r="D29"/>
  <c r="D28"/>
  <c r="D26"/>
  <c r="D25"/>
  <c r="D24"/>
  <c r="D23"/>
  <c r="D22"/>
  <c r="D21"/>
  <c r="D20"/>
  <c r="D18"/>
  <c r="D17"/>
  <c r="D16"/>
  <c r="D15"/>
  <c r="D14"/>
  <c r="D13"/>
  <c r="D11"/>
  <c r="D10"/>
  <c r="D9"/>
  <c r="D7"/>
  <c r="D6"/>
  <c r="D5"/>
  <c r="D4"/>
  <c r="F2"/>
  <c r="D138" i="5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73"/>
  <c r="D72"/>
  <c r="D71"/>
  <c r="D70"/>
  <c r="D69"/>
  <c r="D68"/>
  <c r="D66"/>
  <c r="D65"/>
  <c r="D64"/>
  <c r="D63"/>
  <c r="D62"/>
  <c r="D61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8"/>
  <c r="D37"/>
  <c r="D36"/>
  <c r="D35"/>
  <c r="D34"/>
  <c r="D33"/>
  <c r="D32"/>
  <c r="D31"/>
  <c r="D30"/>
  <c r="D29"/>
  <c r="D28"/>
  <c r="D26"/>
  <c r="D25"/>
  <c r="D24"/>
  <c r="D23"/>
  <c r="D22"/>
  <c r="D21"/>
  <c r="D20"/>
  <c r="D18"/>
  <c r="D17"/>
  <c r="D16"/>
  <c r="D15"/>
  <c r="D14"/>
  <c r="D13"/>
  <c r="D11"/>
  <c r="D10"/>
  <c r="D9"/>
  <c r="D7"/>
  <c r="D6"/>
  <c r="D5"/>
  <c r="D4"/>
  <c r="F2"/>
  <c r="D2" i="6" l="1"/>
  <c r="D2" i="5"/>
</calcChain>
</file>

<file path=xl/sharedStrings.xml><?xml version="1.0" encoding="utf-8"?>
<sst xmlns="http://schemas.openxmlformats.org/spreadsheetml/2006/main" count="604" uniqueCount="180">
  <si>
    <t>SKR V1.3 mainboard</t>
  </si>
  <si>
    <t>Quantity</t>
  </si>
  <si>
    <t>Cooling</t>
  </si>
  <si>
    <t>Enclosure</t>
  </si>
  <si>
    <t>V-slot wheels</t>
  </si>
  <si>
    <t>Hardware</t>
  </si>
  <si>
    <t>Heatbed</t>
  </si>
  <si>
    <t>Heater</t>
  </si>
  <si>
    <t>Electronics</t>
  </si>
  <si>
    <t>500 mm V-Slot 2020 mm (starter kit)</t>
  </si>
  <si>
    <t>Arduino NANO (optional)</t>
  </si>
  <si>
    <t>OLED 0.96” I2C display (optional)</t>
  </si>
  <si>
    <t>M5 x 8 mm flat head hexagon</t>
  </si>
  <si>
    <t>XYZ movement</t>
  </si>
  <si>
    <t>BMG extruder</t>
  </si>
  <si>
    <t>Filament PETG 1 Kg</t>
  </si>
  <si>
    <t>price</t>
  </si>
  <si>
    <t>BL-Touch ANTCLABS</t>
  </si>
  <si>
    <t>Optional</t>
  </si>
  <si>
    <t>total price &gt;</t>
  </si>
  <si>
    <t>Fysetc Mini 12864 panel V2.1 NEOPIXEL version</t>
  </si>
  <si>
    <t>Profiles</t>
  </si>
  <si>
    <t>Materials</t>
  </si>
  <si>
    <t>price/part</t>
  </si>
  <si>
    <t>Power supply 24 V - 30 A</t>
  </si>
  <si>
    <t>Loadcells 5 Kg with HX711 (optional)</t>
  </si>
  <si>
    <t>Loadcells 1 Kg with HX711 (optional)</t>
  </si>
  <si>
    <t>Raspberry-Pi 3B (optional)</t>
  </si>
  <si>
    <t>shipping cost</t>
  </si>
  <si>
    <t>yes</t>
  </si>
  <si>
    <t>no</t>
  </si>
  <si>
    <t>Step down buck converter 24 &gt; 5 V - 5 A (optional Pi power supply)</t>
  </si>
  <si>
    <t>Stepper motor Nema 17 - 1.5A  - 48Nm 5x</t>
  </si>
  <si>
    <t>External MOSFET switch large Fysetc 30A</t>
  </si>
  <si>
    <t>External MOSFET switch small (optional) 16A</t>
  </si>
  <si>
    <t>LV8729 - 1/64 drivers - 2 x Z - 1 x E drivers</t>
  </si>
  <si>
    <t>Power socket inlet with switch</t>
  </si>
  <si>
    <t>Heatbed (300 x 300) 328 x 328 x 3 mm MKII 24V/400W</t>
  </si>
  <si>
    <t>GT2 6 mm - 3 mm idler roller 20T (toothed)</t>
  </si>
  <si>
    <t>GT2 6 mm - 3 mm idler roller 0T (smooth)</t>
  </si>
  <si>
    <t>rear and side panels of 512 x 700 x 3 mm</t>
  </si>
  <si>
    <t>GT2 6 mm - 5 mm drive pulley 20T   &gt;&gt; 20T ID5 OD16</t>
  </si>
  <si>
    <t>TMC2209 - 1/16 &gt; 1/256 UART - Sensorless homing endstop - XY drivers 2x</t>
  </si>
  <si>
    <t>Drivers fan 110 x 15 mm  axial fan 24V &gt;&gt; 24V-2400RPM</t>
  </si>
  <si>
    <t>V-slot mini wheel plate complete &gt;&gt; B-Black mini wheel</t>
  </si>
  <si>
    <t>V-slot mini wheel (openbuild) &gt;&gt; Mini wheel black Ax10</t>
  </si>
  <si>
    <t>shipping price</t>
  </si>
  <si>
    <t>M5 T-nuts &gt;&gt; 20-M5 100pcs</t>
  </si>
  <si>
    <t>E3D V6 base heatsink - heater - nozzle 0.4mm -heatbreak - fan - silicon sock &gt;&gt; Teflon 24V</t>
  </si>
  <si>
    <t>PTFE tube 2/4mm</t>
  </si>
  <si>
    <t>Glassplate 328 x 328 x 4 mm via local glass store</t>
  </si>
  <si>
    <t>GT2 6 mm - belt XYZ - length 10 m &gt;&gt; threaded tooth cloth</t>
  </si>
  <si>
    <t>Layer fan 30 x 10 mm radial fan 24V &gt;&gt; 24V 0.07Ahighairflow</t>
  </si>
  <si>
    <t>front panel 540 x 540 x 3 mm with hinges</t>
  </si>
  <si>
    <t>Worm gear set 1:40 5 mm</t>
  </si>
  <si>
    <t>subtotal</t>
  </si>
  <si>
    <t>504 x 504 x 504 mm XYZ - heatbed 328 mm  - manual bedleveling -no other options</t>
  </si>
  <si>
    <t>JST 2.54 mm connector set</t>
  </si>
  <si>
    <t>JST-XH connector set</t>
  </si>
  <si>
    <t>steel axle 5 mm diameter 498 mm &gt;&gt; 2pcs</t>
  </si>
  <si>
    <t>ball bearing 10  x 5 x 4 mm &gt;&gt; 12 pcs</t>
  </si>
  <si>
    <t>Crimp tool for JST connectors</t>
  </si>
  <si>
    <t>Servo connectors set</t>
  </si>
  <si>
    <t>Servo wire &gt;&gt; 5 meter</t>
  </si>
  <si>
    <t>PVC cable 2 wires &gt;&gt; 10meter</t>
  </si>
  <si>
    <t>Silicone wire 18 AWG &gt;&gt; 2 meter</t>
  </si>
  <si>
    <t>Silicone wire 12 AWV &gt;&gt; 2 meter</t>
  </si>
  <si>
    <t>XT-30 connector</t>
  </si>
  <si>
    <t>M5 x 30 mm countersunk hexagon &gt;&gt; black M5-10pcs-30mm</t>
  </si>
  <si>
    <t>M5 nuts regular &gt;&gt;  M5-50pcs</t>
  </si>
  <si>
    <t>M3 nuts regular &gt;&gt; M3-50pcs</t>
  </si>
  <si>
    <t>metal washer 5 x 10 x 0,8 mm &gt;&gt; M5-100pcs</t>
  </si>
  <si>
    <t>Tools</t>
  </si>
  <si>
    <t>Solder iron</t>
  </si>
  <si>
    <t>Solder 60/40</t>
  </si>
  <si>
    <t>Plyers large</t>
  </si>
  <si>
    <t>Plyers small</t>
  </si>
  <si>
    <t>Wrench 8 mm</t>
  </si>
  <si>
    <t>Wire cutter</t>
  </si>
  <si>
    <t>hexagon tool 1.5 mm</t>
  </si>
  <si>
    <t>hexagon tool 2.0 mm</t>
  </si>
  <si>
    <t>hexagon tool 2.5 mm</t>
  </si>
  <si>
    <t>hexagon tool 3.0 mm</t>
  </si>
  <si>
    <t>Break off knife</t>
  </si>
  <si>
    <t>hexagon ball tip tool 2.5 mm</t>
  </si>
  <si>
    <t>hexagon ball tip tool 3 mm</t>
  </si>
  <si>
    <t>screwdriver PH2</t>
  </si>
  <si>
    <t>M3 x 12 mm hexagon &gt;&gt; M3 50pcs</t>
  </si>
  <si>
    <t>M4 x 25 mm hexagon &gt;&gt; M4 20pcs</t>
  </si>
  <si>
    <t>PTFE tube 2/4mm &gt;&gt; 1M</t>
  </si>
  <si>
    <t>High speed tool</t>
  </si>
  <si>
    <t>High speed cut-off disc</t>
  </si>
  <si>
    <t>M3 x 20 mm hexagon &gt;&gt; M3 50pcs</t>
  </si>
  <si>
    <t>500 mm V-Slot 2020 mm (cube)</t>
  </si>
  <si>
    <t>M3 x 8 mm hexagon &gt;&gt; M3 50pcs</t>
  </si>
  <si>
    <t>Stepper motor cable JST - XH 1,5 m</t>
  </si>
  <si>
    <t>500 mm V-Slot 2020 mm (top bar for extruder section)</t>
  </si>
  <si>
    <t>300 mm V-slot 2020 mm (side bar for extruder section)</t>
  </si>
  <si>
    <t>wire sleeve</t>
  </si>
  <si>
    <t xml:space="preserve">power cable </t>
  </si>
  <si>
    <t>Silicone wire 18 AWG &gt;&gt; 2 meter black/red</t>
  </si>
  <si>
    <t>Silicone wire 12 AWV &gt;&gt; 2 meter black/red</t>
  </si>
  <si>
    <t>480 mm V-Slot 2020 mm (X carriage profile)</t>
  </si>
  <si>
    <t>M3 x 16 mm hexagon &gt;&gt; M3 50pcs</t>
  </si>
  <si>
    <t>M5 x 8 mm countersunk hexagon &gt;&gt; black M5-10pcs-30mm</t>
  </si>
  <si>
    <t>M3 x 30 mm hexagon &gt;&gt; M3 50pcs</t>
  </si>
  <si>
    <t>metal washer 3 x 7 x 0.8 mm &gt;&gt; M3-100pcs</t>
  </si>
  <si>
    <t>metal shim 5 x 8 x 1 mm</t>
  </si>
  <si>
    <t>M3 nuts regular &gt;&gt;  M3-50pcs</t>
  </si>
  <si>
    <t xml:space="preserve">M5 nyloc nut &gt;&gt; </t>
  </si>
  <si>
    <t>M3 nuts regular &gt;&gt; M3</t>
  </si>
  <si>
    <t>M5 x 30 mm countersunk hexagon &gt;&gt; black M5</t>
  </si>
  <si>
    <t>M5 x 8 mm countersunk hexagon &gt;&gt; black M5</t>
  </si>
  <si>
    <t>M3 x 8 mm hexagon &gt;&gt; M3</t>
  </si>
  <si>
    <t>M3 x 12 mm hexagon &gt;&gt; M3</t>
  </si>
  <si>
    <t>M3 x 16 mm hexagon &gt;&gt; M3</t>
  </si>
  <si>
    <t>M3 x 20 mm hexagon &gt;&gt; M3</t>
  </si>
  <si>
    <t>M3 x 30 mm hexagon &gt;&gt; M3</t>
  </si>
  <si>
    <t>M4 x 25 mm hexagon &gt;&gt; M4</t>
  </si>
  <si>
    <t>type name</t>
  </si>
  <si>
    <t>Hexagon head type</t>
  </si>
  <si>
    <t>hex size</t>
  </si>
  <si>
    <t>length thread</t>
  </si>
  <si>
    <t xml:space="preserve"> total used</t>
  </si>
  <si>
    <t>used in &gt;&gt;</t>
  </si>
  <si>
    <t>name</t>
  </si>
  <si>
    <t>quantity</t>
  </si>
  <si>
    <t>M3 x 8 mm</t>
  </si>
  <si>
    <t>Regular</t>
  </si>
  <si>
    <t>2.5 mm</t>
  </si>
  <si>
    <t>8 mm</t>
  </si>
  <si>
    <t>XY motor corner brackets</t>
  </si>
  <si>
    <t>Z-motor brackets</t>
  </si>
  <si>
    <t>M3 x 12 mm</t>
  </si>
  <si>
    <t>2,5 mm</t>
  </si>
  <si>
    <t>12 mm</t>
  </si>
  <si>
    <t>XY idler corner brackets</t>
  </si>
  <si>
    <t>X bracket</t>
  </si>
  <si>
    <t>Z-brackets</t>
  </si>
  <si>
    <t>XY upper bracket</t>
  </si>
  <si>
    <t>M3 x 16 mm</t>
  </si>
  <si>
    <t>16 mm</t>
  </si>
  <si>
    <t>Z idler brackets</t>
  </si>
  <si>
    <t>M3 x 20mm</t>
  </si>
  <si>
    <t>20 mm</t>
  </si>
  <si>
    <t>25 mm</t>
  </si>
  <si>
    <t>Z belt tension parts</t>
  </si>
  <si>
    <t>M4 x 25 mm</t>
  </si>
  <si>
    <t>3 mm</t>
  </si>
  <si>
    <t>XY locking lower bracket</t>
  </si>
  <si>
    <t>M5 x 8 mm</t>
  </si>
  <si>
    <t>Flat</t>
  </si>
  <si>
    <t>XY drive pulley brackets</t>
  </si>
  <si>
    <t>Bed frame brackets</t>
  </si>
  <si>
    <t>XY lower brackets</t>
  </si>
  <si>
    <t>bed frame corner cubes</t>
  </si>
  <si>
    <t>M5 x 12 mm</t>
  </si>
  <si>
    <t>M5 x 30 mm</t>
  </si>
  <si>
    <t>30 mm</t>
  </si>
  <si>
    <t>Countersunk</t>
  </si>
  <si>
    <t>20 mm corner cubes</t>
  </si>
  <si>
    <t>M3 nut</t>
  </si>
  <si>
    <t>Normal</t>
  </si>
  <si>
    <t>used in&gt;&gt;</t>
  </si>
  <si>
    <t>M5 nut</t>
  </si>
  <si>
    <t>Nylock</t>
  </si>
  <si>
    <t>T-nut</t>
  </si>
  <si>
    <t>excenter 6 mm</t>
  </si>
  <si>
    <t>picture</t>
  </si>
  <si>
    <t>bushing 5 x 10 x 6 mm</t>
  </si>
  <si>
    <t>washer 3 x 7 x 0,8 mm</t>
  </si>
  <si>
    <t>washer 5 x 10 x 1 mm</t>
  </si>
  <si>
    <t>M3 x 30 mm</t>
  </si>
  <si>
    <t>M5 x 12 mm flat head hexagon</t>
  </si>
  <si>
    <t>M5 x 30 mm flat head hexagon</t>
  </si>
  <si>
    <t>M5 nuts regular &gt;&gt;  M5</t>
  </si>
  <si>
    <t>M5 nuts nyloc &gt;&gt;  M5</t>
  </si>
  <si>
    <t>M5 T-nuts &gt;&gt; 20-M5</t>
  </si>
  <si>
    <t>shim 5 x 8 x 1 mm</t>
  </si>
  <si>
    <t>500 mm V-Slot 2020 mm (heatbed frame)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</si>
</sst>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5" fillId="0" borderId="0" xfId="3" applyAlignment="1">
      <alignment vertic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/>
    <xf numFmtId="0" fontId="2" fillId="3" borderId="0" xfId="2" applyAlignment="1">
      <alignment horizontal="center"/>
    </xf>
    <xf numFmtId="164" fontId="2" fillId="3" borderId="0" xfId="2" applyNumberFormat="1" applyAlignment="1">
      <alignment horizontal="center"/>
    </xf>
    <xf numFmtId="164" fontId="1" fillId="2" borderId="1" xfId="1" applyNumberForma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5" fillId="0" borderId="0" xfId="3"/>
    <xf numFmtId="0" fontId="6" fillId="3" borderId="0" xfId="2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164" fontId="7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0" borderId="0" xfId="3" applyBorder="1" applyAlignment="1">
      <alignment vertical="center"/>
    </xf>
    <xf numFmtId="0" fontId="5" fillId="0" borderId="0" xfId="3" applyFill="1"/>
    <xf numFmtId="0" fontId="4" fillId="0" borderId="0" xfId="0" applyFont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4" borderId="0" xfId="0" applyFill="1" applyAlignment="1">
      <alignment horizontal="righ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5" borderId="3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2" borderId="3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13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5" borderId="3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</cellXfs>
  <cellStyles count="4">
    <cellStyle name="Goed" xfId="1" builtinId="26"/>
    <cellStyle name="Hyperlink" xfId="3" builtinId="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aliexpress.com/item/32845782696.html?spm=a2g0s.9042311.0.0.27424c4dq4j9k9" TargetMode="External"/><Relationship Id="rId18" Type="http://schemas.openxmlformats.org/officeDocument/2006/relationships/hyperlink" Target="https://nl.aliexpress.com/item/33028050145.html?spm=a2g0s.9042311.0.0.27424c4dlDze8W" TargetMode="External"/><Relationship Id="rId26" Type="http://schemas.openxmlformats.org/officeDocument/2006/relationships/hyperlink" Target="https://nl.aliexpress.com/item/4000133018730.html?spm=a2g0o.productlist.0.0.56ee1e82DQQVNG&amp;algo_pvid=619a278e-eb65-4533-9217-7b068275ea1d&amp;algo_expid=619a278e-eb65-4533-9217-7b068275ea1d-7&amp;btsid=be52c5a2-b9a3-47d9-aaf7-74834f7b67ac&amp;ws_ab_test=searchweb0_0,searchweb201602_5,searchweb201603_53" TargetMode="External"/><Relationship Id="rId39" Type="http://schemas.openxmlformats.org/officeDocument/2006/relationships/hyperlink" Target="https://nl.aliexpress.com/item/32887749504.html?spm=a2g0s.9042311.0.0.27424c4dxu5hPa" TargetMode="External"/><Relationship Id="rId21" Type="http://schemas.openxmlformats.org/officeDocument/2006/relationships/hyperlink" Target="https://nl.aliexpress.com/item/32649647215.html?spm=a2g0o.productlist.0.0.7d3373deU3LDyN&amp;algo_pvid=c028ca57-567f-48a2-aa3d-cb139b255afc&amp;algo_expid=c028ca57-567f-48a2-aa3d-cb139b255afc-25&amp;btsid=da52b34f-62b5-465b-b6b8-5df9b7c7815a&amp;ws_ab_test=searchweb0_0,searchweb201602_5,searchweb201603_53" TargetMode="External"/><Relationship Id="rId34" Type="http://schemas.openxmlformats.org/officeDocument/2006/relationships/hyperlink" Target="https://nl.aliexpress.com/item/33012821783.html?spm=a2g0o.productlist.0.0.3922cd97W1YwHM&amp;algo_pvid=30ce5f82-828d-4e76-93ce-10fd17ac0cd8&amp;algo_expid=30ce5f82-828d-4e76-93ce-10fd17ac0cd8-46&amp;btsid=1776aa22-347b-453d-9457-3b2ebcfe38a2&amp;ws_ab_test=searchweb0_0,searchweb201602_5,searchweb201603_53" TargetMode="External"/><Relationship Id="rId42" Type="http://schemas.openxmlformats.org/officeDocument/2006/relationships/hyperlink" Target="https://nl.aliexpress.com/item/4000203589029.html?spm=a2g0o.productlist.0.0.6c16634fl0FgnZ&amp;algo_pvid=3ac6944f-ccdb-4e81-9e87-4f90400cf2e9&amp;algo_expid=3ac6944f-ccdb-4e81-9e87-4f90400cf2e9-0&amp;btsid=ff393c75-5be9-4e40-bd0a-8f3b70559812&amp;ws_ab_test=searchweb0_0," TargetMode="External"/><Relationship Id="rId47" Type="http://schemas.openxmlformats.org/officeDocument/2006/relationships/hyperlink" Target="https://nl.aliexpress.com/item/4000173003939.html?spm=a2g0o.productlist.0.0.19b9aa511HgsQA&amp;algo_pvid=fc67d4fb-c146-40da-af54-df9a20e70052&amp;algo_expid=fc67d4fb-c146-40da-af54-df9a20e70052-14&amp;btsid=e301f530-b593-47e6-b8a3-9fa6ae981f70&amp;ws_ab_test=searchweb0_0,searchweb201602_5,searchweb201603_53" TargetMode="External"/><Relationship Id="rId50" Type="http://schemas.openxmlformats.org/officeDocument/2006/relationships/hyperlink" Target="https://nl.aliexpress.com/item/4000174460068.html?spm=a2g0o.productlist.0.0.2fd41852J0mOnt&amp;s=p" TargetMode="External"/><Relationship Id="rId55" Type="http://schemas.openxmlformats.org/officeDocument/2006/relationships/hyperlink" Target="https://nl.aliexpress.com/item/33009371889.html?spm=a2g0s.9042311.0.0.27424c4dg5wY8Y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nl.aliexpress.com/item/32816899636.html?spm=a2g0o.productlist.0.0.33911a2eHMLlei&amp;algo_pvid=26e0fcfc-34d0-435e-a128-cd15934bc726&amp;algo_expid=26e0fcfc-34d0-435e-a128-cd15934bc726-1&amp;btsid=0a56ceaf-3129-4998-920d-f2d14a97644b&amp;ws_ab_test=searchweb0_0,searchweb201602_5,searchweb201603_53" TargetMode="External"/><Relationship Id="rId2" Type="http://schemas.openxmlformats.org/officeDocument/2006/relationships/hyperlink" Target="https://nl.aliexpress.com/item/4000318185527.html?spm=a2g0o.productlist.0.0.1fd91bc1e8ZoGK&amp;algo_pvid=b0add487-1ba0-4a25-aa69-96aab674e052&amp;algo_expid=b0add487-1ba0-4a25-aa69-96aab674e052-13&amp;btsid=406f131f-7600-4b54-a677-5d7a86d6c9ef&amp;ws_ab_test=searchweb0_0,searchweb201602_5,searchweb201603_53" TargetMode="External"/><Relationship Id="rId16" Type="http://schemas.openxmlformats.org/officeDocument/2006/relationships/hyperlink" Target="https://nl.aliexpress.com/item/32980082706.html?spm=a2g0s.9042311.0.0.27424c4dlDze8W" TargetMode="External"/><Relationship Id="rId20" Type="http://schemas.openxmlformats.org/officeDocument/2006/relationships/hyperlink" Target="https://www.ebay.nl/itm/Trigger-Switch-Driver-Module-Dual-Mos-Tube-Pwm-Electronic-Switch-Panel-Board-kr/264501967220?hash=item3d958bb974:g:bgAAAOSwA75dqJ1N" TargetMode="External"/><Relationship Id="rId29" Type="http://schemas.openxmlformats.org/officeDocument/2006/relationships/hyperlink" Target="https://nl.aliexpress.com/item/32846158731.html?spm=a2g0s.9042311.0.0.27424c4dBwqXZB" TargetMode="External"/><Relationship Id="rId41" Type="http://schemas.openxmlformats.org/officeDocument/2006/relationships/hyperlink" Target="https://nl.aliexpress.com/item/32809695091.html?spm=a2g0o.productlist.0.0.56b1470bUIkCIP&amp;algo_pvid=b1d720a5-c241-4b05-be43-5d966829385c&amp;algo_expid=b1d720a5-c241-4b05-be43-5d966829385c-0&amp;btsid=1a942ceb-6bde-4a72-94d1-26564007b138&amp;ws_ab_test=searchweb0_0,se" TargetMode="External"/><Relationship Id="rId54" Type="http://schemas.openxmlformats.org/officeDocument/2006/relationships/hyperlink" Target="http://real-filament.com/pages/product-details?id=2" TargetMode="External"/><Relationship Id="rId62" Type="http://schemas.openxmlformats.org/officeDocument/2006/relationships/hyperlink" Target="https://nl.aliexpress.com/item/4000173003939.html?spm=a2g0o.productlist.0.0.19b9aa511HgsQA&amp;algo_pvid=fc67d4fb-c146-40da-af54-df9a20e70052&amp;algo_expid=fc67d4fb-c146-40da-af54-df9a20e70052-14&amp;btsid=e301f530-b593-47e6-b8a3-9fa6ae981f70&amp;ws_ab_test=searchweb0_0,searchweb201602_5,searchweb201603_53" TargetMode="External"/><Relationship Id="rId1" Type="http://schemas.openxmlformats.org/officeDocument/2006/relationships/hyperlink" Target="https://nl.aliexpress.com/item/33040074653.html?spm=a2g0o.productlist.0.0.6c807c36KdNVtI&amp;s=p&amp;algo_pvid=bae43957-b53f-43d8-b907-413aca33b509&amp;algo_expid=bae43957-b53f-43d8-b907-413aca33b509-7&amp;btsid=41fd3e9e-b082-45de-9756-437424c7de82&amp;ws_ab_test=searchweb0_0,searchweb201602_5,searchweb201603_53" TargetMode="External"/><Relationship Id="rId6" Type="http://schemas.openxmlformats.org/officeDocument/2006/relationships/hyperlink" Target="https://nl.aliexpress.com/item/32347096044.html?spm=a2g0o.productlist.0.0.185a7688MpZ6uO&amp;algo_pvid=8850ea19-b31e-4db7-ad7d-120411ab04dd&amp;algo_expid=8850ea19-b31e-4db7-ad7d-120411ab04dd-0&amp;btsid=42499998-2622-48bc-b13b-9007154627d4&amp;ws_ab_test=searchweb0_0,searchweb201602_5,searchweb201603_53" TargetMode="External"/><Relationship Id="rId11" Type="http://schemas.openxmlformats.org/officeDocument/2006/relationships/hyperlink" Target="https://nl.aliexpress.com/item/32890427821.html?spm=a2g0s.9042311.0.0.27424c4dq4j9k9" TargetMode="External"/><Relationship Id="rId24" Type="http://schemas.openxmlformats.org/officeDocument/2006/relationships/hyperlink" Target="https://nl.aliexpress.com/item/32612409209.html?spm=a2g0s.9042311.0.0.27424c4dunR3LZ" TargetMode="External"/><Relationship Id="rId32" Type="http://schemas.openxmlformats.org/officeDocument/2006/relationships/hyperlink" Target="https://nl.aliexpress.com/item/32847108210.html?spm=a2g0o.productlist.0.0.322b17b30sdk8V&amp;algo_pvid=f5a30698-364c-4c97-a5f9-613feffff12f&amp;algo_expid=f5a30698-364c-4c97-a5f9-613feffff12f-8&amp;btsid=6f890629-773c-489f-836a-2c46f3b9d3b3&amp;ws_ab_test=searchweb0_0,searchweb201602_5,searchweb201603_53" TargetMode="External"/><Relationship Id="rId37" Type="http://schemas.openxmlformats.org/officeDocument/2006/relationships/hyperlink" Target="https://www.ebay.nl/itm/40T-0-5-Modulus-1-40-Brass-Worm-Wheel-5MM-Hole-Dia-Shaft-for-Gear-Box/253811916777?ssPageName=STRK%3AMEBIDX%3AIT&amp;_trksid=p2060353.m1438.l2649" TargetMode="External"/><Relationship Id="rId40" Type="http://schemas.openxmlformats.org/officeDocument/2006/relationships/hyperlink" Target="https://nl.aliexpress.com/item/32823372029.html?spm=a2g0s.9042311.0.0.27424c4dxu5hPa" TargetMode="External"/><Relationship Id="rId45" Type="http://schemas.openxmlformats.org/officeDocument/2006/relationships/hyperlink" Target="https://www.ratrig.com/hardware2/openbuilds/screws/low-profile-screws-pack.html" TargetMode="External"/><Relationship Id="rId53" Type="http://schemas.openxmlformats.org/officeDocument/2006/relationships/hyperlink" Target="https://nl.aliexpress.com/item/33009371889.html?spm=a2g0s.9042311.0.0.27424c4dg5wY8Y" TargetMode="External"/><Relationship Id="rId58" Type="http://schemas.openxmlformats.org/officeDocument/2006/relationships/hyperlink" Target="https://nl.aliexpress.com/item/32934186482.html?spm=a2g0s.9042311.0.0.27424c4duRHFrB" TargetMode="External"/><Relationship Id="rId5" Type="http://schemas.openxmlformats.org/officeDocument/2006/relationships/hyperlink" Target="https://nl.aliexpress.com/item/4000419826914.html?spm=a2g0o.productlist.0.0.3f097cc02PM2Nc&amp;algo_pvid=c49abc5f-9677-4e47-a55a-633ad2cc0267&amp;algo_expid=c49abc5f-9677-4e47-a55a-633ad2cc0267-58&amp;btsid=fa77cd07-2d48-4e7a-a885-2a288965b910&amp;ws_ab_test=searchweb0_0,searchweb201602_5,searchweb201603_53" TargetMode="External"/><Relationship Id="rId15" Type="http://schemas.openxmlformats.org/officeDocument/2006/relationships/hyperlink" Target="https://nl.aliexpress.com/item/32887749504.html?spm=a2g0s.9042311.0.0.27424c4dxu5hPa" TargetMode="External"/><Relationship Id="rId23" Type="http://schemas.openxmlformats.org/officeDocument/2006/relationships/hyperlink" Target="https://nl.aliexpress.com/item/32620017831.html?spm=a2g0s.9042311.0.0.27424c4dWCmamT" TargetMode="External"/><Relationship Id="rId28" Type="http://schemas.openxmlformats.org/officeDocument/2006/relationships/hyperlink" Target="https://nl.aliexpress.com/item/32821516950.html?spm=a2g0s.9042311.0.0.27424c4dl06bXM" TargetMode="External"/><Relationship Id="rId36" Type="http://schemas.openxmlformats.org/officeDocument/2006/relationships/hyperlink" Target="https://www.ebay.nl/itm/Stainless-Steel-304-Round-Solid-Metal-Bar-Rod-Dia-3-14mm-Length-125mm-500mm/282779129630?ssPageName=STRK%3AMEBIDX%3AIT&amp;var=582065941305&amp;_trksid=p2060353.m2749.l2649" TargetMode="External"/><Relationship Id="rId49" Type="http://schemas.openxmlformats.org/officeDocument/2006/relationships/hyperlink" Target="https://nl.aliexpress.com/item/4000174460068.html?spm=a2g0o.productlist.0.0.2fd41852J0mOnt&amp;s=p" TargetMode="External"/><Relationship Id="rId57" Type="http://schemas.openxmlformats.org/officeDocument/2006/relationships/hyperlink" Target="https://nl.aliexpress.com/item/33009371889.html?spm=a2g0s.9042311.0.0.27424c4dg5wY8Y" TargetMode="External"/><Relationship Id="rId61" Type="http://schemas.openxmlformats.org/officeDocument/2006/relationships/hyperlink" Target="https://www.ratrig.com/hardware2/openbuilds/screws/low-profile-screws-pack.html" TargetMode="External"/><Relationship Id="rId10" Type="http://schemas.openxmlformats.org/officeDocument/2006/relationships/hyperlink" Target="https://nl.aliexpress.com/item/32376023464.html?spm=a2g0s.9042311.0.0.27424c4dosiRyi" TargetMode="External"/><Relationship Id="rId19" Type="http://schemas.openxmlformats.org/officeDocument/2006/relationships/hyperlink" Target="https://nl.aliexpress.com/item/32881945086.html?spm=a2g0s.9042311.0.0.27424c4dKgrod1" TargetMode="External"/><Relationship Id="rId31" Type="http://schemas.openxmlformats.org/officeDocument/2006/relationships/hyperlink" Target="https://nl.aliexpress.com/item/4000189029564.html?spm=a2g0o.productlist.0.0.e6cf5a0eMIwyfD&amp;algo_pvid=20c0560b-b70e-4c14-96c2-143480493e24&amp;algo_expid=20c0560b-b70e-4c14-96c2-143480493e24-24&amp;btsid=9fa9a260-e8d6-4fac-9cac-4169b8a0bd52&amp;ws_ab_test=searchweb0_0,searchweb201602_5,searchweb201603_53" TargetMode="External"/><Relationship Id="rId44" Type="http://schemas.openxmlformats.org/officeDocument/2006/relationships/hyperlink" Target="https://nl.aliexpress.com/item/32799858611.html?spm=a2g0s.9042311.0.0.27424c4deIPDs4" TargetMode="External"/><Relationship Id="rId52" Type="http://schemas.openxmlformats.org/officeDocument/2006/relationships/hyperlink" Target="https://nl.aliexpress.com/item/33009371889.html?spm=a2g0s.9042311.0.0.27424c4dg5wY8Y" TargetMode="External"/><Relationship Id="rId60" Type="http://schemas.openxmlformats.org/officeDocument/2006/relationships/hyperlink" Target="https://www.ratrig.com/hardware2/openbuilds/screws/low-profile-screws-pack.html" TargetMode="External"/><Relationship Id="rId4" Type="http://schemas.openxmlformats.org/officeDocument/2006/relationships/hyperlink" Target="https://nl.aliexpress.com/item/4000419826914.html?spm=a2g0o.productlist.0.0.3f097cc02PM2Nc&amp;algo_pvid=c49abc5f-9677-4e47-a55a-633ad2cc0267&amp;algo_expid=c49abc5f-9677-4e47-a55a-633ad2cc0267-58&amp;btsid=fa77cd07-2d48-4e7a-a885-2a288965b910&amp;ws_ab_test=searchweb0_0,searchweb201602_5,searchweb201603_53" TargetMode="External"/><Relationship Id="rId9" Type="http://schemas.openxmlformats.org/officeDocument/2006/relationships/hyperlink" Target="https://nl.banggood.com/24V-12V-To-5V-5A-DC-DC-Buck-Power-Module-Step-Down-Module-Power-Converter-p-1308386.html?gmcCountry=NL&amp;currency=EUR&amp;createTmp=1&amp;utm_source=googleshopping&amp;utm_medium=cpc_bgcs&amp;utm_content=frank&amp;utm_campaign=pla-nlg-ele-0802-pc&amp;ad_id=375354055604&amp;gclid=EAIaIQobChMI5Zvsrbmt5gIVkOF3Ch1sxgbnEAQYASABEgJBCPD_BwE&amp;cur_warehouse=CN" TargetMode="External"/><Relationship Id="rId14" Type="http://schemas.openxmlformats.org/officeDocument/2006/relationships/hyperlink" Target="https://nl.aliexpress.com/item/32811352753.html?spm=a2g0s.9042311.0.0.27424c4dfCF3cq" TargetMode="External"/><Relationship Id="rId22" Type="http://schemas.openxmlformats.org/officeDocument/2006/relationships/hyperlink" Target="https://nl.aliexpress.com/item/32952977985.html?spm=a2g0s.9042311.0.0.27424c4dWCmamT" TargetMode="External"/><Relationship Id="rId27" Type="http://schemas.openxmlformats.org/officeDocument/2006/relationships/hyperlink" Target="https://nl.aliexpress.com/item/32902959025.html?spm=a2g0o.productlist.0.0.61663c66l8GOfN&amp;algo_pvid=2cfc16cd-b1c3-4573-8b5f-1835e9af4307&amp;algo_expid=2cfc16cd-b1c3-4573-8b5f-1835e9af4307-1&amp;btsid=c3632171-9013-45db-9e46-1fc4f187a3ec&amp;ws_ab_test=searchweb0_0,searchweb201602_5,searchweb201603_53" TargetMode="External"/><Relationship Id="rId30" Type="http://schemas.openxmlformats.org/officeDocument/2006/relationships/hyperlink" Target="https://nl.aliexpress.com/item/32994128790.html?spm=a2g0o.productlist.0.0.1cf45107Y0srFo&amp;s=p&amp;algo_pvid=bc3a451b-f907-47e9-b229-22b32f4c10c7&amp;algo_expid=bc3a451b-f907-47e9-b229-22b32f4c10c7-19&amp;btsid=6f33957d-78f8-40ea-8f7d-f5a47f4debe9&amp;ws_ab_test=searchweb0_0,searchweb201602_5,searchweb201603_53" TargetMode="External"/><Relationship Id="rId35" Type="http://schemas.openxmlformats.org/officeDocument/2006/relationships/hyperlink" Target="https://nl.aliexpress.com/item/33002687038.html?spm=a2g0o.productlist.0.0.515e1057GVGa9L&amp;algo_pvid=8603ab34-fb23-4c06-9691-3ee0026771ee&amp;algo_expid=8603ab34-fb23-4c06-9691-3ee0026771ee-0&amp;btsid=edda12cf-91d9-4f93-a25d-7f5d1235e071&amp;ws_ab_test=searchweb0_0,searchweb201602_5,searchweb201603_53" TargetMode="External"/><Relationship Id="rId43" Type="http://schemas.openxmlformats.org/officeDocument/2006/relationships/hyperlink" Target="https://www.ratrig.com/hardware2/openbuilds/nuts-spacers-washers/precision-mini-shim-8x5x1mm.html" TargetMode="External"/><Relationship Id="rId48" Type="http://schemas.openxmlformats.org/officeDocument/2006/relationships/hyperlink" Target="https://nl.aliexpress.com/item/4000173003939.html?spm=a2g0o.productlist.0.0.19b9aa511HgsQA&amp;algo_pvid=fc67d4fb-c146-40da-af54-df9a20e70052&amp;algo_expid=fc67d4fb-c146-40da-af54-df9a20e70052-14&amp;btsid=e301f530-b593-47e6-b8a3-9fa6ae981f70&amp;ws_ab_test=searchweb0_0,searchweb201602_5,searchweb201603_53" TargetMode="External"/><Relationship Id="rId56" Type="http://schemas.openxmlformats.org/officeDocument/2006/relationships/hyperlink" Target="https://nl.aliexpress.com/item/32858346673.html?spm=a2g0s.9042311.0.0.27424c4dSStKP3" TargetMode="External"/><Relationship Id="rId8" Type="http://schemas.openxmlformats.org/officeDocument/2006/relationships/hyperlink" Target="https://nl.aliexpress.com/item/32900816535.html?spm=a2g0o.productlist.0.0.fd6a6d291O4g0f&amp;algo_pvid=93722d34-7c4c-42dd-ae0a-5b8def5e11cd&amp;algo_expid=93722d34-7c4c-42dd-ae0a-5b8def5e11cd-46&amp;btsid=e9468373-0867-466c-aa7d-fd7bff9fb457&amp;ws_ab_test=searchweb0_0,searchweb201602_5,searchweb201603_53" TargetMode="External"/><Relationship Id="rId51" Type="http://schemas.openxmlformats.org/officeDocument/2006/relationships/hyperlink" Target="https://nl.aliexpress.com/item/33009371889.html?spm=a2g0s.9042311.0.0.27424c4dg5wY8Y" TargetMode="External"/><Relationship Id="rId3" Type="http://schemas.openxmlformats.org/officeDocument/2006/relationships/hyperlink" Target="https://nl.aliexpress.com/i/32777786433.html" TargetMode="External"/><Relationship Id="rId12" Type="http://schemas.openxmlformats.org/officeDocument/2006/relationships/hyperlink" Target="https://nl.aliexpress.com/item/32635841591.html?spm=a2g0s.9042311.0.0.27424c4dq4j9k9" TargetMode="External"/><Relationship Id="rId17" Type="http://schemas.openxmlformats.org/officeDocument/2006/relationships/hyperlink" Target="https://nl.aliexpress.com/item/32973679781.html?spm=a2g0s.9042311.0.0.27424c4dlDze8W" TargetMode="External"/><Relationship Id="rId25" Type="http://schemas.openxmlformats.org/officeDocument/2006/relationships/hyperlink" Target="https://nl.aliexpress.com/item/33033849095.html?spm=a2g0s.9042311.0.0.27424c4dunR3LZ" TargetMode="External"/><Relationship Id="rId33" Type="http://schemas.openxmlformats.org/officeDocument/2006/relationships/hyperlink" Target="https://nl.aliexpress.com/item/32347942218.html?spm=a2g0o.productlist.0.0.f9265392JkW3bl&amp;s=p&amp;algo_pvid=b345dafb-44af-498e-bb07-a8aabd7e3625&amp;algo_expid=b345dafb-44af-498e-bb07-a8aabd7e3625-20&amp;btsid=6ae7dbb6-7fc6-4bbc-898e-c208c6e5ef56&amp;ws_ab_test=searchweb0_0,searchweb201602_5,searchweb201603_53" TargetMode="External"/><Relationship Id="rId38" Type="http://schemas.openxmlformats.org/officeDocument/2006/relationships/hyperlink" Target="https://nl.aliexpress.com/item/32807655825.html?spm=a2g0s.9042311.0.0.27424c4dxu5hPa" TargetMode="External"/><Relationship Id="rId46" Type="http://schemas.openxmlformats.org/officeDocument/2006/relationships/hyperlink" Target="https://nl.aliexpress.com/item/32934186482.html?spm=a2g0s.9042311.0.0.27424c4duRHFrB" TargetMode="External"/><Relationship Id="rId59" Type="http://schemas.openxmlformats.org/officeDocument/2006/relationships/hyperlink" Target="https://nl.aliexpress.com/item/33009371889.html?spm=a2g0s.9042311.0.0.27424c4dg5wY8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crypted-tbn0.gstatic.com/shopping?q=tbn:ANd9GcRUZVOH6bD-7NVjITcC-P4usMG9fbuB9z4C-qS_4Q7hnNL0ShGmgdUp1R0NvhIT8fISqQqlH7Iyf6IGIPJ8YUWPSCRS9FAG-SUPyBp020qbvw2ZBU4tUiAi&amp;usqp=CAc" TargetMode="External"/><Relationship Id="rId13" Type="http://schemas.openxmlformats.org/officeDocument/2006/relationships/hyperlink" Target="https://www.google.nl/imgres?imgurl=https%3A%2F%2Fae01.alicdn.com%2Fkf%2FH0dc7d24540434a17ad3e81fdc7000df61.jpg&amp;imgrefurl=https%3A%2F%2Fnl.aliexpress.com%2Fitem%2F4000210141836.html&amp;docid=LnemNu22_1ubrM&amp;tbnid=wMAfhPshFg0zaM%3A&amp;vet=10ahUKEwijvvO6u4znAhUNIM" TargetMode="External"/><Relationship Id="rId3" Type="http://schemas.openxmlformats.org/officeDocument/2006/relationships/hyperlink" Target="http://www.hexbolts.cn/products/hex_socket_flat_head_screw.jpg" TargetMode="External"/><Relationship Id="rId7" Type="http://schemas.openxmlformats.org/officeDocument/2006/relationships/hyperlink" Target="https://cdn.webshopapp.com/shops/245069/files/307036337/image.jpg" TargetMode="External"/><Relationship Id="rId12" Type="http://schemas.openxmlformats.org/officeDocument/2006/relationships/hyperlink" Target="https://i0.wp.com/ae01.alicdn.com/kf/Hb63116b8171747438762e0f29afc4fb6R/100pcs-Lot-6mm-6-35mm-1-4-mm-Eccentric-Spacer-apply-V-Slot-rail-V-Wheels.jpg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hexbolts.cn/products/hex_socket_flat_head_screw.jpg" TargetMode="External"/><Relationship Id="rId16" Type="http://schemas.openxmlformats.org/officeDocument/2006/relationships/hyperlink" Target="https://www.google.nl/imgres?imgurl=http%3A%2F%2Fwww.gaui.com.tw%2Fwp-content%2Fuploads%2F2015%2F07%2F0W5802-E98A85E88FAFE58FB8285x8x1.2529x6E5808B-Copper%2Bwasher28285x8x1.2529x6pcs.jpg&amp;imgrefurl=http%3A%2F%2Fwww.gaui.com.tw%2Fproduct%2Fwasher%2Fcopper-w" TargetMode="External"/><Relationship Id="rId1" Type="http://schemas.openxmlformats.org/officeDocument/2006/relationships/hyperlink" Target="https://i.ebayimg.com/images/g/988AAOSw47NdGRGc/s-l300.jpg" TargetMode="External"/><Relationship Id="rId6" Type="http://schemas.openxmlformats.org/officeDocument/2006/relationships/hyperlink" Target="https://images-na.ssl-images-amazon.com/images/I/41sBjK-UwIL._SX342_.jpg" TargetMode="External"/><Relationship Id="rId11" Type="http://schemas.openxmlformats.org/officeDocument/2006/relationships/hyperlink" Target="https://i.ebayimg.com/images/g/988AAOSw47NdGRGc/s-l300.jpg" TargetMode="External"/><Relationship Id="rId5" Type="http://schemas.openxmlformats.org/officeDocument/2006/relationships/hyperlink" Target="https://images-na.ssl-images-amazon.com/images/I/41sBjK-UwIL._SX342_.jpg" TargetMode="External"/><Relationship Id="rId15" Type="http://schemas.openxmlformats.org/officeDocument/2006/relationships/hyperlink" Target="https://www.google.nl/imgres?imgurl=http%3A%2F%2Fd10b75yp86lc36.cloudfront.net%2FMonotaro3%2Fpi%2Ffull%2Fmono42165383-160407-02.jpg&amp;imgrefurl=https%3A%2F%2Fwww.monotaro.sg%2Fp%2F42165356%2F&amp;docid=utUScVXtoJFc2M&amp;tbnid=BXoXy3Ffn6j9RM%3A&amp;vet=10ahUKEwiIyKjzu4" TargetMode="External"/><Relationship Id="rId10" Type="http://schemas.openxmlformats.org/officeDocument/2006/relationships/hyperlink" Target="https://encrypted-tbn3.gstatic.com/shopping?q=tbn:ANd9GcRREPkXQyy4ZE3il4jugBTO_GGo5DbEaaiHR7LQ43sB7f_7dIKvPxHS4JR0ySOXkYmjB50Bhdp7WO_boFJMlZjnxI6GHxcrGj3B3hY8vwJLjQxMlyla09TXNw0&amp;usqp=CAc" TargetMode="External"/><Relationship Id="rId4" Type="http://schemas.openxmlformats.org/officeDocument/2006/relationships/hyperlink" Target="http://www.hexbolts.cn/products/hex_socket_flat_head_screw.jpg" TargetMode="External"/><Relationship Id="rId9" Type="http://schemas.openxmlformats.org/officeDocument/2006/relationships/hyperlink" Target="https://encrypted-tbn0.gstatic.com/shopping?q=tbn:ANd9GcT8IQORmms-uI2IzdI8DF8s9curStT1SYVgqYoYDA3JeK8RlwzTyce5LjkQ5ln6Z9Jtrp9ScBH5thaUHev-plcIK3RANxhS1nd_uYlOX_VYGq43TwMBkKEc-NUY&amp;usqp=CAc" TargetMode="External"/><Relationship Id="rId14" Type="http://schemas.openxmlformats.org/officeDocument/2006/relationships/hyperlink" Target="https://www.google.nl/url?sa=i&amp;source=images&amp;cd=&amp;ved=2ahUKEwj7k_Pju4znAhULEVAKHd_7CWUQjRx6BAgBEAQ&amp;url=https%3A%2F%2Fwww.vxb.com%2FPack-of-10-pcs-3mm-x-7mm-Thrust-Bearing-Washer-p%2F10-washer-3x7x0-75.htm&amp;psig=AOvVaw0Tzs5qBDHnPA5vQH9hSeof&amp;ust=157941342634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aliexpress.com/item/32635841591.html?spm=a2g0s.9042311.0.0.27424c4dq4j9k9" TargetMode="External"/><Relationship Id="rId18" Type="http://schemas.openxmlformats.org/officeDocument/2006/relationships/hyperlink" Target="https://nl.aliexpress.com/item/32973679781.html?spm=a2g0s.9042311.0.0.27424c4dlDze8W" TargetMode="External"/><Relationship Id="rId26" Type="http://schemas.openxmlformats.org/officeDocument/2006/relationships/hyperlink" Target="https://nl.aliexpress.com/item/32799858611.html?spm=a2g0s.9042311.0.0.27424c4deIPDs4" TargetMode="External"/><Relationship Id="rId39" Type="http://schemas.openxmlformats.org/officeDocument/2006/relationships/hyperlink" Target="https://nl.aliexpress.com/item/33002687038.html?spm=a2g0o.productlist.0.0.515e1057GVGa9L&amp;algo_pvid=8603ab34-fb23-4c06-9691-3ee0026771ee&amp;algo_expid=8603ab34-fb23-4c06-9691-3ee0026771ee-0&amp;btsid=edda12cf-91d9-4f93-a25d-7f5d1235e071&amp;ws_ab_test=searchweb0_0,searchweb201602_5,searchweb201603_53" TargetMode="External"/><Relationship Id="rId21" Type="http://schemas.openxmlformats.org/officeDocument/2006/relationships/hyperlink" Target="https://www.ebay.nl/itm/Trigger-Switch-Driver-Module-Dual-Mos-Tube-Pwm-Electronic-Switch-Panel-Board-kr/264501967220?hash=item3d958bb974:g:bgAAAOSwA75dqJ1N" TargetMode="External"/><Relationship Id="rId34" Type="http://schemas.openxmlformats.org/officeDocument/2006/relationships/hyperlink" Target="https://nl.aliexpress.com/item/32994128790.html?spm=a2g0o.productlist.0.0.1cf45107Y0srFo&amp;s=p&amp;algo_pvid=bc3a451b-f907-47e9-b229-22b32f4c10c7&amp;algo_expid=bc3a451b-f907-47e9-b229-22b32f4c10c7-19&amp;btsid=6f33957d-78f8-40ea-8f7d-f5a47f4debe9&amp;ws_ab_test=searchweb0_0,searchweb201602_5,searchweb201603_53" TargetMode="External"/><Relationship Id="rId42" Type="http://schemas.openxmlformats.org/officeDocument/2006/relationships/hyperlink" Target="https://nl.aliexpress.com/item/4000173003939.html?spm=a2g0o.productlist.0.0.19b9aa511HgsQA&amp;algo_pvid=fc67d4fb-c146-40da-af54-df9a20e70052&amp;algo_expid=fc67d4fb-c146-40da-af54-df9a20e70052-14&amp;btsid=e301f530-b593-47e6-b8a3-9fa6ae981f70&amp;ws_ab_test=searchweb0_0,searchweb201602_5,searchweb201603_53" TargetMode="External"/><Relationship Id="rId47" Type="http://schemas.openxmlformats.org/officeDocument/2006/relationships/hyperlink" Target="https://nl.aliexpress.com/item/32807655825.html?spm=a2g0s.9042311.0.0.27424c4dxu5hPa" TargetMode="External"/><Relationship Id="rId50" Type="http://schemas.openxmlformats.org/officeDocument/2006/relationships/hyperlink" Target="https://nl.aliexpress.com/item/33009371889.html?spm=a2g0s.9042311.0.0.27424c4dg5wY8Y" TargetMode="External"/><Relationship Id="rId55" Type="http://schemas.openxmlformats.org/officeDocument/2006/relationships/hyperlink" Target="https://nl.aliexpress.com/item/32809695091.html?spm=a2g0o.productlist.0.0.56b1470bUIkCIP&amp;algo_pvid=b1d720a5-c241-4b05-be43-5d966829385c&amp;algo_expid=b1d720a5-c241-4b05-be43-5d966829385c-0&amp;btsid=1a942ceb-6bde-4a72-94d1-26564007b138&amp;ws_ab_test=searchweb0_0,se" TargetMode="External"/><Relationship Id="rId7" Type="http://schemas.openxmlformats.org/officeDocument/2006/relationships/hyperlink" Target="https://nl.aliexpress.com/item/32347096044.html?spm=a2g0o.productlist.0.0.185a7688MpZ6uO&amp;algo_pvid=8850ea19-b31e-4db7-ad7d-120411ab04dd&amp;algo_expid=8850ea19-b31e-4db7-ad7d-120411ab04dd-0&amp;btsid=42499998-2622-48bc-b13b-9007154627d4&amp;ws_ab_test=searchweb0_0,searchweb201602_5,searchweb201603_53" TargetMode="External"/><Relationship Id="rId2" Type="http://schemas.openxmlformats.org/officeDocument/2006/relationships/hyperlink" Target="https://nl.aliexpress.com/item/33040074653.html?spm=a2g0o.productlist.0.0.6c807c36KdNVtI&amp;s=p&amp;algo_pvid=bae43957-b53f-43d8-b907-413aca33b509&amp;algo_expid=bae43957-b53f-43d8-b907-413aca33b509-7&amp;btsid=41fd3e9e-b082-45de-9756-437424c7de82&amp;ws_ab_test=searchweb0_0,searchweb201602_5,searchweb201603_53" TargetMode="External"/><Relationship Id="rId16" Type="http://schemas.openxmlformats.org/officeDocument/2006/relationships/hyperlink" Target="https://nl.aliexpress.com/item/32887749504.html?spm=a2g0s.9042311.0.0.27424c4dxu5hPa" TargetMode="External"/><Relationship Id="rId20" Type="http://schemas.openxmlformats.org/officeDocument/2006/relationships/hyperlink" Target="https://nl.aliexpress.com/item/32881945086.html?spm=a2g0s.9042311.0.0.27424c4dKgrod1" TargetMode="External"/><Relationship Id="rId29" Type="http://schemas.openxmlformats.org/officeDocument/2006/relationships/hyperlink" Target="https://nl.aliexpress.com/item/33033849095.html?spm=a2g0s.9042311.0.0.27424c4dunR3LZ" TargetMode="External"/><Relationship Id="rId41" Type="http://schemas.openxmlformats.org/officeDocument/2006/relationships/hyperlink" Target="https://nl.aliexpress.com/item/4000173003939.html?spm=a2g0o.productlist.0.0.19b9aa511HgsQA&amp;algo_pvid=fc67d4fb-c146-40da-af54-df9a20e70052&amp;algo_expid=fc67d4fb-c146-40da-af54-df9a20e70052-14&amp;btsid=e301f530-b593-47e6-b8a3-9fa6ae981f70&amp;ws_ab_test=searchweb0_0,searchweb201602_5,searchweb201603_53" TargetMode="External"/><Relationship Id="rId54" Type="http://schemas.openxmlformats.org/officeDocument/2006/relationships/hyperlink" Target="https://nl.aliexpress.com/item/33009371889.html?spm=a2g0s.9042311.0.0.27424c4dg5wY8Y" TargetMode="External"/><Relationship Id="rId62" Type="http://schemas.openxmlformats.org/officeDocument/2006/relationships/printerSettings" Target="../printerSettings/printerSettings3.bin"/><Relationship Id="rId1" Type="http://schemas.openxmlformats.org/officeDocument/2006/relationships/hyperlink" Target="https://www.ratrig.com/aluminium-profiles/starter-kit-1.html" TargetMode="External"/><Relationship Id="rId6" Type="http://schemas.openxmlformats.org/officeDocument/2006/relationships/hyperlink" Target="https://nl.aliexpress.com/item/4000419826914.html?spm=a2g0o.productlist.0.0.3f097cc02PM2Nc&amp;algo_pvid=c49abc5f-9677-4e47-a55a-633ad2cc0267&amp;algo_expid=c49abc5f-9677-4e47-a55a-633ad2cc0267-58&amp;btsid=fa77cd07-2d48-4e7a-a885-2a288965b910&amp;ws_ab_test=searchweb0_0,searchweb201602_5,searchweb201603_53" TargetMode="External"/><Relationship Id="rId11" Type="http://schemas.openxmlformats.org/officeDocument/2006/relationships/hyperlink" Target="https://nl.aliexpress.com/item/32376023464.html?spm=a2g0s.9042311.0.0.27424c4dosiRyi" TargetMode="External"/><Relationship Id="rId24" Type="http://schemas.openxmlformats.org/officeDocument/2006/relationships/hyperlink" Target="https://nl.aliexpress.com/item/32620017831.html?spm=a2g0s.9042311.0.0.27424c4dWCmamT" TargetMode="External"/><Relationship Id="rId32" Type="http://schemas.openxmlformats.org/officeDocument/2006/relationships/hyperlink" Target="https://nl.aliexpress.com/item/32821516950.html?spm=a2g0s.9042311.0.0.27424c4dl06bXM" TargetMode="External"/><Relationship Id="rId37" Type="http://schemas.openxmlformats.org/officeDocument/2006/relationships/hyperlink" Target="https://nl.aliexpress.com/item/32347942218.html?spm=a2g0o.productlist.0.0.f9265392JkW3bl&amp;s=p&amp;algo_pvid=b345dafb-44af-498e-bb07-a8aabd7e3625&amp;algo_expid=b345dafb-44af-498e-bb07-a8aabd7e3625-20&amp;btsid=6ae7dbb6-7fc6-4bbc-898e-c208c6e5ef56&amp;ws_ab_test=searchweb0_0,searchweb201602_5,searchweb201603_53" TargetMode="External"/><Relationship Id="rId40" Type="http://schemas.openxmlformats.org/officeDocument/2006/relationships/hyperlink" Target="https://nl.aliexpress.com/item/32934186482.html?spm=a2g0s.9042311.0.0.27424c4duRHFrB" TargetMode="External"/><Relationship Id="rId45" Type="http://schemas.openxmlformats.org/officeDocument/2006/relationships/hyperlink" Target="https://www.ebay.nl/itm/Stainless-Steel-304-Round-Solid-Metal-Bar-Rod-Dia-3-14mm-Length-125mm-500mm/282779129630?ssPageName=STRK%3AMEBIDX%3AIT&amp;var=582065941305&amp;_trksid=p2060353.m2749.l2649" TargetMode="External"/><Relationship Id="rId53" Type="http://schemas.openxmlformats.org/officeDocument/2006/relationships/hyperlink" Target="http://real-filament.com/pages/product-details?id=2" TargetMode="External"/><Relationship Id="rId58" Type="http://schemas.openxmlformats.org/officeDocument/2006/relationships/hyperlink" Target="https://nl.aliexpress.com/item/33009371889.html?spm=a2g0s.9042311.0.0.27424c4dg5wY8Y" TargetMode="External"/><Relationship Id="rId5" Type="http://schemas.openxmlformats.org/officeDocument/2006/relationships/hyperlink" Target="https://nl.aliexpress.com/item/4000419826914.html?spm=a2g0o.productlist.0.0.3f097cc02PM2Nc&amp;algo_pvid=c49abc5f-9677-4e47-a55a-633ad2cc0267&amp;algo_expid=c49abc5f-9677-4e47-a55a-633ad2cc0267-58&amp;btsid=fa77cd07-2d48-4e7a-a885-2a288965b910&amp;ws_ab_test=searchweb0_0,searchweb201602_5,searchweb201603_53" TargetMode="External"/><Relationship Id="rId15" Type="http://schemas.openxmlformats.org/officeDocument/2006/relationships/hyperlink" Target="https://nl.aliexpress.com/item/32811352753.html?spm=a2g0s.9042311.0.0.27424c4dfCF3cq" TargetMode="External"/><Relationship Id="rId23" Type="http://schemas.openxmlformats.org/officeDocument/2006/relationships/hyperlink" Target="https://nl.aliexpress.com/item/32952977985.html?spm=a2g0s.9042311.0.0.27424c4dWCmamT" TargetMode="External"/><Relationship Id="rId28" Type="http://schemas.openxmlformats.org/officeDocument/2006/relationships/hyperlink" Target="https://www.ratrig.com/hardware2/openbuilds/screws/low-profile-screws-pack.html" TargetMode="External"/><Relationship Id="rId36" Type="http://schemas.openxmlformats.org/officeDocument/2006/relationships/hyperlink" Target="https://nl.aliexpress.com/item/32847108210.html?spm=a2g0o.productlist.0.0.322b17b30sdk8V&amp;algo_pvid=f5a30698-364c-4c97-a5f9-613feffff12f&amp;algo_expid=f5a30698-364c-4c97-a5f9-613feffff12f-8&amp;btsid=6f890629-773c-489f-836a-2c46f3b9d3b3&amp;ws_ab_test=searchweb0_0,searchweb201602_5,searchweb201603_53" TargetMode="External"/><Relationship Id="rId49" Type="http://schemas.openxmlformats.org/officeDocument/2006/relationships/hyperlink" Target="https://nl.aliexpress.com/item/32823372029.html?spm=a2g0s.9042311.0.0.27424c4dxu5hPa" TargetMode="External"/><Relationship Id="rId57" Type="http://schemas.openxmlformats.org/officeDocument/2006/relationships/hyperlink" Target="https://nl.aliexpress.com/item/4000203589029.html?spm=a2g0o.productlist.0.0.6c16634fl0FgnZ&amp;algo_pvid=3ac6944f-ccdb-4e81-9e87-4f90400cf2e9&amp;algo_expid=3ac6944f-ccdb-4e81-9e87-4f90400cf2e9-0&amp;btsid=ff393c75-5be9-4e40-bd0a-8f3b70559812&amp;ws_ab_test=searchweb0_0," TargetMode="External"/><Relationship Id="rId61" Type="http://schemas.openxmlformats.org/officeDocument/2006/relationships/hyperlink" Target="https://nl.aliexpress.com/item/4000173003939.html?spm=a2g0o.productlist.0.0.19b9aa511HgsQA&amp;algo_pvid=fc67d4fb-c146-40da-af54-df9a20e70052&amp;algo_expid=fc67d4fb-c146-40da-af54-df9a20e70052-14&amp;btsid=e301f530-b593-47e6-b8a3-9fa6ae981f70&amp;ws_ab_test=searchweb0_0,searchweb201602_5,searchweb201603_53" TargetMode="External"/><Relationship Id="rId10" Type="http://schemas.openxmlformats.org/officeDocument/2006/relationships/hyperlink" Target="https://nl.banggood.com/24V-12V-To-5V-5A-DC-DC-Buck-Power-Module-Step-Down-Module-Power-Converter-p-1308386.html?gmcCountry=NL&amp;currency=EUR&amp;createTmp=1&amp;utm_source=googleshopping&amp;utm_medium=cpc_bgcs&amp;utm_content=frank&amp;utm_campaign=pla-nlg-ele-0802-pc&amp;ad_id=375354055604&amp;gclid=EAIaIQobChMI5Zvsrbmt5gIVkOF3Ch1sxgbnEAQYASABEgJBCPD_BwE&amp;cur_warehouse=CN" TargetMode="External"/><Relationship Id="rId19" Type="http://schemas.openxmlformats.org/officeDocument/2006/relationships/hyperlink" Target="https://nl.aliexpress.com/item/33028050145.html?spm=a2g0s.9042311.0.0.27424c4dlDze8W" TargetMode="External"/><Relationship Id="rId31" Type="http://schemas.openxmlformats.org/officeDocument/2006/relationships/hyperlink" Target="https://nl.aliexpress.com/item/32902959025.html?spm=a2g0o.productlist.0.0.61663c66l8GOfN&amp;algo_pvid=2cfc16cd-b1c3-4573-8b5f-1835e9af4307&amp;algo_expid=2cfc16cd-b1c3-4573-8b5f-1835e9af4307-1&amp;btsid=c3632171-9013-45db-9e46-1fc4f187a3ec&amp;ws_ab_test=searchweb0_0,searchweb201602_5,searchweb201603_53" TargetMode="External"/><Relationship Id="rId44" Type="http://schemas.openxmlformats.org/officeDocument/2006/relationships/hyperlink" Target="https://nl.aliexpress.com/item/4000174460068.html?spm=a2g0o.productlist.0.0.2fd41852J0mOnt&amp;s=p" TargetMode="External"/><Relationship Id="rId52" Type="http://schemas.openxmlformats.org/officeDocument/2006/relationships/hyperlink" Target="https://nl.aliexpress.com/item/33009371889.html?spm=a2g0s.9042311.0.0.27424c4dg5wY8Y" TargetMode="External"/><Relationship Id="rId60" Type="http://schemas.openxmlformats.org/officeDocument/2006/relationships/hyperlink" Target="https://nl.aliexpress.com/item/33009371889.html?spm=a2g0s.9042311.0.0.27424c4dg5wY8Y" TargetMode="External"/><Relationship Id="rId4" Type="http://schemas.openxmlformats.org/officeDocument/2006/relationships/hyperlink" Target="https://nl.aliexpress.com/i/32777786433.html" TargetMode="External"/><Relationship Id="rId9" Type="http://schemas.openxmlformats.org/officeDocument/2006/relationships/hyperlink" Target="https://nl.aliexpress.com/item/32900816535.html?spm=a2g0o.productlist.0.0.fd6a6d291O4g0f&amp;algo_pvid=93722d34-7c4c-42dd-ae0a-5b8def5e11cd&amp;algo_expid=93722d34-7c4c-42dd-ae0a-5b8def5e11cd-46&amp;btsid=e9468373-0867-466c-aa7d-fd7bff9fb457&amp;ws_ab_test=searchweb0_0,searchweb201602_5,searchweb201603_53" TargetMode="External"/><Relationship Id="rId14" Type="http://schemas.openxmlformats.org/officeDocument/2006/relationships/hyperlink" Target="https://nl.aliexpress.com/item/32845782696.html?spm=a2g0s.9042311.0.0.27424c4dq4j9k9" TargetMode="External"/><Relationship Id="rId22" Type="http://schemas.openxmlformats.org/officeDocument/2006/relationships/hyperlink" Target="https://nl.aliexpress.com/item/32649647215.html?spm=a2g0o.productlist.0.0.7d3373deU3LDyN&amp;algo_pvid=c028ca57-567f-48a2-aa3d-cb139b255afc&amp;algo_expid=c028ca57-567f-48a2-aa3d-cb139b255afc-25&amp;btsid=da52b34f-62b5-465b-b6b8-5df9b7c7815a&amp;ws_ab_test=searchweb0_0,searchweb201602_5,searchweb201603_53" TargetMode="External"/><Relationship Id="rId27" Type="http://schemas.openxmlformats.org/officeDocument/2006/relationships/hyperlink" Target="https://nl.aliexpress.com/item/32612409209.html?spm=a2g0s.9042311.0.0.27424c4dunR3LZ" TargetMode="External"/><Relationship Id="rId30" Type="http://schemas.openxmlformats.org/officeDocument/2006/relationships/hyperlink" Target="https://nl.aliexpress.com/item/4000133018730.html?spm=a2g0o.productlist.0.0.56ee1e82DQQVNG&amp;algo_pvid=619a278e-eb65-4533-9217-7b068275ea1d&amp;algo_expid=619a278e-eb65-4533-9217-7b068275ea1d-7&amp;btsid=be52c5a2-b9a3-47d9-aaf7-74834f7b67ac&amp;ws_ab_test=searchweb0_0,searchweb201602_5,searchweb201603_53" TargetMode="External"/><Relationship Id="rId35" Type="http://schemas.openxmlformats.org/officeDocument/2006/relationships/hyperlink" Target="https://nl.aliexpress.com/item/4000189029564.html?spm=a2g0o.productlist.0.0.e6cf5a0eMIwyfD&amp;algo_pvid=20c0560b-b70e-4c14-96c2-143480493e24&amp;algo_expid=20c0560b-b70e-4c14-96c2-143480493e24-24&amp;btsid=9fa9a260-e8d6-4fac-9cac-4169b8a0bd52&amp;ws_ab_test=searchweb0_0,searchweb201602_5,searchweb201603_53" TargetMode="External"/><Relationship Id="rId43" Type="http://schemas.openxmlformats.org/officeDocument/2006/relationships/hyperlink" Target="https://nl.aliexpress.com/item/4000174460068.html?spm=a2g0o.productlist.0.0.2fd41852J0mOnt&amp;s=p" TargetMode="External"/><Relationship Id="rId48" Type="http://schemas.openxmlformats.org/officeDocument/2006/relationships/hyperlink" Target="https://nl.aliexpress.com/item/32887749504.html?spm=a2g0s.9042311.0.0.27424c4dxu5hPa" TargetMode="External"/><Relationship Id="rId56" Type="http://schemas.openxmlformats.org/officeDocument/2006/relationships/hyperlink" Target="https://nl.aliexpress.com/item/32858346673.html?spm=a2g0s.9042311.0.0.27424c4dSStKP3" TargetMode="External"/><Relationship Id="rId8" Type="http://schemas.openxmlformats.org/officeDocument/2006/relationships/hyperlink" Target="https://nl.aliexpress.com/item/32816899636.html?spm=a2g0o.productlist.0.0.33911a2eHMLlei&amp;algo_pvid=26e0fcfc-34d0-435e-a128-cd15934bc726&amp;algo_expid=26e0fcfc-34d0-435e-a128-cd15934bc726-1&amp;btsid=0a56ceaf-3129-4998-920d-f2d14a97644b&amp;ws_ab_test=searchweb0_0,searchweb201602_5,searchweb201603_53" TargetMode="External"/><Relationship Id="rId51" Type="http://schemas.openxmlformats.org/officeDocument/2006/relationships/hyperlink" Target="https://nl.aliexpress.com/item/33009371889.html?spm=a2g0s.9042311.0.0.27424c4dg5wY8Y" TargetMode="External"/><Relationship Id="rId3" Type="http://schemas.openxmlformats.org/officeDocument/2006/relationships/hyperlink" Target="https://nl.aliexpress.com/item/4000318185527.html?spm=a2g0o.productlist.0.0.1fd91bc1e8ZoGK&amp;algo_pvid=b0add487-1ba0-4a25-aa69-96aab674e052&amp;algo_expid=b0add487-1ba0-4a25-aa69-96aab674e052-13&amp;btsid=406f131f-7600-4b54-a677-5d7a86d6c9ef&amp;ws_ab_test=searchweb0_0,searchweb201602_5,searchweb201603_53" TargetMode="External"/><Relationship Id="rId12" Type="http://schemas.openxmlformats.org/officeDocument/2006/relationships/hyperlink" Target="https://nl.aliexpress.com/item/32890427821.html?spm=a2g0s.9042311.0.0.27424c4dq4j9k9" TargetMode="External"/><Relationship Id="rId17" Type="http://schemas.openxmlformats.org/officeDocument/2006/relationships/hyperlink" Target="https://nl.aliexpress.com/item/32980082706.html?spm=a2g0s.9042311.0.0.27424c4dlDze8W" TargetMode="External"/><Relationship Id="rId25" Type="http://schemas.openxmlformats.org/officeDocument/2006/relationships/hyperlink" Target="https://www.ratrig.com/hardware2/openbuilds/nuts-spacers-washers/precision-mini-shim-8x5x1mm.html" TargetMode="External"/><Relationship Id="rId33" Type="http://schemas.openxmlformats.org/officeDocument/2006/relationships/hyperlink" Target="https://nl.aliexpress.com/item/32846158731.html?spm=a2g0s.9042311.0.0.27424c4dBwqXZB" TargetMode="External"/><Relationship Id="rId38" Type="http://schemas.openxmlformats.org/officeDocument/2006/relationships/hyperlink" Target="https://nl.aliexpress.com/item/33012821783.html?spm=a2g0o.productlist.0.0.3922cd97W1YwHM&amp;algo_pvid=30ce5f82-828d-4e76-93ce-10fd17ac0cd8&amp;algo_expid=30ce5f82-828d-4e76-93ce-10fd17ac0cd8-46&amp;btsid=1776aa22-347b-453d-9457-3b2ebcfe38a2&amp;ws_ab_test=searchweb0_0,searchweb201602_5,searchweb201603_53" TargetMode="External"/><Relationship Id="rId46" Type="http://schemas.openxmlformats.org/officeDocument/2006/relationships/hyperlink" Target="https://www.ebay.nl/itm/40T-0-5-Modulus-1-40-Brass-Worm-Wheel-5MM-Hole-Dia-Shaft-for-Gear-Box/253811916777?ssPageName=STRK%3AMEBIDX%3AIT&amp;_trksid=p2060353.m1438.l2649" TargetMode="External"/><Relationship Id="rId59" Type="http://schemas.openxmlformats.org/officeDocument/2006/relationships/hyperlink" Target="https://nl.aliexpress.com/item/32934186482.html?spm=a2g0s.9042311.0.0.27424c4duRHFr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5"/>
  <sheetViews>
    <sheetView tabSelected="1" workbookViewId="0">
      <selection activeCell="B8" sqref="B8"/>
    </sheetView>
  </sheetViews>
  <sheetFormatPr defaultRowHeight="15"/>
  <cols>
    <col min="1" max="1" width="117" bestFit="1" customWidth="1"/>
    <col min="2" max="2" width="9.140625" style="1"/>
    <col min="3" max="3" width="11.42578125" style="1" bestFit="1" customWidth="1"/>
    <col min="4" max="4" width="11.5703125" bestFit="1" customWidth="1"/>
    <col min="5" max="5" width="12.5703125" style="1" bestFit="1" customWidth="1"/>
    <col min="6" max="6" width="13.5703125" style="5" bestFit="1" customWidth="1"/>
  </cols>
  <sheetData>
    <row r="1" spans="1:6">
      <c r="A1" s="9" t="s">
        <v>22</v>
      </c>
      <c r="B1" s="1" t="s">
        <v>1</v>
      </c>
      <c r="C1" s="1" t="s">
        <v>16</v>
      </c>
      <c r="E1" s="1" t="s">
        <v>28</v>
      </c>
      <c r="F1" s="5" t="s">
        <v>46</v>
      </c>
    </row>
    <row r="2" spans="1:6">
      <c r="A2" s="14" t="s">
        <v>56</v>
      </c>
      <c r="B2" s="9"/>
      <c r="C2" s="9" t="s">
        <v>19</v>
      </c>
      <c r="D2" s="11" t="e">
        <f>SUM(D4:D106)+SUM(F4:F107)</f>
        <v>#REF!</v>
      </c>
      <c r="F2" s="5">
        <f>SUM(F4:F107)</f>
        <v>0</v>
      </c>
    </row>
    <row r="3" spans="1:6">
      <c r="A3" s="12" t="s">
        <v>21</v>
      </c>
      <c r="B3" s="9"/>
      <c r="C3" s="9" t="s">
        <v>23</v>
      </c>
      <c r="D3" s="10" t="s">
        <v>55</v>
      </c>
    </row>
    <row r="4" spans="1:6">
      <c r="A4" s="22" t="s">
        <v>93</v>
      </c>
      <c r="B4" s="1">
        <v>1</v>
      </c>
      <c r="C4" s="16">
        <v>0</v>
      </c>
      <c r="D4" s="5">
        <f>C4*B4</f>
        <v>0</v>
      </c>
      <c r="E4" s="1" t="s">
        <v>30</v>
      </c>
    </row>
    <row r="5" spans="1:6">
      <c r="A5" s="2" t="s">
        <v>96</v>
      </c>
      <c r="B5" s="1">
        <v>1</v>
      </c>
      <c r="C5" s="16">
        <v>0</v>
      </c>
      <c r="D5" s="5">
        <f t="shared" ref="D5:D66" si="0">C5*B5</f>
        <v>0</v>
      </c>
      <c r="E5" s="1" t="s">
        <v>30</v>
      </c>
    </row>
    <row r="6" spans="1:6">
      <c r="A6" s="2" t="s">
        <v>97</v>
      </c>
      <c r="B6" s="1">
        <v>2</v>
      </c>
      <c r="C6" s="16">
        <v>0</v>
      </c>
      <c r="D6" s="5">
        <f t="shared" si="0"/>
        <v>0</v>
      </c>
      <c r="E6" s="1" t="s">
        <v>30</v>
      </c>
    </row>
    <row r="7" spans="1:6">
      <c r="A7" s="2" t="s">
        <v>179</v>
      </c>
      <c r="B7" s="1">
        <v>4</v>
      </c>
      <c r="C7" s="16">
        <v>0</v>
      </c>
      <c r="D7" s="5">
        <f t="shared" si="0"/>
        <v>0</v>
      </c>
      <c r="E7" s="1" t="s">
        <v>30</v>
      </c>
    </row>
    <row r="8" spans="1:6">
      <c r="A8" s="2" t="s">
        <v>102</v>
      </c>
      <c r="B8" s="1">
        <v>1</v>
      </c>
      <c r="C8" s="16">
        <v>0</v>
      </c>
      <c r="D8" s="5">
        <f t="shared" ref="D8" si="1">C8*B8</f>
        <v>0</v>
      </c>
      <c r="E8" s="1" t="s">
        <v>30</v>
      </c>
    </row>
    <row r="9" spans="1:6">
      <c r="A9" s="2"/>
      <c r="C9" s="16"/>
      <c r="D9" s="5">
        <f t="shared" si="0"/>
        <v>0</v>
      </c>
      <c r="E9" s="1" t="s">
        <v>30</v>
      </c>
    </row>
    <row r="10" spans="1:6">
      <c r="A10" s="2"/>
      <c r="C10" s="16"/>
      <c r="D10" s="5">
        <f t="shared" si="0"/>
        <v>0</v>
      </c>
      <c r="E10" s="1" t="s">
        <v>30</v>
      </c>
    </row>
    <row r="11" spans="1:6">
      <c r="A11" s="2"/>
      <c r="C11" s="16"/>
      <c r="D11" s="5">
        <f t="shared" si="0"/>
        <v>0</v>
      </c>
      <c r="E11" s="1" t="s">
        <v>30</v>
      </c>
    </row>
    <row r="12" spans="1:6">
      <c r="A12" s="7" t="s">
        <v>6</v>
      </c>
      <c r="C12" s="16"/>
      <c r="D12" s="5"/>
    </row>
    <row r="13" spans="1:6">
      <c r="A13" s="3" t="s">
        <v>37</v>
      </c>
      <c r="B13" s="1">
        <v>1</v>
      </c>
      <c r="C13" s="16">
        <v>0</v>
      </c>
      <c r="D13" s="5">
        <f t="shared" si="0"/>
        <v>0</v>
      </c>
      <c r="E13" s="1" t="s">
        <v>30</v>
      </c>
    </row>
    <row r="14" spans="1:6">
      <c r="A14" s="2" t="s">
        <v>50</v>
      </c>
      <c r="B14" s="1">
        <v>1</v>
      </c>
      <c r="C14" s="16">
        <v>0</v>
      </c>
      <c r="D14" s="5">
        <f t="shared" si="0"/>
        <v>0</v>
      </c>
      <c r="E14" s="1" t="s">
        <v>30</v>
      </c>
    </row>
    <row r="15" spans="1:6">
      <c r="A15" s="2"/>
      <c r="C15" s="16"/>
      <c r="D15" s="5">
        <f t="shared" si="0"/>
        <v>0</v>
      </c>
      <c r="E15" s="1" t="s">
        <v>30</v>
      </c>
    </row>
    <row r="16" spans="1:6">
      <c r="A16" s="2"/>
      <c r="C16" s="16"/>
      <c r="D16" s="5">
        <f t="shared" si="0"/>
        <v>0</v>
      </c>
      <c r="E16" s="1" t="s">
        <v>30</v>
      </c>
    </row>
    <row r="17" spans="1:5">
      <c r="A17" s="2"/>
      <c r="C17" s="16"/>
      <c r="D17" s="5">
        <f t="shared" si="0"/>
        <v>0</v>
      </c>
      <c r="E17" s="1" t="s">
        <v>30</v>
      </c>
    </row>
    <row r="18" spans="1:5">
      <c r="A18" s="2"/>
      <c r="C18" s="16"/>
      <c r="D18" s="5">
        <f t="shared" si="0"/>
        <v>0</v>
      </c>
      <c r="E18" s="1" t="s">
        <v>30</v>
      </c>
    </row>
    <row r="19" spans="1:5">
      <c r="A19" s="7" t="s">
        <v>7</v>
      </c>
      <c r="C19" s="16"/>
      <c r="D19" s="5"/>
    </row>
    <row r="20" spans="1:5">
      <c r="A20" s="19" t="s">
        <v>49</v>
      </c>
      <c r="B20" s="1">
        <v>1</v>
      </c>
      <c r="C20" s="16">
        <v>0</v>
      </c>
      <c r="D20" s="5">
        <f t="shared" si="0"/>
        <v>0</v>
      </c>
      <c r="E20" s="1" t="s">
        <v>30</v>
      </c>
    </row>
    <row r="21" spans="1:5">
      <c r="A21" s="3" t="s">
        <v>48</v>
      </c>
      <c r="B21" s="1">
        <v>1</v>
      </c>
      <c r="C21" s="16">
        <v>0</v>
      </c>
      <c r="D21" s="5">
        <f t="shared" si="0"/>
        <v>0</v>
      </c>
      <c r="E21" s="1" t="s">
        <v>30</v>
      </c>
    </row>
    <row r="22" spans="1:5">
      <c r="A22" s="3" t="s">
        <v>14</v>
      </c>
      <c r="B22" s="1">
        <v>1</v>
      </c>
      <c r="C22" s="16">
        <v>0</v>
      </c>
      <c r="D22" s="5">
        <f t="shared" si="0"/>
        <v>0</v>
      </c>
      <c r="E22" s="1" t="s">
        <v>30</v>
      </c>
    </row>
    <row r="23" spans="1:5">
      <c r="A23" s="3"/>
      <c r="C23" s="16"/>
      <c r="D23" s="5">
        <f t="shared" si="0"/>
        <v>0</v>
      </c>
      <c r="E23" s="1" t="s">
        <v>30</v>
      </c>
    </row>
    <row r="24" spans="1:5">
      <c r="A24" s="3"/>
      <c r="C24" s="16"/>
      <c r="D24" s="5">
        <f t="shared" si="0"/>
        <v>0</v>
      </c>
      <c r="E24" s="1" t="s">
        <v>30</v>
      </c>
    </row>
    <row r="25" spans="1:5">
      <c r="A25" s="3"/>
      <c r="C25" s="16"/>
      <c r="D25" s="5">
        <f t="shared" si="0"/>
        <v>0</v>
      </c>
      <c r="E25" s="1" t="s">
        <v>30</v>
      </c>
    </row>
    <row r="26" spans="1:5">
      <c r="A26" s="3"/>
      <c r="C26" s="16"/>
      <c r="D26" s="5">
        <f t="shared" si="0"/>
        <v>0</v>
      </c>
      <c r="E26" s="1" t="s">
        <v>30</v>
      </c>
    </row>
    <row r="27" spans="1:5">
      <c r="A27" s="7" t="s">
        <v>13</v>
      </c>
      <c r="C27" s="16"/>
      <c r="D27" s="5"/>
    </row>
    <row r="28" spans="1:5">
      <c r="A28" s="3" t="s">
        <v>51</v>
      </c>
      <c r="B28" s="1">
        <v>1</v>
      </c>
      <c r="C28" s="16">
        <v>0</v>
      </c>
      <c r="D28" s="5">
        <f t="shared" si="0"/>
        <v>0</v>
      </c>
      <c r="E28" s="1" t="s">
        <v>30</v>
      </c>
    </row>
    <row r="29" spans="1:5">
      <c r="A29" s="3" t="s">
        <v>41</v>
      </c>
      <c r="B29" s="1">
        <v>6</v>
      </c>
      <c r="C29" s="16">
        <v>0</v>
      </c>
      <c r="D29" s="5">
        <f t="shared" si="0"/>
        <v>0</v>
      </c>
      <c r="E29" s="1" t="s">
        <v>30</v>
      </c>
    </row>
    <row r="30" spans="1:5">
      <c r="A30" s="3" t="s">
        <v>38</v>
      </c>
      <c r="B30" s="1">
        <v>10</v>
      </c>
      <c r="C30" s="16">
        <v>0</v>
      </c>
      <c r="D30" s="5">
        <f t="shared" si="0"/>
        <v>0</v>
      </c>
      <c r="E30" s="1" t="s">
        <v>30</v>
      </c>
    </row>
    <row r="31" spans="1:5">
      <c r="A31" s="3" t="s">
        <v>39</v>
      </c>
      <c r="B31" s="1">
        <v>2</v>
      </c>
      <c r="C31" s="16">
        <v>0</v>
      </c>
      <c r="D31" s="5">
        <f t="shared" si="0"/>
        <v>0</v>
      </c>
      <c r="E31" s="1" t="s">
        <v>30</v>
      </c>
    </row>
    <row r="32" spans="1:5">
      <c r="A32" s="3" t="s">
        <v>54</v>
      </c>
      <c r="B32" s="1">
        <v>2</v>
      </c>
      <c r="C32" s="16">
        <v>0</v>
      </c>
      <c r="D32" s="5">
        <f t="shared" si="0"/>
        <v>0</v>
      </c>
      <c r="E32" s="1" t="s">
        <v>30</v>
      </c>
    </row>
    <row r="33" spans="1:5">
      <c r="A33" s="20" t="s">
        <v>59</v>
      </c>
      <c r="B33" s="1">
        <v>2</v>
      </c>
      <c r="C33" s="16">
        <v>0</v>
      </c>
      <c r="D33" s="5">
        <f t="shared" si="0"/>
        <v>0</v>
      </c>
      <c r="E33" s="1" t="s">
        <v>30</v>
      </c>
    </row>
    <row r="34" spans="1:5">
      <c r="A34" s="20" t="s">
        <v>60</v>
      </c>
      <c r="B34" s="1">
        <v>2</v>
      </c>
      <c r="C34" s="16">
        <v>0</v>
      </c>
      <c r="D34" s="5">
        <f t="shared" si="0"/>
        <v>0</v>
      </c>
      <c r="E34" s="1" t="s">
        <v>30</v>
      </c>
    </row>
    <row r="35" spans="1:5">
      <c r="A35" s="20"/>
      <c r="C35" s="16"/>
      <c r="D35" s="5">
        <f t="shared" si="0"/>
        <v>0</v>
      </c>
      <c r="E35" s="1" t="s">
        <v>30</v>
      </c>
    </row>
    <row r="36" spans="1:5">
      <c r="A36" s="20"/>
      <c r="C36" s="16"/>
      <c r="D36" s="5">
        <f t="shared" si="0"/>
        <v>0</v>
      </c>
      <c r="E36" s="1" t="s">
        <v>30</v>
      </c>
    </row>
    <row r="37" spans="1:5">
      <c r="A37" s="20"/>
      <c r="C37" s="16"/>
      <c r="D37" s="5">
        <f t="shared" si="0"/>
        <v>0</v>
      </c>
      <c r="E37" s="1" t="s">
        <v>30</v>
      </c>
    </row>
    <row r="38" spans="1:5">
      <c r="A38" s="20"/>
      <c r="C38" s="16"/>
      <c r="D38" s="5">
        <f t="shared" si="0"/>
        <v>0</v>
      </c>
      <c r="E38" s="1" t="s">
        <v>30</v>
      </c>
    </row>
    <row r="39" spans="1:5">
      <c r="A39" s="7" t="s">
        <v>8</v>
      </c>
      <c r="C39" s="16"/>
      <c r="D39" s="5"/>
    </row>
    <row r="40" spans="1:5">
      <c r="A40" s="13" t="s">
        <v>0</v>
      </c>
      <c r="B40" s="1">
        <v>1</v>
      </c>
      <c r="C40" s="16">
        <v>0</v>
      </c>
      <c r="D40" s="5">
        <f t="shared" si="0"/>
        <v>0</v>
      </c>
      <c r="E40" s="1" t="s">
        <v>30</v>
      </c>
    </row>
    <row r="41" spans="1:5">
      <c r="A41" s="13" t="s">
        <v>20</v>
      </c>
      <c r="B41" s="1">
        <v>1</v>
      </c>
      <c r="C41" s="16">
        <v>0</v>
      </c>
      <c r="D41" s="5">
        <f t="shared" si="0"/>
        <v>0</v>
      </c>
      <c r="E41" s="1" t="s">
        <v>30</v>
      </c>
    </row>
    <row r="42" spans="1:5">
      <c r="A42" s="13" t="s">
        <v>42</v>
      </c>
      <c r="B42" s="1">
        <v>2</v>
      </c>
      <c r="C42" s="16">
        <v>0</v>
      </c>
      <c r="D42" s="5">
        <f t="shared" si="0"/>
        <v>0</v>
      </c>
      <c r="E42" s="1" t="s">
        <v>30</v>
      </c>
    </row>
    <row r="43" spans="1:5">
      <c r="A43" s="13" t="s">
        <v>35</v>
      </c>
      <c r="B43" s="1">
        <v>3</v>
      </c>
      <c r="C43" s="16">
        <v>0</v>
      </c>
      <c r="D43" s="5">
        <f t="shared" si="0"/>
        <v>0</v>
      </c>
      <c r="E43" s="1" t="s">
        <v>30</v>
      </c>
    </row>
    <row r="44" spans="1:5">
      <c r="A44" s="13" t="s">
        <v>32</v>
      </c>
      <c r="B44" s="15">
        <v>1</v>
      </c>
      <c r="C44" s="17">
        <v>0</v>
      </c>
      <c r="D44" s="5">
        <f t="shared" si="0"/>
        <v>0</v>
      </c>
      <c r="E44" s="1" t="s">
        <v>30</v>
      </c>
    </row>
    <row r="45" spans="1:5">
      <c r="A45" s="13" t="s">
        <v>24</v>
      </c>
      <c r="B45" s="1">
        <v>1</v>
      </c>
      <c r="C45" s="16">
        <v>0</v>
      </c>
      <c r="D45" s="5">
        <f t="shared" si="0"/>
        <v>0</v>
      </c>
      <c r="E45" s="1" t="s">
        <v>30</v>
      </c>
    </row>
    <row r="46" spans="1:5">
      <c r="A46" s="13" t="s">
        <v>33</v>
      </c>
      <c r="B46" s="1">
        <v>1</v>
      </c>
      <c r="C46" s="16">
        <v>0</v>
      </c>
      <c r="D46" s="5">
        <f t="shared" si="0"/>
        <v>0</v>
      </c>
      <c r="E46" s="1" t="s">
        <v>30</v>
      </c>
    </row>
    <row r="47" spans="1:5">
      <c r="A47" s="13" t="s">
        <v>36</v>
      </c>
      <c r="B47" s="1">
        <v>1</v>
      </c>
      <c r="C47" s="16">
        <v>0</v>
      </c>
      <c r="D47" s="5">
        <f t="shared" si="0"/>
        <v>0</v>
      </c>
      <c r="E47" s="1" t="s">
        <v>30</v>
      </c>
    </row>
    <row r="48" spans="1:5">
      <c r="A48" s="13" t="s">
        <v>100</v>
      </c>
      <c r="B48" s="1">
        <v>1</v>
      </c>
      <c r="C48" s="16">
        <v>0</v>
      </c>
      <c r="D48" s="5">
        <f t="shared" si="0"/>
        <v>0</v>
      </c>
      <c r="E48" s="1" t="s">
        <v>30</v>
      </c>
    </row>
    <row r="49" spans="1:5">
      <c r="A49" s="13" t="s">
        <v>101</v>
      </c>
      <c r="B49" s="1">
        <v>1</v>
      </c>
      <c r="C49" s="16">
        <v>0</v>
      </c>
      <c r="D49" s="5">
        <f t="shared" si="0"/>
        <v>0</v>
      </c>
      <c r="E49" s="1" t="s">
        <v>30</v>
      </c>
    </row>
    <row r="50" spans="1:5">
      <c r="A50" s="13" t="s">
        <v>64</v>
      </c>
      <c r="B50" s="1">
        <v>1</v>
      </c>
      <c r="C50" s="16">
        <v>0</v>
      </c>
      <c r="D50" s="5">
        <f t="shared" si="0"/>
        <v>0</v>
      </c>
      <c r="E50" s="1" t="s">
        <v>30</v>
      </c>
    </row>
    <row r="51" spans="1:5">
      <c r="A51" s="13" t="s">
        <v>63</v>
      </c>
      <c r="B51" s="1">
        <v>1</v>
      </c>
      <c r="C51" s="16">
        <v>0</v>
      </c>
      <c r="D51" s="5">
        <f t="shared" si="0"/>
        <v>0</v>
      </c>
      <c r="E51" s="1" t="s">
        <v>30</v>
      </c>
    </row>
    <row r="52" spans="1:5">
      <c r="A52" s="13" t="s">
        <v>57</v>
      </c>
      <c r="B52" s="1">
        <v>1</v>
      </c>
      <c r="C52" s="16">
        <v>0</v>
      </c>
      <c r="D52" s="5">
        <f t="shared" si="0"/>
        <v>0</v>
      </c>
      <c r="E52" s="1" t="s">
        <v>30</v>
      </c>
    </row>
    <row r="53" spans="1:5">
      <c r="A53" s="20" t="s">
        <v>58</v>
      </c>
      <c r="B53" s="1">
        <v>1</v>
      </c>
      <c r="C53" s="16">
        <v>0</v>
      </c>
      <c r="D53" s="5">
        <f t="shared" si="0"/>
        <v>0</v>
      </c>
      <c r="E53" s="1" t="s">
        <v>30</v>
      </c>
    </row>
    <row r="54" spans="1:5">
      <c r="A54" s="13" t="s">
        <v>62</v>
      </c>
      <c r="B54" s="1">
        <v>1</v>
      </c>
      <c r="C54" s="16">
        <v>0</v>
      </c>
      <c r="D54" s="5">
        <f t="shared" si="0"/>
        <v>0</v>
      </c>
      <c r="E54" s="1" t="s">
        <v>30</v>
      </c>
    </row>
    <row r="55" spans="1:5">
      <c r="A55" s="13" t="s">
        <v>67</v>
      </c>
      <c r="B55" s="1">
        <v>2</v>
      </c>
      <c r="C55" s="16">
        <v>0</v>
      </c>
      <c r="D55" s="5">
        <f t="shared" si="0"/>
        <v>0</v>
      </c>
      <c r="E55" s="1" t="s">
        <v>30</v>
      </c>
    </row>
    <row r="56" spans="1:5">
      <c r="A56" s="13" t="s">
        <v>95</v>
      </c>
      <c r="B56" s="1">
        <v>1</v>
      </c>
      <c r="C56" s="16">
        <v>0</v>
      </c>
      <c r="D56" s="5">
        <f t="shared" si="0"/>
        <v>0</v>
      </c>
      <c r="E56" s="1" t="s">
        <v>30</v>
      </c>
    </row>
    <row r="57" spans="1:5">
      <c r="A57" s="13" t="s">
        <v>99</v>
      </c>
      <c r="B57" s="1">
        <v>1</v>
      </c>
      <c r="C57" s="16">
        <v>0</v>
      </c>
      <c r="D57" s="5">
        <f t="shared" si="0"/>
        <v>0</v>
      </c>
      <c r="E57" s="1" t="s">
        <v>30</v>
      </c>
    </row>
    <row r="58" spans="1:5">
      <c r="A58" s="13"/>
      <c r="C58" s="16"/>
      <c r="D58" s="5">
        <f t="shared" si="0"/>
        <v>0</v>
      </c>
      <c r="E58" s="1" t="s">
        <v>30</v>
      </c>
    </row>
    <row r="59" spans="1:5">
      <c r="A59" s="13"/>
      <c r="C59" s="16"/>
      <c r="D59" s="5">
        <f t="shared" si="0"/>
        <v>0</v>
      </c>
      <c r="E59" s="1" t="s">
        <v>30</v>
      </c>
    </row>
    <row r="60" spans="1:5">
      <c r="A60" s="7" t="s">
        <v>2</v>
      </c>
      <c r="C60" s="16"/>
      <c r="D60" s="5"/>
    </row>
    <row r="61" spans="1:5">
      <c r="A61" s="3" t="s">
        <v>52</v>
      </c>
      <c r="B61" s="1">
        <v>2</v>
      </c>
      <c r="C61" s="16">
        <v>0</v>
      </c>
      <c r="D61" s="5">
        <f t="shared" si="0"/>
        <v>0</v>
      </c>
      <c r="E61" s="1" t="s">
        <v>30</v>
      </c>
    </row>
    <row r="62" spans="1:5">
      <c r="A62" s="3" t="s">
        <v>43</v>
      </c>
      <c r="B62" s="1">
        <v>1</v>
      </c>
      <c r="C62" s="16">
        <v>0</v>
      </c>
      <c r="D62" s="5">
        <f t="shared" si="0"/>
        <v>0</v>
      </c>
      <c r="E62" s="1" t="s">
        <v>30</v>
      </c>
    </row>
    <row r="63" spans="1:5">
      <c r="A63" s="3"/>
      <c r="C63" s="16"/>
      <c r="D63" s="5">
        <f t="shared" si="0"/>
        <v>0</v>
      </c>
      <c r="E63" s="1" t="s">
        <v>30</v>
      </c>
    </row>
    <row r="64" spans="1:5">
      <c r="A64" s="3"/>
      <c r="C64" s="16"/>
      <c r="D64" s="5">
        <f t="shared" si="0"/>
        <v>0</v>
      </c>
      <c r="E64" s="1" t="s">
        <v>30</v>
      </c>
    </row>
    <row r="65" spans="1:5">
      <c r="A65" s="3"/>
      <c r="C65" s="16"/>
      <c r="D65" s="5">
        <f t="shared" si="0"/>
        <v>0</v>
      </c>
      <c r="E65" s="1" t="s">
        <v>30</v>
      </c>
    </row>
    <row r="66" spans="1:5">
      <c r="A66" s="3"/>
      <c r="C66" s="16"/>
      <c r="D66" s="5">
        <f t="shared" si="0"/>
        <v>0</v>
      </c>
      <c r="E66" s="1" t="s">
        <v>30</v>
      </c>
    </row>
    <row r="67" spans="1:5">
      <c r="A67" s="7" t="s">
        <v>4</v>
      </c>
      <c r="C67" s="16"/>
      <c r="D67" s="5"/>
    </row>
    <row r="68" spans="1:5">
      <c r="A68" s="3" t="s">
        <v>45</v>
      </c>
      <c r="B68" s="1">
        <v>1</v>
      </c>
      <c r="C68" s="16">
        <v>0</v>
      </c>
      <c r="D68" s="5">
        <f t="shared" ref="D68:D138" si="2">C68*B68</f>
        <v>0</v>
      </c>
      <c r="E68" s="1" t="s">
        <v>30</v>
      </c>
    </row>
    <row r="69" spans="1:5">
      <c r="A69" s="3" t="s">
        <v>44</v>
      </c>
      <c r="B69" s="1">
        <v>1</v>
      </c>
      <c r="C69" s="16">
        <v>0</v>
      </c>
      <c r="D69" s="5">
        <f t="shared" si="2"/>
        <v>0</v>
      </c>
      <c r="E69" s="1" t="s">
        <v>30</v>
      </c>
    </row>
    <row r="70" spans="1:5">
      <c r="A70" s="3"/>
      <c r="C70" s="16"/>
      <c r="D70" s="5">
        <f t="shared" si="2"/>
        <v>0</v>
      </c>
      <c r="E70" s="1" t="s">
        <v>30</v>
      </c>
    </row>
    <row r="71" spans="1:5">
      <c r="A71" s="3"/>
      <c r="C71" s="16"/>
      <c r="D71" s="5">
        <f t="shared" si="2"/>
        <v>0</v>
      </c>
      <c r="E71" s="1" t="s">
        <v>30</v>
      </c>
    </row>
    <row r="72" spans="1:5">
      <c r="A72" s="3"/>
      <c r="C72" s="16"/>
      <c r="D72" s="5">
        <f t="shared" si="2"/>
        <v>0</v>
      </c>
      <c r="E72" s="1" t="s">
        <v>30</v>
      </c>
    </row>
    <row r="73" spans="1:5">
      <c r="A73" s="3"/>
      <c r="C73" s="16"/>
      <c r="D73" s="5">
        <f t="shared" si="2"/>
        <v>0</v>
      </c>
      <c r="E73" s="1" t="s">
        <v>30</v>
      </c>
    </row>
    <row r="74" spans="1:5">
      <c r="A74" s="7" t="s">
        <v>5</v>
      </c>
      <c r="C74" s="16"/>
      <c r="D74" s="5"/>
    </row>
    <row r="75" spans="1:5">
      <c r="A75" s="3" t="s">
        <v>113</v>
      </c>
      <c r="B75" s="1">
        <f>'hardware list'!F5</f>
        <v>16</v>
      </c>
      <c r="C75" s="16">
        <v>0</v>
      </c>
      <c r="D75" s="5">
        <f t="shared" ref="D75:D94" si="3">C75*B75</f>
        <v>0</v>
      </c>
      <c r="E75" s="1" t="s">
        <v>30</v>
      </c>
    </row>
    <row r="76" spans="1:5">
      <c r="A76" s="3" t="s">
        <v>114</v>
      </c>
      <c r="B76" s="1" t="e">
        <f>'hardware list'!F6</f>
        <v>#REF!</v>
      </c>
      <c r="C76" s="16">
        <v>0</v>
      </c>
      <c r="D76" s="5" t="e">
        <f t="shared" si="3"/>
        <v>#REF!</v>
      </c>
      <c r="E76" s="1" t="s">
        <v>30</v>
      </c>
    </row>
    <row r="77" spans="1:5">
      <c r="A77" s="3" t="s">
        <v>115</v>
      </c>
      <c r="B77" s="1">
        <f>'hardware list'!F7</f>
        <v>4</v>
      </c>
      <c r="C77" s="16">
        <v>0</v>
      </c>
      <c r="D77" s="5">
        <f t="shared" si="3"/>
        <v>0</v>
      </c>
      <c r="E77" s="1" t="s">
        <v>30</v>
      </c>
    </row>
    <row r="78" spans="1:5">
      <c r="A78" s="3" t="s">
        <v>116</v>
      </c>
      <c r="B78" s="1">
        <f>'hardware list'!F8</f>
        <v>13</v>
      </c>
      <c r="C78" s="16">
        <v>0</v>
      </c>
      <c r="D78" s="5">
        <f t="shared" si="3"/>
        <v>0</v>
      </c>
      <c r="E78" s="1" t="s">
        <v>30</v>
      </c>
    </row>
    <row r="79" spans="1:5">
      <c r="A79" s="3" t="s">
        <v>117</v>
      </c>
      <c r="B79" s="1">
        <f>'hardware list'!F8</f>
        <v>13</v>
      </c>
      <c r="C79" s="16">
        <v>0</v>
      </c>
      <c r="D79" s="5">
        <f t="shared" si="3"/>
        <v>0</v>
      </c>
      <c r="E79" s="1" t="s">
        <v>30</v>
      </c>
    </row>
    <row r="80" spans="1:5" s="5" customFormat="1">
      <c r="A80" s="13" t="s">
        <v>118</v>
      </c>
      <c r="B80" s="1">
        <f>'hardware list'!F10</f>
        <v>4</v>
      </c>
      <c r="C80" s="16">
        <v>0</v>
      </c>
      <c r="D80" s="16">
        <f>C80*B80</f>
        <v>0</v>
      </c>
      <c r="E80" s="1" t="s">
        <v>30</v>
      </c>
    </row>
    <row r="81" spans="1:5" s="5" customFormat="1">
      <c r="A81" s="3" t="s">
        <v>12</v>
      </c>
      <c r="B81" s="1">
        <f>'hardware list'!F11</f>
        <v>58</v>
      </c>
      <c r="C81" s="16">
        <v>0</v>
      </c>
      <c r="D81" s="5">
        <f t="shared" si="3"/>
        <v>0</v>
      </c>
      <c r="E81" s="1" t="s">
        <v>29</v>
      </c>
    </row>
    <row r="82" spans="1:5" s="5" customFormat="1">
      <c r="A82" s="3" t="s">
        <v>173</v>
      </c>
      <c r="B82" s="1">
        <f>'hardware list'!F12</f>
        <v>6</v>
      </c>
      <c r="C82" s="16">
        <v>0</v>
      </c>
      <c r="D82" s="5">
        <f t="shared" si="3"/>
        <v>0</v>
      </c>
      <c r="E82" s="1" t="s">
        <v>30</v>
      </c>
    </row>
    <row r="83" spans="1:5" s="5" customFormat="1">
      <c r="A83" s="3" t="s">
        <v>174</v>
      </c>
      <c r="B83" s="1">
        <f>'hardware list'!F15</f>
        <v>6</v>
      </c>
      <c r="C83" s="16">
        <v>0</v>
      </c>
      <c r="D83" s="5">
        <f t="shared" si="3"/>
        <v>0</v>
      </c>
      <c r="E83" s="1" t="s">
        <v>30</v>
      </c>
    </row>
    <row r="84" spans="1:5" s="5" customFormat="1">
      <c r="A84" s="3" t="s">
        <v>112</v>
      </c>
      <c r="B84" s="1">
        <v>24</v>
      </c>
      <c r="C84" s="16">
        <v>0</v>
      </c>
      <c r="D84" s="5">
        <f t="shared" si="3"/>
        <v>0</v>
      </c>
      <c r="E84" s="1" t="s">
        <v>30</v>
      </c>
    </row>
    <row r="85" spans="1:5" s="5" customFormat="1">
      <c r="A85" s="3" t="s">
        <v>111</v>
      </c>
      <c r="B85" s="1">
        <v>6</v>
      </c>
      <c r="C85" s="16">
        <v>0</v>
      </c>
      <c r="D85" s="5">
        <f t="shared" si="3"/>
        <v>0</v>
      </c>
      <c r="E85" s="1" t="s">
        <v>30</v>
      </c>
    </row>
    <row r="86" spans="1:5">
      <c r="A86" s="3" t="s">
        <v>110</v>
      </c>
      <c r="B86" s="1">
        <f>'hardware list'!F17</f>
        <v>5</v>
      </c>
      <c r="C86" s="16">
        <v>0</v>
      </c>
      <c r="D86" s="5">
        <f>C86*B86</f>
        <v>0</v>
      </c>
      <c r="E86" s="1" t="s">
        <v>30</v>
      </c>
    </row>
    <row r="87" spans="1:5" s="5" customFormat="1">
      <c r="A87" s="3" t="s">
        <v>175</v>
      </c>
      <c r="B87" s="1">
        <f>'hardware list'!F18</f>
        <v>12</v>
      </c>
      <c r="C87" s="16">
        <v>0</v>
      </c>
      <c r="D87" s="5">
        <f t="shared" si="3"/>
        <v>0</v>
      </c>
      <c r="E87" s="1" t="s">
        <v>30</v>
      </c>
    </row>
    <row r="88" spans="1:5" s="5" customFormat="1">
      <c r="A88" s="3" t="s">
        <v>176</v>
      </c>
      <c r="B88" s="1">
        <f>'hardware list'!F19</f>
        <v>4</v>
      </c>
      <c r="C88" s="16">
        <v>0</v>
      </c>
      <c r="D88" s="5">
        <f t="shared" si="3"/>
        <v>0</v>
      </c>
      <c r="E88" s="1" t="s">
        <v>30</v>
      </c>
    </row>
    <row r="89" spans="1:5" s="5" customFormat="1">
      <c r="A89" s="3" t="s">
        <v>177</v>
      </c>
      <c r="B89" s="1">
        <f>'hardware list'!F20</f>
        <v>62</v>
      </c>
      <c r="C89" s="16">
        <v>0</v>
      </c>
      <c r="D89" s="5">
        <f t="shared" si="3"/>
        <v>0</v>
      </c>
      <c r="E89" s="1" t="s">
        <v>30</v>
      </c>
    </row>
    <row r="90" spans="1:5" s="5" customFormat="1">
      <c r="A90" s="3" t="s">
        <v>107</v>
      </c>
      <c r="B90" s="1">
        <v>10</v>
      </c>
      <c r="C90" s="16">
        <v>0</v>
      </c>
      <c r="D90" s="5">
        <f t="shared" si="3"/>
        <v>0</v>
      </c>
      <c r="E90" s="1" t="s">
        <v>29</v>
      </c>
    </row>
    <row r="91" spans="1:5" s="5" customFormat="1">
      <c r="A91" s="3" t="s">
        <v>106</v>
      </c>
      <c r="B91" s="1">
        <v>8</v>
      </c>
      <c r="C91" s="16">
        <v>0</v>
      </c>
      <c r="D91" s="5">
        <f t="shared" si="3"/>
        <v>0</v>
      </c>
      <c r="E91" s="1" t="s">
        <v>30</v>
      </c>
    </row>
    <row r="92" spans="1:5" s="5" customFormat="1">
      <c r="A92" s="3" t="s">
        <v>71</v>
      </c>
      <c r="B92" s="1">
        <v>4</v>
      </c>
      <c r="C92" s="16">
        <v>0</v>
      </c>
      <c r="D92" s="5">
        <f t="shared" si="3"/>
        <v>0</v>
      </c>
      <c r="E92" s="1" t="s">
        <v>30</v>
      </c>
    </row>
    <row r="93" spans="1:5" s="5" customFormat="1">
      <c r="A93" s="3" t="s">
        <v>15</v>
      </c>
      <c r="B93" s="1">
        <v>1</v>
      </c>
      <c r="C93" s="16">
        <v>0</v>
      </c>
      <c r="D93" s="5">
        <f t="shared" si="3"/>
        <v>0</v>
      </c>
      <c r="E93" s="1" t="s">
        <v>30</v>
      </c>
    </row>
    <row r="94" spans="1:5" s="5" customFormat="1">
      <c r="A94" s="3" t="s">
        <v>98</v>
      </c>
      <c r="B94" s="1">
        <v>1</v>
      </c>
      <c r="C94" s="16">
        <v>0</v>
      </c>
      <c r="D94" s="5">
        <f t="shared" si="3"/>
        <v>0</v>
      </c>
      <c r="E94" s="1" t="s">
        <v>30</v>
      </c>
    </row>
    <row r="95" spans="1:5" s="5" customFormat="1">
      <c r="A95" s="3"/>
      <c r="B95" s="1"/>
      <c r="C95" s="16"/>
      <c r="D95" s="5">
        <f t="shared" ref="D95:D98" si="4">C95*B95</f>
        <v>0</v>
      </c>
      <c r="E95" s="1" t="s">
        <v>30</v>
      </c>
    </row>
    <row r="96" spans="1:5" s="5" customFormat="1">
      <c r="A96" s="3"/>
      <c r="B96" s="1"/>
      <c r="C96" s="16"/>
      <c r="D96" s="5">
        <f t="shared" si="4"/>
        <v>0</v>
      </c>
      <c r="E96" s="1" t="s">
        <v>30</v>
      </c>
    </row>
    <row r="97" spans="1:5" s="5" customFormat="1">
      <c r="A97" s="3"/>
      <c r="B97" s="1"/>
      <c r="C97" s="16"/>
      <c r="D97" s="5">
        <f t="shared" si="4"/>
        <v>0</v>
      </c>
      <c r="E97" s="1" t="s">
        <v>30</v>
      </c>
    </row>
    <row r="98" spans="1:5" s="5" customFormat="1">
      <c r="A98" s="2"/>
      <c r="B98" s="1"/>
      <c r="C98" s="16"/>
      <c r="D98" s="5">
        <f t="shared" si="4"/>
        <v>0</v>
      </c>
      <c r="E98" s="1" t="s">
        <v>30</v>
      </c>
    </row>
    <row r="99" spans="1:5" s="5" customFormat="1">
      <c r="A99" s="8" t="s">
        <v>18</v>
      </c>
      <c r="B99" s="1"/>
      <c r="C99" s="16"/>
      <c r="E99" s="1"/>
    </row>
    <row r="100" spans="1:5" s="5" customFormat="1">
      <c r="A100" s="3" t="s">
        <v>27</v>
      </c>
      <c r="B100" s="4">
        <v>0</v>
      </c>
      <c r="C100" s="18">
        <v>0</v>
      </c>
      <c r="D100" s="5">
        <f t="shared" si="2"/>
        <v>0</v>
      </c>
      <c r="E100" s="1" t="s">
        <v>30</v>
      </c>
    </row>
    <row r="101" spans="1:5" s="5" customFormat="1">
      <c r="A101" s="13" t="s">
        <v>31</v>
      </c>
      <c r="B101" s="4">
        <v>0</v>
      </c>
      <c r="C101" s="18">
        <v>0</v>
      </c>
      <c r="D101" s="5">
        <f t="shared" si="2"/>
        <v>0</v>
      </c>
      <c r="E101" s="1" t="s">
        <v>30</v>
      </c>
    </row>
    <row r="102" spans="1:5" s="5" customFormat="1">
      <c r="A102" s="13" t="s">
        <v>17</v>
      </c>
      <c r="B102" s="4">
        <v>0</v>
      </c>
      <c r="C102" s="18">
        <v>0</v>
      </c>
      <c r="D102" s="5">
        <f t="shared" si="2"/>
        <v>0</v>
      </c>
      <c r="E102" s="1" t="s">
        <v>30</v>
      </c>
    </row>
    <row r="103" spans="1:5" s="5" customFormat="1">
      <c r="A103" s="13" t="s">
        <v>25</v>
      </c>
      <c r="B103" s="4">
        <v>0</v>
      </c>
      <c r="C103" s="18">
        <v>0</v>
      </c>
      <c r="D103" s="5">
        <f t="shared" si="2"/>
        <v>0</v>
      </c>
      <c r="E103" s="1" t="s">
        <v>30</v>
      </c>
    </row>
    <row r="104" spans="1:5" s="5" customFormat="1">
      <c r="A104" s="13" t="s">
        <v>26</v>
      </c>
      <c r="B104" s="4">
        <v>0</v>
      </c>
      <c r="C104" s="18">
        <v>0</v>
      </c>
      <c r="D104" s="5">
        <f t="shared" si="2"/>
        <v>0</v>
      </c>
      <c r="E104" s="1" t="s">
        <v>30</v>
      </c>
    </row>
    <row r="105" spans="1:5" s="5" customFormat="1">
      <c r="A105" s="13" t="s">
        <v>10</v>
      </c>
      <c r="B105" s="4">
        <v>0</v>
      </c>
      <c r="C105" s="18">
        <v>0</v>
      </c>
      <c r="D105" s="5">
        <f t="shared" si="2"/>
        <v>0</v>
      </c>
      <c r="E105" s="1" t="s">
        <v>30</v>
      </c>
    </row>
    <row r="106" spans="1:5" s="5" customFormat="1">
      <c r="A106" s="13" t="s">
        <v>11</v>
      </c>
      <c r="B106" s="4">
        <v>0</v>
      </c>
      <c r="C106" s="18">
        <v>0</v>
      </c>
      <c r="D106" s="5">
        <f t="shared" si="2"/>
        <v>0</v>
      </c>
      <c r="E106" s="1" t="s">
        <v>30</v>
      </c>
    </row>
    <row r="107" spans="1:5" s="5" customFormat="1">
      <c r="A107" s="13" t="s">
        <v>34</v>
      </c>
      <c r="B107" s="4">
        <v>0</v>
      </c>
      <c r="C107" s="18">
        <v>0</v>
      </c>
      <c r="D107" s="5">
        <f t="shared" si="2"/>
        <v>0</v>
      </c>
      <c r="E107" s="1" t="s">
        <v>30</v>
      </c>
    </row>
    <row r="108" spans="1:5" s="5" customFormat="1">
      <c r="A108" s="13"/>
      <c r="B108" s="4"/>
      <c r="C108" s="18"/>
      <c r="D108" s="5">
        <f t="shared" si="2"/>
        <v>0</v>
      </c>
      <c r="E108" s="1" t="s">
        <v>30</v>
      </c>
    </row>
    <row r="109" spans="1:5" s="5" customFormat="1">
      <c r="A109" s="13"/>
      <c r="B109" s="4"/>
      <c r="C109" s="18"/>
      <c r="D109" s="5">
        <f t="shared" si="2"/>
        <v>0</v>
      </c>
      <c r="E109" s="1" t="s">
        <v>30</v>
      </c>
    </row>
    <row r="110" spans="1:5" s="5" customFormat="1">
      <c r="A110" s="13"/>
      <c r="B110" s="4"/>
      <c r="C110" s="18"/>
      <c r="D110" s="5">
        <f t="shared" si="2"/>
        <v>0</v>
      </c>
      <c r="E110" s="1" t="s">
        <v>30</v>
      </c>
    </row>
    <row r="111" spans="1:5" s="5" customFormat="1">
      <c r="A111" s="13"/>
      <c r="B111" s="4"/>
      <c r="C111" s="18"/>
      <c r="D111" s="5">
        <f t="shared" si="2"/>
        <v>0</v>
      </c>
      <c r="E111" s="1" t="s">
        <v>30</v>
      </c>
    </row>
    <row r="112" spans="1:5" s="5" customFormat="1">
      <c r="A112" s="7" t="s">
        <v>3</v>
      </c>
      <c r="B112" s="1"/>
      <c r="C112" s="16"/>
      <c r="E112" s="1"/>
    </row>
    <row r="113" spans="1:5" s="5" customFormat="1">
      <c r="A113" s="2" t="s">
        <v>40</v>
      </c>
      <c r="B113" s="4">
        <v>0</v>
      </c>
      <c r="C113" s="18">
        <v>0</v>
      </c>
      <c r="D113" s="5">
        <f t="shared" si="2"/>
        <v>0</v>
      </c>
      <c r="E113" s="15" t="s">
        <v>30</v>
      </c>
    </row>
    <row r="114" spans="1:5" s="5" customFormat="1">
      <c r="A114" s="2" t="s">
        <v>53</v>
      </c>
      <c r="B114" s="4">
        <v>0</v>
      </c>
      <c r="C114" s="18">
        <v>0</v>
      </c>
      <c r="D114" s="5">
        <f t="shared" si="2"/>
        <v>0</v>
      </c>
      <c r="E114" s="15" t="s">
        <v>30</v>
      </c>
    </row>
    <row r="115" spans="1:5" s="5" customFormat="1">
      <c r="A115" s="2"/>
      <c r="B115" s="4"/>
      <c r="C115" s="18"/>
      <c r="D115" s="5">
        <f t="shared" si="2"/>
        <v>0</v>
      </c>
      <c r="E115" s="15" t="s">
        <v>30</v>
      </c>
    </row>
    <row r="116" spans="1:5" s="5" customFormat="1">
      <c r="A116" s="2"/>
      <c r="B116" s="4"/>
      <c r="C116" s="18"/>
      <c r="D116" s="5">
        <f t="shared" si="2"/>
        <v>0</v>
      </c>
      <c r="E116" s="15" t="s">
        <v>30</v>
      </c>
    </row>
    <row r="117" spans="1:5" s="5" customFormat="1">
      <c r="A117" s="2"/>
      <c r="B117" s="4"/>
      <c r="C117" s="18"/>
      <c r="D117" s="5">
        <f t="shared" si="2"/>
        <v>0</v>
      </c>
      <c r="E117" s="15" t="s">
        <v>30</v>
      </c>
    </row>
    <row r="118" spans="1:5" s="5" customFormat="1">
      <c r="A118" s="21" t="s">
        <v>72</v>
      </c>
      <c r="B118" s="1"/>
      <c r="C118" s="16"/>
      <c r="E118" s="15"/>
    </row>
    <row r="119" spans="1:5" s="5" customFormat="1">
      <c r="A119" s="13" t="s">
        <v>61</v>
      </c>
      <c r="B119" s="4">
        <v>0</v>
      </c>
      <c r="C119" s="18">
        <v>0</v>
      </c>
      <c r="D119" s="5">
        <f t="shared" si="2"/>
        <v>0</v>
      </c>
      <c r="E119" s="15" t="s">
        <v>30</v>
      </c>
    </row>
    <row r="120" spans="1:5" s="5" customFormat="1">
      <c r="A120" t="s">
        <v>73</v>
      </c>
      <c r="B120" s="4">
        <v>0</v>
      </c>
      <c r="C120" s="18">
        <v>0</v>
      </c>
      <c r="D120" s="5">
        <f t="shared" si="2"/>
        <v>0</v>
      </c>
      <c r="E120" s="15" t="s">
        <v>30</v>
      </c>
    </row>
    <row r="121" spans="1:5" s="5" customFormat="1">
      <c r="A121" t="s">
        <v>74</v>
      </c>
      <c r="B121" s="4">
        <v>0</v>
      </c>
      <c r="C121" s="18">
        <v>0</v>
      </c>
      <c r="D121" s="5">
        <f t="shared" si="2"/>
        <v>0</v>
      </c>
      <c r="E121" s="15" t="s">
        <v>30</v>
      </c>
    </row>
    <row r="122" spans="1:5" s="5" customFormat="1">
      <c r="A122" t="s">
        <v>75</v>
      </c>
      <c r="B122" s="4">
        <v>0</v>
      </c>
      <c r="C122" s="18">
        <v>0</v>
      </c>
      <c r="D122" s="5">
        <f t="shared" si="2"/>
        <v>0</v>
      </c>
      <c r="E122" s="15" t="s">
        <v>30</v>
      </c>
    </row>
    <row r="123" spans="1:5" s="5" customFormat="1">
      <c r="A123" t="s">
        <v>76</v>
      </c>
      <c r="B123" s="4">
        <v>0</v>
      </c>
      <c r="C123" s="18">
        <v>0</v>
      </c>
      <c r="D123" s="5">
        <f t="shared" si="2"/>
        <v>0</v>
      </c>
      <c r="E123" s="15" t="s">
        <v>30</v>
      </c>
    </row>
    <row r="124" spans="1:5" s="5" customFormat="1">
      <c r="A124" t="s">
        <v>77</v>
      </c>
      <c r="B124" s="4">
        <v>0</v>
      </c>
      <c r="C124" s="18">
        <v>0</v>
      </c>
      <c r="D124" s="5">
        <f t="shared" si="2"/>
        <v>0</v>
      </c>
      <c r="E124" s="15" t="s">
        <v>30</v>
      </c>
    </row>
    <row r="125" spans="1:5" s="5" customFormat="1">
      <c r="A125" t="s">
        <v>78</v>
      </c>
      <c r="B125" s="4">
        <v>0</v>
      </c>
      <c r="C125" s="18">
        <v>0</v>
      </c>
      <c r="D125" s="5">
        <f t="shared" si="2"/>
        <v>0</v>
      </c>
      <c r="E125" s="15" t="s">
        <v>30</v>
      </c>
    </row>
    <row r="126" spans="1:5" s="5" customFormat="1">
      <c r="A126" t="s">
        <v>84</v>
      </c>
      <c r="B126" s="4">
        <v>0</v>
      </c>
      <c r="C126" s="18">
        <v>0</v>
      </c>
      <c r="D126" s="5">
        <f t="shared" si="2"/>
        <v>0</v>
      </c>
      <c r="E126" s="15" t="s">
        <v>30</v>
      </c>
    </row>
    <row r="127" spans="1:5" s="5" customFormat="1">
      <c r="A127" t="s">
        <v>85</v>
      </c>
      <c r="B127" s="4">
        <v>0</v>
      </c>
      <c r="C127" s="18">
        <v>0</v>
      </c>
      <c r="D127" s="5">
        <f t="shared" si="2"/>
        <v>0</v>
      </c>
      <c r="E127" s="15" t="s">
        <v>30</v>
      </c>
    </row>
    <row r="128" spans="1:5" s="5" customFormat="1">
      <c r="A128" t="s">
        <v>79</v>
      </c>
      <c r="B128" s="4">
        <v>0</v>
      </c>
      <c r="C128" s="18">
        <v>0</v>
      </c>
      <c r="D128" s="5">
        <f t="shared" si="2"/>
        <v>0</v>
      </c>
      <c r="E128" s="15" t="s">
        <v>30</v>
      </c>
    </row>
    <row r="129" spans="1:5" s="5" customFormat="1">
      <c r="A129" t="s">
        <v>80</v>
      </c>
      <c r="B129" s="4">
        <v>0</v>
      </c>
      <c r="C129" s="18">
        <v>0</v>
      </c>
      <c r="D129" s="5">
        <f t="shared" si="2"/>
        <v>0</v>
      </c>
      <c r="E129" s="15" t="s">
        <v>30</v>
      </c>
    </row>
    <row r="130" spans="1:5" s="5" customFormat="1">
      <c r="A130" t="s">
        <v>81</v>
      </c>
      <c r="B130" s="4">
        <v>0</v>
      </c>
      <c r="C130" s="18">
        <v>0</v>
      </c>
      <c r="D130" s="5">
        <f t="shared" si="2"/>
        <v>0</v>
      </c>
      <c r="E130" s="15" t="s">
        <v>30</v>
      </c>
    </row>
    <row r="131" spans="1:5" s="5" customFormat="1">
      <c r="A131" t="s">
        <v>82</v>
      </c>
      <c r="B131" s="4">
        <v>0</v>
      </c>
      <c r="C131" s="18">
        <v>0</v>
      </c>
      <c r="D131" s="5">
        <f t="shared" si="2"/>
        <v>0</v>
      </c>
      <c r="E131" s="15" t="s">
        <v>30</v>
      </c>
    </row>
    <row r="132" spans="1:5" s="5" customFormat="1">
      <c r="A132" t="s">
        <v>86</v>
      </c>
      <c r="B132" s="4">
        <v>0</v>
      </c>
      <c r="C132" s="18">
        <v>0</v>
      </c>
      <c r="D132" s="5">
        <f t="shared" si="2"/>
        <v>0</v>
      </c>
      <c r="E132" s="15" t="s">
        <v>30</v>
      </c>
    </row>
    <row r="133" spans="1:5" s="5" customFormat="1">
      <c r="A133" t="s">
        <v>83</v>
      </c>
      <c r="B133" s="1"/>
      <c r="C133" s="16"/>
      <c r="D133" s="5">
        <f t="shared" si="2"/>
        <v>0</v>
      </c>
      <c r="E133" s="15" t="s">
        <v>30</v>
      </c>
    </row>
    <row r="134" spans="1:5" s="5" customFormat="1">
      <c r="A134"/>
      <c r="B134" s="1"/>
      <c r="C134" s="16"/>
      <c r="D134" s="5">
        <f t="shared" si="2"/>
        <v>0</v>
      </c>
      <c r="E134" s="15" t="s">
        <v>30</v>
      </c>
    </row>
    <row r="135" spans="1:5" s="5" customFormat="1">
      <c r="A135"/>
      <c r="B135" s="1"/>
      <c r="C135" s="16"/>
      <c r="D135" s="5">
        <f t="shared" si="2"/>
        <v>0</v>
      </c>
      <c r="E135" s="15" t="s">
        <v>30</v>
      </c>
    </row>
    <row r="136" spans="1:5" s="5" customFormat="1">
      <c r="A136"/>
      <c r="B136" s="1"/>
      <c r="C136" s="16"/>
      <c r="D136" s="5">
        <f t="shared" si="2"/>
        <v>0</v>
      </c>
      <c r="E136" s="15" t="s">
        <v>30</v>
      </c>
    </row>
    <row r="137" spans="1:5" s="5" customFormat="1">
      <c r="A137"/>
      <c r="B137" s="1"/>
      <c r="C137" s="16"/>
      <c r="D137" s="5">
        <f t="shared" si="2"/>
        <v>0</v>
      </c>
      <c r="E137" s="15" t="s">
        <v>30</v>
      </c>
    </row>
    <row r="138" spans="1:5" s="5" customFormat="1">
      <c r="A138"/>
      <c r="B138" s="1"/>
      <c r="C138" s="16"/>
      <c r="D138" s="5">
        <f t="shared" si="2"/>
        <v>0</v>
      </c>
      <c r="E138" s="15" t="s">
        <v>30</v>
      </c>
    </row>
    <row r="139" spans="1:5" s="5" customFormat="1">
      <c r="A139"/>
      <c r="B139" s="1"/>
      <c r="C139" s="16"/>
      <c r="D139"/>
      <c r="E139" s="1"/>
    </row>
    <row r="140" spans="1:5" s="5" customFormat="1">
      <c r="A140"/>
      <c r="B140" s="1"/>
      <c r="C140" s="16"/>
      <c r="D140"/>
      <c r="E140" s="1"/>
    </row>
    <row r="141" spans="1:5" s="5" customFormat="1">
      <c r="A141"/>
      <c r="B141" s="1"/>
      <c r="C141" s="6"/>
      <c r="D141"/>
      <c r="E141" s="1"/>
    </row>
    <row r="142" spans="1:5" s="5" customFormat="1">
      <c r="A142"/>
      <c r="B142" s="1"/>
      <c r="C142" s="6"/>
      <c r="D142"/>
      <c r="E142" s="1"/>
    </row>
    <row r="143" spans="1:5" s="5" customFormat="1">
      <c r="A143"/>
      <c r="B143" s="1"/>
      <c r="C143" s="6"/>
      <c r="D143"/>
      <c r="E143" s="1"/>
    </row>
    <row r="144" spans="1:5" s="5" customFormat="1">
      <c r="A144"/>
      <c r="B144" s="1"/>
      <c r="C144" s="6"/>
      <c r="D144"/>
      <c r="E144" s="1"/>
    </row>
    <row r="145" spans="1:5" s="5" customFormat="1">
      <c r="A145"/>
      <c r="B145" s="1"/>
      <c r="C145" s="6"/>
      <c r="D145"/>
      <c r="E145" s="1"/>
    </row>
    <row r="146" spans="1:5" s="5" customFormat="1">
      <c r="A146"/>
      <c r="B146" s="1"/>
      <c r="C146" s="6"/>
      <c r="D146"/>
      <c r="E146" s="1"/>
    </row>
    <row r="147" spans="1:5" s="5" customFormat="1">
      <c r="A147"/>
      <c r="B147" s="1"/>
      <c r="C147" s="6"/>
      <c r="D147"/>
      <c r="E147" s="1"/>
    </row>
    <row r="148" spans="1:5" s="5" customFormat="1">
      <c r="A148"/>
      <c r="B148" s="1"/>
      <c r="C148" s="6"/>
      <c r="D148"/>
      <c r="E148" s="1"/>
    </row>
    <row r="149" spans="1:5" s="5" customFormat="1">
      <c r="A149"/>
      <c r="B149" s="1"/>
      <c r="C149" s="6"/>
      <c r="D149"/>
      <c r="E149" s="1"/>
    </row>
    <row r="150" spans="1:5">
      <c r="C150" s="6"/>
    </row>
    <row r="151" spans="1:5">
      <c r="C151" s="6"/>
    </row>
    <row r="152" spans="1:5">
      <c r="C152" s="6"/>
    </row>
    <row r="153" spans="1:5">
      <c r="C153" s="6"/>
    </row>
    <row r="154" spans="1:5">
      <c r="C154" s="6"/>
    </row>
    <row r="155" spans="1:5">
      <c r="C155" s="6"/>
    </row>
    <row r="156" spans="1:5">
      <c r="C156" s="6"/>
    </row>
    <row r="157" spans="1:5">
      <c r="C157" s="6"/>
    </row>
    <row r="158" spans="1:5">
      <c r="C158" s="6"/>
    </row>
    <row r="159" spans="1:5">
      <c r="C159" s="6"/>
    </row>
    <row r="160" spans="1:5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6"/>
    </row>
    <row r="174" spans="3:3">
      <c r="C174" s="6"/>
    </row>
    <row r="175" spans="3:3">
      <c r="C175" s="6"/>
    </row>
    <row r="176" spans="3:3">
      <c r="C176" s="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</sheetData>
  <hyperlinks>
    <hyperlink ref="A21" r:id="rId1" display="E3D V6 base heatsink - heater - nozzle 0.4mm -heatbreak - PTFE tube - fan - silicon sock"/>
    <hyperlink ref="A22" r:id="rId2"/>
    <hyperlink ref="A102" r:id="rId3"/>
    <hyperlink ref="A103" r:id="rId4" display="Loadcells 5 Kg (optional)"/>
    <hyperlink ref="A104" r:id="rId5" display="Loadcells 1 Kg (optional)"/>
    <hyperlink ref="A105" r:id="rId6"/>
    <hyperlink ref="A106" r:id="rId7"/>
    <hyperlink ref="A100" r:id="rId8"/>
    <hyperlink ref="A101" r:id="rId9"/>
    <hyperlink ref="A44" r:id="rId10"/>
    <hyperlink ref="A46" r:id="rId11"/>
    <hyperlink ref="A45" r:id="rId12"/>
    <hyperlink ref="A47" r:id="rId13"/>
    <hyperlink ref="A13" r:id="rId14"/>
    <hyperlink ref="A31" r:id="rId15"/>
    <hyperlink ref="A40" r:id="rId16"/>
    <hyperlink ref="A41" r:id="rId17"/>
    <hyperlink ref="A42" r:id="rId18" display="TMC2209 - 1/16 &gt; 1/256 UART - Sensorless homing endstop - XY drivers"/>
    <hyperlink ref="A43" r:id="rId19"/>
    <hyperlink ref="A107" r:id="rId20"/>
    <hyperlink ref="A62" r:id="rId21" display="Drivers fan 110 x 15 mm  axial fan 24V"/>
    <hyperlink ref="A69" r:id="rId22" display="V-slot mini wheel plate complete"/>
    <hyperlink ref="A68" r:id="rId23" display="V-slot mini wheel (openbuild)"/>
    <hyperlink ref="A20" r:id="rId24"/>
    <hyperlink ref="A61" r:id="rId25" display="Layer fan 30 x 10 mm radial fan 24V radial"/>
    <hyperlink ref="A52" r:id="rId26"/>
    <hyperlink ref="A34" r:id="rId27"/>
    <hyperlink ref="A119" r:id="rId28" display="Crimp tool"/>
    <hyperlink ref="A51" r:id="rId29" display="Servo wire &gt;&gt; 5M"/>
    <hyperlink ref="A50" r:id="rId30"/>
    <hyperlink ref="A54" r:id="rId31"/>
    <hyperlink ref="A49" r:id="rId32" display="Silicone wire 12 AWV &gt;&gt; 2 meter"/>
    <hyperlink ref="A48" r:id="rId33" display="Silicone wire 18 AWG &gt;&gt; 2 meter"/>
    <hyperlink ref="A53" r:id="rId34"/>
    <hyperlink ref="A55" r:id="rId35"/>
    <hyperlink ref="A33" r:id="rId36"/>
    <hyperlink ref="A32" r:id="rId37"/>
    <hyperlink ref="A29" r:id="rId38" display="GT2 6 mm - 5 mm drive pulley 20T"/>
    <hyperlink ref="A30" r:id="rId39"/>
    <hyperlink ref="A28" r:id="rId40" display="GT2 6 mm - belt XYZ - length 10 m"/>
    <hyperlink ref="A56" r:id="rId41" display="Stepper motor wire JST 1,5 m"/>
    <hyperlink ref="A57" r:id="rId42"/>
    <hyperlink ref="A90" r:id="rId43" display="metal shim 5x8x1"/>
    <hyperlink ref="A89" r:id="rId44" display="M5 T-nuts"/>
    <hyperlink ref="A81" r:id="rId45"/>
    <hyperlink ref="A85" r:id="rId46" display="M5 x 30 mm countersunk hexagon"/>
    <hyperlink ref="A87" r:id="rId47" display="M5 nuts regular"/>
    <hyperlink ref="A86" r:id="rId48" display="M3 nuts regular"/>
    <hyperlink ref="A92" r:id="rId49" display="metal washer 5 x 10 x 1 mm"/>
    <hyperlink ref="A91" r:id="rId50" display="metal washer 3 x 5 x 1 mm"/>
    <hyperlink ref="A76" r:id="rId51" display="M3 x 12 mm hexagon"/>
    <hyperlink ref="A78" r:id="rId52" display="M3 x 25 mm hexagon"/>
    <hyperlink ref="A80" r:id="rId53" display="M4 x 25 mm hexagon &gt;&gt; M4 20pcs"/>
    <hyperlink ref="A93" r:id="rId54"/>
    <hyperlink ref="A75" r:id="rId55" display="M3 x 12 mm hexagon"/>
    <hyperlink ref="A94" r:id="rId56"/>
    <hyperlink ref="A77" r:id="rId57" display="M3 x 12 mm hexagon"/>
    <hyperlink ref="A84" r:id="rId58" display="M5 x 30 mm countersunk hexagon"/>
    <hyperlink ref="A79" r:id="rId59" display="M3 x 25 mm hexagon"/>
    <hyperlink ref="A82" r:id="rId60" display="M5 x 8 mm flat head hexagon"/>
    <hyperlink ref="A83" r:id="rId61" display="M5 x 8 mm flat head hexagon"/>
    <hyperlink ref="A88" r:id="rId62" display="M5 nuts regular"/>
  </hyperlinks>
  <pageMargins left="0.7" right="0.7" top="0.75" bottom="0.75" header="0.3" footer="0.3"/>
  <pageSetup paperSize="9" orientation="portrait" horizontalDpi="0" verticalDpi="0" r:id="rId63"/>
</worksheet>
</file>

<file path=xl/worksheets/sheet2.xml><?xml version="1.0" encoding="utf-8"?>
<worksheet xmlns="http://schemas.openxmlformats.org/spreadsheetml/2006/main" xmlns:r="http://schemas.openxmlformats.org/officeDocument/2006/relationships">
  <dimension ref="B4:AE26"/>
  <sheetViews>
    <sheetView workbookViewId="0">
      <selection activeCell="B26" sqref="B26"/>
    </sheetView>
  </sheetViews>
  <sheetFormatPr defaultRowHeight="15"/>
  <cols>
    <col min="2" max="2" width="20.28515625" bestFit="1" customWidth="1"/>
    <col min="3" max="3" width="20.5703125" bestFit="1" customWidth="1"/>
    <col min="4" max="4" width="8.140625" style="1" bestFit="1" customWidth="1"/>
    <col min="5" max="5" width="13.140625" style="1" bestFit="1" customWidth="1"/>
    <col min="6" max="6" width="10.28515625" style="1" bestFit="1" customWidth="1"/>
    <col min="7" max="7" width="9.85546875" style="37" bestFit="1" customWidth="1"/>
    <col min="8" max="8" width="2.5703125" style="27" customWidth="1"/>
    <col min="9" max="9" width="23.42578125" style="47" bestFit="1" customWidth="1"/>
    <col min="10" max="10" width="9.140625" style="1"/>
    <col min="11" max="11" width="2.28515625" style="30" customWidth="1"/>
    <col min="12" max="12" width="22.140625" style="47" bestFit="1" customWidth="1"/>
    <col min="13" max="13" width="8.42578125" style="1" bestFit="1" customWidth="1"/>
    <col min="14" max="14" width="2.85546875" style="30" customWidth="1"/>
    <col min="15" max="15" width="22.85546875" style="47" bestFit="1" customWidth="1"/>
    <col min="16" max="16" width="8.42578125" style="1" bestFit="1" customWidth="1"/>
    <col min="17" max="17" width="2.7109375" style="36" customWidth="1"/>
    <col min="18" max="18" width="18.28515625" style="1" bestFit="1" customWidth="1"/>
    <col min="19" max="19" width="8.42578125" style="1" bestFit="1" customWidth="1"/>
    <col min="20" max="20" width="2.7109375" style="36" customWidth="1"/>
    <col min="21" max="21" width="16.140625" style="1" bestFit="1" customWidth="1"/>
    <col min="22" max="22" width="8.42578125" style="1" bestFit="1" customWidth="1"/>
    <col min="23" max="23" width="2.5703125" style="36" customWidth="1"/>
    <col min="24" max="24" width="16.7109375" style="1" bestFit="1" customWidth="1"/>
    <col min="25" max="25" width="8.42578125" style="1" bestFit="1" customWidth="1"/>
    <col min="26" max="26" width="2.7109375" style="36" customWidth="1"/>
    <col min="27" max="27" width="22.5703125" style="1" bestFit="1" customWidth="1"/>
    <col min="28" max="28" width="8.42578125" style="1" bestFit="1" customWidth="1"/>
    <col min="29" max="29" width="3" style="36" customWidth="1"/>
    <col min="30" max="30" width="16.140625" style="47" bestFit="1" customWidth="1"/>
    <col min="31" max="31" width="8.42578125" style="1" bestFit="1" customWidth="1"/>
  </cols>
  <sheetData>
    <row r="4" spans="2:31">
      <c r="B4" s="23" t="s">
        <v>119</v>
      </c>
      <c r="C4" s="24" t="s">
        <v>120</v>
      </c>
      <c r="D4" s="25" t="s">
        <v>121</v>
      </c>
      <c r="E4" s="25" t="s">
        <v>122</v>
      </c>
      <c r="F4" s="25" t="s">
        <v>123</v>
      </c>
      <c r="G4" s="26" t="s">
        <v>124</v>
      </c>
      <c r="I4" s="28" t="s">
        <v>125</v>
      </c>
      <c r="J4" s="29" t="s">
        <v>126</v>
      </c>
      <c r="L4" s="28" t="s">
        <v>125</v>
      </c>
      <c r="M4" s="29" t="s">
        <v>126</v>
      </c>
      <c r="O4" s="28" t="s">
        <v>125</v>
      </c>
      <c r="P4" s="29" t="s">
        <v>126</v>
      </c>
      <c r="Q4" s="31"/>
      <c r="R4" s="32" t="s">
        <v>125</v>
      </c>
      <c r="S4" s="29" t="s">
        <v>126</v>
      </c>
      <c r="T4" s="31"/>
      <c r="U4" s="32" t="s">
        <v>125</v>
      </c>
      <c r="V4" s="29" t="s">
        <v>126</v>
      </c>
      <c r="W4" s="33"/>
      <c r="X4" s="34" t="s">
        <v>125</v>
      </c>
      <c r="Y4" s="34" t="s">
        <v>126</v>
      </c>
      <c r="Z4" s="33"/>
      <c r="AA4" s="35" t="s">
        <v>125</v>
      </c>
      <c r="AB4" s="1" t="s">
        <v>126</v>
      </c>
      <c r="AD4" s="35" t="s">
        <v>125</v>
      </c>
      <c r="AE4" s="1" t="s">
        <v>126</v>
      </c>
    </row>
    <row r="5" spans="2:31">
      <c r="B5" t="s">
        <v>127</v>
      </c>
      <c r="C5" s="13" t="s">
        <v>128</v>
      </c>
      <c r="D5" s="1" t="s">
        <v>129</v>
      </c>
      <c r="E5" s="1" t="s">
        <v>130</v>
      </c>
      <c r="F5" s="1">
        <f>J5+M5+P5+S5+V5+Y5+AB5+AE5</f>
        <v>16</v>
      </c>
      <c r="G5" s="37" t="s">
        <v>124</v>
      </c>
      <c r="I5" s="28" t="s">
        <v>131</v>
      </c>
      <c r="J5" s="29">
        <v>8</v>
      </c>
      <c r="L5" s="38" t="s">
        <v>132</v>
      </c>
      <c r="M5" s="29">
        <v>8</v>
      </c>
      <c r="O5" s="39"/>
      <c r="P5" s="40"/>
      <c r="Q5" s="30"/>
      <c r="R5" s="40"/>
      <c r="S5" s="40"/>
      <c r="T5" s="30"/>
      <c r="U5" s="40"/>
      <c r="V5" s="40"/>
      <c r="W5" s="30"/>
      <c r="X5" s="40"/>
      <c r="Y5" s="40"/>
      <c r="Z5" s="30"/>
      <c r="AA5" s="40"/>
      <c r="AB5" s="40"/>
      <c r="AC5" s="30"/>
      <c r="AD5" s="39"/>
      <c r="AE5" s="40"/>
    </row>
    <row r="6" spans="2:31">
      <c r="B6" t="s">
        <v>133</v>
      </c>
      <c r="C6" s="13" t="s">
        <v>128</v>
      </c>
      <c r="D6" s="1" t="s">
        <v>134</v>
      </c>
      <c r="E6" s="1" t="s">
        <v>135</v>
      </c>
      <c r="F6" s="1" t="e">
        <f>J6+#REF!+P6+M6</f>
        <v>#REF!</v>
      </c>
      <c r="G6" s="37" t="s">
        <v>124</v>
      </c>
      <c r="I6" s="41" t="s">
        <v>136</v>
      </c>
      <c r="J6" s="29">
        <v>2</v>
      </c>
      <c r="L6" s="44" t="s">
        <v>139</v>
      </c>
      <c r="M6" s="29">
        <v>1</v>
      </c>
      <c r="O6" s="43" t="s">
        <v>138</v>
      </c>
      <c r="P6" s="29">
        <v>8</v>
      </c>
      <c r="Q6" s="30"/>
      <c r="T6" s="30"/>
      <c r="U6" s="40"/>
      <c r="V6" s="40"/>
      <c r="W6" s="30"/>
      <c r="X6" s="40"/>
      <c r="Y6" s="40"/>
      <c r="Z6" s="30"/>
      <c r="AA6" s="40"/>
      <c r="AB6" s="40"/>
      <c r="AC6" s="30"/>
      <c r="AD6" s="39"/>
      <c r="AE6" s="40"/>
    </row>
    <row r="7" spans="2:31">
      <c r="B7" t="s">
        <v>140</v>
      </c>
      <c r="C7" s="13" t="s">
        <v>128</v>
      </c>
      <c r="D7" s="1" t="s">
        <v>129</v>
      </c>
      <c r="E7" s="1" t="s">
        <v>141</v>
      </c>
      <c r="F7" s="1">
        <v>4</v>
      </c>
      <c r="G7" s="37" t="s">
        <v>124</v>
      </c>
      <c r="I7" s="45" t="s">
        <v>142</v>
      </c>
      <c r="J7" s="29">
        <v>4</v>
      </c>
      <c r="L7" s="39"/>
      <c r="M7" s="40"/>
      <c r="O7" s="39"/>
      <c r="P7" s="40"/>
      <c r="Q7" s="30"/>
      <c r="R7" s="40"/>
      <c r="S7" s="40"/>
      <c r="T7" s="30"/>
      <c r="U7" s="40"/>
      <c r="V7" s="40"/>
      <c r="W7" s="30"/>
      <c r="X7" s="40"/>
      <c r="Y7" s="40"/>
      <c r="Z7" s="30"/>
      <c r="AA7" s="40"/>
      <c r="AB7" s="40"/>
      <c r="AC7" s="30"/>
      <c r="AD7" s="39"/>
      <c r="AE7" s="40"/>
    </row>
    <row r="8" spans="2:31">
      <c r="B8" t="s">
        <v>143</v>
      </c>
      <c r="C8" s="13" t="s">
        <v>128</v>
      </c>
      <c r="D8" s="1" t="s">
        <v>134</v>
      </c>
      <c r="E8" s="1" t="s">
        <v>144</v>
      </c>
      <c r="F8" s="1">
        <f>J8+M8+P8</f>
        <v>13</v>
      </c>
      <c r="G8" s="37" t="s">
        <v>124</v>
      </c>
      <c r="I8" s="41" t="s">
        <v>136</v>
      </c>
      <c r="J8" s="29">
        <v>6</v>
      </c>
      <c r="L8" s="42" t="s">
        <v>137</v>
      </c>
      <c r="M8" s="29">
        <v>3</v>
      </c>
      <c r="O8" s="44" t="s">
        <v>139</v>
      </c>
      <c r="P8" s="29">
        <v>4</v>
      </c>
      <c r="Q8" s="30"/>
      <c r="R8" s="40"/>
      <c r="S8" s="40"/>
      <c r="T8" s="30"/>
      <c r="U8" s="40"/>
      <c r="V8" s="40"/>
      <c r="W8" s="30"/>
      <c r="X8" s="40"/>
      <c r="Y8" s="40"/>
      <c r="Z8" s="30"/>
      <c r="AA8" s="40"/>
      <c r="AB8" s="40"/>
      <c r="AC8" s="30"/>
      <c r="AD8" s="39"/>
      <c r="AE8" s="40"/>
    </row>
    <row r="9" spans="2:31">
      <c r="B9" t="s">
        <v>172</v>
      </c>
      <c r="C9" s="13" t="s">
        <v>128</v>
      </c>
      <c r="D9" s="1" t="s">
        <v>129</v>
      </c>
      <c r="E9" s="1" t="s">
        <v>158</v>
      </c>
      <c r="F9" s="1">
        <f>J9</f>
        <v>2</v>
      </c>
      <c r="G9" s="37" t="s">
        <v>124</v>
      </c>
      <c r="I9" s="46" t="s">
        <v>146</v>
      </c>
      <c r="J9" s="29">
        <v>2</v>
      </c>
      <c r="L9" s="39"/>
      <c r="M9" s="40"/>
      <c r="P9" s="40"/>
      <c r="Q9" s="30"/>
      <c r="R9" s="40"/>
      <c r="S9" s="40"/>
      <c r="T9" s="30"/>
      <c r="U9" s="40"/>
      <c r="V9" s="40"/>
      <c r="W9" s="30"/>
      <c r="X9" s="40"/>
      <c r="Y9" s="40"/>
      <c r="Z9" s="30"/>
      <c r="AA9" s="40"/>
      <c r="AB9" s="40"/>
      <c r="AC9" s="30"/>
      <c r="AD9" s="39"/>
      <c r="AE9" s="40"/>
    </row>
    <row r="10" spans="2:31">
      <c r="B10" t="s">
        <v>147</v>
      </c>
      <c r="C10" s="13" t="s">
        <v>128</v>
      </c>
      <c r="D10" s="1" t="s">
        <v>148</v>
      </c>
      <c r="E10" s="1" t="s">
        <v>145</v>
      </c>
      <c r="F10" s="1">
        <f>J10</f>
        <v>4</v>
      </c>
      <c r="G10" s="37" t="s">
        <v>124</v>
      </c>
      <c r="I10" s="48" t="s">
        <v>149</v>
      </c>
      <c r="J10" s="29">
        <v>4</v>
      </c>
      <c r="L10" s="49"/>
      <c r="M10" s="50"/>
      <c r="O10" s="39"/>
      <c r="P10" s="40"/>
      <c r="Q10" s="30"/>
      <c r="R10" s="40"/>
      <c r="S10" s="40"/>
      <c r="T10" s="30"/>
      <c r="U10" s="40"/>
      <c r="V10" s="40"/>
      <c r="W10" s="30"/>
      <c r="X10" s="40"/>
      <c r="Y10" s="40"/>
      <c r="Z10" s="30"/>
      <c r="AA10" s="40"/>
      <c r="AB10" s="40"/>
      <c r="AC10" s="30"/>
      <c r="AD10" s="39"/>
      <c r="AE10" s="40"/>
    </row>
    <row r="11" spans="2:31">
      <c r="B11" t="s">
        <v>150</v>
      </c>
      <c r="C11" s="13" t="s">
        <v>151</v>
      </c>
      <c r="D11" s="1" t="s">
        <v>148</v>
      </c>
      <c r="E11" s="1" t="s">
        <v>130</v>
      </c>
      <c r="F11" s="1">
        <f>J11+M11+P11+S11+V11+Y11+AB11+AE11</f>
        <v>58</v>
      </c>
      <c r="G11" s="37" t="s">
        <v>124</v>
      </c>
      <c r="I11" s="41" t="s">
        <v>136</v>
      </c>
      <c r="J11" s="29">
        <v>4</v>
      </c>
      <c r="L11" s="51" t="s">
        <v>152</v>
      </c>
      <c r="M11" s="29">
        <v>8</v>
      </c>
      <c r="O11" s="52" t="s">
        <v>138</v>
      </c>
      <c r="P11" s="29">
        <v>8</v>
      </c>
      <c r="Q11" s="31"/>
      <c r="R11" s="53" t="s">
        <v>153</v>
      </c>
      <c r="S11" s="29">
        <v>16</v>
      </c>
      <c r="T11" s="31"/>
      <c r="U11" s="54" t="s">
        <v>132</v>
      </c>
      <c r="V11" s="29">
        <v>4</v>
      </c>
      <c r="W11" s="31"/>
      <c r="X11" s="55" t="s">
        <v>154</v>
      </c>
      <c r="Y11" s="29">
        <v>2</v>
      </c>
      <c r="Z11" s="31"/>
      <c r="AA11" s="56" t="s">
        <v>155</v>
      </c>
      <c r="AB11" s="29">
        <v>8</v>
      </c>
      <c r="AC11" s="31"/>
      <c r="AD11" s="45" t="s">
        <v>142</v>
      </c>
      <c r="AE11" s="29">
        <v>8</v>
      </c>
    </row>
    <row r="12" spans="2:31">
      <c r="B12" t="s">
        <v>156</v>
      </c>
      <c r="C12" s="13" t="s">
        <v>151</v>
      </c>
      <c r="D12" s="1" t="s">
        <v>148</v>
      </c>
      <c r="E12" s="1" t="s">
        <v>135</v>
      </c>
      <c r="F12" s="1">
        <f>J12</f>
        <v>6</v>
      </c>
      <c r="G12" s="37" t="s">
        <v>124</v>
      </c>
      <c r="I12" s="57" t="s">
        <v>154</v>
      </c>
      <c r="J12" s="29">
        <v>6</v>
      </c>
      <c r="L12" s="39"/>
      <c r="M12" s="40"/>
      <c r="O12" s="39"/>
      <c r="P12" s="40"/>
      <c r="Q12" s="30"/>
      <c r="R12" s="40"/>
      <c r="S12" s="40"/>
      <c r="T12" s="30"/>
      <c r="U12" s="40"/>
      <c r="V12" s="40"/>
      <c r="W12" s="30"/>
      <c r="X12" s="40"/>
      <c r="Y12" s="40"/>
      <c r="Z12" s="30"/>
      <c r="AA12" s="40"/>
      <c r="AB12" s="40"/>
      <c r="AC12" s="30"/>
    </row>
    <row r="13" spans="2:31">
      <c r="B13" t="s">
        <v>157</v>
      </c>
      <c r="C13" s="13" t="s">
        <v>151</v>
      </c>
      <c r="D13" s="1" t="s">
        <v>148</v>
      </c>
      <c r="E13" s="1" t="s">
        <v>158</v>
      </c>
      <c r="F13" s="1">
        <f>J13</f>
        <v>4</v>
      </c>
      <c r="G13" s="37" t="s">
        <v>124</v>
      </c>
      <c r="I13" s="42" t="s">
        <v>137</v>
      </c>
      <c r="J13" s="29">
        <v>4</v>
      </c>
      <c r="M13" s="40"/>
      <c r="O13" s="39"/>
      <c r="P13" s="40"/>
      <c r="Q13" s="30"/>
      <c r="R13" s="40"/>
      <c r="S13" s="40"/>
      <c r="T13" s="30"/>
      <c r="U13" s="40"/>
      <c r="V13" s="40"/>
      <c r="W13" s="30"/>
    </row>
    <row r="14" spans="2:31">
      <c r="B14" t="s">
        <v>150</v>
      </c>
      <c r="C14" s="13" t="s">
        <v>159</v>
      </c>
      <c r="D14" s="1" t="s">
        <v>148</v>
      </c>
      <c r="E14" s="1" t="s">
        <v>130</v>
      </c>
      <c r="F14" s="1">
        <f>J14+M14</f>
        <v>24</v>
      </c>
      <c r="G14" s="37" t="s">
        <v>124</v>
      </c>
      <c r="I14" s="28" t="s">
        <v>160</v>
      </c>
      <c r="J14" s="29">
        <v>24</v>
      </c>
      <c r="L14" s="39"/>
      <c r="M14" s="40"/>
      <c r="O14" s="39"/>
      <c r="P14" s="40"/>
      <c r="Q14" s="30"/>
      <c r="R14" s="40"/>
      <c r="S14" s="40"/>
      <c r="T14" s="30"/>
      <c r="U14" s="40"/>
      <c r="V14" s="40"/>
      <c r="W14" s="30"/>
      <c r="X14" s="40"/>
      <c r="Y14" s="40"/>
      <c r="Z14" s="30"/>
      <c r="AA14" s="40"/>
      <c r="AB14" s="40"/>
      <c r="AC14" s="30"/>
      <c r="AD14" s="39"/>
      <c r="AE14" s="40"/>
    </row>
    <row r="15" spans="2:31">
      <c r="B15" t="s">
        <v>157</v>
      </c>
      <c r="C15" s="13" t="s">
        <v>159</v>
      </c>
      <c r="D15" s="1" t="s">
        <v>148</v>
      </c>
      <c r="E15" s="1" t="s">
        <v>158</v>
      </c>
      <c r="F15" s="1">
        <f>J15+M15+P15+S15</f>
        <v>6</v>
      </c>
      <c r="G15" s="37" t="s">
        <v>124</v>
      </c>
      <c r="I15" s="57" t="s">
        <v>154</v>
      </c>
      <c r="J15" s="29">
        <v>4</v>
      </c>
      <c r="L15" s="48" t="s">
        <v>149</v>
      </c>
      <c r="M15" s="29">
        <v>2</v>
      </c>
    </row>
    <row r="16" spans="2:31" s="58" customFormat="1">
      <c r="D16" s="36"/>
      <c r="E16" s="36"/>
      <c r="F16" s="36"/>
      <c r="G16" s="27"/>
      <c r="H16" s="27"/>
      <c r="I16" s="59"/>
      <c r="J16" s="36"/>
      <c r="K16" s="30"/>
      <c r="L16" s="59"/>
      <c r="M16" s="36"/>
      <c r="N16" s="30"/>
      <c r="O16" s="59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59"/>
      <c r="AE16" s="36"/>
    </row>
    <row r="17" spans="2:31">
      <c r="B17" t="s">
        <v>161</v>
      </c>
      <c r="C17" s="13" t="s">
        <v>162</v>
      </c>
      <c r="F17" s="1">
        <f>J17+M17+P17</f>
        <v>5</v>
      </c>
      <c r="G17" s="37" t="s">
        <v>163</v>
      </c>
      <c r="I17" s="41" t="s">
        <v>136</v>
      </c>
      <c r="J17" s="29">
        <v>2</v>
      </c>
      <c r="L17" s="42" t="s">
        <v>137</v>
      </c>
      <c r="M17" s="29">
        <v>1</v>
      </c>
      <c r="O17" s="46" t="s">
        <v>146</v>
      </c>
      <c r="P17" s="29">
        <v>2</v>
      </c>
      <c r="Q17" s="30"/>
    </row>
    <row r="18" spans="2:31">
      <c r="B18" t="s">
        <v>164</v>
      </c>
      <c r="C18" s="13" t="s">
        <v>162</v>
      </c>
      <c r="F18" s="1">
        <f>J18+M18+P18</f>
        <v>12</v>
      </c>
      <c r="G18" s="37" t="s">
        <v>163</v>
      </c>
      <c r="I18" s="57" t="s">
        <v>154</v>
      </c>
      <c r="J18" s="29">
        <v>6</v>
      </c>
      <c r="L18" s="48" t="s">
        <v>149</v>
      </c>
      <c r="M18" s="29">
        <v>2</v>
      </c>
      <c r="O18" s="43" t="s">
        <v>138</v>
      </c>
      <c r="P18" s="29">
        <v>4</v>
      </c>
      <c r="Q18" s="30"/>
    </row>
    <row r="19" spans="2:31">
      <c r="B19" t="s">
        <v>164</v>
      </c>
      <c r="C19" s="13" t="s">
        <v>165</v>
      </c>
      <c r="F19" s="1">
        <f>J19+M19+P19</f>
        <v>4</v>
      </c>
      <c r="G19" s="37" t="s">
        <v>163</v>
      </c>
      <c r="I19" s="42" t="s">
        <v>137</v>
      </c>
      <c r="J19" s="29">
        <v>4</v>
      </c>
    </row>
    <row r="20" spans="2:31">
      <c r="B20" t="s">
        <v>164</v>
      </c>
      <c r="C20" s="13" t="s">
        <v>166</v>
      </c>
      <c r="F20" s="1">
        <f>J20+M20+P20+S20+V20+Y20+AB20+AE20</f>
        <v>62</v>
      </c>
      <c r="G20" s="37" t="s">
        <v>163</v>
      </c>
      <c r="I20" s="41" t="s">
        <v>136</v>
      </c>
      <c r="J20" s="29">
        <v>4</v>
      </c>
      <c r="L20" s="51" t="s">
        <v>152</v>
      </c>
      <c r="M20" s="29">
        <v>8</v>
      </c>
      <c r="O20" s="52" t="s">
        <v>138</v>
      </c>
      <c r="P20" s="29">
        <v>8</v>
      </c>
      <c r="Q20" s="31"/>
      <c r="R20" s="53" t="s">
        <v>153</v>
      </c>
      <c r="S20" s="29">
        <v>16</v>
      </c>
      <c r="T20" s="31"/>
      <c r="U20" s="54" t="s">
        <v>132</v>
      </c>
      <c r="V20" s="29">
        <v>4</v>
      </c>
      <c r="W20" s="31"/>
      <c r="X20" s="55" t="s">
        <v>154</v>
      </c>
      <c r="Y20" s="29">
        <v>6</v>
      </c>
      <c r="Z20" s="31"/>
      <c r="AA20" s="56" t="s">
        <v>155</v>
      </c>
      <c r="AB20" s="29">
        <v>8</v>
      </c>
      <c r="AC20" s="31"/>
      <c r="AD20" s="45" t="s">
        <v>142</v>
      </c>
      <c r="AE20" s="29">
        <v>8</v>
      </c>
    </row>
    <row r="21" spans="2:31" s="58" customFormat="1">
      <c r="D21" s="36"/>
      <c r="E21" s="36"/>
      <c r="F21" s="36"/>
      <c r="G21" s="27"/>
      <c r="H21" s="27"/>
      <c r="I21" s="59"/>
      <c r="J21" s="36"/>
      <c r="K21" s="30"/>
      <c r="L21" s="59"/>
      <c r="M21" s="36"/>
      <c r="N21" s="30"/>
      <c r="O21" s="59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59"/>
      <c r="AE21" s="36"/>
    </row>
    <row r="22" spans="2:31">
      <c r="B22" t="s">
        <v>167</v>
      </c>
      <c r="C22" s="13" t="s">
        <v>168</v>
      </c>
      <c r="F22" s="1">
        <f>J22</f>
        <v>2</v>
      </c>
      <c r="G22" s="37" t="s">
        <v>163</v>
      </c>
      <c r="I22" s="42" t="s">
        <v>137</v>
      </c>
      <c r="J22" s="29">
        <v>2</v>
      </c>
    </row>
    <row r="23" spans="2:31">
      <c r="B23" t="s">
        <v>169</v>
      </c>
      <c r="C23" s="13" t="s">
        <v>168</v>
      </c>
      <c r="F23" s="1">
        <v>2</v>
      </c>
      <c r="G23" s="37" t="s">
        <v>163</v>
      </c>
      <c r="I23" s="42" t="s">
        <v>137</v>
      </c>
      <c r="J23" s="29">
        <v>2</v>
      </c>
    </row>
    <row r="24" spans="2:31">
      <c r="B24" t="s">
        <v>170</v>
      </c>
      <c r="C24" s="13" t="s">
        <v>168</v>
      </c>
      <c r="F24" s="1">
        <f>J24+M24</f>
        <v>8</v>
      </c>
      <c r="G24" s="37" t="s">
        <v>163</v>
      </c>
      <c r="I24" s="41" t="s">
        <v>136</v>
      </c>
      <c r="J24" s="29">
        <v>6</v>
      </c>
      <c r="L24" s="44" t="s">
        <v>139</v>
      </c>
      <c r="M24" s="29">
        <v>2</v>
      </c>
    </row>
    <row r="25" spans="2:31">
      <c r="B25" t="s">
        <v>171</v>
      </c>
      <c r="C25" s="13" t="s">
        <v>168</v>
      </c>
      <c r="F25" s="1">
        <f>J25</f>
        <v>4</v>
      </c>
      <c r="G25" s="37" t="s">
        <v>163</v>
      </c>
      <c r="I25" s="43" t="s">
        <v>138</v>
      </c>
      <c r="J25" s="29">
        <v>4</v>
      </c>
    </row>
    <row r="26" spans="2:31">
      <c r="B26" t="s">
        <v>178</v>
      </c>
      <c r="C26" s="13" t="s">
        <v>168</v>
      </c>
      <c r="F26" s="1">
        <f>J26+M26+P26</f>
        <v>10</v>
      </c>
      <c r="G26" s="37" t="s">
        <v>163</v>
      </c>
      <c r="I26" s="57" t="s">
        <v>154</v>
      </c>
      <c r="J26" s="29">
        <v>4</v>
      </c>
      <c r="L26" s="48" t="s">
        <v>149</v>
      </c>
      <c r="M26" s="29">
        <v>2</v>
      </c>
      <c r="O26" s="43" t="s">
        <v>138</v>
      </c>
      <c r="P26" s="29">
        <v>4</v>
      </c>
    </row>
  </sheetData>
  <hyperlinks>
    <hyperlink ref="C15" r:id="rId1"/>
    <hyperlink ref="C11" r:id="rId2" display="Flat head"/>
    <hyperlink ref="C12" r:id="rId3" display="Flat head"/>
    <hyperlink ref="C13" r:id="rId4" display="Flat head"/>
    <hyperlink ref="C5" r:id="rId5"/>
    <hyperlink ref="C6:C10" r:id="rId6" display="Regular"/>
    <hyperlink ref="C17" r:id="rId7"/>
    <hyperlink ref="C18" r:id="rId8"/>
    <hyperlink ref="C19" r:id="rId9"/>
    <hyperlink ref="C20" r:id="rId10"/>
    <hyperlink ref="C14" r:id="rId11"/>
    <hyperlink ref="C22" r:id="rId12"/>
    <hyperlink ref="C23" r:id="rId13"/>
    <hyperlink ref="C24" r:id="rId14"/>
    <hyperlink ref="C25" r:id="rId15"/>
    <hyperlink ref="C26" r:id="rId16"/>
  </hyperlinks>
  <pageMargins left="0.7" right="0.7" top="0.75" bottom="0.75" header="0.3" footer="0.3"/>
  <pageSetup paperSize="9" orientation="portrait" horizontalDpi="300" verticalDpi="300"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2"/>
  <sheetViews>
    <sheetView workbookViewId="0">
      <selection activeCell="C8" sqref="C8"/>
    </sheetView>
  </sheetViews>
  <sheetFormatPr defaultRowHeight="15"/>
  <cols>
    <col min="1" max="1" width="117" bestFit="1" customWidth="1"/>
    <col min="2" max="2" width="9.140625" style="1"/>
    <col min="3" max="3" width="11.42578125" style="1" bestFit="1" customWidth="1"/>
    <col min="4" max="4" width="11.5703125" bestFit="1" customWidth="1"/>
    <col min="5" max="5" width="12.5703125" style="1" bestFit="1" customWidth="1"/>
    <col min="6" max="6" width="13.5703125" style="5" bestFit="1" customWidth="1"/>
  </cols>
  <sheetData>
    <row r="1" spans="1:6">
      <c r="A1" s="9" t="s">
        <v>22</v>
      </c>
      <c r="B1" s="1" t="s">
        <v>1</v>
      </c>
      <c r="C1" s="1" t="s">
        <v>16</v>
      </c>
      <c r="E1" s="1" t="s">
        <v>28</v>
      </c>
      <c r="F1" s="5" t="s">
        <v>46</v>
      </c>
    </row>
    <row r="2" spans="1:6">
      <c r="A2" s="14" t="s">
        <v>56</v>
      </c>
      <c r="B2" s="9"/>
      <c r="C2" s="9" t="s">
        <v>19</v>
      </c>
      <c r="D2" s="11">
        <f>SUM(D4:D104)+SUM(F4:F105)</f>
        <v>469.5800000000001</v>
      </c>
      <c r="F2" s="5">
        <f>SUM(F4:F105)</f>
        <v>18.580000000000002</v>
      </c>
    </row>
    <row r="3" spans="1:6">
      <c r="A3" s="12" t="s">
        <v>21</v>
      </c>
      <c r="B3" s="9"/>
      <c r="C3" s="9" t="s">
        <v>23</v>
      </c>
      <c r="D3" s="10" t="s">
        <v>55</v>
      </c>
    </row>
    <row r="4" spans="1:6">
      <c r="A4" s="3" t="s">
        <v>9</v>
      </c>
      <c r="B4" s="1">
        <v>1</v>
      </c>
      <c r="C4" s="16">
        <v>79.989999999999995</v>
      </c>
      <c r="D4" s="5">
        <f>C4*B4</f>
        <v>79.989999999999995</v>
      </c>
      <c r="E4" s="1" t="s">
        <v>29</v>
      </c>
      <c r="F4" s="5">
        <v>17</v>
      </c>
    </row>
    <row r="5" spans="1:6">
      <c r="A5" s="2" t="s">
        <v>96</v>
      </c>
      <c r="B5" s="1">
        <v>1</v>
      </c>
      <c r="C5" s="16">
        <v>4.95</v>
      </c>
      <c r="D5" s="5">
        <f t="shared" ref="D5:D66" si="0">C5*B5</f>
        <v>4.95</v>
      </c>
      <c r="E5" s="1" t="s">
        <v>29</v>
      </c>
    </row>
    <row r="6" spans="1:6">
      <c r="A6" s="2" t="s">
        <v>97</v>
      </c>
      <c r="B6" s="1">
        <v>2</v>
      </c>
      <c r="C6" s="16">
        <v>4.8499999999999996</v>
      </c>
      <c r="D6" s="5">
        <f t="shared" si="0"/>
        <v>9.6999999999999993</v>
      </c>
      <c r="E6" s="1" t="s">
        <v>29</v>
      </c>
    </row>
    <row r="7" spans="1:6">
      <c r="A7" s="2" t="s">
        <v>179</v>
      </c>
      <c r="B7" s="1">
        <v>4</v>
      </c>
      <c r="C7" s="16">
        <v>4.95</v>
      </c>
      <c r="D7" s="5">
        <f t="shared" si="0"/>
        <v>19.8</v>
      </c>
      <c r="E7" s="1" t="s">
        <v>29</v>
      </c>
    </row>
    <row r="8" spans="1:6">
      <c r="A8" s="2" t="s">
        <v>102</v>
      </c>
      <c r="B8" s="1">
        <v>1</v>
      </c>
      <c r="C8" s="16">
        <v>4.75</v>
      </c>
      <c r="D8" s="5">
        <f t="shared" si="0"/>
        <v>4.75</v>
      </c>
      <c r="E8" s="1" t="s">
        <v>29</v>
      </c>
    </row>
    <row r="9" spans="1:6">
      <c r="A9" s="2"/>
      <c r="C9" s="16"/>
      <c r="D9" s="5">
        <f t="shared" si="0"/>
        <v>0</v>
      </c>
      <c r="E9" s="1" t="s">
        <v>29</v>
      </c>
    </row>
    <row r="10" spans="1:6">
      <c r="A10" s="2"/>
      <c r="C10" s="16"/>
      <c r="D10" s="5">
        <f t="shared" si="0"/>
        <v>0</v>
      </c>
      <c r="E10" s="1" t="s">
        <v>29</v>
      </c>
    </row>
    <row r="11" spans="1:6">
      <c r="A11" s="2"/>
      <c r="C11" s="16"/>
      <c r="D11" s="5">
        <f t="shared" si="0"/>
        <v>0</v>
      </c>
      <c r="E11" s="1" t="s">
        <v>29</v>
      </c>
    </row>
    <row r="12" spans="1:6">
      <c r="A12" s="7" t="s">
        <v>6</v>
      </c>
      <c r="C12" s="16"/>
      <c r="D12" s="5"/>
    </row>
    <row r="13" spans="1:6">
      <c r="A13" s="3" t="s">
        <v>37</v>
      </c>
      <c r="B13" s="1">
        <v>1</v>
      </c>
      <c r="C13" s="16">
        <v>17.88</v>
      </c>
      <c r="D13" s="5">
        <f t="shared" si="0"/>
        <v>17.88</v>
      </c>
      <c r="E13" s="1" t="s">
        <v>30</v>
      </c>
    </row>
    <row r="14" spans="1:6">
      <c r="A14" s="2" t="s">
        <v>50</v>
      </c>
      <c r="B14" s="1">
        <v>1</v>
      </c>
      <c r="C14" s="16">
        <v>6</v>
      </c>
      <c r="D14" s="5">
        <f t="shared" si="0"/>
        <v>6</v>
      </c>
      <c r="E14" s="1" t="s">
        <v>30</v>
      </c>
    </row>
    <row r="15" spans="1:6">
      <c r="A15" s="2"/>
      <c r="C15" s="16"/>
      <c r="D15" s="5">
        <f t="shared" si="0"/>
        <v>0</v>
      </c>
      <c r="E15" s="1" t="s">
        <v>30</v>
      </c>
    </row>
    <row r="16" spans="1:6">
      <c r="A16" s="2"/>
      <c r="C16" s="16"/>
      <c r="D16" s="5">
        <f t="shared" si="0"/>
        <v>0</v>
      </c>
      <c r="E16" s="1" t="s">
        <v>30</v>
      </c>
    </row>
    <row r="17" spans="1:6">
      <c r="A17" s="2"/>
      <c r="C17" s="16"/>
      <c r="D17" s="5">
        <f t="shared" si="0"/>
        <v>0</v>
      </c>
      <c r="E17" s="1" t="s">
        <v>30</v>
      </c>
    </row>
    <row r="18" spans="1:6">
      <c r="A18" s="2"/>
      <c r="C18" s="16"/>
      <c r="D18" s="5">
        <f t="shared" si="0"/>
        <v>0</v>
      </c>
      <c r="E18" s="1" t="s">
        <v>30</v>
      </c>
    </row>
    <row r="19" spans="1:6">
      <c r="A19" s="7" t="s">
        <v>7</v>
      </c>
      <c r="C19" s="16"/>
      <c r="D19" s="5"/>
    </row>
    <row r="20" spans="1:6">
      <c r="A20" s="19" t="s">
        <v>89</v>
      </c>
      <c r="B20" s="1">
        <v>1</v>
      </c>
      <c r="C20" s="16">
        <v>1.22</v>
      </c>
      <c r="D20" s="5">
        <f t="shared" si="0"/>
        <v>1.22</v>
      </c>
      <c r="E20" s="1" t="s">
        <v>30</v>
      </c>
    </row>
    <row r="21" spans="1:6">
      <c r="A21" s="3" t="s">
        <v>48</v>
      </c>
      <c r="B21" s="1">
        <v>1</v>
      </c>
      <c r="C21" s="16">
        <v>11.93</v>
      </c>
      <c r="D21" s="5">
        <f t="shared" si="0"/>
        <v>11.93</v>
      </c>
      <c r="E21" s="1" t="s">
        <v>30</v>
      </c>
    </row>
    <row r="22" spans="1:6">
      <c r="A22" s="3" t="s">
        <v>14</v>
      </c>
      <c r="B22" s="1">
        <v>1</v>
      </c>
      <c r="C22" s="16">
        <v>15</v>
      </c>
      <c r="D22" s="5">
        <f t="shared" si="0"/>
        <v>15</v>
      </c>
      <c r="E22" s="1" t="s">
        <v>30</v>
      </c>
    </row>
    <row r="23" spans="1:6">
      <c r="A23" s="3"/>
      <c r="C23" s="16"/>
      <c r="D23" s="5">
        <f t="shared" si="0"/>
        <v>0</v>
      </c>
      <c r="E23" s="1" t="s">
        <v>30</v>
      </c>
    </row>
    <row r="24" spans="1:6">
      <c r="A24" s="3"/>
      <c r="C24" s="16"/>
      <c r="D24" s="5">
        <f t="shared" si="0"/>
        <v>0</v>
      </c>
      <c r="E24" s="1" t="s">
        <v>30</v>
      </c>
    </row>
    <row r="25" spans="1:6">
      <c r="A25" s="3"/>
      <c r="C25" s="16"/>
      <c r="D25" s="5">
        <f t="shared" si="0"/>
        <v>0</v>
      </c>
      <c r="E25" s="1" t="s">
        <v>30</v>
      </c>
    </row>
    <row r="26" spans="1:6">
      <c r="A26" s="3"/>
      <c r="C26" s="16"/>
      <c r="D26" s="5">
        <f t="shared" si="0"/>
        <v>0</v>
      </c>
      <c r="E26" s="1" t="s">
        <v>30</v>
      </c>
    </row>
    <row r="27" spans="1:6">
      <c r="A27" s="7" t="s">
        <v>13</v>
      </c>
      <c r="C27" s="16"/>
      <c r="D27" s="5"/>
    </row>
    <row r="28" spans="1:6">
      <c r="A28" s="3" t="s">
        <v>51</v>
      </c>
      <c r="B28" s="1">
        <v>1</v>
      </c>
      <c r="C28" s="16">
        <v>10</v>
      </c>
      <c r="D28" s="5">
        <f t="shared" si="0"/>
        <v>10</v>
      </c>
      <c r="E28" s="1" t="s">
        <v>30</v>
      </c>
    </row>
    <row r="29" spans="1:6">
      <c r="A29" s="3" t="s">
        <v>41</v>
      </c>
      <c r="B29" s="1">
        <v>6</v>
      </c>
      <c r="C29" s="16">
        <v>0.59</v>
      </c>
      <c r="D29" s="5">
        <f t="shared" si="0"/>
        <v>3.54</v>
      </c>
      <c r="E29" s="1" t="s">
        <v>29</v>
      </c>
      <c r="F29" s="5">
        <v>0.3</v>
      </c>
    </row>
    <row r="30" spans="1:6">
      <c r="A30" s="3" t="s">
        <v>38</v>
      </c>
      <c r="B30" s="1">
        <v>10</v>
      </c>
      <c r="C30" s="16">
        <v>0.66</v>
      </c>
      <c r="D30" s="5">
        <f t="shared" si="0"/>
        <v>6.6000000000000005</v>
      </c>
      <c r="E30" s="1" t="s">
        <v>30</v>
      </c>
    </row>
    <row r="31" spans="1:6">
      <c r="A31" s="3" t="s">
        <v>39</v>
      </c>
      <c r="B31" s="1">
        <v>2</v>
      </c>
      <c r="C31" s="16">
        <v>0.66</v>
      </c>
      <c r="D31" s="5">
        <f t="shared" si="0"/>
        <v>1.32</v>
      </c>
      <c r="E31" s="1" t="s">
        <v>30</v>
      </c>
    </row>
    <row r="32" spans="1:6">
      <c r="A32" s="3" t="s">
        <v>54</v>
      </c>
      <c r="B32" s="1">
        <v>2</v>
      </c>
      <c r="C32" s="16">
        <v>6.69</v>
      </c>
      <c r="D32" s="5">
        <f t="shared" si="0"/>
        <v>13.38</v>
      </c>
      <c r="E32" s="1" t="s">
        <v>30</v>
      </c>
    </row>
    <row r="33" spans="1:5">
      <c r="A33" s="20" t="s">
        <v>59</v>
      </c>
      <c r="B33" s="1">
        <v>2</v>
      </c>
      <c r="C33" s="16">
        <v>2.96</v>
      </c>
      <c r="D33" s="5">
        <f t="shared" si="0"/>
        <v>5.92</v>
      </c>
      <c r="E33" s="1" t="s">
        <v>30</v>
      </c>
    </row>
    <row r="34" spans="1:5">
      <c r="A34" s="20" t="s">
        <v>60</v>
      </c>
      <c r="B34" s="1">
        <v>2</v>
      </c>
      <c r="C34" s="16">
        <v>1.82</v>
      </c>
      <c r="D34" s="5">
        <f t="shared" si="0"/>
        <v>3.64</v>
      </c>
      <c r="E34" s="1" t="s">
        <v>30</v>
      </c>
    </row>
    <row r="35" spans="1:5">
      <c r="A35" s="20"/>
      <c r="C35" s="16"/>
      <c r="D35" s="5">
        <f t="shared" si="0"/>
        <v>0</v>
      </c>
      <c r="E35" s="1" t="s">
        <v>30</v>
      </c>
    </row>
    <row r="36" spans="1:5">
      <c r="A36" s="20"/>
      <c r="C36" s="16"/>
      <c r="D36" s="5">
        <f t="shared" si="0"/>
        <v>0</v>
      </c>
      <c r="E36" s="1" t="s">
        <v>30</v>
      </c>
    </row>
    <row r="37" spans="1:5">
      <c r="A37" s="20"/>
      <c r="C37" s="16"/>
      <c r="D37" s="5">
        <f t="shared" si="0"/>
        <v>0</v>
      </c>
      <c r="E37" s="1" t="s">
        <v>30</v>
      </c>
    </row>
    <row r="38" spans="1:5">
      <c r="A38" s="20"/>
      <c r="C38" s="16"/>
      <c r="D38" s="5">
        <f t="shared" si="0"/>
        <v>0</v>
      </c>
      <c r="E38" s="1" t="s">
        <v>30</v>
      </c>
    </row>
    <row r="39" spans="1:5">
      <c r="A39" s="7" t="s">
        <v>8</v>
      </c>
      <c r="C39" s="16"/>
      <c r="D39" s="5"/>
    </row>
    <row r="40" spans="1:5">
      <c r="A40" s="13" t="s">
        <v>0</v>
      </c>
      <c r="B40" s="1">
        <v>1</v>
      </c>
      <c r="C40" s="16">
        <v>14.73</v>
      </c>
      <c r="D40" s="5">
        <f t="shared" si="0"/>
        <v>14.73</v>
      </c>
      <c r="E40" s="1" t="s">
        <v>30</v>
      </c>
    </row>
    <row r="41" spans="1:5">
      <c r="A41" s="13" t="s">
        <v>20</v>
      </c>
      <c r="B41" s="1">
        <v>1</v>
      </c>
      <c r="C41" s="16">
        <v>11.43</v>
      </c>
      <c r="D41" s="5">
        <f t="shared" si="0"/>
        <v>11.43</v>
      </c>
      <c r="E41" s="1" t="s">
        <v>30</v>
      </c>
    </row>
    <row r="42" spans="1:5">
      <c r="A42" s="13" t="s">
        <v>42</v>
      </c>
      <c r="B42" s="1">
        <v>2</v>
      </c>
      <c r="C42" s="16">
        <v>5.26</v>
      </c>
      <c r="D42" s="5">
        <f t="shared" si="0"/>
        <v>10.52</v>
      </c>
      <c r="E42" s="1" t="s">
        <v>30</v>
      </c>
    </row>
    <row r="43" spans="1:5">
      <c r="A43" s="13" t="s">
        <v>35</v>
      </c>
      <c r="B43" s="1">
        <v>3</v>
      </c>
      <c r="C43" s="16">
        <v>2.4500000000000002</v>
      </c>
      <c r="D43" s="5">
        <f t="shared" si="0"/>
        <v>7.3500000000000005</v>
      </c>
      <c r="E43" s="1" t="s">
        <v>30</v>
      </c>
    </row>
    <row r="44" spans="1:5">
      <c r="A44" s="13" t="s">
        <v>32</v>
      </c>
      <c r="B44" s="15">
        <v>1</v>
      </c>
      <c r="C44" s="17">
        <v>30.43</v>
      </c>
      <c r="D44" s="5">
        <f t="shared" si="0"/>
        <v>30.43</v>
      </c>
      <c r="E44" s="1" t="s">
        <v>30</v>
      </c>
    </row>
    <row r="45" spans="1:5">
      <c r="A45" s="13" t="s">
        <v>24</v>
      </c>
      <c r="B45" s="1">
        <v>1</v>
      </c>
      <c r="C45" s="16">
        <v>28.31</v>
      </c>
      <c r="D45" s="5">
        <f t="shared" si="0"/>
        <v>28.31</v>
      </c>
      <c r="E45" s="1" t="s">
        <v>30</v>
      </c>
    </row>
    <row r="46" spans="1:5">
      <c r="A46" s="13" t="s">
        <v>33</v>
      </c>
      <c r="B46" s="1">
        <v>1</v>
      </c>
      <c r="C46" s="16">
        <v>2.5499999999999998</v>
      </c>
      <c r="D46" s="5">
        <f t="shared" si="0"/>
        <v>2.5499999999999998</v>
      </c>
      <c r="E46" s="1" t="s">
        <v>30</v>
      </c>
    </row>
    <row r="47" spans="1:5">
      <c r="A47" s="13" t="s">
        <v>36</v>
      </c>
      <c r="B47" s="1">
        <v>1</v>
      </c>
      <c r="C47" s="16">
        <v>1</v>
      </c>
      <c r="D47" s="5">
        <f t="shared" si="0"/>
        <v>1</v>
      </c>
      <c r="E47" s="1" t="s">
        <v>30</v>
      </c>
    </row>
    <row r="48" spans="1:5">
      <c r="A48" s="13" t="s">
        <v>65</v>
      </c>
      <c r="B48" s="1">
        <v>1</v>
      </c>
      <c r="C48" s="16">
        <v>9.1199999999999992</v>
      </c>
      <c r="D48" s="5">
        <f t="shared" si="0"/>
        <v>9.1199999999999992</v>
      </c>
      <c r="E48" s="1" t="s">
        <v>30</v>
      </c>
    </row>
    <row r="49" spans="1:6">
      <c r="A49" s="13" t="s">
        <v>66</v>
      </c>
      <c r="B49" s="1">
        <v>1</v>
      </c>
      <c r="C49" s="16">
        <v>4.79</v>
      </c>
      <c r="D49" s="5">
        <f t="shared" si="0"/>
        <v>4.79</v>
      </c>
      <c r="E49" s="1" t="s">
        <v>30</v>
      </c>
    </row>
    <row r="50" spans="1:6">
      <c r="A50" s="13" t="s">
        <v>64</v>
      </c>
      <c r="B50" s="1">
        <v>1</v>
      </c>
      <c r="C50" s="16">
        <v>5.52</v>
      </c>
      <c r="D50" s="5">
        <f t="shared" si="0"/>
        <v>5.52</v>
      </c>
      <c r="E50" s="1" t="s">
        <v>30</v>
      </c>
    </row>
    <row r="51" spans="1:6">
      <c r="A51" s="13" t="s">
        <v>63</v>
      </c>
      <c r="B51" s="1">
        <v>1</v>
      </c>
      <c r="C51" s="16">
        <v>3.91</v>
      </c>
      <c r="D51" s="5">
        <f t="shared" si="0"/>
        <v>3.91</v>
      </c>
      <c r="E51" s="1" t="s">
        <v>30</v>
      </c>
    </row>
    <row r="52" spans="1:6">
      <c r="A52" s="13" t="s">
        <v>57</v>
      </c>
      <c r="B52" s="1">
        <v>1</v>
      </c>
      <c r="C52" s="16">
        <v>2.16</v>
      </c>
      <c r="D52" s="5">
        <f t="shared" si="0"/>
        <v>2.16</v>
      </c>
      <c r="E52" s="1" t="s">
        <v>30</v>
      </c>
    </row>
    <row r="53" spans="1:6">
      <c r="A53" s="20" t="s">
        <v>58</v>
      </c>
      <c r="B53" s="1">
        <v>1</v>
      </c>
      <c r="C53" s="16">
        <v>1.48</v>
      </c>
      <c r="D53" s="5">
        <f t="shared" si="0"/>
        <v>1.48</v>
      </c>
      <c r="E53" s="1" t="s">
        <v>30</v>
      </c>
    </row>
    <row r="54" spans="1:6">
      <c r="A54" s="13" t="s">
        <v>62</v>
      </c>
      <c r="B54" s="1">
        <v>1</v>
      </c>
      <c r="C54" s="16">
        <v>1.27</v>
      </c>
      <c r="D54" s="5">
        <f t="shared" si="0"/>
        <v>1.27</v>
      </c>
      <c r="E54" s="1" t="s">
        <v>30</v>
      </c>
    </row>
    <row r="55" spans="1:6">
      <c r="A55" s="13" t="s">
        <v>67</v>
      </c>
      <c r="B55" s="1">
        <v>2</v>
      </c>
      <c r="C55" s="16">
        <v>0.65</v>
      </c>
      <c r="D55" s="5">
        <f t="shared" si="0"/>
        <v>1.3</v>
      </c>
      <c r="E55" s="1" t="s">
        <v>30</v>
      </c>
    </row>
    <row r="56" spans="1:6">
      <c r="A56" s="13" t="s">
        <v>95</v>
      </c>
      <c r="B56" s="1">
        <v>1</v>
      </c>
      <c r="C56" s="16">
        <v>1.06</v>
      </c>
      <c r="D56" s="5">
        <f t="shared" si="0"/>
        <v>1.06</v>
      </c>
      <c r="E56" s="1" t="s">
        <v>29</v>
      </c>
      <c r="F56" s="5">
        <v>0.32</v>
      </c>
    </row>
    <row r="57" spans="1:6">
      <c r="A57" s="13" t="s">
        <v>99</v>
      </c>
      <c r="B57" s="1">
        <v>1</v>
      </c>
      <c r="C57" s="16">
        <v>3.17</v>
      </c>
      <c r="D57" s="5">
        <f t="shared" si="0"/>
        <v>3.17</v>
      </c>
      <c r="E57" s="1" t="s">
        <v>30</v>
      </c>
    </row>
    <row r="58" spans="1:6">
      <c r="A58" s="13"/>
      <c r="C58" s="16"/>
      <c r="D58" s="5">
        <f t="shared" si="0"/>
        <v>0</v>
      </c>
      <c r="E58" s="1" t="s">
        <v>30</v>
      </c>
    </row>
    <row r="59" spans="1:6">
      <c r="A59" s="13"/>
      <c r="C59" s="16"/>
      <c r="D59" s="5">
        <f t="shared" si="0"/>
        <v>0</v>
      </c>
      <c r="E59" s="1" t="s">
        <v>30</v>
      </c>
    </row>
    <row r="60" spans="1:6">
      <c r="A60" s="7" t="s">
        <v>2</v>
      </c>
      <c r="C60" s="16"/>
      <c r="D60" s="5"/>
    </row>
    <row r="61" spans="1:6">
      <c r="A61" s="3" t="s">
        <v>52</v>
      </c>
      <c r="B61" s="1">
        <v>2</v>
      </c>
      <c r="C61" s="16">
        <v>3.2</v>
      </c>
      <c r="D61" s="5">
        <f t="shared" si="0"/>
        <v>6.4</v>
      </c>
      <c r="E61" s="1" t="s">
        <v>30</v>
      </c>
    </row>
    <row r="62" spans="1:6">
      <c r="A62" s="3" t="s">
        <v>43</v>
      </c>
      <c r="B62" s="1">
        <v>1</v>
      </c>
      <c r="C62" s="16">
        <v>8.83</v>
      </c>
      <c r="D62" s="5">
        <f t="shared" si="0"/>
        <v>8.83</v>
      </c>
      <c r="E62" s="1" t="s">
        <v>30</v>
      </c>
    </row>
    <row r="63" spans="1:6">
      <c r="A63" s="3"/>
      <c r="C63" s="16"/>
      <c r="D63" s="5">
        <f t="shared" si="0"/>
        <v>0</v>
      </c>
      <c r="E63" s="1" t="s">
        <v>30</v>
      </c>
    </row>
    <row r="64" spans="1:6">
      <c r="A64" s="3"/>
      <c r="C64" s="16"/>
      <c r="D64" s="5">
        <f t="shared" si="0"/>
        <v>0</v>
      </c>
      <c r="E64" s="1" t="s">
        <v>30</v>
      </c>
    </row>
    <row r="65" spans="1:6">
      <c r="A65" s="3"/>
      <c r="C65" s="16"/>
      <c r="D65" s="5">
        <f t="shared" si="0"/>
        <v>0</v>
      </c>
      <c r="E65" s="1" t="s">
        <v>30</v>
      </c>
    </row>
    <row r="66" spans="1:6">
      <c r="A66" s="3"/>
      <c r="C66" s="16"/>
      <c r="D66" s="5">
        <f t="shared" si="0"/>
        <v>0</v>
      </c>
      <c r="E66" s="1" t="s">
        <v>30</v>
      </c>
    </row>
    <row r="67" spans="1:6">
      <c r="A67" s="7" t="s">
        <v>4</v>
      </c>
      <c r="C67" s="16"/>
      <c r="D67" s="5"/>
    </row>
    <row r="68" spans="1:6">
      <c r="A68" s="3" t="s">
        <v>45</v>
      </c>
      <c r="B68" s="1">
        <v>1</v>
      </c>
      <c r="C68" s="16">
        <v>4.8899999999999997</v>
      </c>
      <c r="D68" s="5">
        <f t="shared" ref="D68:D135" si="1">C68*B68</f>
        <v>4.8899999999999997</v>
      </c>
      <c r="E68" s="1" t="s">
        <v>30</v>
      </c>
    </row>
    <row r="69" spans="1:6">
      <c r="A69" s="3" t="s">
        <v>44</v>
      </c>
      <c r="B69" s="1">
        <v>1</v>
      </c>
      <c r="C69" s="16">
        <v>6.3</v>
      </c>
      <c r="D69" s="5">
        <f t="shared" si="1"/>
        <v>6.3</v>
      </c>
      <c r="E69" s="1" t="s">
        <v>29</v>
      </c>
      <c r="F69" s="5">
        <v>0.96</v>
      </c>
    </row>
    <row r="70" spans="1:6">
      <c r="A70" s="3"/>
      <c r="C70" s="16"/>
      <c r="D70" s="5">
        <f t="shared" si="1"/>
        <v>0</v>
      </c>
      <c r="E70" s="1" t="s">
        <v>30</v>
      </c>
    </row>
    <row r="71" spans="1:6">
      <c r="A71" s="3"/>
      <c r="C71" s="16"/>
      <c r="D71" s="5">
        <f t="shared" si="1"/>
        <v>0</v>
      </c>
      <c r="E71" s="1" t="s">
        <v>30</v>
      </c>
    </row>
    <row r="72" spans="1:6">
      <c r="A72" s="3"/>
      <c r="C72" s="16"/>
      <c r="D72" s="5">
        <f t="shared" si="1"/>
        <v>0</v>
      </c>
      <c r="E72" s="1" t="s">
        <v>30</v>
      </c>
    </row>
    <row r="73" spans="1:6">
      <c r="A73" s="3"/>
      <c r="C73" s="16"/>
      <c r="D73" s="5">
        <f t="shared" si="1"/>
        <v>0</v>
      </c>
      <c r="E73" s="1" t="s">
        <v>30</v>
      </c>
    </row>
    <row r="74" spans="1:6">
      <c r="A74" s="7" t="s">
        <v>5</v>
      </c>
      <c r="C74" s="16"/>
      <c r="D74" s="5"/>
    </row>
    <row r="75" spans="1:6">
      <c r="A75" s="3" t="s">
        <v>94</v>
      </c>
      <c r="B75" s="1">
        <v>1</v>
      </c>
      <c r="C75" s="16">
        <v>1.41</v>
      </c>
      <c r="D75" s="5">
        <f t="shared" ref="D75" si="2">C75*B75</f>
        <v>1.41</v>
      </c>
      <c r="E75" s="1" t="s">
        <v>30</v>
      </c>
    </row>
    <row r="76" spans="1:6">
      <c r="A76" s="3" t="s">
        <v>87</v>
      </c>
      <c r="B76" s="1">
        <v>1</v>
      </c>
      <c r="C76" s="16">
        <v>1.58</v>
      </c>
      <c r="D76" s="5">
        <f t="shared" si="1"/>
        <v>1.58</v>
      </c>
      <c r="E76" s="1" t="s">
        <v>30</v>
      </c>
    </row>
    <row r="77" spans="1:6">
      <c r="A77" s="3" t="s">
        <v>103</v>
      </c>
      <c r="B77" s="1">
        <v>1</v>
      </c>
      <c r="C77" s="16">
        <v>1.86</v>
      </c>
      <c r="D77" s="5">
        <f t="shared" ref="D77" si="3">C77*B77</f>
        <v>1.86</v>
      </c>
      <c r="E77" s="1" t="s">
        <v>30</v>
      </c>
    </row>
    <row r="78" spans="1:6">
      <c r="A78" s="3" t="s">
        <v>92</v>
      </c>
      <c r="B78" s="1">
        <v>1</v>
      </c>
      <c r="C78" s="16">
        <v>2.21</v>
      </c>
      <c r="D78" s="5">
        <f t="shared" si="1"/>
        <v>2.21</v>
      </c>
      <c r="E78" s="1" t="s">
        <v>30</v>
      </c>
    </row>
    <row r="79" spans="1:6">
      <c r="A79" s="3" t="s">
        <v>105</v>
      </c>
      <c r="B79" s="1">
        <v>1</v>
      </c>
      <c r="C79" s="16">
        <v>2.92</v>
      </c>
      <c r="D79" s="5">
        <f t="shared" si="1"/>
        <v>2.92</v>
      </c>
      <c r="E79" s="1" t="s">
        <v>30</v>
      </c>
    </row>
    <row r="80" spans="1:6">
      <c r="A80" s="3" t="s">
        <v>70</v>
      </c>
      <c r="B80" s="1">
        <v>1</v>
      </c>
      <c r="C80" s="16">
        <v>0.41</v>
      </c>
      <c r="D80" s="5">
        <f t="shared" si="1"/>
        <v>0.41</v>
      </c>
      <c r="E80" s="1" t="s">
        <v>30</v>
      </c>
    </row>
    <row r="81" spans="1:5" s="5" customFormat="1">
      <c r="A81" s="13" t="s">
        <v>88</v>
      </c>
      <c r="B81" s="1">
        <v>1</v>
      </c>
      <c r="C81" s="16">
        <v>1.58</v>
      </c>
      <c r="D81" s="16">
        <f>C81*B81</f>
        <v>1.58</v>
      </c>
      <c r="E81" s="1" t="s">
        <v>30</v>
      </c>
    </row>
    <row r="82" spans="1:5" s="5" customFormat="1">
      <c r="A82" s="3" t="s">
        <v>12</v>
      </c>
      <c r="B82" s="1">
        <v>4</v>
      </c>
      <c r="C82" s="16">
        <v>2.25</v>
      </c>
      <c r="D82" s="5">
        <f t="shared" si="1"/>
        <v>9</v>
      </c>
      <c r="E82" s="1" t="s">
        <v>29</v>
      </c>
    </row>
    <row r="83" spans="1:5" s="5" customFormat="1">
      <c r="A83" s="3" t="s">
        <v>104</v>
      </c>
      <c r="B83" s="1">
        <v>3</v>
      </c>
      <c r="C83" s="16">
        <v>1.34</v>
      </c>
      <c r="D83" s="5">
        <f t="shared" ref="D83" si="4">C83*B83</f>
        <v>4.0200000000000005</v>
      </c>
      <c r="E83" s="1" t="s">
        <v>30</v>
      </c>
    </row>
    <row r="84" spans="1:5" s="5" customFormat="1">
      <c r="A84" s="3" t="s">
        <v>68</v>
      </c>
      <c r="B84" s="1">
        <v>1</v>
      </c>
      <c r="C84" s="16">
        <v>1.79</v>
      </c>
      <c r="D84" s="5">
        <f t="shared" si="1"/>
        <v>1.79</v>
      </c>
      <c r="E84" s="1" t="s">
        <v>30</v>
      </c>
    </row>
    <row r="85" spans="1:5" s="5" customFormat="1">
      <c r="A85" s="3" t="s">
        <v>108</v>
      </c>
      <c r="B85" s="1">
        <v>1</v>
      </c>
      <c r="C85" s="16"/>
      <c r="E85" s="1"/>
    </row>
    <row r="86" spans="1:5" s="5" customFormat="1">
      <c r="A86" s="3" t="s">
        <v>69</v>
      </c>
      <c r="B86" s="1">
        <v>1</v>
      </c>
      <c r="C86" s="16">
        <v>1.1000000000000001</v>
      </c>
      <c r="D86" s="5">
        <f t="shared" si="1"/>
        <v>1.1000000000000001</v>
      </c>
      <c r="E86" s="1" t="s">
        <v>30</v>
      </c>
    </row>
    <row r="87" spans="1:5" s="5" customFormat="1">
      <c r="A87" s="3" t="s">
        <v>109</v>
      </c>
      <c r="B87" s="1">
        <v>0</v>
      </c>
      <c r="C87" s="16"/>
      <c r="E87" s="1"/>
    </row>
    <row r="88" spans="1:5" s="5" customFormat="1">
      <c r="A88" s="3" t="s">
        <v>47</v>
      </c>
      <c r="B88" s="1">
        <v>1</v>
      </c>
      <c r="C88" s="16">
        <v>3.56</v>
      </c>
      <c r="D88" s="5">
        <f>C88*B88</f>
        <v>3.56</v>
      </c>
      <c r="E88" s="1" t="s">
        <v>30</v>
      </c>
    </row>
    <row r="89" spans="1:5" s="5" customFormat="1">
      <c r="A89" s="3" t="s">
        <v>107</v>
      </c>
      <c r="B89" s="1">
        <v>10</v>
      </c>
      <c r="C89" s="16">
        <v>0.25</v>
      </c>
      <c r="D89" s="5">
        <f t="shared" si="1"/>
        <v>2.5</v>
      </c>
      <c r="E89" s="1" t="s">
        <v>29</v>
      </c>
    </row>
    <row r="90" spans="1:5" s="5" customFormat="1">
      <c r="A90" s="3" t="s">
        <v>106</v>
      </c>
      <c r="B90" s="1">
        <v>1</v>
      </c>
      <c r="C90" s="16">
        <v>0.93</v>
      </c>
      <c r="D90" s="5">
        <f t="shared" si="1"/>
        <v>0.93</v>
      </c>
      <c r="E90" s="1" t="s">
        <v>30</v>
      </c>
    </row>
    <row r="91" spans="1:5" s="5" customFormat="1">
      <c r="A91" s="3" t="s">
        <v>71</v>
      </c>
      <c r="B91" s="1">
        <v>1</v>
      </c>
      <c r="C91" s="16">
        <v>2.27</v>
      </c>
      <c r="D91" s="5">
        <f t="shared" si="1"/>
        <v>2.27</v>
      </c>
      <c r="E91" s="1" t="s">
        <v>30</v>
      </c>
    </row>
    <row r="92" spans="1:5" s="5" customFormat="1">
      <c r="A92" s="3" t="s">
        <v>15</v>
      </c>
      <c r="B92" s="1">
        <v>1</v>
      </c>
      <c r="C92" s="16">
        <v>30</v>
      </c>
      <c r="D92" s="5">
        <f t="shared" si="1"/>
        <v>30</v>
      </c>
      <c r="E92" s="1" t="s">
        <v>30</v>
      </c>
    </row>
    <row r="93" spans="1:5" s="5" customFormat="1">
      <c r="A93" s="3" t="s">
        <v>98</v>
      </c>
      <c r="B93" s="1">
        <v>1</v>
      </c>
      <c r="C93" s="16">
        <v>1.72</v>
      </c>
      <c r="D93" s="5">
        <f t="shared" si="1"/>
        <v>1.72</v>
      </c>
      <c r="E93" s="1" t="s">
        <v>30</v>
      </c>
    </row>
    <row r="94" spans="1:5" s="5" customFormat="1">
      <c r="A94" s="2"/>
      <c r="B94" s="1"/>
      <c r="C94" s="16"/>
      <c r="D94" s="5">
        <f t="shared" si="1"/>
        <v>0</v>
      </c>
      <c r="E94" s="1" t="s">
        <v>30</v>
      </c>
    </row>
    <row r="95" spans="1:5" s="5" customFormat="1">
      <c r="A95" s="2"/>
      <c r="B95" s="1"/>
      <c r="C95" s="16"/>
      <c r="D95" s="5">
        <f t="shared" si="1"/>
        <v>0</v>
      </c>
      <c r="E95" s="1" t="s">
        <v>30</v>
      </c>
    </row>
    <row r="96" spans="1:5" s="5" customFormat="1">
      <c r="A96" s="2"/>
      <c r="B96" s="1"/>
      <c r="C96" s="16"/>
      <c r="D96" s="5">
        <f t="shared" si="1"/>
        <v>0</v>
      </c>
      <c r="E96" s="1" t="s">
        <v>30</v>
      </c>
    </row>
    <row r="97" spans="1:5" s="5" customFormat="1">
      <c r="A97" s="8" t="s">
        <v>18</v>
      </c>
      <c r="B97" s="1"/>
      <c r="C97" s="16"/>
      <c r="E97" s="1"/>
    </row>
    <row r="98" spans="1:5" s="5" customFormat="1">
      <c r="A98" s="3" t="s">
        <v>27</v>
      </c>
      <c r="B98" s="4">
        <v>0</v>
      </c>
      <c r="C98" s="18">
        <v>35.020000000000003</v>
      </c>
      <c r="D98" s="5">
        <f t="shared" si="1"/>
        <v>0</v>
      </c>
      <c r="E98" s="1" t="s">
        <v>30</v>
      </c>
    </row>
    <row r="99" spans="1:5" s="5" customFormat="1">
      <c r="A99" s="13" t="s">
        <v>31</v>
      </c>
      <c r="B99" s="4">
        <v>0</v>
      </c>
      <c r="C99" s="18">
        <v>1</v>
      </c>
      <c r="D99" s="5">
        <f t="shared" si="1"/>
        <v>0</v>
      </c>
      <c r="E99" s="1" t="s">
        <v>30</v>
      </c>
    </row>
    <row r="100" spans="1:5" s="5" customFormat="1">
      <c r="A100" s="13" t="s">
        <v>17</v>
      </c>
      <c r="B100" s="4">
        <v>0</v>
      </c>
      <c r="C100" s="18">
        <v>32.5</v>
      </c>
      <c r="D100" s="5">
        <f t="shared" si="1"/>
        <v>0</v>
      </c>
      <c r="E100" s="1" t="s">
        <v>30</v>
      </c>
    </row>
    <row r="101" spans="1:5" s="5" customFormat="1">
      <c r="A101" s="13" t="s">
        <v>25</v>
      </c>
      <c r="B101" s="4">
        <v>0</v>
      </c>
      <c r="C101" s="18">
        <v>3.21</v>
      </c>
      <c r="D101" s="5">
        <f t="shared" si="1"/>
        <v>0</v>
      </c>
      <c r="E101" s="1" t="s">
        <v>30</v>
      </c>
    </row>
    <row r="102" spans="1:5" s="5" customFormat="1">
      <c r="A102" s="13" t="s">
        <v>26</v>
      </c>
      <c r="B102" s="4">
        <v>0</v>
      </c>
      <c r="C102" s="18">
        <v>3.21</v>
      </c>
      <c r="D102" s="5">
        <f t="shared" si="1"/>
        <v>0</v>
      </c>
      <c r="E102" s="1" t="s">
        <v>30</v>
      </c>
    </row>
    <row r="103" spans="1:5" s="5" customFormat="1">
      <c r="A103" s="13" t="s">
        <v>10</v>
      </c>
      <c r="B103" s="4">
        <v>0</v>
      </c>
      <c r="C103" s="18">
        <v>2.4700000000000002</v>
      </c>
      <c r="D103" s="5">
        <f t="shared" si="1"/>
        <v>0</v>
      </c>
      <c r="E103" s="1" t="s">
        <v>30</v>
      </c>
    </row>
    <row r="104" spans="1:5" s="5" customFormat="1">
      <c r="A104" s="13" t="s">
        <v>11</v>
      </c>
      <c r="B104" s="4">
        <v>0</v>
      </c>
      <c r="C104" s="18">
        <v>2.74</v>
      </c>
      <c r="D104" s="5">
        <f t="shared" si="1"/>
        <v>0</v>
      </c>
      <c r="E104" s="1" t="s">
        <v>30</v>
      </c>
    </row>
    <row r="105" spans="1:5" s="5" customFormat="1">
      <c r="A105" s="13" t="s">
        <v>34</v>
      </c>
      <c r="B105" s="4">
        <v>0</v>
      </c>
      <c r="C105" s="18">
        <v>1.21</v>
      </c>
      <c r="D105" s="5">
        <f t="shared" si="1"/>
        <v>0</v>
      </c>
      <c r="E105" s="1" t="s">
        <v>30</v>
      </c>
    </row>
    <row r="106" spans="1:5" s="5" customFormat="1">
      <c r="A106" s="13"/>
      <c r="B106" s="4"/>
      <c r="C106" s="18"/>
      <c r="D106" s="5">
        <f t="shared" si="1"/>
        <v>0</v>
      </c>
      <c r="E106" s="1" t="s">
        <v>30</v>
      </c>
    </row>
    <row r="107" spans="1:5" s="5" customFormat="1">
      <c r="A107" s="13"/>
      <c r="B107" s="4"/>
      <c r="C107" s="18"/>
      <c r="D107" s="5">
        <f t="shared" si="1"/>
        <v>0</v>
      </c>
      <c r="E107" s="1" t="s">
        <v>30</v>
      </c>
    </row>
    <row r="108" spans="1:5" s="5" customFormat="1">
      <c r="A108" s="13"/>
      <c r="B108" s="4"/>
      <c r="C108" s="18"/>
      <c r="D108" s="5">
        <f t="shared" si="1"/>
        <v>0</v>
      </c>
      <c r="E108" s="1" t="s">
        <v>30</v>
      </c>
    </row>
    <row r="109" spans="1:5" s="5" customFormat="1">
      <c r="A109" s="13"/>
      <c r="B109" s="4"/>
      <c r="C109" s="18"/>
      <c r="D109" s="5">
        <f t="shared" si="1"/>
        <v>0</v>
      </c>
      <c r="E109" s="1" t="s">
        <v>30</v>
      </c>
    </row>
    <row r="110" spans="1:5" s="5" customFormat="1">
      <c r="A110" s="7" t="s">
        <v>3</v>
      </c>
      <c r="B110" s="1"/>
      <c r="C110" s="16"/>
      <c r="E110" s="1"/>
    </row>
    <row r="111" spans="1:5" s="5" customFormat="1">
      <c r="A111" s="2" t="s">
        <v>40</v>
      </c>
      <c r="B111" s="4">
        <v>0</v>
      </c>
      <c r="C111" s="18">
        <v>15</v>
      </c>
      <c r="D111" s="5">
        <f t="shared" si="1"/>
        <v>0</v>
      </c>
      <c r="E111" s="15" t="s">
        <v>30</v>
      </c>
    </row>
    <row r="112" spans="1:5" s="5" customFormat="1">
      <c r="A112" s="2" t="s">
        <v>53</v>
      </c>
      <c r="B112" s="4">
        <v>0</v>
      </c>
      <c r="C112" s="18">
        <v>15</v>
      </c>
      <c r="D112" s="5">
        <f t="shared" si="1"/>
        <v>0</v>
      </c>
      <c r="E112" s="15" t="s">
        <v>30</v>
      </c>
    </row>
    <row r="113" spans="1:5" s="5" customFormat="1">
      <c r="A113" s="2"/>
      <c r="B113" s="4"/>
      <c r="C113" s="18"/>
      <c r="D113" s="5">
        <f t="shared" si="1"/>
        <v>0</v>
      </c>
      <c r="E113" s="15" t="s">
        <v>30</v>
      </c>
    </row>
    <row r="114" spans="1:5" s="5" customFormat="1">
      <c r="A114" s="2"/>
      <c r="B114" s="4"/>
      <c r="C114" s="18"/>
      <c r="D114" s="5">
        <f t="shared" si="1"/>
        <v>0</v>
      </c>
      <c r="E114" s="15" t="s">
        <v>30</v>
      </c>
    </row>
    <row r="115" spans="1:5" s="5" customFormat="1">
      <c r="A115" s="2"/>
      <c r="B115" s="4"/>
      <c r="C115" s="18"/>
      <c r="D115" s="5">
        <f t="shared" si="1"/>
        <v>0</v>
      </c>
      <c r="E115" s="15" t="s">
        <v>30</v>
      </c>
    </row>
    <row r="116" spans="1:5" s="5" customFormat="1">
      <c r="A116" s="8" t="s">
        <v>72</v>
      </c>
      <c r="B116" s="1"/>
      <c r="C116" s="16"/>
      <c r="E116" s="15"/>
    </row>
    <row r="117" spans="1:5" s="5" customFormat="1">
      <c r="A117" s="13" t="s">
        <v>61</v>
      </c>
      <c r="B117" s="4">
        <v>0</v>
      </c>
      <c r="C117" s="18">
        <v>13.76</v>
      </c>
      <c r="D117" s="5">
        <f t="shared" si="1"/>
        <v>0</v>
      </c>
      <c r="E117" s="15" t="s">
        <v>30</v>
      </c>
    </row>
    <row r="118" spans="1:5" s="5" customFormat="1">
      <c r="A118" t="s">
        <v>73</v>
      </c>
      <c r="B118" s="4">
        <v>0</v>
      </c>
      <c r="C118" s="16"/>
      <c r="D118" s="5">
        <f t="shared" si="1"/>
        <v>0</v>
      </c>
      <c r="E118" s="15" t="s">
        <v>30</v>
      </c>
    </row>
    <row r="119" spans="1:5" s="5" customFormat="1">
      <c r="A119" t="s">
        <v>74</v>
      </c>
      <c r="B119" s="4">
        <v>0</v>
      </c>
      <c r="C119" s="16"/>
      <c r="D119" s="5">
        <f t="shared" si="1"/>
        <v>0</v>
      </c>
      <c r="E119" s="15" t="s">
        <v>30</v>
      </c>
    </row>
    <row r="120" spans="1:5" s="5" customFormat="1">
      <c r="A120" t="s">
        <v>75</v>
      </c>
      <c r="B120" s="4">
        <v>0</v>
      </c>
      <c r="C120" s="16"/>
      <c r="D120" s="5">
        <f t="shared" si="1"/>
        <v>0</v>
      </c>
      <c r="E120" s="15" t="s">
        <v>30</v>
      </c>
    </row>
    <row r="121" spans="1:5" s="5" customFormat="1">
      <c r="A121" t="s">
        <v>76</v>
      </c>
      <c r="B121" s="4">
        <v>0</v>
      </c>
      <c r="C121" s="16"/>
      <c r="D121" s="5">
        <f t="shared" si="1"/>
        <v>0</v>
      </c>
      <c r="E121" s="15" t="s">
        <v>30</v>
      </c>
    </row>
    <row r="122" spans="1:5" s="5" customFormat="1">
      <c r="A122" t="s">
        <v>77</v>
      </c>
      <c r="B122" s="4">
        <v>0</v>
      </c>
      <c r="C122" s="16"/>
      <c r="D122" s="5">
        <f t="shared" si="1"/>
        <v>0</v>
      </c>
      <c r="E122" s="15" t="s">
        <v>30</v>
      </c>
    </row>
    <row r="123" spans="1:5" s="5" customFormat="1">
      <c r="A123" t="s">
        <v>78</v>
      </c>
      <c r="B123" s="4">
        <v>0</v>
      </c>
      <c r="C123" s="16"/>
      <c r="D123" s="5">
        <f t="shared" si="1"/>
        <v>0</v>
      </c>
      <c r="E123" s="15" t="s">
        <v>30</v>
      </c>
    </row>
    <row r="124" spans="1:5" s="5" customFormat="1">
      <c r="A124" t="s">
        <v>85</v>
      </c>
      <c r="B124" s="4">
        <v>0</v>
      </c>
      <c r="C124" s="16"/>
      <c r="D124" s="5">
        <f t="shared" si="1"/>
        <v>0</v>
      </c>
      <c r="E124" s="15" t="s">
        <v>30</v>
      </c>
    </row>
    <row r="125" spans="1:5" s="5" customFormat="1">
      <c r="A125" t="s">
        <v>79</v>
      </c>
      <c r="B125" s="4">
        <v>0</v>
      </c>
      <c r="C125" s="16"/>
      <c r="D125" s="5">
        <f t="shared" si="1"/>
        <v>0</v>
      </c>
      <c r="E125" s="15" t="s">
        <v>30</v>
      </c>
    </row>
    <row r="126" spans="1:5" s="5" customFormat="1">
      <c r="A126" t="s">
        <v>80</v>
      </c>
      <c r="B126" s="4">
        <v>0</v>
      </c>
      <c r="C126" s="16"/>
      <c r="D126" s="5">
        <f t="shared" si="1"/>
        <v>0</v>
      </c>
      <c r="E126" s="15" t="s">
        <v>30</v>
      </c>
    </row>
    <row r="127" spans="1:5" s="5" customFormat="1">
      <c r="A127" t="s">
        <v>81</v>
      </c>
      <c r="B127" s="4">
        <v>0</v>
      </c>
      <c r="C127" s="16"/>
      <c r="D127" s="5">
        <f t="shared" si="1"/>
        <v>0</v>
      </c>
      <c r="E127" s="15" t="s">
        <v>30</v>
      </c>
    </row>
    <row r="128" spans="1:5" s="5" customFormat="1">
      <c r="A128" t="s">
        <v>82</v>
      </c>
      <c r="B128" s="4">
        <v>0</v>
      </c>
      <c r="C128" s="16"/>
      <c r="D128" s="5">
        <f t="shared" si="1"/>
        <v>0</v>
      </c>
      <c r="E128" s="15" t="s">
        <v>30</v>
      </c>
    </row>
    <row r="129" spans="1:5" s="5" customFormat="1">
      <c r="A129" t="s">
        <v>86</v>
      </c>
      <c r="B129" s="4">
        <v>0</v>
      </c>
      <c r="C129" s="16"/>
      <c r="D129" s="5">
        <f t="shared" si="1"/>
        <v>0</v>
      </c>
      <c r="E129" s="15" t="s">
        <v>30</v>
      </c>
    </row>
    <row r="130" spans="1:5" s="5" customFormat="1">
      <c r="A130" t="s">
        <v>83</v>
      </c>
      <c r="B130" s="4">
        <v>0</v>
      </c>
      <c r="C130" s="16"/>
      <c r="D130" s="5">
        <f t="shared" si="1"/>
        <v>0</v>
      </c>
      <c r="E130" s="15" t="s">
        <v>30</v>
      </c>
    </row>
    <row r="131" spans="1:5" s="5" customFormat="1">
      <c r="A131" t="s">
        <v>90</v>
      </c>
      <c r="B131" s="4">
        <v>0</v>
      </c>
      <c r="C131" s="16"/>
      <c r="D131" s="5">
        <f t="shared" si="1"/>
        <v>0</v>
      </c>
      <c r="E131" s="15" t="s">
        <v>30</v>
      </c>
    </row>
    <row r="132" spans="1:5" s="5" customFormat="1">
      <c r="A132" t="s">
        <v>91</v>
      </c>
      <c r="B132" s="4">
        <v>0</v>
      </c>
      <c r="C132" s="16"/>
      <c r="D132" s="5">
        <f t="shared" si="1"/>
        <v>0</v>
      </c>
      <c r="E132" s="15" t="s">
        <v>30</v>
      </c>
    </row>
    <row r="133" spans="1:5" s="5" customFormat="1">
      <c r="A133"/>
      <c r="B133" s="1"/>
      <c r="C133" s="16"/>
      <c r="D133" s="5">
        <f t="shared" si="1"/>
        <v>0</v>
      </c>
      <c r="E133" s="15" t="s">
        <v>30</v>
      </c>
    </row>
    <row r="134" spans="1:5" s="5" customFormat="1">
      <c r="A134"/>
      <c r="B134" s="1"/>
      <c r="C134" s="16"/>
      <c r="D134" s="5">
        <f t="shared" si="1"/>
        <v>0</v>
      </c>
      <c r="E134" s="15" t="s">
        <v>30</v>
      </c>
    </row>
    <row r="135" spans="1:5" s="5" customFormat="1">
      <c r="A135"/>
      <c r="B135" s="1"/>
      <c r="C135" s="16"/>
      <c r="D135" s="5">
        <f t="shared" si="1"/>
        <v>0</v>
      </c>
      <c r="E135" s="15" t="s">
        <v>30</v>
      </c>
    </row>
    <row r="136" spans="1:5" s="5" customFormat="1">
      <c r="A136"/>
      <c r="B136" s="1"/>
      <c r="C136" s="16"/>
      <c r="D136"/>
      <c r="E136" s="1"/>
    </row>
    <row r="137" spans="1:5" s="5" customFormat="1">
      <c r="A137"/>
      <c r="B137" s="1"/>
      <c r="C137" s="16"/>
      <c r="D137"/>
      <c r="E137" s="1"/>
    </row>
    <row r="138" spans="1:5" s="5" customFormat="1">
      <c r="A138"/>
      <c r="B138" s="1"/>
      <c r="C138" s="6"/>
      <c r="D138"/>
      <c r="E138" s="1"/>
    </row>
    <row r="139" spans="1:5" s="5" customFormat="1">
      <c r="A139"/>
      <c r="B139" s="1"/>
      <c r="C139" s="6"/>
      <c r="D139"/>
      <c r="E139" s="1"/>
    </row>
    <row r="140" spans="1:5" s="5" customFormat="1">
      <c r="A140"/>
      <c r="B140" s="1"/>
      <c r="C140" s="6"/>
      <c r="D140"/>
      <c r="E140" s="1"/>
    </row>
    <row r="141" spans="1:5" s="5" customFormat="1">
      <c r="A141"/>
      <c r="B141" s="1"/>
      <c r="C141" s="6"/>
      <c r="D141"/>
      <c r="E141" s="1"/>
    </row>
    <row r="142" spans="1:5" s="5" customFormat="1">
      <c r="A142"/>
      <c r="B142" s="1"/>
      <c r="C142" s="6"/>
      <c r="D142"/>
      <c r="E142" s="1"/>
    </row>
    <row r="143" spans="1:5" s="5" customFormat="1">
      <c r="A143"/>
      <c r="B143" s="1"/>
      <c r="C143" s="6"/>
      <c r="D143"/>
      <c r="E143" s="1"/>
    </row>
    <row r="144" spans="1:5" s="5" customFormat="1">
      <c r="A144"/>
      <c r="B144" s="1"/>
      <c r="C144" s="6"/>
      <c r="D144"/>
      <c r="E144" s="1"/>
    </row>
    <row r="145" spans="1:5" s="5" customFormat="1">
      <c r="A145"/>
      <c r="B145" s="1"/>
      <c r="C145" s="6"/>
      <c r="D145"/>
      <c r="E145" s="1"/>
    </row>
    <row r="146" spans="1:5" s="5" customFormat="1">
      <c r="A146"/>
      <c r="B146" s="1"/>
      <c r="C146" s="6"/>
      <c r="D146"/>
      <c r="E146" s="1"/>
    </row>
    <row r="147" spans="1:5" s="5" customFormat="1">
      <c r="A147"/>
      <c r="B147" s="1"/>
      <c r="C147" s="6"/>
      <c r="D147"/>
      <c r="E147" s="1"/>
    </row>
    <row r="148" spans="1:5">
      <c r="C148" s="6"/>
    </row>
    <row r="149" spans="1:5">
      <c r="C149" s="6"/>
    </row>
    <row r="150" spans="1:5">
      <c r="C150" s="6"/>
    </row>
    <row r="151" spans="1:5">
      <c r="C151" s="6"/>
    </row>
    <row r="152" spans="1:5">
      <c r="C152" s="6"/>
    </row>
    <row r="153" spans="1:5">
      <c r="C153" s="6"/>
    </row>
    <row r="154" spans="1:5">
      <c r="C154" s="6"/>
    </row>
    <row r="155" spans="1:5">
      <c r="C155" s="6"/>
    </row>
    <row r="156" spans="1:5">
      <c r="C156" s="6"/>
    </row>
    <row r="157" spans="1:5">
      <c r="C157" s="6"/>
    </row>
    <row r="158" spans="1:5">
      <c r="C158" s="6"/>
    </row>
    <row r="159" spans="1:5">
      <c r="C159" s="6"/>
    </row>
    <row r="160" spans="1:5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6"/>
    </row>
    <row r="174" spans="3:3">
      <c r="C174" s="6"/>
    </row>
    <row r="175" spans="3:3">
      <c r="C175" s="6"/>
    </row>
    <row r="176" spans="3:3">
      <c r="C176" s="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</sheetData>
  <hyperlinks>
    <hyperlink ref="A4" r:id="rId1" display="https://www.ratrig.com/aluminium-profiles/starter-kit-1.html"/>
    <hyperlink ref="A21" r:id="rId2" display="E3D V6 base heatsink - heater - nozzle 0.4mm -heatbreak - PTFE tube - fan - silicon sock"/>
    <hyperlink ref="A22" r:id="rId3"/>
    <hyperlink ref="A100" r:id="rId4"/>
    <hyperlink ref="A101" r:id="rId5" display="Loadcells 5 Kg (optional)"/>
    <hyperlink ref="A102" r:id="rId6" display="Loadcells 1 Kg (optional)"/>
    <hyperlink ref="A103" r:id="rId7"/>
    <hyperlink ref="A104" r:id="rId8"/>
    <hyperlink ref="A98" r:id="rId9"/>
    <hyperlink ref="A99" r:id="rId10"/>
    <hyperlink ref="A44" r:id="rId11"/>
    <hyperlink ref="A46" r:id="rId12"/>
    <hyperlink ref="A45" r:id="rId13"/>
    <hyperlink ref="A47" r:id="rId14"/>
    <hyperlink ref="A13" r:id="rId15"/>
    <hyperlink ref="A31" r:id="rId16"/>
    <hyperlink ref="A40" r:id="rId17"/>
    <hyperlink ref="A41" r:id="rId18"/>
    <hyperlink ref="A42" r:id="rId19" display="TMC2209 - 1/16 &gt; 1/256 UART - Sensorless homing endstop - XY drivers"/>
    <hyperlink ref="A43" r:id="rId20"/>
    <hyperlink ref="A105" r:id="rId21"/>
    <hyperlink ref="A62" r:id="rId22" display="Drivers fan 110 x 15 mm  axial fan 24V"/>
    <hyperlink ref="A69" r:id="rId23" display="V-slot mini wheel plate complete"/>
    <hyperlink ref="A68" r:id="rId24" display="V-slot mini wheel (openbuild)"/>
    <hyperlink ref="A89" r:id="rId25" display="metal shim 5x8x1"/>
    <hyperlink ref="A88" r:id="rId26" display="M5 T-nuts"/>
    <hyperlink ref="A20" r:id="rId27" display="PTFE tube 2/4mm"/>
    <hyperlink ref="A82" r:id="rId28"/>
    <hyperlink ref="A61" r:id="rId29" display="Layer fan 30 x 10 mm radial fan 24V radial"/>
    <hyperlink ref="A52" r:id="rId30"/>
    <hyperlink ref="A34" r:id="rId31"/>
    <hyperlink ref="A117" r:id="rId32" display="Crimp tool"/>
    <hyperlink ref="A51" r:id="rId33" display="Servo wire &gt;&gt; 5M"/>
    <hyperlink ref="A50" r:id="rId34"/>
    <hyperlink ref="A54" r:id="rId35"/>
    <hyperlink ref="A49" r:id="rId36"/>
    <hyperlink ref="A48" r:id="rId37"/>
    <hyperlink ref="A53" r:id="rId38"/>
    <hyperlink ref="A55" r:id="rId39"/>
    <hyperlink ref="A84" r:id="rId40" display="M5 x 30 mm countersunk hexagon"/>
    <hyperlink ref="A86" r:id="rId41" display="M5 nuts regular"/>
    <hyperlink ref="A80" r:id="rId42" display="M3 nuts regular"/>
    <hyperlink ref="A91" r:id="rId43" display="metal washer 5 x 10 x 1 mm"/>
    <hyperlink ref="A90" r:id="rId44" display="metal washer 3 x 5 x 1 mm"/>
    <hyperlink ref="A33" r:id="rId45"/>
    <hyperlink ref="A32" r:id="rId46"/>
    <hyperlink ref="A29" r:id="rId47" display="GT2 6 mm - 5 mm drive pulley 20T"/>
    <hyperlink ref="A30" r:id="rId48"/>
    <hyperlink ref="A28" r:id="rId49" display="GT2 6 mm - belt XYZ - length 10 m"/>
    <hyperlink ref="A76" r:id="rId50" display="M3 x 12 mm hexagon"/>
    <hyperlink ref="A78" r:id="rId51" display="M3 x 25 mm hexagon"/>
    <hyperlink ref="A81" r:id="rId52"/>
    <hyperlink ref="A92" r:id="rId53"/>
    <hyperlink ref="A75" r:id="rId54" display="M3 x 12 mm hexagon"/>
    <hyperlink ref="A56" r:id="rId55" display="Stepper motor wire JST 1,5 m"/>
    <hyperlink ref="A93" r:id="rId56"/>
    <hyperlink ref="A57" r:id="rId57"/>
    <hyperlink ref="A77" r:id="rId58" display="M3 x 12 mm hexagon"/>
    <hyperlink ref="A83" r:id="rId59" display="M5 x 30 mm countersunk hexagon"/>
    <hyperlink ref="A79" r:id="rId60" display="M3 x 25 mm hexagon"/>
    <hyperlink ref="A85" r:id="rId61" display="M5 nuts regular"/>
  </hyperlinks>
  <pageMargins left="0.7" right="0.7" top="0.75" bottom="0.75" header="0.3" footer="0.3"/>
  <pageSetup paperSize="9" orientation="portrait" horizontalDpi="0" verticalDpi="0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free input</vt:lpstr>
      <vt:lpstr>hardware list</vt:lpstr>
      <vt:lpstr> 504x504x504-328 HB (Ratrig)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Raap (BNL)</dc:creator>
  <cp:lastModifiedBy>snij</cp:lastModifiedBy>
  <dcterms:created xsi:type="dcterms:W3CDTF">2019-12-10T13:47:36Z</dcterms:created>
  <dcterms:modified xsi:type="dcterms:W3CDTF">2020-06-17T12:37:05Z</dcterms:modified>
</cp:coreProperties>
</file>