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043312\IdeaProjects\MidgardCharacter\"/>
    </mc:Choice>
  </mc:AlternateContent>
  <xr:revisionPtr revIDLastSave="0" documentId="13_ncr:1_{BABF5780-8801-4C08-93F1-1815EB8D7D49}" xr6:coauthVersionLast="45" xr6:coauthVersionMax="45" xr10:uidLastSave="{00000000-0000-0000-0000-000000000000}"/>
  <bookViews>
    <workbookView xWindow="-110" yWindow="-110" windowWidth="38620" windowHeight="21220" activeTab="7" xr2:uid="{00000000-000D-0000-FFFF-FFFF00000000}"/>
  </bookViews>
  <sheets>
    <sheet name="Charakter" sheetId="6" r:id="rId1"/>
    <sheet name="Klassen" sheetId="1" r:id="rId2"/>
    <sheet name="Fähigkeiten" sheetId="2" r:id="rId3"/>
    <sheet name="Boni" sheetId="3" r:id="rId4"/>
    <sheet name="Waffen" sheetId="5" r:id="rId5"/>
    <sheet name="Berechnung" sheetId="4" r:id="rId6"/>
    <sheet name="BonusCost" sheetId="7" r:id="rId7"/>
    <sheet name="ClassEPCost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9" i="4" l="1"/>
  <c r="M60" i="4"/>
  <c r="N60" i="4" s="1"/>
  <c r="M61" i="4"/>
  <c r="M62" i="4"/>
  <c r="M63" i="4"/>
  <c r="M64" i="4"/>
  <c r="R64" i="4" s="1"/>
  <c r="M65" i="4"/>
  <c r="M66" i="4"/>
  <c r="M67" i="4"/>
  <c r="M68" i="4"/>
  <c r="N68" i="4" s="1"/>
  <c r="M69" i="4"/>
  <c r="M70" i="4"/>
  <c r="M71" i="4"/>
  <c r="R71" i="4" s="1"/>
  <c r="M72" i="4"/>
  <c r="N72" i="4" s="1"/>
  <c r="M73" i="4"/>
  <c r="M74" i="4"/>
  <c r="M75" i="4"/>
  <c r="M76" i="4"/>
  <c r="N76" i="4" s="1"/>
  <c r="M77" i="4"/>
  <c r="A59" i="4"/>
  <c r="A57" i="6" s="1"/>
  <c r="B59" i="4"/>
  <c r="B57" i="6" s="1"/>
  <c r="C59" i="4"/>
  <c r="D59" i="4"/>
  <c r="E59" i="4"/>
  <c r="F59" i="4"/>
  <c r="G59" i="4"/>
  <c r="A60" i="4"/>
  <c r="A58" i="6" s="1"/>
  <c r="B60" i="4"/>
  <c r="B58" i="6" s="1"/>
  <c r="C60" i="4"/>
  <c r="D60" i="4"/>
  <c r="E60" i="4"/>
  <c r="F60" i="4"/>
  <c r="G60" i="4"/>
  <c r="A61" i="4"/>
  <c r="A59" i="6" s="1"/>
  <c r="B61" i="4"/>
  <c r="B59" i="6" s="1"/>
  <c r="C61" i="4"/>
  <c r="D61" i="4"/>
  <c r="E61" i="4"/>
  <c r="F61" i="4"/>
  <c r="G61" i="4"/>
  <c r="A62" i="4"/>
  <c r="A60" i="6" s="1"/>
  <c r="B62" i="4"/>
  <c r="B60" i="6" s="1"/>
  <c r="C62" i="4"/>
  <c r="D62" i="4"/>
  <c r="E62" i="4"/>
  <c r="F62" i="4"/>
  <c r="G62" i="4"/>
  <c r="A63" i="4"/>
  <c r="A61" i="6" s="1"/>
  <c r="B63" i="4"/>
  <c r="B61" i="6" s="1"/>
  <c r="C63" i="4"/>
  <c r="D63" i="4"/>
  <c r="E63" i="4"/>
  <c r="F63" i="4"/>
  <c r="G63" i="4"/>
  <c r="A64" i="4"/>
  <c r="A62" i="6" s="1"/>
  <c r="B64" i="4"/>
  <c r="B62" i="6" s="1"/>
  <c r="C64" i="4"/>
  <c r="D64" i="4"/>
  <c r="E64" i="4"/>
  <c r="F64" i="4"/>
  <c r="G64" i="4"/>
  <c r="A65" i="4"/>
  <c r="A63" i="6" s="1"/>
  <c r="B65" i="4"/>
  <c r="B63" i="6" s="1"/>
  <c r="C65" i="4"/>
  <c r="D65" i="4"/>
  <c r="E65" i="4"/>
  <c r="F65" i="4"/>
  <c r="G65" i="4"/>
  <c r="A66" i="4"/>
  <c r="A64" i="6" s="1"/>
  <c r="B66" i="4"/>
  <c r="B64" i="6" s="1"/>
  <c r="C66" i="4"/>
  <c r="D66" i="4"/>
  <c r="E66" i="4"/>
  <c r="F66" i="4"/>
  <c r="G66" i="4"/>
  <c r="A67" i="4"/>
  <c r="A65" i="6" s="1"/>
  <c r="B67" i="4"/>
  <c r="B65" i="6" s="1"/>
  <c r="C67" i="4"/>
  <c r="D67" i="4"/>
  <c r="E67" i="4"/>
  <c r="F67" i="4"/>
  <c r="G67" i="4"/>
  <c r="A68" i="4"/>
  <c r="A66" i="6" s="1"/>
  <c r="B68" i="4"/>
  <c r="B66" i="6" s="1"/>
  <c r="C68" i="4"/>
  <c r="D68" i="4"/>
  <c r="E68" i="4"/>
  <c r="F68" i="4"/>
  <c r="G68" i="4"/>
  <c r="A69" i="4"/>
  <c r="A67" i="6" s="1"/>
  <c r="B69" i="4"/>
  <c r="B67" i="6" s="1"/>
  <c r="C69" i="4"/>
  <c r="D69" i="4"/>
  <c r="E69" i="4"/>
  <c r="F69" i="4"/>
  <c r="G69" i="4"/>
  <c r="A70" i="4"/>
  <c r="A68" i="6" s="1"/>
  <c r="B70" i="4"/>
  <c r="B68" i="6" s="1"/>
  <c r="C70" i="4"/>
  <c r="D70" i="4"/>
  <c r="E70" i="4"/>
  <c r="F70" i="4"/>
  <c r="G70" i="4"/>
  <c r="A71" i="4"/>
  <c r="A69" i="6" s="1"/>
  <c r="B71" i="4"/>
  <c r="B69" i="6" s="1"/>
  <c r="C71" i="4"/>
  <c r="D71" i="4"/>
  <c r="E71" i="4"/>
  <c r="F71" i="4"/>
  <c r="G71" i="4"/>
  <c r="A72" i="4"/>
  <c r="A70" i="6" s="1"/>
  <c r="B72" i="4"/>
  <c r="B70" i="6" s="1"/>
  <c r="C72" i="4"/>
  <c r="D72" i="4"/>
  <c r="E72" i="4"/>
  <c r="F72" i="4"/>
  <c r="G72" i="4"/>
  <c r="A73" i="4"/>
  <c r="A71" i="6" s="1"/>
  <c r="B73" i="4"/>
  <c r="B71" i="6" s="1"/>
  <c r="C73" i="4"/>
  <c r="D73" i="4"/>
  <c r="E73" i="4"/>
  <c r="F73" i="4"/>
  <c r="G73" i="4"/>
  <c r="A74" i="4"/>
  <c r="A72" i="6" s="1"/>
  <c r="B74" i="4"/>
  <c r="B72" i="6" s="1"/>
  <c r="C74" i="4"/>
  <c r="D74" i="4"/>
  <c r="E74" i="4"/>
  <c r="F74" i="4"/>
  <c r="G74" i="4"/>
  <c r="A75" i="4"/>
  <c r="A73" i="6" s="1"/>
  <c r="B75" i="4"/>
  <c r="B73" i="6" s="1"/>
  <c r="C75" i="4"/>
  <c r="D75" i="4"/>
  <c r="E75" i="4"/>
  <c r="F75" i="4"/>
  <c r="G75" i="4"/>
  <c r="A76" i="4"/>
  <c r="A74" i="6" s="1"/>
  <c r="B76" i="4"/>
  <c r="B74" i="6" s="1"/>
  <c r="C76" i="4"/>
  <c r="D76" i="4"/>
  <c r="E76" i="4"/>
  <c r="F76" i="4"/>
  <c r="G76" i="4"/>
  <c r="A77" i="4"/>
  <c r="A75" i="6" s="1"/>
  <c r="B77" i="4"/>
  <c r="B75" i="6" s="1"/>
  <c r="C77" i="4"/>
  <c r="D77" i="4"/>
  <c r="E77" i="4"/>
  <c r="F77" i="4"/>
  <c r="G77" i="4"/>
  <c r="R57" i="2"/>
  <c r="S57" i="2"/>
  <c r="T57" i="2"/>
  <c r="U57" i="2"/>
  <c r="V57" i="2"/>
  <c r="W57" i="2"/>
  <c r="X57" i="2"/>
  <c r="Z57" i="2"/>
  <c r="R58" i="2"/>
  <c r="S58" i="2"/>
  <c r="T58" i="2"/>
  <c r="U58" i="2"/>
  <c r="V58" i="2"/>
  <c r="W58" i="2"/>
  <c r="X58" i="2"/>
  <c r="Z58" i="2"/>
  <c r="R59" i="2"/>
  <c r="S59" i="2"/>
  <c r="T59" i="2"/>
  <c r="U59" i="2"/>
  <c r="V59" i="2"/>
  <c r="W59" i="2"/>
  <c r="X59" i="2"/>
  <c r="Z59" i="2"/>
  <c r="R60" i="2"/>
  <c r="S60" i="2"/>
  <c r="T60" i="2"/>
  <c r="U60" i="2"/>
  <c r="V60" i="2"/>
  <c r="W60" i="2"/>
  <c r="X60" i="2"/>
  <c r="Z60" i="2"/>
  <c r="R61" i="2"/>
  <c r="S61" i="2"/>
  <c r="T61" i="2"/>
  <c r="U61" i="2"/>
  <c r="V61" i="2"/>
  <c r="W61" i="2"/>
  <c r="X61" i="2"/>
  <c r="Z61" i="2"/>
  <c r="R62" i="2"/>
  <c r="S62" i="2"/>
  <c r="T62" i="2"/>
  <c r="U62" i="2"/>
  <c r="V62" i="2"/>
  <c r="W62" i="2"/>
  <c r="X62" i="2"/>
  <c r="Z62" i="2"/>
  <c r="R63" i="2"/>
  <c r="S63" i="2"/>
  <c r="T63" i="2"/>
  <c r="U63" i="2"/>
  <c r="V63" i="2"/>
  <c r="W63" i="2"/>
  <c r="X63" i="2"/>
  <c r="Z63" i="2"/>
  <c r="R64" i="2"/>
  <c r="S64" i="2"/>
  <c r="T64" i="2"/>
  <c r="U64" i="2"/>
  <c r="V64" i="2"/>
  <c r="W64" i="2"/>
  <c r="X64" i="2"/>
  <c r="Z64" i="2"/>
  <c r="R65" i="2"/>
  <c r="S65" i="2"/>
  <c r="T65" i="2"/>
  <c r="U65" i="2"/>
  <c r="V65" i="2"/>
  <c r="W65" i="2"/>
  <c r="X65" i="2"/>
  <c r="Z65" i="2"/>
  <c r="R66" i="2"/>
  <c r="S66" i="2"/>
  <c r="T66" i="2"/>
  <c r="U66" i="2"/>
  <c r="V66" i="2"/>
  <c r="W66" i="2"/>
  <c r="X66" i="2"/>
  <c r="Z66" i="2"/>
  <c r="R67" i="2"/>
  <c r="S67" i="2"/>
  <c r="T67" i="2"/>
  <c r="U67" i="2"/>
  <c r="V67" i="2"/>
  <c r="W67" i="2"/>
  <c r="X67" i="2"/>
  <c r="Z67" i="2"/>
  <c r="R68" i="2"/>
  <c r="S68" i="2"/>
  <c r="T68" i="2"/>
  <c r="U68" i="2"/>
  <c r="V68" i="2"/>
  <c r="W68" i="2"/>
  <c r="X68" i="2"/>
  <c r="Z68" i="2"/>
  <c r="R69" i="2"/>
  <c r="S69" i="2"/>
  <c r="T69" i="2"/>
  <c r="U69" i="2"/>
  <c r="V69" i="2"/>
  <c r="W69" i="2"/>
  <c r="X69" i="2"/>
  <c r="Z69" i="2"/>
  <c r="R70" i="2"/>
  <c r="S70" i="2"/>
  <c r="T70" i="2"/>
  <c r="U70" i="2"/>
  <c r="V70" i="2"/>
  <c r="W70" i="2"/>
  <c r="X70" i="2"/>
  <c r="Z70" i="2"/>
  <c r="R71" i="2"/>
  <c r="S71" i="2"/>
  <c r="T71" i="2"/>
  <c r="U71" i="2"/>
  <c r="V71" i="2"/>
  <c r="W71" i="2"/>
  <c r="X71" i="2"/>
  <c r="Z71" i="2"/>
  <c r="R72" i="2"/>
  <c r="S72" i="2"/>
  <c r="T72" i="2"/>
  <c r="U72" i="2"/>
  <c r="V72" i="2"/>
  <c r="W72" i="2"/>
  <c r="X72" i="2"/>
  <c r="Z72" i="2"/>
  <c r="R73" i="2"/>
  <c r="S73" i="2"/>
  <c r="T73" i="2"/>
  <c r="U73" i="2"/>
  <c r="V73" i="2"/>
  <c r="W73" i="2"/>
  <c r="X73" i="2"/>
  <c r="Z73" i="2"/>
  <c r="R74" i="2"/>
  <c r="S74" i="2"/>
  <c r="T74" i="2"/>
  <c r="U74" i="2"/>
  <c r="V74" i="2"/>
  <c r="W74" i="2"/>
  <c r="X74" i="2"/>
  <c r="Z74" i="2"/>
  <c r="R56" i="2"/>
  <c r="S56" i="2"/>
  <c r="T56" i="2"/>
  <c r="U56" i="2"/>
  <c r="V56" i="2"/>
  <c r="W56" i="2"/>
  <c r="X56" i="2"/>
  <c r="Z56" i="2"/>
  <c r="I5" i="6"/>
  <c r="I6" i="6"/>
  <c r="I7" i="6"/>
  <c r="I8" i="6"/>
  <c r="I9" i="6"/>
  <c r="I10" i="6"/>
  <c r="I11" i="6"/>
  <c r="I13" i="6"/>
  <c r="I14" i="6"/>
  <c r="I18" i="6"/>
  <c r="I20" i="6"/>
  <c r="I22" i="6"/>
  <c r="I23" i="6"/>
  <c r="I26" i="6"/>
  <c r="I28" i="6"/>
  <c r="I29" i="6"/>
  <c r="I30" i="6"/>
  <c r="I31" i="6"/>
  <c r="I32" i="6"/>
  <c r="I33" i="6"/>
  <c r="I34" i="6"/>
  <c r="I35" i="6"/>
  <c r="I36" i="6"/>
  <c r="I38" i="6"/>
  <c r="I39" i="6"/>
  <c r="I42" i="6"/>
  <c r="I45" i="6"/>
  <c r="I46" i="6"/>
  <c r="I49" i="6"/>
  <c r="I50" i="6"/>
  <c r="I51" i="6"/>
  <c r="I52" i="6"/>
  <c r="I53" i="6"/>
  <c r="I54" i="6"/>
  <c r="I56" i="6"/>
  <c r="N5" i="6"/>
  <c r="N6" i="6"/>
  <c r="N7" i="6"/>
  <c r="N8" i="6"/>
  <c r="N9" i="6"/>
  <c r="N10" i="6"/>
  <c r="N11" i="6"/>
  <c r="N12" i="6"/>
  <c r="N4" i="6"/>
  <c r="N59" i="4" l="1"/>
  <c r="N74" i="4"/>
  <c r="N66" i="4"/>
  <c r="R73" i="4"/>
  <c r="R65" i="4"/>
  <c r="N63" i="4"/>
  <c r="N62" i="4"/>
  <c r="N77" i="4"/>
  <c r="N69" i="4"/>
  <c r="N61" i="4"/>
  <c r="N71" i="4"/>
  <c r="N64" i="4"/>
  <c r="R76" i="4"/>
  <c r="R72" i="4"/>
  <c r="R62" i="4"/>
  <c r="N75" i="4"/>
  <c r="R63" i="4"/>
  <c r="N70" i="4"/>
  <c r="N67" i="4"/>
  <c r="R67" i="4"/>
  <c r="R59" i="4"/>
  <c r="R75" i="4"/>
  <c r="R60" i="4"/>
  <c r="R68" i="4"/>
  <c r="R77" i="4"/>
  <c r="N73" i="4"/>
  <c r="R69" i="4"/>
  <c r="N65" i="4"/>
  <c r="R61" i="4"/>
  <c r="R74" i="4"/>
  <c r="R66" i="4"/>
  <c r="R70" i="4"/>
  <c r="A6" i="4"/>
  <c r="A4" i="6" s="1"/>
  <c r="B6" i="4"/>
  <c r="B4" i="6" s="1"/>
  <c r="C6" i="4"/>
  <c r="C4" i="6" s="1"/>
  <c r="H4" i="6" s="1"/>
  <c r="I4" i="6" s="1"/>
  <c r="A7" i="4"/>
  <c r="A5" i="6" s="1"/>
  <c r="B7" i="4"/>
  <c r="B5" i="6"/>
  <c r="C7" i="4"/>
  <c r="C5" i="6" s="1"/>
  <c r="H5" i="6" s="1"/>
  <c r="A8" i="4"/>
  <c r="A6" i="6" s="1"/>
  <c r="B8" i="4"/>
  <c r="B6" i="6" s="1"/>
  <c r="C8" i="4"/>
  <c r="C6" i="6"/>
  <c r="H6" i="6" s="1"/>
  <c r="A9" i="4"/>
  <c r="A7" i="6" s="1"/>
  <c r="B9" i="4"/>
  <c r="B7" i="6" s="1"/>
  <c r="C9" i="4"/>
  <c r="C7" i="6" s="1"/>
  <c r="H7" i="6" s="1"/>
  <c r="A10" i="4"/>
  <c r="A8" i="6" s="1"/>
  <c r="B10" i="4"/>
  <c r="B8" i="6" s="1"/>
  <c r="C10" i="4"/>
  <c r="C8" i="6" s="1"/>
  <c r="H8" i="6" s="1"/>
  <c r="A11" i="4"/>
  <c r="A9" i="6" s="1"/>
  <c r="B11" i="4"/>
  <c r="B9" i="6"/>
  <c r="C11" i="4"/>
  <c r="C9" i="6" s="1"/>
  <c r="H9" i="6" s="1"/>
  <c r="A12" i="4"/>
  <c r="A10" i="6" s="1"/>
  <c r="B12" i="4"/>
  <c r="B10" i="6" s="1"/>
  <c r="C12" i="4"/>
  <c r="C10" i="6" s="1"/>
  <c r="H10" i="6" s="1"/>
  <c r="A13" i="4"/>
  <c r="A11" i="6" s="1"/>
  <c r="B13" i="4"/>
  <c r="B11" i="6" s="1"/>
  <c r="C13" i="4"/>
  <c r="C11" i="6" s="1"/>
  <c r="H11" i="6" s="1"/>
  <c r="A14" i="4"/>
  <c r="A12" i="6"/>
  <c r="B14" i="4"/>
  <c r="B12" i="6" s="1"/>
  <c r="C14" i="4"/>
  <c r="C12" i="6" s="1"/>
  <c r="H12" i="6" s="1"/>
  <c r="I12" i="6" s="1"/>
  <c r="A15" i="4"/>
  <c r="A13" i="6" s="1"/>
  <c r="B15" i="4"/>
  <c r="B13" i="6" s="1"/>
  <c r="C15" i="4"/>
  <c r="C13" i="6" s="1"/>
  <c r="H13" i="6" s="1"/>
  <c r="A16" i="4"/>
  <c r="A14" i="6" s="1"/>
  <c r="B16" i="4"/>
  <c r="B14" i="6" s="1"/>
  <c r="C16" i="4"/>
  <c r="C14" i="6" s="1"/>
  <c r="H14" i="6" s="1"/>
  <c r="A17" i="4"/>
  <c r="A15" i="6" s="1"/>
  <c r="B17" i="4"/>
  <c r="B15" i="6" s="1"/>
  <c r="C17" i="4"/>
  <c r="C15" i="6" s="1"/>
  <c r="H15" i="6" s="1"/>
  <c r="I15" i="6" s="1"/>
  <c r="A18" i="4"/>
  <c r="A16" i="6"/>
  <c r="B18" i="4"/>
  <c r="B16" i="6" s="1"/>
  <c r="C18" i="4"/>
  <c r="C16" i="6" s="1"/>
  <c r="H16" i="6" s="1"/>
  <c r="I16" i="6" s="1"/>
  <c r="A19" i="4"/>
  <c r="A17" i="6" s="1"/>
  <c r="B19" i="4"/>
  <c r="B17" i="6"/>
  <c r="C19" i="4"/>
  <c r="C17" i="6" s="1"/>
  <c r="H17" i="6" s="1"/>
  <c r="I17" i="6" s="1"/>
  <c r="A20" i="4"/>
  <c r="A18" i="6" s="1"/>
  <c r="B20" i="4"/>
  <c r="B18" i="6" s="1"/>
  <c r="C20" i="4"/>
  <c r="C18" i="6" s="1"/>
  <c r="H18" i="6" s="1"/>
  <c r="A21" i="4"/>
  <c r="A19" i="6" s="1"/>
  <c r="B21" i="4"/>
  <c r="B19" i="6" s="1"/>
  <c r="C21" i="4"/>
  <c r="C19" i="6" s="1"/>
  <c r="H19" i="6" s="1"/>
  <c r="I19" i="6" s="1"/>
  <c r="A22" i="4"/>
  <c r="A20" i="6" s="1"/>
  <c r="B22" i="4"/>
  <c r="B20" i="6" s="1"/>
  <c r="C22" i="4"/>
  <c r="C20" i="6" s="1"/>
  <c r="H20" i="6" s="1"/>
  <c r="A23" i="4"/>
  <c r="A21" i="6" s="1"/>
  <c r="B23" i="4"/>
  <c r="B21" i="6" s="1"/>
  <c r="C23" i="4"/>
  <c r="C21" i="6" s="1"/>
  <c r="H21" i="6" s="1"/>
  <c r="I21" i="6" s="1"/>
  <c r="A24" i="4"/>
  <c r="A22" i="6" s="1"/>
  <c r="B24" i="4"/>
  <c r="B22" i="6" s="1"/>
  <c r="C24" i="4"/>
  <c r="C22" i="6"/>
  <c r="H22" i="6" s="1"/>
  <c r="A25" i="4"/>
  <c r="A23" i="6" s="1"/>
  <c r="B25" i="4"/>
  <c r="B23" i="6" s="1"/>
  <c r="C25" i="4"/>
  <c r="C23" i="6" s="1"/>
  <c r="H23" i="6" s="1"/>
  <c r="A26" i="4"/>
  <c r="A24" i="6" s="1"/>
  <c r="B26" i="4"/>
  <c r="B24" i="6" s="1"/>
  <c r="C26" i="4"/>
  <c r="C24" i="6" s="1"/>
  <c r="H24" i="6" s="1"/>
  <c r="I24" i="6" s="1"/>
  <c r="A27" i="4"/>
  <c r="A25" i="6" s="1"/>
  <c r="B27" i="4"/>
  <c r="B25" i="6" s="1"/>
  <c r="C27" i="4"/>
  <c r="C25" i="6" s="1"/>
  <c r="H25" i="6" s="1"/>
  <c r="I25" i="6" s="1"/>
  <c r="A28" i="4"/>
  <c r="A26" i="6" s="1"/>
  <c r="B28" i="4"/>
  <c r="B26" i="6" s="1"/>
  <c r="C28" i="4"/>
  <c r="C26" i="6"/>
  <c r="H26" i="6" s="1"/>
  <c r="A29" i="4"/>
  <c r="A27" i="6" s="1"/>
  <c r="B29" i="4"/>
  <c r="B27" i="6" s="1"/>
  <c r="C29" i="4"/>
  <c r="C27" i="6" s="1"/>
  <c r="H27" i="6" s="1"/>
  <c r="I27" i="6" s="1"/>
  <c r="A30" i="4"/>
  <c r="A28" i="6"/>
  <c r="B30" i="4"/>
  <c r="B28" i="6" s="1"/>
  <c r="C30" i="4"/>
  <c r="C28" i="6" s="1"/>
  <c r="H28" i="6" s="1"/>
  <c r="A31" i="4"/>
  <c r="A29" i="6" s="1"/>
  <c r="B31" i="4"/>
  <c r="B29" i="6" s="1"/>
  <c r="C31" i="4"/>
  <c r="C29" i="6" s="1"/>
  <c r="H29" i="6" s="1"/>
  <c r="A32" i="4"/>
  <c r="A30" i="6" s="1"/>
  <c r="B32" i="4"/>
  <c r="B30" i="6" s="1"/>
  <c r="C32" i="4"/>
  <c r="C30" i="6" s="1"/>
  <c r="H30" i="6" s="1"/>
  <c r="A33" i="4"/>
  <c r="A31" i="6" s="1"/>
  <c r="B33" i="4"/>
  <c r="B31" i="6" s="1"/>
  <c r="C33" i="4"/>
  <c r="C31" i="6" s="1"/>
  <c r="H31" i="6" s="1"/>
  <c r="A34" i="4"/>
  <c r="A32" i="6" s="1"/>
  <c r="B34" i="4"/>
  <c r="B32" i="6" s="1"/>
  <c r="C34" i="4"/>
  <c r="C32" i="6" s="1"/>
  <c r="H32" i="6" s="1"/>
  <c r="A35" i="4"/>
  <c r="A33" i="6" s="1"/>
  <c r="B35" i="4"/>
  <c r="B33" i="6"/>
  <c r="C35" i="4"/>
  <c r="C33" i="6" s="1"/>
  <c r="H33" i="6" s="1"/>
  <c r="A36" i="4"/>
  <c r="A34" i="6" s="1"/>
  <c r="B36" i="4"/>
  <c r="B34" i="6" s="1"/>
  <c r="C36" i="4"/>
  <c r="C34" i="6"/>
  <c r="H34" i="6" s="1"/>
  <c r="A37" i="4"/>
  <c r="A35" i="6" s="1"/>
  <c r="B37" i="4"/>
  <c r="B35" i="6" s="1"/>
  <c r="C37" i="4"/>
  <c r="C35" i="6" s="1"/>
  <c r="H35" i="6" s="1"/>
  <c r="A38" i="4"/>
  <c r="A36" i="6" s="1"/>
  <c r="B38" i="4"/>
  <c r="B36" i="6" s="1"/>
  <c r="C38" i="4"/>
  <c r="C36" i="6" s="1"/>
  <c r="H36" i="6" s="1"/>
  <c r="A39" i="4"/>
  <c r="A37" i="6" s="1"/>
  <c r="B39" i="4"/>
  <c r="B37" i="6"/>
  <c r="C39" i="4"/>
  <c r="C37" i="6" s="1"/>
  <c r="H37" i="6" s="1"/>
  <c r="I37" i="6" s="1"/>
  <c r="A40" i="4"/>
  <c r="A38" i="6" s="1"/>
  <c r="B40" i="4"/>
  <c r="B38" i="6" s="1"/>
  <c r="C40" i="4"/>
  <c r="C38" i="6"/>
  <c r="H38" i="6" s="1"/>
  <c r="A41" i="4"/>
  <c r="A39" i="6" s="1"/>
  <c r="B41" i="4"/>
  <c r="B39" i="6" s="1"/>
  <c r="C41" i="4"/>
  <c r="C39" i="6" s="1"/>
  <c r="H39" i="6" s="1"/>
  <c r="A42" i="4"/>
  <c r="A40" i="6" s="1"/>
  <c r="B42" i="4"/>
  <c r="B40" i="6" s="1"/>
  <c r="C42" i="4"/>
  <c r="C40" i="6" s="1"/>
  <c r="H40" i="6" s="1"/>
  <c r="I40" i="6" s="1"/>
  <c r="A43" i="4"/>
  <c r="A41" i="6" s="1"/>
  <c r="B43" i="4"/>
  <c r="B41" i="6" s="1"/>
  <c r="C43" i="4"/>
  <c r="C41" i="6" s="1"/>
  <c r="H41" i="6" s="1"/>
  <c r="I41" i="6" s="1"/>
  <c r="A44" i="4"/>
  <c r="A42" i="6" s="1"/>
  <c r="B44" i="4"/>
  <c r="B42" i="6" s="1"/>
  <c r="C44" i="4"/>
  <c r="C42" i="6" s="1"/>
  <c r="H42" i="6" s="1"/>
  <c r="A45" i="4"/>
  <c r="A43" i="6" s="1"/>
  <c r="B45" i="4"/>
  <c r="B43" i="6" s="1"/>
  <c r="C45" i="4"/>
  <c r="C43" i="6" s="1"/>
  <c r="H43" i="6" s="1"/>
  <c r="I43" i="6" s="1"/>
  <c r="A46" i="4"/>
  <c r="A44" i="6"/>
  <c r="B46" i="4"/>
  <c r="B44" i="6" s="1"/>
  <c r="C46" i="4"/>
  <c r="C44" i="6" s="1"/>
  <c r="H44" i="6" s="1"/>
  <c r="I44" i="6" s="1"/>
  <c r="A47" i="4"/>
  <c r="A45" i="6" s="1"/>
  <c r="B47" i="4"/>
  <c r="B45" i="6" s="1"/>
  <c r="C47" i="4"/>
  <c r="C45" i="6" s="1"/>
  <c r="H45" i="6" s="1"/>
  <c r="A48" i="4"/>
  <c r="A46" i="6" s="1"/>
  <c r="B48" i="4"/>
  <c r="B46" i="6" s="1"/>
  <c r="C48" i="4"/>
  <c r="C46" i="6" s="1"/>
  <c r="H46" i="6" s="1"/>
  <c r="A49" i="4"/>
  <c r="A47" i="6" s="1"/>
  <c r="B49" i="4"/>
  <c r="B47" i="6" s="1"/>
  <c r="C49" i="4"/>
  <c r="C47" i="6" s="1"/>
  <c r="H47" i="6" s="1"/>
  <c r="I47" i="6" s="1"/>
  <c r="A50" i="4"/>
  <c r="A48" i="6"/>
  <c r="B50" i="4"/>
  <c r="B48" i="6" s="1"/>
  <c r="C50" i="4"/>
  <c r="C48" i="6" s="1"/>
  <c r="H48" i="6" s="1"/>
  <c r="I48" i="6" s="1"/>
  <c r="A51" i="4"/>
  <c r="A49" i="6" s="1"/>
  <c r="B51" i="4"/>
  <c r="B49" i="6"/>
  <c r="C51" i="4"/>
  <c r="C49" i="6" s="1"/>
  <c r="H49" i="6" s="1"/>
  <c r="A52" i="4"/>
  <c r="A50" i="6" s="1"/>
  <c r="B52" i="4"/>
  <c r="B50" i="6" s="1"/>
  <c r="C52" i="4"/>
  <c r="C50" i="6" s="1"/>
  <c r="H50" i="6" s="1"/>
  <c r="A53" i="4"/>
  <c r="A51" i="6" s="1"/>
  <c r="B53" i="4"/>
  <c r="B51" i="6" s="1"/>
  <c r="C53" i="4"/>
  <c r="C51" i="6" s="1"/>
  <c r="H51" i="6" s="1"/>
  <c r="A54" i="4"/>
  <c r="A52" i="6" s="1"/>
  <c r="B54" i="4"/>
  <c r="B52" i="6" s="1"/>
  <c r="C54" i="4"/>
  <c r="C52" i="6" s="1"/>
  <c r="H52" i="6" s="1"/>
  <c r="A55" i="4"/>
  <c r="A53" i="6" s="1"/>
  <c r="B55" i="4"/>
  <c r="B53" i="6" s="1"/>
  <c r="C55" i="4"/>
  <c r="C53" i="6" s="1"/>
  <c r="H53" i="6" s="1"/>
  <c r="A56" i="4"/>
  <c r="A54" i="6" s="1"/>
  <c r="B56" i="4"/>
  <c r="B54" i="6" s="1"/>
  <c r="C56" i="4"/>
  <c r="C54" i="6"/>
  <c r="H54" i="6" s="1"/>
  <c r="A57" i="4"/>
  <c r="A55" i="6" s="1"/>
  <c r="B57" i="4"/>
  <c r="B55" i="6" s="1"/>
  <c r="C57" i="4"/>
  <c r="C55" i="6" s="1"/>
  <c r="H55" i="6" s="1"/>
  <c r="I55" i="6" s="1"/>
  <c r="A58" i="4"/>
  <c r="A56" i="6" s="1"/>
  <c r="B58" i="4"/>
  <c r="B56" i="6" s="1"/>
  <c r="C58" i="4"/>
  <c r="C56" i="6" s="1"/>
  <c r="H56" i="6" s="1"/>
  <c r="B5" i="4"/>
  <c r="B3" i="6" s="1"/>
  <c r="C5" i="4"/>
  <c r="C3" i="6" s="1"/>
  <c r="A5" i="4"/>
  <c r="A3" i="6" s="1"/>
  <c r="M7" i="4"/>
  <c r="M8" i="4"/>
  <c r="M9" i="4"/>
  <c r="N9" i="4" s="1"/>
  <c r="M10" i="4"/>
  <c r="R10" i="4" s="1"/>
  <c r="M11" i="4"/>
  <c r="R11" i="4" s="1"/>
  <c r="M12" i="4"/>
  <c r="R12" i="4" s="1"/>
  <c r="M13" i="4"/>
  <c r="M14" i="4"/>
  <c r="M15" i="4"/>
  <c r="M16" i="4"/>
  <c r="M17" i="4"/>
  <c r="R17" i="4" s="1"/>
  <c r="M18" i="4"/>
  <c r="R18" i="4" s="1"/>
  <c r="M19" i="4"/>
  <c r="R19" i="4" s="1"/>
  <c r="M20" i="4"/>
  <c r="N20" i="4" s="1"/>
  <c r="M21" i="4"/>
  <c r="M22" i="4"/>
  <c r="M23" i="4"/>
  <c r="M24" i="4"/>
  <c r="M25" i="4"/>
  <c r="R25" i="4" s="1"/>
  <c r="M26" i="4"/>
  <c r="M27" i="4"/>
  <c r="N27" i="4" s="1"/>
  <c r="M28" i="4"/>
  <c r="R28" i="4" s="1"/>
  <c r="M29" i="4"/>
  <c r="M30" i="4"/>
  <c r="R30" i="4" s="1"/>
  <c r="M31" i="4"/>
  <c r="M32" i="4"/>
  <c r="M33" i="4"/>
  <c r="M34" i="4"/>
  <c r="R34" i="4" s="1"/>
  <c r="M35" i="4"/>
  <c r="R35" i="4" s="1"/>
  <c r="M36" i="4"/>
  <c r="R36" i="4" s="1"/>
  <c r="M37" i="4"/>
  <c r="M38" i="4"/>
  <c r="M39" i="4"/>
  <c r="M40" i="4"/>
  <c r="M41" i="4"/>
  <c r="M42" i="4"/>
  <c r="R42" i="4" s="1"/>
  <c r="M43" i="4"/>
  <c r="M44" i="4"/>
  <c r="M45" i="4"/>
  <c r="O45" i="4" s="1"/>
  <c r="M46" i="4"/>
  <c r="M47" i="4"/>
  <c r="M48" i="4"/>
  <c r="M49" i="4"/>
  <c r="R49" i="4" s="1"/>
  <c r="M50" i="4"/>
  <c r="M51" i="4"/>
  <c r="N51" i="4" s="1"/>
  <c r="M52" i="4"/>
  <c r="R52" i="4" s="1"/>
  <c r="M53" i="4"/>
  <c r="M54" i="4"/>
  <c r="M55" i="4"/>
  <c r="M56" i="4"/>
  <c r="M57" i="4"/>
  <c r="R57" i="4" s="1"/>
  <c r="M58" i="4"/>
  <c r="R58" i="4" s="1"/>
  <c r="M6" i="4"/>
  <c r="R4" i="2"/>
  <c r="S4" i="2"/>
  <c r="T4" i="2"/>
  <c r="U4" i="2"/>
  <c r="V4" i="2"/>
  <c r="W4" i="2"/>
  <c r="X4" i="2"/>
  <c r="Y4" i="2"/>
  <c r="A2" i="4"/>
  <c r="E7" i="4"/>
  <c r="R5" i="2"/>
  <c r="S5" i="2"/>
  <c r="T5" i="2"/>
  <c r="V5" i="2"/>
  <c r="X5" i="2"/>
  <c r="Y5" i="2"/>
  <c r="Z5" i="2"/>
  <c r="E8" i="4"/>
  <c r="R6" i="2"/>
  <c r="S6" i="2"/>
  <c r="T6" i="2"/>
  <c r="W6" i="2"/>
  <c r="X6" i="2"/>
  <c r="Y6" i="2"/>
  <c r="Z6" i="2"/>
  <c r="E9" i="4"/>
  <c r="R7" i="2"/>
  <c r="S7" i="2"/>
  <c r="U7" i="2"/>
  <c r="W7" i="2"/>
  <c r="X7" i="2"/>
  <c r="Y7" i="2"/>
  <c r="Z7" i="2"/>
  <c r="E10" i="4"/>
  <c r="R8" i="2"/>
  <c r="S8" i="2"/>
  <c r="T8" i="2"/>
  <c r="V8" i="2"/>
  <c r="W8" i="2"/>
  <c r="X8" i="2"/>
  <c r="Y8" i="2"/>
  <c r="Z8" i="2"/>
  <c r="E11" i="4"/>
  <c r="R9" i="2"/>
  <c r="S9" i="2"/>
  <c r="T9" i="2"/>
  <c r="U9" i="2"/>
  <c r="V9" i="2"/>
  <c r="X9" i="2"/>
  <c r="Y9" i="2"/>
  <c r="Z9" i="2"/>
  <c r="E12" i="4"/>
  <c r="R10" i="2"/>
  <c r="S10" i="2"/>
  <c r="V10" i="2"/>
  <c r="W10" i="2"/>
  <c r="X10" i="2"/>
  <c r="Y10" i="2"/>
  <c r="Z10" i="2"/>
  <c r="E13" i="4"/>
  <c r="S11" i="2"/>
  <c r="T11" i="2"/>
  <c r="U11" i="2"/>
  <c r="V11" i="2"/>
  <c r="W11" i="2"/>
  <c r="X11" i="2"/>
  <c r="Y11" i="2"/>
  <c r="Z11" i="2"/>
  <c r="E14" i="4"/>
  <c r="S12" i="2"/>
  <c r="T12" i="2"/>
  <c r="U12" i="2"/>
  <c r="V12" i="2"/>
  <c r="W12" i="2"/>
  <c r="X12" i="2"/>
  <c r="Y12" i="2"/>
  <c r="E15" i="4"/>
  <c r="S13" i="2"/>
  <c r="T13" i="2"/>
  <c r="U13" i="2"/>
  <c r="V13" i="2"/>
  <c r="X13" i="2"/>
  <c r="Y13" i="2"/>
  <c r="Z13" i="2"/>
  <c r="E16" i="4"/>
  <c r="F17" i="4"/>
  <c r="N17" i="4"/>
  <c r="G17" i="4"/>
  <c r="F18" i="4"/>
  <c r="G18" i="4"/>
  <c r="F19" i="4"/>
  <c r="G19" i="4"/>
  <c r="R17" i="2"/>
  <c r="S17" i="2"/>
  <c r="T17" i="2"/>
  <c r="V17" i="2"/>
  <c r="W17" i="2"/>
  <c r="X17" i="2"/>
  <c r="Y17" i="2"/>
  <c r="Z17" i="2"/>
  <c r="E20" i="4"/>
  <c r="R18" i="2"/>
  <c r="S18" i="2"/>
  <c r="U18" i="2"/>
  <c r="V18" i="2"/>
  <c r="Y18" i="2"/>
  <c r="Z18" i="2"/>
  <c r="E21" i="4"/>
  <c r="R19" i="2"/>
  <c r="S19" i="2"/>
  <c r="U19" i="2"/>
  <c r="V19" i="2"/>
  <c r="W19" i="2"/>
  <c r="X19" i="2"/>
  <c r="Y19" i="2"/>
  <c r="Z19" i="2"/>
  <c r="E22" i="4"/>
  <c r="R20" i="2"/>
  <c r="S20" i="2"/>
  <c r="T20" i="2"/>
  <c r="W20" i="2"/>
  <c r="X20" i="2"/>
  <c r="Y20" i="2"/>
  <c r="Z20" i="2"/>
  <c r="E23" i="4"/>
  <c r="S21" i="2"/>
  <c r="T21" i="2"/>
  <c r="U21" i="2"/>
  <c r="V21" i="2"/>
  <c r="W21" i="2"/>
  <c r="X21" i="2"/>
  <c r="Y21" i="2"/>
  <c r="Z21" i="2"/>
  <c r="E24" i="4"/>
  <c r="S22" i="2"/>
  <c r="T22" i="2"/>
  <c r="U22" i="2"/>
  <c r="V22" i="2"/>
  <c r="W22" i="2"/>
  <c r="X22" i="2"/>
  <c r="Y22" i="2"/>
  <c r="Z22" i="2"/>
  <c r="E25" i="4"/>
  <c r="F26" i="4"/>
  <c r="G26" i="4"/>
  <c r="R24" i="2"/>
  <c r="S24" i="2"/>
  <c r="T24" i="2"/>
  <c r="U24" i="2"/>
  <c r="V24" i="2"/>
  <c r="W24" i="2"/>
  <c r="X24" i="2"/>
  <c r="Y24" i="2"/>
  <c r="E27" i="4"/>
  <c r="R25" i="2"/>
  <c r="S25" i="2"/>
  <c r="T25" i="2"/>
  <c r="V25" i="2"/>
  <c r="W25" i="2"/>
  <c r="X25" i="2"/>
  <c r="Y25" i="2"/>
  <c r="Z25" i="2"/>
  <c r="E28" i="4"/>
  <c r="F29" i="4"/>
  <c r="G29" i="4"/>
  <c r="R27" i="2"/>
  <c r="S27" i="2"/>
  <c r="T27" i="2"/>
  <c r="U27" i="2"/>
  <c r="V27" i="2"/>
  <c r="W27" i="2"/>
  <c r="X27" i="2"/>
  <c r="Y27" i="2"/>
  <c r="E30" i="4"/>
  <c r="R28" i="2"/>
  <c r="S28" i="2"/>
  <c r="T28" i="2"/>
  <c r="U28" i="2"/>
  <c r="W28" i="2"/>
  <c r="X28" i="2"/>
  <c r="Y28" i="2"/>
  <c r="Z28" i="2"/>
  <c r="E31" i="4"/>
  <c r="R29" i="2"/>
  <c r="S29" i="2"/>
  <c r="T29" i="2"/>
  <c r="U29" i="2"/>
  <c r="V29" i="2"/>
  <c r="W29" i="2"/>
  <c r="X29" i="2"/>
  <c r="Y29" i="2"/>
  <c r="E32" i="4"/>
  <c r="R30" i="2"/>
  <c r="S30" i="2"/>
  <c r="T30" i="2"/>
  <c r="U30" i="2"/>
  <c r="W30" i="2"/>
  <c r="X30" i="2"/>
  <c r="Y30" i="2"/>
  <c r="Z30" i="2"/>
  <c r="E33" i="4"/>
  <c r="R31" i="2"/>
  <c r="S31" i="2"/>
  <c r="T31" i="2"/>
  <c r="U31" i="2"/>
  <c r="V31" i="2"/>
  <c r="X31" i="2"/>
  <c r="Y31" i="2"/>
  <c r="Z31" i="2"/>
  <c r="E34" i="4"/>
  <c r="R32" i="2"/>
  <c r="S32" i="2"/>
  <c r="T32" i="2"/>
  <c r="U32" i="2"/>
  <c r="V32" i="2"/>
  <c r="W32" i="2"/>
  <c r="Y32" i="2"/>
  <c r="Z32" i="2"/>
  <c r="E35" i="4"/>
  <c r="S33" i="2"/>
  <c r="T33" i="2"/>
  <c r="U33" i="2"/>
  <c r="V33" i="2"/>
  <c r="W33" i="2"/>
  <c r="X33" i="2"/>
  <c r="Y33" i="2"/>
  <c r="Z33" i="2"/>
  <c r="E36" i="4"/>
  <c r="R34" i="2"/>
  <c r="T34" i="2"/>
  <c r="U34" i="2"/>
  <c r="V34" i="2"/>
  <c r="W34" i="2"/>
  <c r="X34" i="2"/>
  <c r="Y34" i="2"/>
  <c r="E37" i="4"/>
  <c r="R35" i="2"/>
  <c r="T35" i="2"/>
  <c r="U35" i="2"/>
  <c r="V35" i="2"/>
  <c r="W35" i="2"/>
  <c r="X35" i="2"/>
  <c r="Y35" i="2"/>
  <c r="E38" i="4"/>
  <c r="F39" i="4"/>
  <c r="G39" i="4"/>
  <c r="R37" i="2"/>
  <c r="S37" i="2"/>
  <c r="T37" i="2"/>
  <c r="V37" i="2"/>
  <c r="W37" i="2"/>
  <c r="X37" i="2"/>
  <c r="Y37" i="2"/>
  <c r="Z37" i="2"/>
  <c r="E40" i="4"/>
  <c r="R38" i="2"/>
  <c r="S38" i="2"/>
  <c r="T38" i="2"/>
  <c r="V38" i="2"/>
  <c r="W38" i="2"/>
  <c r="X38" i="2"/>
  <c r="Y38" i="2"/>
  <c r="Z38" i="2"/>
  <c r="E41" i="4"/>
  <c r="F42" i="4"/>
  <c r="G42" i="4"/>
  <c r="F43" i="4"/>
  <c r="G43" i="4"/>
  <c r="S41" i="2"/>
  <c r="T41" i="2"/>
  <c r="U41" i="2"/>
  <c r="V41" i="2"/>
  <c r="W41" i="2"/>
  <c r="X41" i="2"/>
  <c r="Y41" i="2"/>
  <c r="E44" i="4"/>
  <c r="F45" i="4"/>
  <c r="G45" i="4"/>
  <c r="F46" i="4"/>
  <c r="G46" i="4"/>
  <c r="S44" i="2"/>
  <c r="T44" i="2"/>
  <c r="U44" i="2"/>
  <c r="V44" i="2"/>
  <c r="W44" i="2"/>
  <c r="X44" i="2"/>
  <c r="Y44" i="2"/>
  <c r="E47" i="4"/>
  <c r="R45" i="2"/>
  <c r="T45" i="2"/>
  <c r="U45" i="2"/>
  <c r="V45" i="2"/>
  <c r="W45" i="2"/>
  <c r="Y45" i="2"/>
  <c r="Z45" i="2"/>
  <c r="E48" i="4"/>
  <c r="F49" i="4"/>
  <c r="G49" i="4"/>
  <c r="R47" i="2"/>
  <c r="T47" i="2"/>
  <c r="U47" i="2"/>
  <c r="V47" i="2"/>
  <c r="W47" i="2"/>
  <c r="Y47" i="2"/>
  <c r="Z47" i="2"/>
  <c r="E50" i="4"/>
  <c r="R48" i="2"/>
  <c r="S48" i="2"/>
  <c r="T48" i="2"/>
  <c r="U48" i="2"/>
  <c r="W48" i="2"/>
  <c r="X48" i="2"/>
  <c r="Y48" i="2"/>
  <c r="Z48" i="2"/>
  <c r="E51" i="4"/>
  <c r="R49" i="2"/>
  <c r="T49" i="2"/>
  <c r="U49" i="2"/>
  <c r="V49" i="2"/>
  <c r="W49" i="2"/>
  <c r="X49" i="2"/>
  <c r="Y49" i="2"/>
  <c r="E52" i="4"/>
  <c r="R50" i="2"/>
  <c r="T50" i="2"/>
  <c r="U50" i="2"/>
  <c r="V50" i="2"/>
  <c r="W50" i="2"/>
  <c r="X50" i="2"/>
  <c r="Y50" i="2"/>
  <c r="Z50" i="2"/>
  <c r="E53" i="4"/>
  <c r="R51" i="2"/>
  <c r="S51" i="2"/>
  <c r="T51" i="2"/>
  <c r="U51" i="2"/>
  <c r="V51" i="2"/>
  <c r="X51" i="2"/>
  <c r="Y51" i="2"/>
  <c r="Z51" i="2"/>
  <c r="E54" i="4"/>
  <c r="R52" i="2"/>
  <c r="S52" i="2"/>
  <c r="T52" i="2"/>
  <c r="U52" i="2"/>
  <c r="V52" i="2"/>
  <c r="X52" i="2"/>
  <c r="Y52" i="2"/>
  <c r="Z52" i="2"/>
  <c r="E55" i="4"/>
  <c r="R53" i="2"/>
  <c r="S53" i="2"/>
  <c r="T53" i="2"/>
  <c r="U53" i="2"/>
  <c r="V53" i="2"/>
  <c r="X53" i="2"/>
  <c r="Y53" i="2"/>
  <c r="Z53" i="2"/>
  <c r="E56" i="4"/>
  <c r="F57" i="4"/>
  <c r="N57" i="4" s="1"/>
  <c r="G57" i="4"/>
  <c r="F6" i="4"/>
  <c r="R3" i="2"/>
  <c r="S3" i="2"/>
  <c r="U3" i="2"/>
  <c r="W3" i="2"/>
  <c r="X3" i="2"/>
  <c r="Y3" i="2"/>
  <c r="Z3" i="2"/>
  <c r="R14" i="2"/>
  <c r="S14" i="2"/>
  <c r="U14" i="2"/>
  <c r="V14" i="2"/>
  <c r="W14" i="2"/>
  <c r="X14" i="2"/>
  <c r="Y14" i="2"/>
  <c r="Z14" i="2"/>
  <c r="R15" i="2"/>
  <c r="S15" i="2"/>
  <c r="T15" i="2"/>
  <c r="U15" i="2"/>
  <c r="V15" i="2"/>
  <c r="W15" i="2"/>
  <c r="Y15" i="2"/>
  <c r="Z15" i="2"/>
  <c r="R16" i="2"/>
  <c r="S16" i="2"/>
  <c r="T16" i="2"/>
  <c r="U16" i="2"/>
  <c r="V16" i="2"/>
  <c r="W16" i="2"/>
  <c r="Y16" i="2"/>
  <c r="Z16" i="2"/>
  <c r="S23" i="2"/>
  <c r="U23" i="2"/>
  <c r="V23" i="2"/>
  <c r="W23" i="2"/>
  <c r="X23" i="2"/>
  <c r="Y23" i="2"/>
  <c r="Z23" i="2"/>
  <c r="S26" i="2"/>
  <c r="U26" i="2"/>
  <c r="W26" i="2"/>
  <c r="X26" i="2"/>
  <c r="Y26" i="2"/>
  <c r="Z26" i="2"/>
  <c r="O29" i="4"/>
  <c r="S36" i="2"/>
  <c r="T36" i="2"/>
  <c r="V36" i="2"/>
  <c r="W36" i="2"/>
  <c r="X36" i="2"/>
  <c r="Y36" i="2"/>
  <c r="Z36" i="2"/>
  <c r="R39" i="2"/>
  <c r="T39" i="2"/>
  <c r="U39" i="2"/>
  <c r="V39" i="2"/>
  <c r="W39" i="2"/>
  <c r="Y39" i="2"/>
  <c r="Z39" i="2"/>
  <c r="R40" i="2"/>
  <c r="S40" i="2"/>
  <c r="T40" i="2"/>
  <c r="U40" i="2"/>
  <c r="V40" i="2"/>
  <c r="W40" i="2"/>
  <c r="Y40" i="2"/>
  <c r="Z40" i="2"/>
  <c r="S42" i="2"/>
  <c r="T42" i="2"/>
  <c r="U42" i="2"/>
  <c r="W42" i="2"/>
  <c r="X42" i="2"/>
  <c r="Y42" i="2"/>
  <c r="Z42" i="2"/>
  <c r="S43" i="2"/>
  <c r="T43" i="2"/>
  <c r="U43" i="2"/>
  <c r="V43" i="2"/>
  <c r="W43" i="2"/>
  <c r="X43" i="2"/>
  <c r="Y43" i="2"/>
  <c r="Z43" i="2"/>
  <c r="R46" i="2"/>
  <c r="S46" i="2"/>
  <c r="U46" i="2"/>
  <c r="V46" i="2"/>
  <c r="W46" i="2"/>
  <c r="Y46" i="2"/>
  <c r="Z46" i="2"/>
  <c r="S54" i="2"/>
  <c r="T54" i="2"/>
  <c r="U54" i="2"/>
  <c r="V54" i="2"/>
  <c r="W54" i="2"/>
  <c r="X54" i="2"/>
  <c r="Y54" i="2"/>
  <c r="Z54" i="2"/>
  <c r="O57" i="4"/>
  <c r="R55" i="2"/>
  <c r="S55" i="2"/>
  <c r="T55" i="2"/>
  <c r="U55" i="2"/>
  <c r="V55" i="2"/>
  <c r="W55" i="2"/>
  <c r="X55" i="2"/>
  <c r="Y55" i="2"/>
  <c r="E58" i="4"/>
  <c r="G7" i="4"/>
  <c r="G8" i="4"/>
  <c r="G9" i="4"/>
  <c r="G10" i="4"/>
  <c r="G11" i="4"/>
  <c r="G12" i="4"/>
  <c r="G13" i="4"/>
  <c r="G14" i="4"/>
  <c r="G15" i="4"/>
  <c r="G16" i="4"/>
  <c r="G20" i="4"/>
  <c r="G21" i="4"/>
  <c r="G22" i="4"/>
  <c r="G23" i="4"/>
  <c r="G24" i="4"/>
  <c r="G25" i="4"/>
  <c r="G27" i="4"/>
  <c r="G28" i="4"/>
  <c r="G30" i="4"/>
  <c r="G31" i="4"/>
  <c r="G32" i="4"/>
  <c r="G33" i="4"/>
  <c r="G34" i="4"/>
  <c r="G35" i="4"/>
  <c r="G36" i="4"/>
  <c r="G37" i="4"/>
  <c r="G38" i="4"/>
  <c r="G40" i="4"/>
  <c r="G41" i="4"/>
  <c r="G44" i="4"/>
  <c r="G47" i="4"/>
  <c r="G48" i="4"/>
  <c r="G50" i="4"/>
  <c r="G51" i="4"/>
  <c r="G52" i="4"/>
  <c r="G53" i="4"/>
  <c r="G54" i="4"/>
  <c r="G55" i="4"/>
  <c r="G56" i="4"/>
  <c r="G58" i="4"/>
  <c r="G6" i="4"/>
  <c r="D12" i="4"/>
  <c r="F12" i="4"/>
  <c r="D13" i="4"/>
  <c r="F13" i="4"/>
  <c r="D14" i="4"/>
  <c r="F14" i="4"/>
  <c r="D15" i="4"/>
  <c r="F15" i="4"/>
  <c r="D16" i="4"/>
  <c r="F16" i="4"/>
  <c r="D17" i="4"/>
  <c r="E17" i="4"/>
  <c r="D18" i="4"/>
  <c r="E18" i="4"/>
  <c r="D19" i="4"/>
  <c r="E19" i="4"/>
  <c r="D20" i="4"/>
  <c r="F20" i="4"/>
  <c r="D21" i="4"/>
  <c r="F21" i="4"/>
  <c r="D22" i="4"/>
  <c r="F22" i="4"/>
  <c r="D23" i="4"/>
  <c r="F23" i="4"/>
  <c r="N23" i="4" s="1"/>
  <c r="D24" i="4"/>
  <c r="F24" i="4"/>
  <c r="D25" i="4"/>
  <c r="F25" i="4"/>
  <c r="D26" i="4"/>
  <c r="E26" i="4"/>
  <c r="D27" i="4"/>
  <c r="F27" i="4"/>
  <c r="D28" i="4"/>
  <c r="F28" i="4"/>
  <c r="N28" i="4" s="1"/>
  <c r="R29" i="4"/>
  <c r="D29" i="4"/>
  <c r="E29" i="4"/>
  <c r="D30" i="4"/>
  <c r="F30" i="4"/>
  <c r="D31" i="4"/>
  <c r="F31" i="4"/>
  <c r="N31" i="4" s="1"/>
  <c r="R32" i="4"/>
  <c r="D32" i="4"/>
  <c r="F32" i="4"/>
  <c r="D33" i="4"/>
  <c r="F33" i="4"/>
  <c r="N33" i="4" s="1"/>
  <c r="D34" i="4"/>
  <c r="F34" i="4"/>
  <c r="D35" i="4"/>
  <c r="F35" i="4"/>
  <c r="D36" i="4"/>
  <c r="F36" i="4"/>
  <c r="D37" i="4"/>
  <c r="F37" i="4"/>
  <c r="D38" i="4"/>
  <c r="F38" i="4"/>
  <c r="R39" i="4"/>
  <c r="D39" i="4"/>
  <c r="E39" i="4"/>
  <c r="R40" i="4"/>
  <c r="D40" i="4"/>
  <c r="F40" i="4"/>
  <c r="N40" i="4" s="1"/>
  <c r="R41" i="4"/>
  <c r="D41" i="4"/>
  <c r="F41" i="4"/>
  <c r="D42" i="4"/>
  <c r="E42" i="4"/>
  <c r="D43" i="4"/>
  <c r="E43" i="4"/>
  <c r="D44" i="4"/>
  <c r="F44" i="4"/>
  <c r="R45" i="4"/>
  <c r="D45" i="4"/>
  <c r="E45" i="4"/>
  <c r="D46" i="4"/>
  <c r="E46" i="4"/>
  <c r="R47" i="4"/>
  <c r="D47" i="4"/>
  <c r="F47" i="4"/>
  <c r="N47" i="4" s="1"/>
  <c r="R48" i="4"/>
  <c r="D48" i="4"/>
  <c r="F48" i="4"/>
  <c r="D49" i="4"/>
  <c r="E49" i="4"/>
  <c r="D50" i="4"/>
  <c r="F50" i="4"/>
  <c r="N50" i="4" s="1"/>
  <c r="D51" i="4"/>
  <c r="F51" i="4"/>
  <c r="D52" i="4"/>
  <c r="F52" i="4"/>
  <c r="R53" i="4"/>
  <c r="D53" i="4"/>
  <c r="F53" i="4"/>
  <c r="D54" i="4"/>
  <c r="F54" i="4"/>
  <c r="R55" i="4"/>
  <c r="D55" i="4"/>
  <c r="F55" i="4"/>
  <c r="N55" i="4"/>
  <c r="R56" i="4"/>
  <c r="D56" i="4"/>
  <c r="F56" i="4"/>
  <c r="N56" i="4" s="1"/>
  <c r="D57" i="4"/>
  <c r="E57" i="4"/>
  <c r="D58" i="4"/>
  <c r="F58" i="4"/>
  <c r="D8" i="4"/>
  <c r="F8" i="4"/>
  <c r="N8" i="4" s="1"/>
  <c r="R9" i="4"/>
  <c r="D9" i="4"/>
  <c r="F9" i="4"/>
  <c r="D10" i="4"/>
  <c r="F10" i="4"/>
  <c r="D11" i="4"/>
  <c r="F11" i="4"/>
  <c r="R8" i="4"/>
  <c r="N15" i="4"/>
  <c r="R15" i="4"/>
  <c r="N16" i="4"/>
  <c r="R23" i="4"/>
  <c r="N24" i="4"/>
  <c r="R24" i="4"/>
  <c r="D6" i="4"/>
  <c r="E6" i="4"/>
  <c r="R7" i="4"/>
  <c r="D7" i="4"/>
  <c r="F7" i="4"/>
  <c r="N7" i="4"/>
  <c r="D5" i="4"/>
  <c r="E5" i="4"/>
  <c r="F5" i="4"/>
  <c r="R51" i="4" l="1"/>
  <c r="N36" i="4"/>
  <c r="R6" i="4"/>
  <c r="N25" i="4"/>
  <c r="O49" i="4"/>
  <c r="N35" i="4"/>
  <c r="N41" i="4"/>
  <c r="N42" i="4"/>
  <c r="D2" i="4"/>
  <c r="I1" i="2" s="1"/>
  <c r="S47" i="2" s="1"/>
  <c r="B2" i="4"/>
  <c r="G2" i="4"/>
  <c r="L1" i="2" s="1"/>
  <c r="V42" i="2" s="1"/>
  <c r="E2" i="4"/>
  <c r="J1" i="2" s="1"/>
  <c r="T26" i="2" s="1"/>
  <c r="F2" i="4"/>
  <c r="H2" i="4"/>
  <c r="M1" i="2" s="1"/>
  <c r="W5" i="2" s="1"/>
  <c r="J2" i="4"/>
  <c r="K2" i="4"/>
  <c r="I2" i="4"/>
  <c r="N1" i="2" s="1"/>
  <c r="X18" i="2" s="1"/>
  <c r="R27" i="4"/>
  <c r="P1" i="2"/>
  <c r="Z35" i="2" s="1"/>
  <c r="C2" i="4"/>
  <c r="H1" i="2" s="1"/>
  <c r="N6" i="4"/>
  <c r="N49" i="4"/>
  <c r="O1" i="2"/>
  <c r="Y73" i="2" s="1"/>
  <c r="AA73" i="2" s="1"/>
  <c r="H76" i="4" s="1"/>
  <c r="N26" i="4"/>
  <c r="N12" i="4"/>
  <c r="N52" i="4"/>
  <c r="N32" i="4"/>
  <c r="R50" i="4"/>
  <c r="R43" i="4"/>
  <c r="R37" i="4"/>
  <c r="R31" i="4"/>
  <c r="N39" i="4"/>
  <c r="R16" i="4"/>
  <c r="O42" i="4"/>
  <c r="R54" i="4"/>
  <c r="N46" i="4"/>
  <c r="N38" i="4"/>
  <c r="R22" i="4"/>
  <c r="R14" i="4"/>
  <c r="R33" i="4"/>
  <c r="N53" i="4"/>
  <c r="N21" i="4"/>
  <c r="N13" i="4"/>
  <c r="N44" i="4"/>
  <c r="R21" i="4"/>
  <c r="N30" i="4"/>
  <c r="N22" i="4"/>
  <c r="N54" i="4"/>
  <c r="R44" i="4"/>
  <c r="N14" i="4"/>
  <c r="R13" i="4"/>
  <c r="N45" i="4"/>
  <c r="R20" i="4"/>
  <c r="R46" i="4"/>
  <c r="R38" i="4"/>
  <c r="O46" i="4"/>
  <c r="K1" i="2"/>
  <c r="U38" i="2" s="1"/>
  <c r="AA38" i="2" s="1"/>
  <c r="H41" i="4" s="1"/>
  <c r="N37" i="4"/>
  <c r="N29" i="4"/>
  <c r="Z41" i="2"/>
  <c r="N19" i="4"/>
  <c r="N11" i="4"/>
  <c r="R26" i="4"/>
  <c r="A1" i="2"/>
  <c r="Y72" i="2"/>
  <c r="AA72" i="2" s="1"/>
  <c r="H75" i="4" s="1"/>
  <c r="O75" i="4" s="1"/>
  <c r="Y68" i="2"/>
  <c r="AA68" i="2" s="1"/>
  <c r="H71" i="4" s="1"/>
  <c r="Y70" i="2"/>
  <c r="AA70" i="2" s="1"/>
  <c r="H73" i="4" s="1"/>
  <c r="O73" i="4" s="1"/>
  <c r="N18" i="4"/>
  <c r="O19" i="4"/>
  <c r="O18" i="4"/>
  <c r="N10" i="4"/>
  <c r="N43" i="4"/>
  <c r="N34" i="4"/>
  <c r="N58" i="4"/>
  <c r="N48" i="4"/>
  <c r="Z49" i="2"/>
  <c r="U10" i="2" l="1"/>
  <c r="U17" i="2"/>
  <c r="AA17" i="2" s="1"/>
  <c r="H20" i="4" s="1"/>
  <c r="O20" i="4" s="1"/>
  <c r="Q20" i="4" s="1"/>
  <c r="E18" i="6" s="1"/>
  <c r="F18" i="6" s="1"/>
  <c r="U8" i="2"/>
  <c r="AA8" i="2" s="1"/>
  <c r="H11" i="4" s="1"/>
  <c r="P11" i="4" s="1"/>
  <c r="Z27" i="2"/>
  <c r="AA27" i="2" s="1"/>
  <c r="H30" i="4" s="1"/>
  <c r="O30" i="4" s="1"/>
  <c r="Q30" i="4" s="1"/>
  <c r="E28" i="6" s="1"/>
  <c r="F28" i="6" s="1"/>
  <c r="Z4" i="2"/>
  <c r="AA4" i="2" s="1"/>
  <c r="H7" i="4" s="1"/>
  <c r="T18" i="2"/>
  <c r="Z29" i="2"/>
  <c r="AA29" i="2" s="1"/>
  <c r="H32" i="4" s="1"/>
  <c r="T7" i="2"/>
  <c r="Z12" i="2"/>
  <c r="X15" i="2"/>
  <c r="AA15" i="2" s="1"/>
  <c r="H18" i="4" s="1"/>
  <c r="V48" i="2"/>
  <c r="AA48" i="2" s="1"/>
  <c r="H51" i="4" s="1"/>
  <c r="O51" i="4" s="1"/>
  <c r="Q51" i="4" s="1"/>
  <c r="E49" i="6" s="1"/>
  <c r="F49" i="6" s="1"/>
  <c r="Z34" i="2"/>
  <c r="T19" i="2"/>
  <c r="AA19" i="2" s="1"/>
  <c r="H22" i="4" s="1"/>
  <c r="P22" i="4" s="1"/>
  <c r="Z55" i="2"/>
  <c r="AA55" i="2" s="1"/>
  <c r="H58" i="4" s="1"/>
  <c r="O58" i="4" s="1"/>
  <c r="Q58" i="4" s="1"/>
  <c r="E56" i="6" s="1"/>
  <c r="F56" i="6" s="1"/>
  <c r="S34" i="2"/>
  <c r="T10" i="2"/>
  <c r="AA10" i="2" s="1"/>
  <c r="H13" i="4" s="1"/>
  <c r="T23" i="2"/>
  <c r="Z44" i="2"/>
  <c r="Y67" i="2"/>
  <c r="AA67" i="2" s="1"/>
  <c r="H70" i="4" s="1"/>
  <c r="O70" i="4" s="1"/>
  <c r="Y69" i="2"/>
  <c r="AA69" i="2" s="1"/>
  <c r="H72" i="4" s="1"/>
  <c r="P72" i="4" s="1"/>
  <c r="Y66" i="2"/>
  <c r="AA66" i="2" s="1"/>
  <c r="H69" i="4" s="1"/>
  <c r="Z24" i="2"/>
  <c r="AA24" i="2" s="1"/>
  <c r="H27" i="4" s="1"/>
  <c r="T3" i="2"/>
  <c r="Y62" i="2"/>
  <c r="AA62" i="2" s="1"/>
  <c r="H65" i="4" s="1"/>
  <c r="Y60" i="2"/>
  <c r="AA60" i="2" s="1"/>
  <c r="H63" i="4" s="1"/>
  <c r="P63" i="4" s="1"/>
  <c r="T14" i="2"/>
  <c r="AA14" i="2" s="1"/>
  <c r="H17" i="4" s="1"/>
  <c r="P17" i="4" s="1"/>
  <c r="Y64" i="2"/>
  <c r="AA64" i="2" s="1"/>
  <c r="H67" i="4" s="1"/>
  <c r="O67" i="4" s="1"/>
  <c r="Y56" i="2"/>
  <c r="AA56" i="2" s="1"/>
  <c r="H59" i="4" s="1"/>
  <c r="O59" i="4" s="1"/>
  <c r="Y59" i="2"/>
  <c r="AA59" i="2" s="1"/>
  <c r="H62" i="4" s="1"/>
  <c r="Y63" i="2"/>
  <c r="AA63" i="2" s="1"/>
  <c r="H66" i="4" s="1"/>
  <c r="Y61" i="2"/>
  <c r="AA61" i="2" s="1"/>
  <c r="H64" i="4" s="1"/>
  <c r="Y58" i="2"/>
  <c r="AA58" i="2" s="1"/>
  <c r="H61" i="4" s="1"/>
  <c r="P61" i="4" s="1"/>
  <c r="Y65" i="2"/>
  <c r="AA65" i="2" s="1"/>
  <c r="H68" i="4" s="1"/>
  <c r="P68" i="4" s="1"/>
  <c r="Y74" i="2"/>
  <c r="AA74" i="2" s="1"/>
  <c r="H77" i="4" s="1"/>
  <c r="P77" i="4" s="1"/>
  <c r="Y71" i="2"/>
  <c r="AA71" i="2" s="1"/>
  <c r="H74" i="4" s="1"/>
  <c r="O74" i="4" s="1"/>
  <c r="Y57" i="2"/>
  <c r="AA57" i="2" s="1"/>
  <c r="H60" i="4" s="1"/>
  <c r="O60" i="4" s="1"/>
  <c r="O32" i="4"/>
  <c r="Q32" i="4" s="1"/>
  <c r="E30" i="6" s="1"/>
  <c r="F30" i="6" s="1"/>
  <c r="P32" i="4"/>
  <c r="V6" i="2"/>
  <c r="X45" i="2"/>
  <c r="X39" i="2"/>
  <c r="X47" i="2"/>
  <c r="AA47" i="2" s="1"/>
  <c r="H50" i="4" s="1"/>
  <c r="X16" i="2"/>
  <c r="AA16" i="2" s="1"/>
  <c r="H19" i="4" s="1"/>
  <c r="P19" i="4" s="1"/>
  <c r="Q19" i="4" s="1"/>
  <c r="E17" i="6" s="1"/>
  <c r="F17" i="6" s="1"/>
  <c r="X46" i="2"/>
  <c r="V30" i="2"/>
  <c r="AA30" i="2" s="1"/>
  <c r="H33" i="4" s="1"/>
  <c r="P33" i="4" s="1"/>
  <c r="V26" i="2"/>
  <c r="X40" i="2"/>
  <c r="AA40" i="2" s="1"/>
  <c r="H43" i="4" s="1"/>
  <c r="O43" i="4" s="1"/>
  <c r="V7" i="2"/>
  <c r="AA7" i="2" s="1"/>
  <c r="H10" i="4" s="1"/>
  <c r="X32" i="2"/>
  <c r="AA32" i="2" s="1"/>
  <c r="H35" i="4" s="1"/>
  <c r="P35" i="4" s="1"/>
  <c r="S35" i="2"/>
  <c r="AA35" i="2" s="1"/>
  <c r="H38" i="4" s="1"/>
  <c r="W13" i="2"/>
  <c r="W52" i="2"/>
  <c r="AA52" i="2" s="1"/>
  <c r="H55" i="4" s="1"/>
  <c r="O55" i="4" s="1"/>
  <c r="Q55" i="4" s="1"/>
  <c r="E53" i="6" s="1"/>
  <c r="F53" i="6" s="1"/>
  <c r="W53" i="2"/>
  <c r="AA53" i="2" s="1"/>
  <c r="H56" i="4" s="1"/>
  <c r="P56" i="4" s="1"/>
  <c r="U6" i="2"/>
  <c r="AA6" i="2" s="1"/>
  <c r="H9" i="4" s="1"/>
  <c r="O9" i="4" s="1"/>
  <c r="Q9" i="4" s="1"/>
  <c r="E7" i="6" s="1"/>
  <c r="F7" i="6" s="1"/>
  <c r="W31" i="2"/>
  <c r="AA31" i="2" s="1"/>
  <c r="H34" i="4" s="1"/>
  <c r="O34" i="4" s="1"/>
  <c r="Q34" i="4" s="1"/>
  <c r="E32" i="6" s="1"/>
  <c r="F32" i="6" s="1"/>
  <c r="T46" i="2"/>
  <c r="AA46" i="2" s="1"/>
  <c r="H49" i="4" s="1"/>
  <c r="P49" i="4" s="1"/>
  <c r="Q49" i="4" s="1"/>
  <c r="E47" i="6" s="1"/>
  <c r="F47" i="6" s="1"/>
  <c r="V28" i="2"/>
  <c r="AA28" i="2" s="1"/>
  <c r="H31" i="4" s="1"/>
  <c r="O31" i="4" s="1"/>
  <c r="Q31" i="4" s="1"/>
  <c r="E29" i="6" s="1"/>
  <c r="F29" i="6" s="1"/>
  <c r="V3" i="2"/>
  <c r="AA3" i="2" s="1"/>
  <c r="H6" i="4" s="1"/>
  <c r="V20" i="2"/>
  <c r="W18" i="2"/>
  <c r="U5" i="2"/>
  <c r="AA5" i="2" s="1"/>
  <c r="H8" i="4" s="1"/>
  <c r="W9" i="2"/>
  <c r="AA9" i="2" s="1"/>
  <c r="H12" i="4" s="1"/>
  <c r="O12" i="4" s="1"/>
  <c r="Q12" i="4" s="1"/>
  <c r="E10" i="6" s="1"/>
  <c r="F10" i="6" s="1"/>
  <c r="S39" i="2"/>
  <c r="S50" i="2"/>
  <c r="AA50" i="2" s="1"/>
  <c r="H53" i="4" s="1"/>
  <c r="P53" i="4" s="1"/>
  <c r="W51" i="2"/>
  <c r="AA51" i="2" s="1"/>
  <c r="H54" i="4" s="1"/>
  <c r="O54" i="4" s="1"/>
  <c r="Q54" i="4" s="1"/>
  <c r="E52" i="6" s="1"/>
  <c r="F52" i="6" s="1"/>
  <c r="P18" i="4"/>
  <c r="Q18" i="4" s="1"/>
  <c r="E16" i="6" s="1"/>
  <c r="F16" i="6" s="1"/>
  <c r="S49" i="2"/>
  <c r="AA49" i="2" s="1"/>
  <c r="H52" i="4" s="1"/>
  <c r="P52" i="4" s="1"/>
  <c r="U25" i="2"/>
  <c r="AA25" i="2" s="1"/>
  <c r="H28" i="4" s="1"/>
  <c r="O28" i="4" s="1"/>
  <c r="Q28" i="4" s="1"/>
  <c r="E26" i="6" s="1"/>
  <c r="F26" i="6" s="1"/>
  <c r="U37" i="2"/>
  <c r="AA37" i="2" s="1"/>
  <c r="H40" i="4" s="1"/>
  <c r="O40" i="4" s="1"/>
  <c r="Q40" i="4" s="1"/>
  <c r="E38" i="6" s="1"/>
  <c r="F38" i="6" s="1"/>
  <c r="U36" i="2"/>
  <c r="U20" i="2"/>
  <c r="S45" i="2"/>
  <c r="AA45" i="2" s="1"/>
  <c r="H48" i="4" s="1"/>
  <c r="O33" i="4"/>
  <c r="Q33" i="4" s="1"/>
  <c r="E31" i="6" s="1"/>
  <c r="F31" i="6" s="1"/>
  <c r="P66" i="4"/>
  <c r="O66" i="4"/>
  <c r="Q66" i="4" s="1"/>
  <c r="E64" i="6" s="1"/>
  <c r="F64" i="6" s="1"/>
  <c r="O64" i="4"/>
  <c r="P64" i="4"/>
  <c r="O68" i="4"/>
  <c r="P62" i="4"/>
  <c r="O62" i="4"/>
  <c r="P20" i="4"/>
  <c r="O71" i="4"/>
  <c r="P71" i="4"/>
  <c r="R11" i="2"/>
  <c r="AA11" i="2" s="1"/>
  <c r="H14" i="4" s="1"/>
  <c r="R13" i="2"/>
  <c r="AA13" i="2" s="1"/>
  <c r="H16" i="4" s="1"/>
  <c r="R22" i="2"/>
  <c r="AA22" i="2" s="1"/>
  <c r="H25" i="4" s="1"/>
  <c r="R26" i="2"/>
  <c r="R42" i="2"/>
  <c r="AA42" i="2" s="1"/>
  <c r="H45" i="4" s="1"/>
  <c r="P45" i="4" s="1"/>
  <c r="Q45" i="4" s="1"/>
  <c r="E43" i="6" s="1"/>
  <c r="F43" i="6" s="1"/>
  <c r="R43" i="2"/>
  <c r="AA43" i="2" s="1"/>
  <c r="H46" i="4" s="1"/>
  <c r="P46" i="4" s="1"/>
  <c r="Q46" i="4" s="1"/>
  <c r="E44" i="6" s="1"/>
  <c r="F44" i="6" s="1"/>
  <c r="R12" i="2"/>
  <c r="R54" i="2"/>
  <c r="AA54" i="2" s="1"/>
  <c r="H57" i="4" s="1"/>
  <c r="P57" i="4" s="1"/>
  <c r="Q57" i="4" s="1"/>
  <c r="E55" i="6" s="1"/>
  <c r="F55" i="6" s="1"/>
  <c r="R36" i="2"/>
  <c r="R33" i="2"/>
  <c r="AA33" i="2" s="1"/>
  <c r="H36" i="4" s="1"/>
  <c r="R41" i="2"/>
  <c r="AA41" i="2" s="1"/>
  <c r="H44" i="4" s="1"/>
  <c r="R44" i="2"/>
  <c r="R23" i="2"/>
  <c r="R21" i="2"/>
  <c r="AA21" i="2" s="1"/>
  <c r="H24" i="4" s="1"/>
  <c r="P75" i="4"/>
  <c r="Q75" i="4" s="1"/>
  <c r="E73" i="6" s="1"/>
  <c r="F73" i="6" s="1"/>
  <c r="P40" i="4"/>
  <c r="O76" i="4"/>
  <c r="Q76" i="4" s="1"/>
  <c r="E74" i="6" s="1"/>
  <c r="F74" i="6" s="1"/>
  <c r="P76" i="4"/>
  <c r="P73" i="4"/>
  <c r="Q73" i="4" s="1"/>
  <c r="E71" i="6" s="1"/>
  <c r="F71" i="6" s="1"/>
  <c r="O72" i="4"/>
  <c r="P69" i="4"/>
  <c r="O69" i="4"/>
  <c r="Q69" i="4" s="1"/>
  <c r="E67" i="6" s="1"/>
  <c r="F67" i="6" s="1"/>
  <c r="O63" i="4"/>
  <c r="O13" i="4"/>
  <c r="Q13" i="4" s="1"/>
  <c r="E11" i="6" s="1"/>
  <c r="F11" i="6" s="1"/>
  <c r="P13" i="4"/>
  <c r="O41" i="4"/>
  <c r="Q41" i="4" s="1"/>
  <c r="E39" i="6" s="1"/>
  <c r="F39" i="6" s="1"/>
  <c r="P41" i="4"/>
  <c r="O11" i="4"/>
  <c r="Q11" i="4" s="1"/>
  <c r="E9" i="6" s="1"/>
  <c r="F9" i="6" s="1"/>
  <c r="O27" i="4"/>
  <c r="P27" i="4"/>
  <c r="O7" i="4"/>
  <c r="Q7" i="4" s="1"/>
  <c r="E5" i="6" s="1"/>
  <c r="F5" i="6" s="1"/>
  <c r="P7" i="4"/>
  <c r="O22" i="4"/>
  <c r="Q22" i="4" s="1"/>
  <c r="E20" i="6" s="1"/>
  <c r="F20" i="6" s="1"/>
  <c r="AA18" i="2" l="1"/>
  <c r="H21" i="4" s="1"/>
  <c r="O21" i="4" s="1"/>
  <c r="P6" i="4"/>
  <c r="Q6" i="4" s="1"/>
  <c r="E4" i="6" s="1"/>
  <c r="F4" i="6" s="1"/>
  <c r="O6" i="4"/>
  <c r="AA39" i="2"/>
  <c r="H42" i="4" s="1"/>
  <c r="P42" i="4" s="1"/>
  <c r="Q42" i="4" s="1"/>
  <c r="E40" i="6" s="1"/>
  <c r="F40" i="6" s="1"/>
  <c r="P30" i="4"/>
  <c r="P58" i="4"/>
  <c r="O77" i="4"/>
  <c r="Q77" i="4" s="1"/>
  <c r="E75" i="6" s="1"/>
  <c r="F75" i="6" s="1"/>
  <c r="Q27" i="4"/>
  <c r="E25" i="6" s="1"/>
  <c r="F25" i="6" s="1"/>
  <c r="AA44" i="2"/>
  <c r="H47" i="4" s="1"/>
  <c r="P47" i="4" s="1"/>
  <c r="AA12" i="2"/>
  <c r="H15" i="4" s="1"/>
  <c r="O15" i="4" s="1"/>
  <c r="Q15" i="4" s="1"/>
  <c r="E13" i="6" s="1"/>
  <c r="F13" i="6" s="1"/>
  <c r="AA34" i="2"/>
  <c r="H37" i="4" s="1"/>
  <c r="P37" i="4" s="1"/>
  <c r="P59" i="4"/>
  <c r="Q59" i="4" s="1"/>
  <c r="E57" i="6" s="1"/>
  <c r="F57" i="6" s="1"/>
  <c r="P12" i="4"/>
  <c r="P74" i="4"/>
  <c r="P67" i="4"/>
  <c r="Q67" i="4" s="1"/>
  <c r="E65" i="6" s="1"/>
  <c r="F65" i="6" s="1"/>
  <c r="P43" i="4"/>
  <c r="Q43" i="4" s="1"/>
  <c r="E41" i="6" s="1"/>
  <c r="F41" i="6" s="1"/>
  <c r="O35" i="4"/>
  <c r="Q35" i="4" s="1"/>
  <c r="E33" i="6" s="1"/>
  <c r="F33" i="6" s="1"/>
  <c r="P51" i="4"/>
  <c r="P70" i="4"/>
  <c r="Q70" i="4" s="1"/>
  <c r="E68" i="6" s="1"/>
  <c r="F68" i="6" s="1"/>
  <c r="P60" i="4"/>
  <c r="AA23" i="2"/>
  <c r="H26" i="4" s="1"/>
  <c r="P26" i="4" s="1"/>
  <c r="O8" i="4"/>
  <c r="Q8" i="4" s="1"/>
  <c r="E6" i="6" s="1"/>
  <c r="F6" i="6" s="1"/>
  <c r="P8" i="4"/>
  <c r="O65" i="4"/>
  <c r="Q65" i="4" s="1"/>
  <c r="E63" i="6" s="1"/>
  <c r="F63" i="6" s="1"/>
  <c r="P65" i="4"/>
  <c r="O17" i="4"/>
  <c r="Q17" i="4" s="1"/>
  <c r="E15" i="6" s="1"/>
  <c r="F15" i="6" s="1"/>
  <c r="P55" i="4"/>
  <c r="AA26" i="2"/>
  <c r="H29" i="4" s="1"/>
  <c r="P29" i="4" s="1"/>
  <c r="Q29" i="4" s="1"/>
  <c r="E27" i="6" s="1"/>
  <c r="F27" i="6" s="1"/>
  <c r="O61" i="4"/>
  <c r="Q61" i="4" s="1"/>
  <c r="E59" i="6" s="1"/>
  <c r="F59" i="6" s="1"/>
  <c r="AA20" i="2"/>
  <c r="H23" i="4" s="1"/>
  <c r="P28" i="4"/>
  <c r="P54" i="4"/>
  <c r="Q72" i="4"/>
  <c r="E70" i="6" s="1"/>
  <c r="F70" i="6" s="1"/>
  <c r="P34" i="4"/>
  <c r="Q68" i="4"/>
  <c r="E66" i="6" s="1"/>
  <c r="F66" i="6" s="1"/>
  <c r="O26" i="4"/>
  <c r="O50" i="4"/>
  <c r="P50" i="4"/>
  <c r="P21" i="4"/>
  <c r="Q21" i="4" s="1"/>
  <c r="E19" i="6" s="1"/>
  <c r="F19" i="6" s="1"/>
  <c r="O52" i="4"/>
  <c r="Q52" i="4" s="1"/>
  <c r="E50" i="6" s="1"/>
  <c r="F50" i="6" s="1"/>
  <c r="P31" i="4"/>
  <c r="Q74" i="4"/>
  <c r="E72" i="6" s="1"/>
  <c r="F72" i="6" s="1"/>
  <c r="Q64" i="4"/>
  <c r="E62" i="6" s="1"/>
  <c r="F62" i="6" s="1"/>
  <c r="Q71" i="4"/>
  <c r="E69" i="6" s="1"/>
  <c r="F69" i="6" s="1"/>
  <c r="Q60" i="4"/>
  <c r="E58" i="6" s="1"/>
  <c r="F58" i="6" s="1"/>
  <c r="Q63" i="4"/>
  <c r="E61" i="6" s="1"/>
  <c r="F61" i="6" s="1"/>
  <c r="Q62" i="4"/>
  <c r="E60" i="6" s="1"/>
  <c r="F60" i="6" s="1"/>
  <c r="P48" i="4"/>
  <c r="O48" i="4"/>
  <c r="Q48" i="4" s="1"/>
  <c r="E46" i="6" s="1"/>
  <c r="F46" i="6" s="1"/>
  <c r="O53" i="4"/>
  <c r="Q53" i="4" s="1"/>
  <c r="E51" i="6" s="1"/>
  <c r="F51" i="6" s="1"/>
  <c r="P9" i="4"/>
  <c r="O56" i="4"/>
  <c r="Q56" i="4" s="1"/>
  <c r="E54" i="6" s="1"/>
  <c r="F54" i="6" s="1"/>
  <c r="O47" i="4"/>
  <c r="Q47" i="4" s="1"/>
  <c r="E45" i="6" s="1"/>
  <c r="F45" i="6" s="1"/>
  <c r="AA36" i="2"/>
  <c r="H39" i="4" s="1"/>
  <c r="O38" i="4"/>
  <c r="Q38" i="4" s="1"/>
  <c r="E36" i="6" s="1"/>
  <c r="F36" i="6" s="1"/>
  <c r="P38" i="4"/>
  <c r="P14" i="4"/>
  <c r="O14" i="4"/>
  <c r="P15" i="4"/>
  <c r="O36" i="4"/>
  <c r="Q36" i="4" s="1"/>
  <c r="E34" i="6" s="1"/>
  <c r="F34" i="6" s="1"/>
  <c r="P36" i="4"/>
  <c r="O16" i="4"/>
  <c r="Q16" i="4" s="1"/>
  <c r="E14" i="6" s="1"/>
  <c r="F14" i="6" s="1"/>
  <c r="P16" i="4"/>
  <c r="O24" i="4"/>
  <c r="Q24" i="4" s="1"/>
  <c r="E22" i="6" s="1"/>
  <c r="F22" i="6" s="1"/>
  <c r="P24" i="4"/>
  <c r="O44" i="4"/>
  <c r="Q44" i="4" s="1"/>
  <c r="E42" i="6" s="1"/>
  <c r="F42" i="6" s="1"/>
  <c r="P44" i="4"/>
  <c r="O25" i="4"/>
  <c r="Q25" i="4" s="1"/>
  <c r="E23" i="6" s="1"/>
  <c r="F23" i="6" s="1"/>
  <c r="P25" i="4"/>
  <c r="O10" i="4"/>
  <c r="Q10" i="4" s="1"/>
  <c r="E8" i="6" s="1"/>
  <c r="F8" i="6" s="1"/>
  <c r="P10" i="4"/>
  <c r="O37" i="4" l="1"/>
  <c r="Q37" i="4" s="1"/>
  <c r="E35" i="6" s="1"/>
  <c r="F35" i="6" s="1"/>
  <c r="O23" i="4"/>
  <c r="P23" i="4"/>
  <c r="Q23" i="4" s="1"/>
  <c r="E21" i="6" s="1"/>
  <c r="F21" i="6" s="1"/>
  <c r="P39" i="4"/>
  <c r="O39" i="4"/>
  <c r="Q14" i="4"/>
  <c r="E12" i="6" s="1"/>
  <c r="F12" i="6" s="1"/>
  <c r="Q26" i="4"/>
  <c r="E24" i="6" s="1"/>
  <c r="F24" i="6" s="1"/>
  <c r="Q50" i="4"/>
  <c r="E48" i="6" s="1"/>
  <c r="F48" i="6" s="1"/>
  <c r="Q39" i="4" l="1"/>
  <c r="E37" i="6" s="1"/>
  <c r="F37" i="6" s="1"/>
</calcChain>
</file>

<file path=xl/sharedStrings.xml><?xml version="1.0" encoding="utf-8"?>
<sst xmlns="http://schemas.openxmlformats.org/spreadsheetml/2006/main" count="937" uniqueCount="161">
  <si>
    <t>Klasse</t>
  </si>
  <si>
    <t>Bonus</t>
  </si>
  <si>
    <t>Kosten</t>
  </si>
  <si>
    <t>Alltag</t>
  </si>
  <si>
    <t>Freiland</t>
  </si>
  <si>
    <t>Halbwelt</t>
  </si>
  <si>
    <t>Kampf</t>
  </si>
  <si>
    <t>Körper</t>
  </si>
  <si>
    <t>Sozial</t>
  </si>
  <si>
    <t>Unterwelt</t>
  </si>
  <si>
    <t>Waffen</t>
  </si>
  <si>
    <t>Wissen</t>
  </si>
  <si>
    <t>As</t>
  </si>
  <si>
    <t>Bb</t>
  </si>
  <si>
    <t>Gl</t>
  </si>
  <si>
    <t>Hä</t>
  </si>
  <si>
    <t>Kr</t>
  </si>
  <si>
    <t>Sp</t>
  </si>
  <si>
    <t>Wa</t>
  </si>
  <si>
    <t>Ba</t>
  </si>
  <si>
    <t>Or</t>
  </si>
  <si>
    <t>Dr</t>
  </si>
  <si>
    <t>Hx</t>
  </si>
  <si>
    <t>Ma</t>
  </si>
  <si>
    <t>PB</t>
  </si>
  <si>
    <t>PS</t>
  </si>
  <si>
    <t>Sc</t>
  </si>
  <si>
    <t>Fertigkeit</t>
  </si>
  <si>
    <t>Grundbonus</t>
  </si>
  <si>
    <t>Eigenschaft</t>
  </si>
  <si>
    <t>Gruppen</t>
  </si>
  <si>
    <t>LE</t>
  </si>
  <si>
    <t>Zeile</t>
  </si>
  <si>
    <t>ungelernt</t>
  </si>
  <si>
    <t>MIN</t>
  </si>
  <si>
    <t>Akrobatik</t>
  </si>
  <si>
    <t>Gw</t>
  </si>
  <si>
    <t>Halbwelt, Körper</t>
  </si>
  <si>
    <t>E</t>
  </si>
  <si>
    <t>x</t>
  </si>
  <si>
    <t>Alchemie</t>
  </si>
  <si>
    <t>In</t>
  </si>
  <si>
    <t>F</t>
  </si>
  <si>
    <t>Anführen</t>
  </si>
  <si>
    <t>pA</t>
  </si>
  <si>
    <t>Kampf, Sozial</t>
  </si>
  <si>
    <t>Athletik</t>
  </si>
  <si>
    <t>St</t>
  </si>
  <si>
    <t>Kampf, Körper</t>
  </si>
  <si>
    <t>Balancieren</t>
  </si>
  <si>
    <t>A</t>
  </si>
  <si>
    <t>Beidhändiger Kampf</t>
  </si>
  <si>
    <t>Gs</t>
  </si>
  <si>
    <t>K</t>
  </si>
  <si>
    <t>Beredsamkeit</t>
  </si>
  <si>
    <t>G</t>
  </si>
  <si>
    <t>Betäuben</t>
  </si>
  <si>
    <t>Halbwelt, Kampf</t>
  </si>
  <si>
    <t>I</t>
  </si>
  <si>
    <t>Bootfahren</t>
  </si>
  <si>
    <t>Erste Hilfe</t>
  </si>
  <si>
    <t>Alltag, Wissen</t>
  </si>
  <si>
    <t>Etikette</t>
  </si>
  <si>
    <t>Alltag, Sozial</t>
  </si>
  <si>
    <t>Fälschen</t>
  </si>
  <si>
    <t>Fallen entdecken</t>
  </si>
  <si>
    <t>H</t>
  </si>
  <si>
    <t>Fallenmechanik</t>
  </si>
  <si>
    <t>Fechten</t>
  </si>
  <si>
    <t>Gassenwissen</t>
  </si>
  <si>
    <t>Halbwelt, Sozial, Unterwelt</t>
  </si>
  <si>
    <t>Gaukeln</t>
  </si>
  <si>
    <t>Geländelauf</t>
  </si>
  <si>
    <t>Gerätekunde</t>
  </si>
  <si>
    <t>Geschäftssinn</t>
  </si>
  <si>
    <t>Glücksspiel</t>
  </si>
  <si>
    <t>Alltag, Halbwelt</t>
  </si>
  <si>
    <t>Heilkunde</t>
  </si>
  <si>
    <t>Kampf in Vollrüstung</t>
  </si>
  <si>
    <t>Klettern</t>
  </si>
  <si>
    <t>Alltag, Halbwelt, Körper</t>
  </si>
  <si>
    <t>Landeskunde</t>
  </si>
  <si>
    <t>Laufen</t>
  </si>
  <si>
    <t>Ko</t>
  </si>
  <si>
    <t>lesen von Zauberschrift</t>
  </si>
  <si>
    <t>C</t>
  </si>
  <si>
    <t>Meditieren</t>
  </si>
  <si>
    <t>Wk</t>
  </si>
  <si>
    <t>Körper, Wissen</t>
  </si>
  <si>
    <t>Menschenkenntnis</t>
  </si>
  <si>
    <t>Meucheln</t>
  </si>
  <si>
    <t>Musizieren</t>
  </si>
  <si>
    <t>Naturkunde</t>
  </si>
  <si>
    <t>Freiland, Wissen</t>
  </si>
  <si>
    <t>Pflanzenkunde</t>
  </si>
  <si>
    <t>Reiten</t>
  </si>
  <si>
    <t>Alltag, Kampf</t>
  </si>
  <si>
    <t>Reiterkampf</t>
  </si>
  <si>
    <t>Scharfschießen</t>
  </si>
  <si>
    <t>Schleichen</t>
  </si>
  <si>
    <t>Freiland, Unterwelt</t>
  </si>
  <si>
    <t>Schlösser öffnen</t>
  </si>
  <si>
    <t>Schreiben: Sprache</t>
  </si>
  <si>
    <t>Schwimmen</t>
  </si>
  <si>
    <t>Alltag, Körper</t>
  </si>
  <si>
    <t>Seilkunst</t>
  </si>
  <si>
    <t>Sprechen: Sprache</t>
  </si>
  <si>
    <t>Spurensuche</t>
  </si>
  <si>
    <t>Stehlen</t>
  </si>
  <si>
    <t>Halbwelt, Unterwelt</t>
  </si>
  <si>
    <t>Tarnen</t>
  </si>
  <si>
    <t>Tauchen</t>
  </si>
  <si>
    <t>D</t>
  </si>
  <si>
    <t>Tierkunde</t>
  </si>
  <si>
    <t>Überleben</t>
  </si>
  <si>
    <t>B</t>
  </si>
  <si>
    <t>Verführen</t>
  </si>
  <si>
    <t>Verhören</t>
  </si>
  <si>
    <t>Verstellen</t>
  </si>
  <si>
    <t>Wagenlenken</t>
  </si>
  <si>
    <t>Zauberkunde</t>
  </si>
  <si>
    <t>W1</t>
  </si>
  <si>
    <t>W2</t>
  </si>
  <si>
    <t>W3</t>
  </si>
  <si>
    <t>W4</t>
  </si>
  <si>
    <t>Waffenfertigkeit</t>
  </si>
  <si>
    <t>Armbrüste</t>
  </si>
  <si>
    <t>Blasrohre</t>
  </si>
  <si>
    <t>Bögen</t>
  </si>
  <si>
    <t>Einhandschlagwaffen</t>
  </si>
  <si>
    <t>Einhandschwerter</t>
  </si>
  <si>
    <t>Fechtwaffen</t>
  </si>
  <si>
    <t>Kettenwaffen</t>
  </si>
  <si>
    <t>Schleudern</t>
  </si>
  <si>
    <t>Spießwaffen</t>
  </si>
  <si>
    <t>Stichwaffen</t>
  </si>
  <si>
    <t>Stielwurfwaffen</t>
  </si>
  <si>
    <t>Stockwaffen</t>
  </si>
  <si>
    <t>Waffenloser Kampf</t>
  </si>
  <si>
    <t>Wurfklingen</t>
  </si>
  <si>
    <t>Wurfscheiben</t>
  </si>
  <si>
    <t>Wurfspieße</t>
  </si>
  <si>
    <t>Zauberstäbe</t>
  </si>
  <si>
    <t>Zweihandschlagwaffen</t>
  </si>
  <si>
    <t>Zweihandschwerter</t>
  </si>
  <si>
    <t>TE-Kosten</t>
  </si>
  <si>
    <t>Steigerung</t>
  </si>
  <si>
    <t>Lernkosten</t>
  </si>
  <si>
    <t>Steigerungskosten</t>
  </si>
  <si>
    <t>Neuer Bonus</t>
  </si>
  <si>
    <t>Neuer Gesamtbonus</t>
  </si>
  <si>
    <t>Attributsbonus</t>
  </si>
  <si>
    <t>GesamtBonus</t>
  </si>
  <si>
    <t>Zt</t>
  </si>
  <si>
    <t>Au</t>
  </si>
  <si>
    <t>Wert</t>
  </si>
  <si>
    <t>Attribut</t>
  </si>
  <si>
    <t>Schild</t>
  </si>
  <si>
    <t>Cost</t>
  </si>
  <si>
    <t>Class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</si>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</sst>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0" xfId="0" applyFill="1"/>
    <xf numFmtId="0" fontId="1" fillId="0" borderId="0" xfId="0" applyFont="1"/>
    <xf numFmtId="0" fontId="1" fillId="0" borderId="0" xfId="0" quotePrefix="1" applyFont="1"/>
    <xf numFmtId="0" fontId="0" fillId="4" borderId="0" xfId="0" applyFill="1"/>
    <xf numFmtId="0" fontId="2" fillId="0" borderId="0" xfId="0" applyFont="1"/>
    <xf numFmtId="0" fontId="2" fillId="2" borderId="0" xfId="0" applyFont="1" applyFill="1"/>
    <xf numFmtId="0" fontId="2" fillId="0" borderId="0" xfId="0" applyFont="1" applyFill="1"/>
    <xf numFmtId="0" fontId="2" fillId="3" borderId="0" xfId="0" applyFont="1" applyFill="1"/>
    <xf numFmtId="0" fontId="2" fillId="5" borderId="0" xfId="0" applyFont="1" applyFill="1"/>
    <xf numFmtId="0" fontId="2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429CB-2A18-43C5-BCA4-8241AFCCDB14}">
  <dimension ref="A1:N76"/>
  <sheetViews>
    <sheetView topLeftCell="A34" zoomScaleNormal="100" workbookViewId="0">
      <selection activeCell="I72" sqref="I72"/>
    </sheetView>
  </sheetViews>
  <sheetFormatPr defaultRowHeight="13" x14ac:dyDescent="0.3"/>
  <cols>
    <col min="1" max="1" width="14.26953125" style="5" customWidth="1"/>
    <col min="2" max="7" width="8.7265625" style="5"/>
    <col min="8" max="8" width="13.81640625" style="5" customWidth="1"/>
    <col min="9" max="9" width="12" style="5" customWidth="1"/>
    <col min="10" max="16384" width="8.7265625" style="5"/>
  </cols>
  <sheetData>
    <row r="1" spans="1:14" x14ac:dyDescent="0.3">
      <c r="A1" s="5" t="s">
        <v>0</v>
      </c>
      <c r="B1" s="6" t="s">
        <v>12</v>
      </c>
    </row>
    <row r="2" spans="1:14" x14ac:dyDescent="0.3">
      <c r="A2" s="7"/>
      <c r="B2" s="7"/>
      <c r="C2" s="7"/>
    </row>
    <row r="3" spans="1:14" x14ac:dyDescent="0.3">
      <c r="A3" s="8" t="str">
        <f>Berechnung!A5</f>
        <v>Fertigkeit</v>
      </c>
      <c r="B3" s="8" t="str">
        <f>Berechnung!B5</f>
        <v>Grundbonus</v>
      </c>
      <c r="C3" s="8" t="str">
        <f>Berechnung!C5</f>
        <v>Eigenschaft</v>
      </c>
      <c r="D3" s="5" t="s">
        <v>1</v>
      </c>
      <c r="E3" s="5" t="s">
        <v>2</v>
      </c>
      <c r="F3" s="5" t="s">
        <v>145</v>
      </c>
      <c r="H3" s="5" t="s">
        <v>151</v>
      </c>
      <c r="I3" s="5" t="s">
        <v>152</v>
      </c>
      <c r="L3" s="5" t="s">
        <v>156</v>
      </c>
      <c r="M3" s="5" t="s">
        <v>155</v>
      </c>
      <c r="N3" s="5" t="s">
        <v>1</v>
      </c>
    </row>
    <row r="4" spans="1:14" x14ac:dyDescent="0.3">
      <c r="A4" s="8" t="str">
        <f>Berechnung!A6</f>
        <v>Akrobatik</v>
      </c>
      <c r="B4" s="8">
        <f>Berechnung!B6</f>
        <v>8</v>
      </c>
      <c r="C4" s="8" t="str">
        <f>Berechnung!C6</f>
        <v>Gw</v>
      </c>
      <c r="D4" s="6">
        <v>8</v>
      </c>
      <c r="E4" s="9">
        <f>Berechnung!Q6</f>
        <v>20</v>
      </c>
      <c r="F4" s="9">
        <f>E4/Berechnung!H6</f>
        <v>2</v>
      </c>
      <c r="H4" s="8">
        <f>VLOOKUP(C4,$L$4:$N$12,3)</f>
        <v>0</v>
      </c>
      <c r="I4" s="10">
        <f>IF(D4&gt;0,D4+H4,0)</f>
        <v>8</v>
      </c>
      <c r="L4" s="5" t="s">
        <v>47</v>
      </c>
      <c r="M4" s="6">
        <v>50</v>
      </c>
      <c r="N4" s="5">
        <f>IF(M4&lt;6,-2,IF(M4&lt;21,-1,IF(M4&lt;81,0,IF(M4&lt;96,1,2))))</f>
        <v>0</v>
      </c>
    </row>
    <row r="5" spans="1:14" x14ac:dyDescent="0.3">
      <c r="A5" s="8" t="str">
        <f>Berechnung!A7</f>
        <v>Alchemie</v>
      </c>
      <c r="B5" s="8">
        <f>Berechnung!B7</f>
        <v>8</v>
      </c>
      <c r="C5" s="8" t="str">
        <f>Berechnung!C7</f>
        <v>In</v>
      </c>
      <c r="D5" s="6">
        <v>8</v>
      </c>
      <c r="E5" s="9">
        <f>Berechnung!Q7</f>
        <v>40</v>
      </c>
      <c r="F5" s="9">
        <f>E5/Berechnung!H7</f>
        <v>2</v>
      </c>
      <c r="H5" s="8">
        <f t="shared" ref="H5:H56" si="0">VLOOKUP(C5,$L$4:$N$12,3)</f>
        <v>0</v>
      </c>
      <c r="I5" s="10">
        <f t="shared" ref="I5:I56" si="1">IF(D5&gt;0,D5+H5,0)</f>
        <v>8</v>
      </c>
      <c r="L5" s="5" t="s">
        <v>52</v>
      </c>
      <c r="M5" s="6">
        <v>50</v>
      </c>
      <c r="N5" s="5">
        <f t="shared" ref="N5:N12" si="2">IF(M5&lt;6,-2,IF(M5&lt;21,-1,IF(M5&lt;81,0,IF(M5&lt;96,1,2))))</f>
        <v>0</v>
      </c>
    </row>
    <row r="6" spans="1:14" x14ac:dyDescent="0.3">
      <c r="A6" s="8" t="str">
        <f>Berechnung!A8</f>
        <v>Anführen</v>
      </c>
      <c r="B6" s="8">
        <f>Berechnung!B8</f>
        <v>8</v>
      </c>
      <c r="C6" s="8" t="str">
        <f>Berechnung!C8</f>
        <v>pA</v>
      </c>
      <c r="D6" s="6">
        <v>0</v>
      </c>
      <c r="E6" s="9">
        <f>Berechnung!Q8</f>
        <v>120</v>
      </c>
      <c r="F6" s="9">
        <f>E6/Berechnung!H8</f>
        <v>6</v>
      </c>
      <c r="H6" s="8">
        <f t="shared" si="0"/>
        <v>0</v>
      </c>
      <c r="I6" s="10">
        <f t="shared" si="1"/>
        <v>0</v>
      </c>
      <c r="L6" s="5" t="s">
        <v>36</v>
      </c>
      <c r="M6" s="6">
        <v>50</v>
      </c>
      <c r="N6" s="5">
        <f t="shared" si="2"/>
        <v>0</v>
      </c>
    </row>
    <row r="7" spans="1:14" x14ac:dyDescent="0.3">
      <c r="A7" s="8" t="str">
        <f>Berechnung!A9</f>
        <v>Athletik</v>
      </c>
      <c r="B7" s="8">
        <f>Berechnung!B9</f>
        <v>8</v>
      </c>
      <c r="C7" s="8" t="str">
        <f>Berechnung!C9</f>
        <v>St</v>
      </c>
      <c r="D7" s="6">
        <v>0</v>
      </c>
      <c r="E7" s="9">
        <f>Berechnung!Q9</f>
        <v>60</v>
      </c>
      <c r="F7" s="9">
        <f>E7/Berechnung!H9</f>
        <v>6</v>
      </c>
      <c r="H7" s="8">
        <f t="shared" si="0"/>
        <v>0</v>
      </c>
      <c r="I7" s="10">
        <f t="shared" si="1"/>
        <v>0</v>
      </c>
      <c r="L7" s="5" t="s">
        <v>83</v>
      </c>
      <c r="M7" s="6">
        <v>50</v>
      </c>
      <c r="N7" s="5">
        <f t="shared" si="2"/>
        <v>0</v>
      </c>
    </row>
    <row r="8" spans="1:14" x14ac:dyDescent="0.3">
      <c r="A8" s="8" t="str">
        <f>Berechnung!A10</f>
        <v>Balancieren</v>
      </c>
      <c r="B8" s="8">
        <f>Berechnung!B10</f>
        <v>8</v>
      </c>
      <c r="C8" s="8" t="str">
        <f>Berechnung!C10</f>
        <v>Gw</v>
      </c>
      <c r="D8" s="6">
        <v>0</v>
      </c>
      <c r="E8" s="9">
        <f>Berechnung!Q10</f>
        <v>30</v>
      </c>
      <c r="F8" s="9">
        <f>E8/Berechnung!H10</f>
        <v>3</v>
      </c>
      <c r="H8" s="8">
        <f t="shared" si="0"/>
        <v>0</v>
      </c>
      <c r="I8" s="10">
        <f t="shared" si="1"/>
        <v>0</v>
      </c>
      <c r="L8" s="5" t="s">
        <v>41</v>
      </c>
      <c r="M8" s="6">
        <v>50</v>
      </c>
      <c r="N8" s="5">
        <f t="shared" si="2"/>
        <v>0</v>
      </c>
    </row>
    <row r="9" spans="1:14" x14ac:dyDescent="0.3">
      <c r="A9" s="8" t="str">
        <f>Berechnung!A11</f>
        <v>Beidhändiger Kampf</v>
      </c>
      <c r="B9" s="8">
        <f>Berechnung!B11</f>
        <v>5</v>
      </c>
      <c r="C9" s="8" t="str">
        <f>Berechnung!C11</f>
        <v>Gs</v>
      </c>
      <c r="D9" s="6">
        <v>0</v>
      </c>
      <c r="E9" s="9">
        <f>Berechnung!Q11</f>
        <v>900</v>
      </c>
      <c r="F9" s="9">
        <f>E9/Berechnung!H11</f>
        <v>30</v>
      </c>
      <c r="H9" s="8">
        <f t="shared" si="0"/>
        <v>0</v>
      </c>
      <c r="I9" s="10">
        <f t="shared" si="1"/>
        <v>0</v>
      </c>
      <c r="L9" s="5" t="s">
        <v>153</v>
      </c>
      <c r="M9" s="6">
        <v>50</v>
      </c>
      <c r="N9" s="5">
        <f t="shared" si="2"/>
        <v>0</v>
      </c>
    </row>
    <row r="10" spans="1:14" x14ac:dyDescent="0.3">
      <c r="A10" s="8" t="str">
        <f>Berechnung!A12</f>
        <v>Beredsamkeit</v>
      </c>
      <c r="B10" s="8">
        <f>Berechnung!B12</f>
        <v>8</v>
      </c>
      <c r="C10" s="8" t="str">
        <f>Berechnung!C12</f>
        <v>pA</v>
      </c>
      <c r="D10" s="6">
        <v>0</v>
      </c>
      <c r="E10" s="9">
        <f>Berechnung!Q12</f>
        <v>120</v>
      </c>
      <c r="F10" s="9">
        <f>E10/Berechnung!H12</f>
        <v>6</v>
      </c>
      <c r="H10" s="8">
        <f t="shared" si="0"/>
        <v>0</v>
      </c>
      <c r="I10" s="10">
        <f t="shared" si="1"/>
        <v>0</v>
      </c>
      <c r="L10" s="5" t="s">
        <v>154</v>
      </c>
      <c r="M10" s="6">
        <v>50</v>
      </c>
      <c r="N10" s="5">
        <f t="shared" si="2"/>
        <v>0</v>
      </c>
    </row>
    <row r="11" spans="1:14" x14ac:dyDescent="0.3">
      <c r="A11" s="8" t="str">
        <f>Berechnung!A13</f>
        <v>Betäuben</v>
      </c>
      <c r="B11" s="8">
        <f>Berechnung!B13</f>
        <v>8</v>
      </c>
      <c r="C11" s="8" t="str">
        <f>Berechnung!C13</f>
        <v>Gs</v>
      </c>
      <c r="D11" s="6">
        <v>0</v>
      </c>
      <c r="E11" s="9">
        <f>Berechnung!Q13</f>
        <v>600</v>
      </c>
      <c r="F11" s="9">
        <f>E11/Berechnung!H13</f>
        <v>30</v>
      </c>
      <c r="H11" s="8">
        <f t="shared" si="0"/>
        <v>0</v>
      </c>
      <c r="I11" s="10">
        <f t="shared" si="1"/>
        <v>0</v>
      </c>
      <c r="L11" s="5" t="s">
        <v>44</v>
      </c>
      <c r="M11" s="6">
        <v>50</v>
      </c>
      <c r="N11" s="5">
        <f t="shared" si="2"/>
        <v>0</v>
      </c>
    </row>
    <row r="12" spans="1:14" x14ac:dyDescent="0.3">
      <c r="A12" s="8" t="str">
        <f>Berechnung!A14</f>
        <v>Bootfahren</v>
      </c>
      <c r="B12" s="8">
        <f>Berechnung!B14</f>
        <v>12</v>
      </c>
      <c r="C12" s="8" t="str">
        <f>Berechnung!C14</f>
        <v>Gs</v>
      </c>
      <c r="D12" s="6">
        <v>0</v>
      </c>
      <c r="E12" s="9">
        <f>Berechnung!Q14</f>
        <v>60</v>
      </c>
      <c r="F12" s="9">
        <f>E12/Berechnung!H14</f>
        <v>3</v>
      </c>
      <c r="H12" s="8">
        <f t="shared" si="0"/>
        <v>0</v>
      </c>
      <c r="I12" s="10">
        <f t="shared" si="1"/>
        <v>0</v>
      </c>
      <c r="L12" s="5" t="s">
        <v>87</v>
      </c>
      <c r="M12" s="6">
        <v>50</v>
      </c>
      <c r="N12" s="5">
        <f t="shared" si="2"/>
        <v>0</v>
      </c>
    </row>
    <row r="13" spans="1:14" x14ac:dyDescent="0.3">
      <c r="A13" s="8" t="str">
        <f>Berechnung!A15</f>
        <v>Erste Hilfe</v>
      </c>
      <c r="B13" s="8">
        <f>Berechnung!B15</f>
        <v>8</v>
      </c>
      <c r="C13" s="8" t="str">
        <f>Berechnung!C15</f>
        <v>In</v>
      </c>
      <c r="D13" s="6">
        <v>0</v>
      </c>
      <c r="E13" s="9">
        <f>Berechnung!Q15</f>
        <v>120</v>
      </c>
      <c r="F13" s="9">
        <f>E13/Berechnung!H15</f>
        <v>6</v>
      </c>
      <c r="H13" s="8">
        <f t="shared" si="0"/>
        <v>0</v>
      </c>
      <c r="I13" s="10">
        <f t="shared" si="1"/>
        <v>0</v>
      </c>
    </row>
    <row r="14" spans="1:14" x14ac:dyDescent="0.3">
      <c r="A14" s="8" t="str">
        <f>Berechnung!A16</f>
        <v>Etikette</v>
      </c>
      <c r="B14" s="8">
        <f>Berechnung!B16</f>
        <v>8</v>
      </c>
      <c r="C14" s="8" t="str">
        <f>Berechnung!C16</f>
        <v>Gs</v>
      </c>
      <c r="D14" s="6">
        <v>0</v>
      </c>
      <c r="E14" s="9">
        <f>Berechnung!Q16</f>
        <v>120</v>
      </c>
      <c r="F14" s="9">
        <f>E14/Berechnung!H16</f>
        <v>6</v>
      </c>
      <c r="H14" s="8">
        <f t="shared" si="0"/>
        <v>0</v>
      </c>
      <c r="I14" s="10">
        <f t="shared" si="1"/>
        <v>0</v>
      </c>
    </row>
    <row r="15" spans="1:14" x14ac:dyDescent="0.3">
      <c r="A15" s="8" t="str">
        <f>Berechnung!A17</f>
        <v>Fälschen</v>
      </c>
      <c r="B15" s="8">
        <f>Berechnung!B17</f>
        <v>12</v>
      </c>
      <c r="C15" s="8" t="str">
        <f>Berechnung!C17</f>
        <v>Gs</v>
      </c>
      <c r="D15" s="6">
        <v>0</v>
      </c>
      <c r="E15" s="9">
        <f>Berechnung!Q17</f>
        <v>60</v>
      </c>
      <c r="F15" s="9">
        <f>E15/Berechnung!H17</f>
        <v>3</v>
      </c>
      <c r="H15" s="8">
        <f t="shared" si="0"/>
        <v>0</v>
      </c>
      <c r="I15" s="10">
        <f t="shared" si="1"/>
        <v>0</v>
      </c>
    </row>
    <row r="16" spans="1:14" x14ac:dyDescent="0.3">
      <c r="A16" s="8" t="str">
        <f>Berechnung!A18</f>
        <v>Fallen entdecken</v>
      </c>
      <c r="B16" s="8">
        <f>Berechnung!B18</f>
        <v>8</v>
      </c>
      <c r="C16" s="8" t="str">
        <f>Berechnung!C18</f>
        <v>In</v>
      </c>
      <c r="D16" s="6">
        <v>0</v>
      </c>
      <c r="E16" s="9">
        <f>Berechnung!Q18</f>
        <v>120</v>
      </c>
      <c r="F16" s="9">
        <f>E16/Berechnung!H18</f>
        <v>12</v>
      </c>
      <c r="H16" s="8">
        <f t="shared" si="0"/>
        <v>0</v>
      </c>
      <c r="I16" s="10">
        <f t="shared" si="1"/>
        <v>0</v>
      </c>
    </row>
    <row r="17" spans="1:9" x14ac:dyDescent="0.3">
      <c r="A17" s="8" t="str">
        <f>Berechnung!A19</f>
        <v>Fallenmechanik</v>
      </c>
      <c r="B17" s="8">
        <f>Berechnung!B19</f>
        <v>8</v>
      </c>
      <c r="C17" s="8" t="str">
        <f>Berechnung!C19</f>
        <v>Gs</v>
      </c>
      <c r="D17" s="6">
        <v>0</v>
      </c>
      <c r="E17" s="9">
        <f>Berechnung!Q19</f>
        <v>300</v>
      </c>
      <c r="F17" s="9">
        <f>E17/Berechnung!H19</f>
        <v>30</v>
      </c>
      <c r="H17" s="8">
        <f t="shared" si="0"/>
        <v>0</v>
      </c>
      <c r="I17" s="10">
        <f t="shared" si="1"/>
        <v>0</v>
      </c>
    </row>
    <row r="18" spans="1:9" x14ac:dyDescent="0.3">
      <c r="A18" s="8" t="str">
        <f>Berechnung!A20</f>
        <v>Fechten</v>
      </c>
      <c r="B18" s="8">
        <f>Berechnung!B20</f>
        <v>5</v>
      </c>
      <c r="C18" s="8" t="str">
        <f>Berechnung!C20</f>
        <v>Gs</v>
      </c>
      <c r="D18" s="6">
        <v>0</v>
      </c>
      <c r="E18" s="9">
        <f>Berechnung!Q20</f>
        <v>900</v>
      </c>
      <c r="F18" s="9">
        <f>E18/Berechnung!H20</f>
        <v>30</v>
      </c>
      <c r="H18" s="8">
        <f t="shared" si="0"/>
        <v>0</v>
      </c>
      <c r="I18" s="10">
        <f t="shared" si="1"/>
        <v>0</v>
      </c>
    </row>
    <row r="19" spans="1:9" x14ac:dyDescent="0.3">
      <c r="A19" s="8" t="str">
        <f>Berechnung!A21</f>
        <v>Gassenwissen</v>
      </c>
      <c r="B19" s="8">
        <f>Berechnung!B21</f>
        <v>8</v>
      </c>
      <c r="C19" s="8" t="str">
        <f>Berechnung!C21</f>
        <v>In</v>
      </c>
      <c r="D19" s="6">
        <v>0</v>
      </c>
      <c r="E19" s="9">
        <f>Berechnung!Q21</f>
        <v>60</v>
      </c>
      <c r="F19" s="9">
        <f>E19/Berechnung!H21</f>
        <v>6</v>
      </c>
      <c r="H19" s="8">
        <f t="shared" si="0"/>
        <v>0</v>
      </c>
      <c r="I19" s="10">
        <f t="shared" si="1"/>
        <v>0</v>
      </c>
    </row>
    <row r="20" spans="1:9" x14ac:dyDescent="0.3">
      <c r="A20" s="8" t="str">
        <f>Berechnung!A22</f>
        <v>Gaukeln</v>
      </c>
      <c r="B20" s="8">
        <f>Berechnung!B22</f>
        <v>12</v>
      </c>
      <c r="C20" s="8" t="str">
        <f>Berechnung!C22</f>
        <v>Gs</v>
      </c>
      <c r="D20" s="6">
        <v>0</v>
      </c>
      <c r="E20" s="9">
        <f>Berechnung!Q22</f>
        <v>60</v>
      </c>
      <c r="F20" s="9">
        <f>E20/Berechnung!H22</f>
        <v>3</v>
      </c>
      <c r="H20" s="8">
        <f t="shared" si="0"/>
        <v>0</v>
      </c>
      <c r="I20" s="10">
        <f t="shared" si="1"/>
        <v>0</v>
      </c>
    </row>
    <row r="21" spans="1:9" x14ac:dyDescent="0.3">
      <c r="A21" s="8" t="str">
        <f>Berechnung!A23</f>
        <v>Geländelauf</v>
      </c>
      <c r="B21" s="8">
        <f>Berechnung!B23</f>
        <v>12</v>
      </c>
      <c r="C21" s="8" t="str">
        <f>Berechnung!C23</f>
        <v>Gw</v>
      </c>
      <c r="D21" s="6">
        <v>0</v>
      </c>
      <c r="E21" s="9">
        <f>Berechnung!Q23</f>
        <v>30</v>
      </c>
      <c r="F21" s="9">
        <f>E21/Berechnung!H23</f>
        <v>3</v>
      </c>
      <c r="H21" s="8">
        <f t="shared" si="0"/>
        <v>0</v>
      </c>
      <c r="I21" s="10">
        <f t="shared" si="1"/>
        <v>0</v>
      </c>
    </row>
    <row r="22" spans="1:9" x14ac:dyDescent="0.3">
      <c r="A22" s="8" t="str">
        <f>Berechnung!A24</f>
        <v>Gerätekunde</v>
      </c>
      <c r="B22" s="8">
        <f>Berechnung!B24</f>
        <v>8</v>
      </c>
      <c r="C22" s="8" t="str">
        <f>Berechnung!C24</f>
        <v>In</v>
      </c>
      <c r="D22" s="6">
        <v>0</v>
      </c>
      <c r="E22" s="9">
        <f>Berechnung!Q24</f>
        <v>600</v>
      </c>
      <c r="F22" s="9">
        <f>E22/Berechnung!H24</f>
        <v>30</v>
      </c>
      <c r="H22" s="8">
        <f t="shared" si="0"/>
        <v>0</v>
      </c>
      <c r="I22" s="10">
        <f t="shared" si="1"/>
        <v>0</v>
      </c>
    </row>
    <row r="23" spans="1:9" x14ac:dyDescent="0.3">
      <c r="A23" s="8" t="str">
        <f>Berechnung!A25</f>
        <v>Geschäftssinn</v>
      </c>
      <c r="B23" s="8">
        <f>Berechnung!B25</f>
        <v>8</v>
      </c>
      <c r="C23" s="8" t="str">
        <f>Berechnung!C25</f>
        <v>In</v>
      </c>
      <c r="D23" s="6">
        <v>0</v>
      </c>
      <c r="E23" s="9">
        <f>Berechnung!Q25</f>
        <v>600</v>
      </c>
      <c r="F23" s="9">
        <f>E23/Berechnung!H25</f>
        <v>30</v>
      </c>
      <c r="H23" s="8">
        <f t="shared" si="0"/>
        <v>0</v>
      </c>
      <c r="I23" s="10">
        <f t="shared" si="1"/>
        <v>0</v>
      </c>
    </row>
    <row r="24" spans="1:9" x14ac:dyDescent="0.3">
      <c r="A24" s="8" t="str">
        <f>Berechnung!A26</f>
        <v>Glücksspiel</v>
      </c>
      <c r="B24" s="8">
        <f>Berechnung!B26</f>
        <v>12</v>
      </c>
      <c r="C24" s="8" t="str">
        <f>Berechnung!C26</f>
        <v>Gs</v>
      </c>
      <c r="D24" s="6">
        <v>0</v>
      </c>
      <c r="E24" s="9">
        <f>Berechnung!Q26</f>
        <v>60</v>
      </c>
      <c r="F24" s="9">
        <f>E24/Berechnung!H26</f>
        <v>3</v>
      </c>
      <c r="H24" s="8">
        <f t="shared" si="0"/>
        <v>0</v>
      </c>
      <c r="I24" s="10">
        <f t="shared" si="1"/>
        <v>0</v>
      </c>
    </row>
    <row r="25" spans="1:9" x14ac:dyDescent="0.3">
      <c r="A25" s="8" t="str">
        <f>Berechnung!A27</f>
        <v>Heilkunde</v>
      </c>
      <c r="B25" s="8">
        <f>Berechnung!B27</f>
        <v>8</v>
      </c>
      <c r="C25" s="8" t="str">
        <f>Berechnung!C27</f>
        <v>In</v>
      </c>
      <c r="D25" s="6">
        <v>0</v>
      </c>
      <c r="E25" s="9">
        <f>Berechnung!Q27</f>
        <v>120</v>
      </c>
      <c r="F25" s="9">
        <f>E25/Berechnung!H27</f>
        <v>6</v>
      </c>
      <c r="H25" s="8">
        <f t="shared" si="0"/>
        <v>0</v>
      </c>
      <c r="I25" s="10">
        <f t="shared" si="1"/>
        <v>0</v>
      </c>
    </row>
    <row r="26" spans="1:9" x14ac:dyDescent="0.3">
      <c r="A26" s="8" t="str">
        <f>Berechnung!A28</f>
        <v>Kampf in Vollrüstung</v>
      </c>
      <c r="B26" s="8">
        <f>Berechnung!B28</f>
        <v>5</v>
      </c>
      <c r="C26" s="8" t="str">
        <f>Berechnung!C28</f>
        <v>St</v>
      </c>
      <c r="D26" s="6">
        <v>0</v>
      </c>
      <c r="E26" s="9">
        <f>Berechnung!Q28</f>
        <v>900</v>
      </c>
      <c r="F26" s="9">
        <f>E26/Berechnung!H28</f>
        <v>30</v>
      </c>
      <c r="H26" s="8">
        <f t="shared" si="0"/>
        <v>0</v>
      </c>
      <c r="I26" s="10">
        <f t="shared" si="1"/>
        <v>0</v>
      </c>
    </row>
    <row r="27" spans="1:9" x14ac:dyDescent="0.3">
      <c r="A27" s="8" t="str">
        <f>Berechnung!A29</f>
        <v>Klettern</v>
      </c>
      <c r="B27" s="8">
        <f>Berechnung!B29</f>
        <v>12</v>
      </c>
      <c r="C27" s="8" t="str">
        <f>Berechnung!C29</f>
        <v>St</v>
      </c>
      <c r="D27" s="6">
        <v>0</v>
      </c>
      <c r="E27" s="9">
        <f>Berechnung!Q29</f>
        <v>30</v>
      </c>
      <c r="F27" s="9">
        <f>E27/Berechnung!H29</f>
        <v>3</v>
      </c>
      <c r="H27" s="8">
        <f t="shared" si="0"/>
        <v>0</v>
      </c>
      <c r="I27" s="10">
        <f t="shared" si="1"/>
        <v>0</v>
      </c>
    </row>
    <row r="28" spans="1:9" x14ac:dyDescent="0.3">
      <c r="A28" s="8" t="str">
        <f>Berechnung!A30</f>
        <v>Landeskunde</v>
      </c>
      <c r="B28" s="8">
        <f>Berechnung!B30</f>
        <v>8</v>
      </c>
      <c r="C28" s="8" t="str">
        <f>Berechnung!C30</f>
        <v>In</v>
      </c>
      <c r="D28" s="6">
        <v>0</v>
      </c>
      <c r="E28" s="9">
        <f>Berechnung!Q30</f>
        <v>120</v>
      </c>
      <c r="F28" s="9">
        <f>E28/Berechnung!H30</f>
        <v>6</v>
      </c>
      <c r="H28" s="8">
        <f t="shared" si="0"/>
        <v>0</v>
      </c>
      <c r="I28" s="10">
        <f t="shared" si="1"/>
        <v>0</v>
      </c>
    </row>
    <row r="29" spans="1:9" x14ac:dyDescent="0.3">
      <c r="A29" s="8" t="str">
        <f>Berechnung!A31</f>
        <v>Laufen</v>
      </c>
      <c r="B29" s="8">
        <f>Berechnung!B31</f>
        <v>8</v>
      </c>
      <c r="C29" s="8" t="str">
        <f>Berechnung!C31</f>
        <v>Ko</v>
      </c>
      <c r="D29" s="6">
        <v>0</v>
      </c>
      <c r="E29" s="9">
        <f>Berechnung!Q31</f>
        <v>60</v>
      </c>
      <c r="F29" s="9">
        <f>E29/Berechnung!H31</f>
        <v>6</v>
      </c>
      <c r="H29" s="8">
        <f t="shared" si="0"/>
        <v>0</v>
      </c>
      <c r="I29" s="10">
        <f t="shared" si="1"/>
        <v>0</v>
      </c>
    </row>
    <row r="30" spans="1:9" x14ac:dyDescent="0.3">
      <c r="A30" s="8" t="str">
        <f>Berechnung!A32</f>
        <v>lesen von Zauberschrift</v>
      </c>
      <c r="B30" s="8">
        <f>Berechnung!B32</f>
        <v>8</v>
      </c>
      <c r="C30" s="8" t="str">
        <f>Berechnung!C32</f>
        <v>In</v>
      </c>
      <c r="D30" s="6">
        <v>0</v>
      </c>
      <c r="E30" s="9">
        <f>Berechnung!Q32</f>
        <v>60</v>
      </c>
      <c r="F30" s="9">
        <f>E30/Berechnung!H32</f>
        <v>3</v>
      </c>
      <c r="H30" s="8">
        <f t="shared" si="0"/>
        <v>0</v>
      </c>
      <c r="I30" s="10">
        <f t="shared" si="1"/>
        <v>0</v>
      </c>
    </row>
    <row r="31" spans="1:9" x14ac:dyDescent="0.3">
      <c r="A31" s="8" t="str">
        <f>Berechnung!A33</f>
        <v>Meditieren</v>
      </c>
      <c r="B31" s="8">
        <f>Berechnung!B33</f>
        <v>8</v>
      </c>
      <c r="C31" s="8" t="str">
        <f>Berechnung!C33</f>
        <v>Wk</v>
      </c>
      <c r="D31" s="6">
        <v>0</v>
      </c>
      <c r="E31" s="9">
        <f>Berechnung!Q33</f>
        <v>60</v>
      </c>
      <c r="F31" s="9">
        <f>E31/Berechnung!H33</f>
        <v>6</v>
      </c>
      <c r="H31" s="8">
        <f t="shared" si="0"/>
        <v>0</v>
      </c>
      <c r="I31" s="10">
        <f t="shared" si="1"/>
        <v>0</v>
      </c>
    </row>
    <row r="32" spans="1:9" x14ac:dyDescent="0.3">
      <c r="A32" s="8" t="str">
        <f>Berechnung!A34</f>
        <v>Menschenkenntnis</v>
      </c>
      <c r="B32" s="8">
        <f>Berechnung!B34</f>
        <v>8</v>
      </c>
      <c r="C32" s="8" t="str">
        <f>Berechnung!C34</f>
        <v>In</v>
      </c>
      <c r="D32" s="6">
        <v>0</v>
      </c>
      <c r="E32" s="9">
        <f>Berechnung!Q34</f>
        <v>240</v>
      </c>
      <c r="F32" s="9">
        <f>E32/Berechnung!H34</f>
        <v>12</v>
      </c>
      <c r="H32" s="8">
        <f t="shared" si="0"/>
        <v>0</v>
      </c>
      <c r="I32" s="10">
        <f t="shared" si="1"/>
        <v>0</v>
      </c>
    </row>
    <row r="33" spans="1:9" x14ac:dyDescent="0.3">
      <c r="A33" s="8" t="str">
        <f>Berechnung!A35</f>
        <v>Meucheln</v>
      </c>
      <c r="B33" s="8">
        <f>Berechnung!B35</f>
        <v>8</v>
      </c>
      <c r="C33" s="8" t="str">
        <f>Berechnung!C35</f>
        <v>Gs</v>
      </c>
      <c r="D33" s="6">
        <v>0</v>
      </c>
      <c r="E33" s="9">
        <f>Berechnung!Q35</f>
        <v>300</v>
      </c>
      <c r="F33" s="9">
        <f>E33/Berechnung!H35</f>
        <v>30</v>
      </c>
      <c r="H33" s="8">
        <f t="shared" si="0"/>
        <v>0</v>
      </c>
      <c r="I33" s="10">
        <f t="shared" si="1"/>
        <v>0</v>
      </c>
    </row>
    <row r="34" spans="1:9" x14ac:dyDescent="0.3">
      <c r="A34" s="8" t="str">
        <f>Berechnung!A36</f>
        <v>Musizieren</v>
      </c>
      <c r="B34" s="8">
        <f>Berechnung!B36</f>
        <v>12</v>
      </c>
      <c r="C34" s="8" t="str">
        <f>Berechnung!C36</f>
        <v>Gs</v>
      </c>
      <c r="D34" s="6">
        <v>0</v>
      </c>
      <c r="E34" s="9">
        <f>Berechnung!Q36</f>
        <v>60</v>
      </c>
      <c r="F34" s="9">
        <f>E34/Berechnung!H36</f>
        <v>3</v>
      </c>
      <c r="H34" s="8">
        <f t="shared" si="0"/>
        <v>0</v>
      </c>
      <c r="I34" s="10">
        <f t="shared" si="1"/>
        <v>0</v>
      </c>
    </row>
    <row r="35" spans="1:9" x14ac:dyDescent="0.3">
      <c r="A35" s="8" t="str">
        <f>Berechnung!A37</f>
        <v>Naturkunde</v>
      </c>
      <c r="B35" s="8">
        <f>Berechnung!B37</f>
        <v>8</v>
      </c>
      <c r="C35" s="8" t="str">
        <f>Berechnung!C37</f>
        <v>In</v>
      </c>
      <c r="D35" s="6">
        <v>0</v>
      </c>
      <c r="E35" s="9">
        <f>Berechnung!Q37</f>
        <v>120</v>
      </c>
      <c r="F35" s="9">
        <f>E35/Berechnung!H37</f>
        <v>6</v>
      </c>
      <c r="H35" s="8">
        <f t="shared" si="0"/>
        <v>0</v>
      </c>
      <c r="I35" s="10">
        <f t="shared" si="1"/>
        <v>0</v>
      </c>
    </row>
    <row r="36" spans="1:9" x14ac:dyDescent="0.3">
      <c r="A36" s="8" t="str">
        <f>Berechnung!A38</f>
        <v>Pflanzenkunde</v>
      </c>
      <c r="B36" s="8">
        <f>Berechnung!B38</f>
        <v>8</v>
      </c>
      <c r="C36" s="8" t="str">
        <f>Berechnung!C38</f>
        <v>In</v>
      </c>
      <c r="D36" s="6">
        <v>0</v>
      </c>
      <c r="E36" s="9">
        <f>Berechnung!Q38</f>
        <v>120</v>
      </c>
      <c r="F36" s="9">
        <f>E36/Berechnung!H38</f>
        <v>6</v>
      </c>
      <c r="H36" s="8">
        <f t="shared" si="0"/>
        <v>0</v>
      </c>
      <c r="I36" s="10">
        <f t="shared" si="1"/>
        <v>0</v>
      </c>
    </row>
    <row r="37" spans="1:9" x14ac:dyDescent="0.3">
      <c r="A37" s="8" t="str">
        <f>Berechnung!A39</f>
        <v>Reiten</v>
      </c>
      <c r="B37" s="8">
        <f>Berechnung!B39</f>
        <v>12</v>
      </c>
      <c r="C37" s="8" t="str">
        <f>Berechnung!C39</f>
        <v>Gw</v>
      </c>
      <c r="D37" s="6">
        <v>0</v>
      </c>
      <c r="E37" s="9">
        <f>Berechnung!Q39</f>
        <v>60</v>
      </c>
      <c r="F37" s="9">
        <f>E37/Berechnung!H39</f>
        <v>3</v>
      </c>
      <c r="H37" s="8">
        <f t="shared" si="0"/>
        <v>0</v>
      </c>
      <c r="I37" s="10">
        <f t="shared" si="1"/>
        <v>0</v>
      </c>
    </row>
    <row r="38" spans="1:9" x14ac:dyDescent="0.3">
      <c r="A38" s="8" t="str">
        <f>Berechnung!A40</f>
        <v>Reiterkampf</v>
      </c>
      <c r="B38" s="8">
        <f>Berechnung!B40</f>
        <v>12</v>
      </c>
      <c r="C38" s="8" t="str">
        <f>Berechnung!C40</f>
        <v>Gw</v>
      </c>
      <c r="D38" s="6">
        <v>0</v>
      </c>
      <c r="E38" s="9">
        <f>Berechnung!Q40</f>
        <v>90</v>
      </c>
      <c r="F38" s="9">
        <f>E38/Berechnung!H40</f>
        <v>3</v>
      </c>
      <c r="H38" s="8">
        <f t="shared" si="0"/>
        <v>0</v>
      </c>
      <c r="I38" s="10">
        <f t="shared" si="1"/>
        <v>0</v>
      </c>
    </row>
    <row r="39" spans="1:9" x14ac:dyDescent="0.3">
      <c r="A39" s="8" t="str">
        <f>Berechnung!A41</f>
        <v>Scharfschießen</v>
      </c>
      <c r="B39" s="8">
        <f>Berechnung!B41</f>
        <v>5</v>
      </c>
      <c r="C39" s="8" t="str">
        <f>Berechnung!C41</f>
        <v>Gs</v>
      </c>
      <c r="D39" s="6">
        <v>0</v>
      </c>
      <c r="E39" s="9">
        <f>Berechnung!Q41</f>
        <v>900</v>
      </c>
      <c r="F39" s="9">
        <f>E39/Berechnung!H41</f>
        <v>30</v>
      </c>
      <c r="H39" s="8">
        <f t="shared" si="0"/>
        <v>0</v>
      </c>
      <c r="I39" s="10">
        <f t="shared" si="1"/>
        <v>0</v>
      </c>
    </row>
    <row r="40" spans="1:9" x14ac:dyDescent="0.3">
      <c r="A40" s="8" t="str">
        <f>Berechnung!A42</f>
        <v>Schleichen</v>
      </c>
      <c r="B40" s="8">
        <f>Berechnung!B42</f>
        <v>8</v>
      </c>
      <c r="C40" s="8" t="str">
        <f>Berechnung!C42</f>
        <v>Gw</v>
      </c>
      <c r="D40" s="6">
        <v>0</v>
      </c>
      <c r="E40" s="9">
        <f>Berechnung!Q42</f>
        <v>120</v>
      </c>
      <c r="F40" s="9">
        <f>E40/Berechnung!H42</f>
        <v>12</v>
      </c>
      <c r="H40" s="8">
        <f t="shared" si="0"/>
        <v>0</v>
      </c>
      <c r="I40" s="10">
        <f t="shared" si="1"/>
        <v>0</v>
      </c>
    </row>
    <row r="41" spans="1:9" x14ac:dyDescent="0.3">
      <c r="A41" s="8" t="str">
        <f>Berechnung!A43</f>
        <v>Schlösser öffnen</v>
      </c>
      <c r="B41" s="8">
        <f>Berechnung!B43</f>
        <v>8</v>
      </c>
      <c r="C41" s="8" t="str">
        <f>Berechnung!C43</f>
        <v>Gs</v>
      </c>
      <c r="D41" s="6">
        <v>0</v>
      </c>
      <c r="E41" s="9">
        <f>Berechnung!Q43</f>
        <v>120</v>
      </c>
      <c r="F41" s="9">
        <f>E41/Berechnung!H43</f>
        <v>12</v>
      </c>
      <c r="H41" s="8">
        <f t="shared" si="0"/>
        <v>0</v>
      </c>
      <c r="I41" s="10">
        <f t="shared" si="1"/>
        <v>0</v>
      </c>
    </row>
    <row r="42" spans="1:9" x14ac:dyDescent="0.3">
      <c r="A42" s="8" t="str">
        <f>Berechnung!A44</f>
        <v>Schreiben: Sprache</v>
      </c>
      <c r="B42" s="8">
        <f>Berechnung!B44</f>
        <v>8</v>
      </c>
      <c r="C42" s="8" t="str">
        <f>Berechnung!C44</f>
        <v>In</v>
      </c>
      <c r="D42" s="6">
        <v>0</v>
      </c>
      <c r="E42" s="9">
        <f>Berechnung!Q44</f>
        <v>60</v>
      </c>
      <c r="F42" s="9">
        <f>E42/Berechnung!H44</f>
        <v>3</v>
      </c>
      <c r="H42" s="8">
        <f t="shared" si="0"/>
        <v>0</v>
      </c>
      <c r="I42" s="10">
        <f t="shared" si="1"/>
        <v>0</v>
      </c>
    </row>
    <row r="43" spans="1:9" x14ac:dyDescent="0.3">
      <c r="A43" s="8" t="str">
        <f>Berechnung!A45</f>
        <v>Schwimmen</v>
      </c>
      <c r="B43" s="8">
        <f>Berechnung!B45</f>
        <v>12</v>
      </c>
      <c r="C43" s="8" t="str">
        <f>Berechnung!C45</f>
        <v>Gw</v>
      </c>
      <c r="D43" s="6">
        <v>0</v>
      </c>
      <c r="E43" s="9">
        <f>Berechnung!Q45</f>
        <v>30</v>
      </c>
      <c r="F43" s="9">
        <f>E43/Berechnung!H45</f>
        <v>3</v>
      </c>
      <c r="H43" s="8">
        <f t="shared" si="0"/>
        <v>0</v>
      </c>
      <c r="I43" s="10">
        <f t="shared" si="1"/>
        <v>0</v>
      </c>
    </row>
    <row r="44" spans="1:9" x14ac:dyDescent="0.3">
      <c r="A44" s="8" t="str">
        <f>Berechnung!A46</f>
        <v>Seilkunst</v>
      </c>
      <c r="B44" s="8">
        <f>Berechnung!B46</f>
        <v>12</v>
      </c>
      <c r="C44" s="8" t="str">
        <f>Berechnung!C46</f>
        <v>Gs</v>
      </c>
      <c r="D44" s="6">
        <v>0</v>
      </c>
      <c r="E44" s="9">
        <f>Berechnung!Q46</f>
        <v>60</v>
      </c>
      <c r="F44" s="9">
        <f>E44/Berechnung!H46</f>
        <v>3</v>
      </c>
      <c r="H44" s="8">
        <f t="shared" si="0"/>
        <v>0</v>
      </c>
      <c r="I44" s="10">
        <f t="shared" si="1"/>
        <v>0</v>
      </c>
    </row>
    <row r="45" spans="1:9" x14ac:dyDescent="0.3">
      <c r="A45" s="8" t="str">
        <f>Berechnung!A47</f>
        <v>Sprechen: Sprache</v>
      </c>
      <c r="B45" s="8">
        <f>Berechnung!B47</f>
        <v>8</v>
      </c>
      <c r="C45" s="8" t="str">
        <f>Berechnung!C47</f>
        <v>In</v>
      </c>
      <c r="D45" s="6">
        <v>0</v>
      </c>
      <c r="E45" s="9">
        <f>Berechnung!Q47</f>
        <v>60</v>
      </c>
      <c r="F45" s="9">
        <f>E45/Berechnung!H47</f>
        <v>3</v>
      </c>
      <c r="H45" s="8">
        <f t="shared" si="0"/>
        <v>0</v>
      </c>
      <c r="I45" s="10">
        <f t="shared" si="1"/>
        <v>0</v>
      </c>
    </row>
    <row r="46" spans="1:9" x14ac:dyDescent="0.3">
      <c r="A46" s="8" t="str">
        <f>Berechnung!A48</f>
        <v>Spurensuche</v>
      </c>
      <c r="B46" s="8">
        <f>Berechnung!B48</f>
        <v>8</v>
      </c>
      <c r="C46" s="8" t="str">
        <f>Berechnung!C48</f>
        <v>In</v>
      </c>
      <c r="D46" s="6">
        <v>0</v>
      </c>
      <c r="E46" s="9">
        <f>Berechnung!Q48</f>
        <v>120</v>
      </c>
      <c r="F46" s="9">
        <f>E46/Berechnung!H48</f>
        <v>12</v>
      </c>
      <c r="H46" s="8">
        <f t="shared" si="0"/>
        <v>0</v>
      </c>
      <c r="I46" s="10">
        <f t="shared" si="1"/>
        <v>0</v>
      </c>
    </row>
    <row r="47" spans="1:9" x14ac:dyDescent="0.3">
      <c r="A47" s="8" t="str">
        <f>Berechnung!A49</f>
        <v>Stehlen</v>
      </c>
      <c r="B47" s="8">
        <f>Berechnung!B49</f>
        <v>8</v>
      </c>
      <c r="C47" s="8" t="str">
        <f>Berechnung!C49</f>
        <v>Gs</v>
      </c>
      <c r="D47" s="6">
        <v>0</v>
      </c>
      <c r="E47" s="9">
        <f>Berechnung!Q49</f>
        <v>60</v>
      </c>
      <c r="F47" s="9">
        <f>E47/Berechnung!H49</f>
        <v>6</v>
      </c>
      <c r="H47" s="8">
        <f t="shared" si="0"/>
        <v>0</v>
      </c>
      <c r="I47" s="10">
        <f t="shared" si="1"/>
        <v>0</v>
      </c>
    </row>
    <row r="48" spans="1:9" x14ac:dyDescent="0.3">
      <c r="A48" s="8" t="str">
        <f>Berechnung!A50</f>
        <v>Tarnen</v>
      </c>
      <c r="B48" s="8">
        <f>Berechnung!B50</f>
        <v>8</v>
      </c>
      <c r="C48" s="8" t="str">
        <f>Berechnung!C50</f>
        <v>Gw</v>
      </c>
      <c r="D48" s="6">
        <v>0</v>
      </c>
      <c r="E48" s="9">
        <f>Berechnung!Q50</f>
        <v>120</v>
      </c>
      <c r="F48" s="9">
        <f>E48/Berechnung!H50</f>
        <v>12</v>
      </c>
      <c r="H48" s="8">
        <f t="shared" si="0"/>
        <v>0</v>
      </c>
      <c r="I48" s="10">
        <f t="shared" si="1"/>
        <v>0</v>
      </c>
    </row>
    <row r="49" spans="1:9" x14ac:dyDescent="0.3">
      <c r="A49" s="8" t="str">
        <f>Berechnung!A51</f>
        <v>Tauchen</v>
      </c>
      <c r="B49" s="8">
        <f>Berechnung!B51</f>
        <v>8</v>
      </c>
      <c r="C49" s="8" t="str">
        <f>Berechnung!C51</f>
        <v>Ko</v>
      </c>
      <c r="D49" s="6">
        <v>0</v>
      </c>
      <c r="E49" s="9">
        <f>Berechnung!Q51</f>
        <v>30</v>
      </c>
      <c r="F49" s="9">
        <f>E49/Berechnung!H51</f>
        <v>3</v>
      </c>
      <c r="H49" s="8">
        <f t="shared" si="0"/>
        <v>0</v>
      </c>
      <c r="I49" s="10">
        <f t="shared" si="1"/>
        <v>0</v>
      </c>
    </row>
    <row r="50" spans="1:9" x14ac:dyDescent="0.3">
      <c r="A50" s="8" t="str">
        <f>Berechnung!A52</f>
        <v>Tierkunde</v>
      </c>
      <c r="B50" s="8">
        <f>Berechnung!B52</f>
        <v>8</v>
      </c>
      <c r="C50" s="8" t="str">
        <f>Berechnung!C52</f>
        <v>In</v>
      </c>
      <c r="D50" s="6">
        <v>0</v>
      </c>
      <c r="E50" s="9">
        <f>Berechnung!Q52</f>
        <v>120</v>
      </c>
      <c r="F50" s="9">
        <f>E50/Berechnung!H52</f>
        <v>6</v>
      </c>
      <c r="H50" s="8">
        <f t="shared" si="0"/>
        <v>0</v>
      </c>
      <c r="I50" s="10">
        <f t="shared" si="1"/>
        <v>0</v>
      </c>
    </row>
    <row r="51" spans="1:9" x14ac:dyDescent="0.3">
      <c r="A51" s="8" t="str">
        <f>Berechnung!A53</f>
        <v>Überleben</v>
      </c>
      <c r="B51" s="8">
        <f>Berechnung!B53</f>
        <v>8</v>
      </c>
      <c r="C51" s="8" t="str">
        <f>Berechnung!C53</f>
        <v>In</v>
      </c>
      <c r="D51" s="6">
        <v>0</v>
      </c>
      <c r="E51" s="9">
        <f>Berechnung!Q53</f>
        <v>60</v>
      </c>
      <c r="F51" s="9">
        <f>E51/Berechnung!H53</f>
        <v>3</v>
      </c>
      <c r="H51" s="8">
        <f t="shared" si="0"/>
        <v>0</v>
      </c>
      <c r="I51" s="10">
        <f t="shared" si="1"/>
        <v>0</v>
      </c>
    </row>
    <row r="52" spans="1:9" x14ac:dyDescent="0.3">
      <c r="A52" s="8" t="str">
        <f>Berechnung!A54</f>
        <v>Verführen</v>
      </c>
      <c r="B52" s="8">
        <f>Berechnung!B54</f>
        <v>8</v>
      </c>
      <c r="C52" s="8" t="str">
        <f>Berechnung!C54</f>
        <v>pA</v>
      </c>
      <c r="D52" s="6">
        <v>0</v>
      </c>
      <c r="E52" s="9">
        <f>Berechnung!Q54</f>
        <v>120</v>
      </c>
      <c r="F52" s="9">
        <f>E52/Berechnung!H54</f>
        <v>6</v>
      </c>
      <c r="H52" s="8">
        <f t="shared" si="0"/>
        <v>0</v>
      </c>
      <c r="I52" s="10">
        <f t="shared" si="1"/>
        <v>0</v>
      </c>
    </row>
    <row r="53" spans="1:9" x14ac:dyDescent="0.3">
      <c r="A53" s="8" t="str">
        <f>Berechnung!A55</f>
        <v>Verhören</v>
      </c>
      <c r="B53" s="8">
        <f>Berechnung!B55</f>
        <v>8</v>
      </c>
      <c r="C53" s="8" t="str">
        <f>Berechnung!C55</f>
        <v>pA</v>
      </c>
      <c r="D53" s="6">
        <v>0</v>
      </c>
      <c r="E53" s="9">
        <f>Berechnung!Q55</f>
        <v>120</v>
      </c>
      <c r="F53" s="9">
        <f>E53/Berechnung!H55</f>
        <v>6</v>
      </c>
      <c r="H53" s="8">
        <f t="shared" si="0"/>
        <v>0</v>
      </c>
      <c r="I53" s="10">
        <f t="shared" si="1"/>
        <v>0</v>
      </c>
    </row>
    <row r="54" spans="1:9" x14ac:dyDescent="0.3">
      <c r="A54" s="8" t="str">
        <f>Berechnung!A56</f>
        <v>Verstellen</v>
      </c>
      <c r="B54" s="8">
        <f>Berechnung!B56</f>
        <v>8</v>
      </c>
      <c r="C54" s="8" t="str">
        <f>Berechnung!C56</f>
        <v>pA</v>
      </c>
      <c r="D54" s="6">
        <v>0</v>
      </c>
      <c r="E54" s="9">
        <f>Berechnung!Q56</f>
        <v>120</v>
      </c>
      <c r="F54" s="9">
        <f>E54/Berechnung!H56</f>
        <v>6</v>
      </c>
      <c r="H54" s="8">
        <f t="shared" si="0"/>
        <v>0</v>
      </c>
      <c r="I54" s="10">
        <f t="shared" si="1"/>
        <v>0</v>
      </c>
    </row>
    <row r="55" spans="1:9" x14ac:dyDescent="0.3">
      <c r="A55" s="8" t="str">
        <f>Berechnung!A57</f>
        <v>Wagenlenken</v>
      </c>
      <c r="B55" s="8">
        <f>Berechnung!B57</f>
        <v>12</v>
      </c>
      <c r="C55" s="8" t="str">
        <f>Berechnung!C57</f>
        <v>Gs</v>
      </c>
      <c r="D55" s="6">
        <v>0</v>
      </c>
      <c r="E55" s="9">
        <f>Berechnung!Q57</f>
        <v>60</v>
      </c>
      <c r="F55" s="9">
        <f>E55/Berechnung!H57</f>
        <v>3</v>
      </c>
      <c r="H55" s="8">
        <f t="shared" si="0"/>
        <v>0</v>
      </c>
      <c r="I55" s="10">
        <f t="shared" si="1"/>
        <v>0</v>
      </c>
    </row>
    <row r="56" spans="1:9" x14ac:dyDescent="0.3">
      <c r="A56" s="8" t="str">
        <f>Berechnung!A58</f>
        <v>Zauberkunde</v>
      </c>
      <c r="B56" s="8">
        <f>Berechnung!B58</f>
        <v>8</v>
      </c>
      <c r="C56" s="8" t="str">
        <f>Berechnung!C58</f>
        <v>In</v>
      </c>
      <c r="D56" s="6">
        <v>0</v>
      </c>
      <c r="E56" s="9">
        <f>Berechnung!Q58</f>
        <v>120</v>
      </c>
      <c r="F56" s="9">
        <f>E56/Berechnung!H58</f>
        <v>6</v>
      </c>
      <c r="H56" s="8">
        <f t="shared" si="0"/>
        <v>0</v>
      </c>
      <c r="I56" s="10">
        <f t="shared" si="1"/>
        <v>0</v>
      </c>
    </row>
    <row r="57" spans="1:9" x14ac:dyDescent="0.3">
      <c r="A57" s="8" t="str">
        <f>Berechnung!A59</f>
        <v>Armbrüste</v>
      </c>
      <c r="B57" s="8">
        <f>Berechnung!B59</f>
        <v>5</v>
      </c>
      <c r="C57" s="8"/>
      <c r="D57" s="6">
        <v>0</v>
      </c>
      <c r="E57" s="9">
        <f>Berechnung!Q59</f>
        <v>360</v>
      </c>
      <c r="F57" s="9">
        <f>E57/Berechnung!H59</f>
        <v>18</v>
      </c>
      <c r="H57" s="7"/>
      <c r="I57" s="7"/>
    </row>
    <row r="58" spans="1:9" x14ac:dyDescent="0.3">
      <c r="A58" s="8" t="str">
        <f>Berechnung!A60</f>
        <v>Blasrohre</v>
      </c>
      <c r="B58" s="8">
        <f>Berechnung!B60</f>
        <v>5</v>
      </c>
      <c r="C58" s="8"/>
      <c r="D58" s="6">
        <v>0</v>
      </c>
      <c r="E58" s="9">
        <f>Berechnung!Q60</f>
        <v>360</v>
      </c>
      <c r="F58" s="9">
        <f>E58/Berechnung!H60</f>
        <v>18</v>
      </c>
      <c r="H58" s="7"/>
      <c r="I58" s="7"/>
    </row>
    <row r="59" spans="1:9" x14ac:dyDescent="0.3">
      <c r="A59" s="8" t="str">
        <f>Berechnung!A61</f>
        <v>Bögen</v>
      </c>
      <c r="B59" s="8">
        <f>Berechnung!B61</f>
        <v>5</v>
      </c>
      <c r="C59" s="8"/>
      <c r="D59" s="6">
        <v>0</v>
      </c>
      <c r="E59" s="9">
        <f>Berechnung!Q61</f>
        <v>360</v>
      </c>
      <c r="F59" s="9">
        <f>E59/Berechnung!H61</f>
        <v>18</v>
      </c>
      <c r="H59" s="7"/>
      <c r="I59" s="7"/>
    </row>
    <row r="60" spans="1:9" x14ac:dyDescent="0.3">
      <c r="A60" s="8" t="str">
        <f>Berechnung!A62</f>
        <v>Einhandschlagwaffen</v>
      </c>
      <c r="B60" s="8">
        <f>Berechnung!B62</f>
        <v>5</v>
      </c>
      <c r="C60" s="8"/>
      <c r="D60" s="6">
        <v>0</v>
      </c>
      <c r="E60" s="9">
        <f>Berechnung!Q62</f>
        <v>240</v>
      </c>
      <c r="F60" s="9">
        <f>E60/Berechnung!H62</f>
        <v>12</v>
      </c>
      <c r="H60" s="7"/>
      <c r="I60" s="7"/>
    </row>
    <row r="61" spans="1:9" x14ac:dyDescent="0.3">
      <c r="A61" s="8" t="str">
        <f>Berechnung!A63</f>
        <v>Einhandschwerter</v>
      </c>
      <c r="B61" s="8">
        <f>Berechnung!B63</f>
        <v>5</v>
      </c>
      <c r="C61" s="8"/>
      <c r="D61" s="6">
        <v>0</v>
      </c>
      <c r="E61" s="9">
        <f>Berechnung!Q63</f>
        <v>240</v>
      </c>
      <c r="F61" s="9">
        <f>E61/Berechnung!H63</f>
        <v>12</v>
      </c>
      <c r="H61" s="7"/>
      <c r="I61" s="7"/>
    </row>
    <row r="62" spans="1:9" x14ac:dyDescent="0.3">
      <c r="A62" s="8" t="str">
        <f>Berechnung!A64</f>
        <v>Fechtwaffen</v>
      </c>
      <c r="B62" s="8">
        <f>Berechnung!B64</f>
        <v>5</v>
      </c>
      <c r="C62" s="8"/>
      <c r="D62" s="6">
        <v>0</v>
      </c>
      <c r="E62" s="9">
        <f>Berechnung!Q64</f>
        <v>360</v>
      </c>
      <c r="F62" s="9">
        <f>E62/Berechnung!H64</f>
        <v>18</v>
      </c>
      <c r="H62" s="7"/>
      <c r="I62" s="7"/>
    </row>
    <row r="63" spans="1:9" x14ac:dyDescent="0.3">
      <c r="A63" s="8" t="str">
        <f>Berechnung!A65</f>
        <v>Kettenwaffen</v>
      </c>
      <c r="B63" s="8">
        <f>Berechnung!B65</f>
        <v>5</v>
      </c>
      <c r="C63" s="8"/>
      <c r="D63" s="6">
        <v>0</v>
      </c>
      <c r="E63" s="9">
        <f>Berechnung!Q65</f>
        <v>480</v>
      </c>
      <c r="F63" s="9">
        <f>E63/Berechnung!H65</f>
        <v>24</v>
      </c>
      <c r="H63" s="7"/>
      <c r="I63" s="7"/>
    </row>
    <row r="64" spans="1:9" x14ac:dyDescent="0.3">
      <c r="A64" s="8" t="str">
        <f>Berechnung!A66</f>
        <v>Schleudern</v>
      </c>
      <c r="B64" s="8">
        <f>Berechnung!B66</f>
        <v>5</v>
      </c>
      <c r="C64" s="8"/>
      <c r="D64" s="6">
        <v>0</v>
      </c>
      <c r="E64" s="9">
        <f>Berechnung!Q66</f>
        <v>360</v>
      </c>
      <c r="F64" s="9">
        <f>E64/Berechnung!H66</f>
        <v>18</v>
      </c>
      <c r="H64" s="7"/>
      <c r="I64" s="7"/>
    </row>
    <row r="65" spans="1:9" x14ac:dyDescent="0.3">
      <c r="A65" s="8" t="str">
        <f>Berechnung!A67</f>
        <v>Spießwaffen</v>
      </c>
      <c r="B65" s="8">
        <f>Berechnung!B67</f>
        <v>5</v>
      </c>
      <c r="C65" s="8"/>
      <c r="D65" s="6">
        <v>0</v>
      </c>
      <c r="E65" s="9">
        <f>Berechnung!Q67</f>
        <v>120</v>
      </c>
      <c r="F65" s="9">
        <f>E65/Berechnung!H67</f>
        <v>6</v>
      </c>
      <c r="H65" s="7"/>
      <c r="I65" s="7"/>
    </row>
    <row r="66" spans="1:9" x14ac:dyDescent="0.3">
      <c r="A66" s="8" t="str">
        <f>Berechnung!A68</f>
        <v>Stichwaffen</v>
      </c>
      <c r="B66" s="8">
        <f>Berechnung!B68</f>
        <v>5</v>
      </c>
      <c r="C66" s="8"/>
      <c r="D66" s="6">
        <v>0</v>
      </c>
      <c r="E66" s="9">
        <f>Berechnung!Q68</f>
        <v>120</v>
      </c>
      <c r="F66" s="9">
        <f>E66/Berechnung!H68</f>
        <v>6</v>
      </c>
      <c r="H66" s="7"/>
      <c r="I66" s="7"/>
    </row>
    <row r="67" spans="1:9" x14ac:dyDescent="0.3">
      <c r="A67" s="8" t="str">
        <f>Berechnung!A69</f>
        <v>Stielwurfwaffen</v>
      </c>
      <c r="B67" s="8">
        <f>Berechnung!B69</f>
        <v>5</v>
      </c>
      <c r="C67" s="8"/>
      <c r="D67" s="6">
        <v>0</v>
      </c>
      <c r="E67" s="9">
        <f>Berechnung!Q69</f>
        <v>240</v>
      </c>
      <c r="F67" s="9">
        <f>E67/Berechnung!H69</f>
        <v>12</v>
      </c>
      <c r="H67" s="7"/>
      <c r="I67" s="7"/>
    </row>
    <row r="68" spans="1:9" x14ac:dyDescent="0.3">
      <c r="A68" s="8" t="str">
        <f>Berechnung!A70</f>
        <v>Stockwaffen</v>
      </c>
      <c r="B68" s="8">
        <f>Berechnung!B70</f>
        <v>5</v>
      </c>
      <c r="C68" s="8"/>
      <c r="D68" s="6">
        <v>0</v>
      </c>
      <c r="E68" s="9">
        <f>Berechnung!Q70</f>
        <v>480</v>
      </c>
      <c r="F68" s="9">
        <f>E68/Berechnung!H70</f>
        <v>24</v>
      </c>
      <c r="H68" s="7"/>
      <c r="I68" s="7"/>
    </row>
    <row r="69" spans="1:9" x14ac:dyDescent="0.3">
      <c r="A69" s="8" t="str">
        <f>Berechnung!A71</f>
        <v>Waffenloser Kampf</v>
      </c>
      <c r="B69" s="8">
        <f>Berechnung!B71</f>
        <v>5</v>
      </c>
      <c r="C69" s="8"/>
      <c r="D69" s="6">
        <v>0</v>
      </c>
      <c r="E69" s="9">
        <f>Berechnung!Q71</f>
        <v>480</v>
      </c>
      <c r="F69" s="9">
        <f>E69/Berechnung!H71</f>
        <v>24</v>
      </c>
      <c r="H69" s="7"/>
      <c r="I69" s="7"/>
    </row>
    <row r="70" spans="1:9" x14ac:dyDescent="0.3">
      <c r="A70" s="8" t="str">
        <f>Berechnung!A72</f>
        <v>Wurfklingen</v>
      </c>
      <c r="B70" s="8">
        <f>Berechnung!B72</f>
        <v>5</v>
      </c>
      <c r="C70" s="8"/>
      <c r="D70" s="6">
        <v>0</v>
      </c>
      <c r="E70" s="9">
        <f>Berechnung!Q72</f>
        <v>240</v>
      </c>
      <c r="F70" s="9">
        <f>E70/Berechnung!H72</f>
        <v>12</v>
      </c>
      <c r="H70" s="7"/>
      <c r="I70" s="7"/>
    </row>
    <row r="71" spans="1:9" x14ac:dyDescent="0.3">
      <c r="A71" s="8" t="str">
        <f>Berechnung!A73</f>
        <v>Wurfscheiben</v>
      </c>
      <c r="B71" s="8">
        <f>Berechnung!B73</f>
        <v>5</v>
      </c>
      <c r="C71" s="8"/>
      <c r="D71" s="6">
        <v>0</v>
      </c>
      <c r="E71" s="9">
        <f>Berechnung!Q73</f>
        <v>360</v>
      </c>
      <c r="F71" s="9">
        <f>E71/Berechnung!H73</f>
        <v>18</v>
      </c>
      <c r="H71" s="7"/>
      <c r="I71" s="7"/>
    </row>
    <row r="72" spans="1:9" x14ac:dyDescent="0.3">
      <c r="A72" s="8" t="str">
        <f>Berechnung!A74</f>
        <v>Wurfspieße</v>
      </c>
      <c r="B72" s="8">
        <f>Berechnung!B74</f>
        <v>5</v>
      </c>
      <c r="C72" s="8"/>
      <c r="D72" s="6">
        <v>0</v>
      </c>
      <c r="E72" s="9">
        <f>Berechnung!Q74</f>
        <v>240</v>
      </c>
      <c r="F72" s="9">
        <f>E72/Berechnung!H74</f>
        <v>12</v>
      </c>
      <c r="H72" s="7"/>
      <c r="I72" s="7"/>
    </row>
    <row r="73" spans="1:9" x14ac:dyDescent="0.3">
      <c r="A73" s="8" t="str">
        <f>Berechnung!A75</f>
        <v>Zauberstäbe</v>
      </c>
      <c r="B73" s="8">
        <f>Berechnung!B75</f>
        <v>5</v>
      </c>
      <c r="C73" s="8"/>
      <c r="D73" s="6">
        <v>0</v>
      </c>
      <c r="E73" s="9">
        <f>Berechnung!Q75</f>
        <v>120</v>
      </c>
      <c r="F73" s="9">
        <f>E73/Berechnung!H75</f>
        <v>6</v>
      </c>
      <c r="H73" s="7"/>
      <c r="I73" s="7"/>
    </row>
    <row r="74" spans="1:9" x14ac:dyDescent="0.3">
      <c r="A74" s="8" t="str">
        <f>Berechnung!A76</f>
        <v>Zweihandschlagwaffen</v>
      </c>
      <c r="B74" s="8">
        <f>Berechnung!B76</f>
        <v>5</v>
      </c>
      <c r="C74" s="8"/>
      <c r="D74" s="6">
        <v>0</v>
      </c>
      <c r="E74" s="9">
        <f>Berechnung!Q76</f>
        <v>360</v>
      </c>
      <c r="F74" s="9">
        <f>E74/Berechnung!H76</f>
        <v>18</v>
      </c>
      <c r="H74" s="7"/>
      <c r="I74" s="7"/>
    </row>
    <row r="75" spans="1:9" x14ac:dyDescent="0.3">
      <c r="A75" s="8" t="str">
        <f>Berechnung!A77</f>
        <v>Zweihandschwerter</v>
      </c>
      <c r="B75" s="8">
        <f>Berechnung!B77</f>
        <v>5</v>
      </c>
      <c r="C75" s="8"/>
      <c r="D75" s="6">
        <v>0</v>
      </c>
      <c r="E75" s="9">
        <f>Berechnung!Q77</f>
        <v>360</v>
      </c>
      <c r="F75" s="9">
        <f>E75/Berechnung!H77</f>
        <v>18</v>
      </c>
      <c r="H75" s="7"/>
      <c r="I75" s="7"/>
    </row>
    <row r="76" spans="1:9" x14ac:dyDescent="0.3">
      <c r="A76" s="5" t="s">
        <v>157</v>
      </c>
      <c r="D76" s="5">
        <v>1</v>
      </c>
      <c r="F76" s="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zoomScale="160" zoomScaleNormal="160" workbookViewId="0">
      <selection activeCell="A15" sqref="A1:XFD1048576"/>
    </sheetView>
  </sheetViews>
  <sheetFormatPr defaultRowHeight="14.5" x14ac:dyDescent="0.35"/>
  <sheetData>
    <row r="1" spans="1:10" x14ac:dyDescent="0.35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35">
      <c r="A2" t="s">
        <v>12</v>
      </c>
      <c r="B2">
        <v>20</v>
      </c>
      <c r="C2">
        <v>20</v>
      </c>
      <c r="D2">
        <v>20</v>
      </c>
      <c r="E2">
        <v>30</v>
      </c>
      <c r="F2">
        <v>10</v>
      </c>
      <c r="G2">
        <v>20</v>
      </c>
      <c r="H2">
        <v>10</v>
      </c>
      <c r="I2">
        <v>20</v>
      </c>
      <c r="J2">
        <v>20</v>
      </c>
    </row>
    <row r="3" spans="1:10" x14ac:dyDescent="0.35">
      <c r="A3" t="s">
        <v>13</v>
      </c>
      <c r="B3">
        <v>20</v>
      </c>
      <c r="C3">
        <v>10</v>
      </c>
      <c r="D3">
        <v>30</v>
      </c>
      <c r="E3">
        <v>10</v>
      </c>
      <c r="F3">
        <v>10</v>
      </c>
      <c r="G3">
        <v>30</v>
      </c>
      <c r="H3">
        <v>30</v>
      </c>
      <c r="I3">
        <v>20</v>
      </c>
      <c r="J3">
        <v>40</v>
      </c>
    </row>
    <row r="4" spans="1:10" x14ac:dyDescent="0.35">
      <c r="A4" t="s">
        <v>14</v>
      </c>
      <c r="B4">
        <v>20</v>
      </c>
      <c r="C4">
        <v>30</v>
      </c>
      <c r="D4">
        <v>10</v>
      </c>
      <c r="E4">
        <v>20</v>
      </c>
      <c r="F4">
        <v>30</v>
      </c>
      <c r="G4">
        <v>10</v>
      </c>
      <c r="H4">
        <v>30</v>
      </c>
      <c r="I4">
        <v>20</v>
      </c>
      <c r="J4">
        <v>20</v>
      </c>
    </row>
    <row r="5" spans="1:10" x14ac:dyDescent="0.35">
      <c r="A5" t="s">
        <v>15</v>
      </c>
      <c r="B5">
        <v>10</v>
      </c>
      <c r="C5">
        <v>20</v>
      </c>
      <c r="D5">
        <v>20</v>
      </c>
      <c r="E5">
        <v>20</v>
      </c>
      <c r="F5">
        <v>20</v>
      </c>
      <c r="G5">
        <v>10</v>
      </c>
      <c r="H5">
        <v>40</v>
      </c>
      <c r="I5">
        <v>20</v>
      </c>
      <c r="J5">
        <v>20</v>
      </c>
    </row>
    <row r="6" spans="1:10" x14ac:dyDescent="0.35">
      <c r="A6" t="s">
        <v>16</v>
      </c>
      <c r="B6">
        <v>20</v>
      </c>
      <c r="C6">
        <v>30</v>
      </c>
      <c r="D6">
        <v>30</v>
      </c>
      <c r="E6">
        <v>10</v>
      </c>
      <c r="F6">
        <v>20</v>
      </c>
      <c r="G6">
        <v>20</v>
      </c>
      <c r="H6">
        <v>30</v>
      </c>
      <c r="I6">
        <v>10</v>
      </c>
      <c r="J6">
        <v>40</v>
      </c>
    </row>
    <row r="7" spans="1:10" x14ac:dyDescent="0.35">
      <c r="A7" t="s">
        <v>17</v>
      </c>
      <c r="B7">
        <v>20</v>
      </c>
      <c r="C7">
        <v>30</v>
      </c>
      <c r="D7">
        <v>10</v>
      </c>
      <c r="E7">
        <v>40</v>
      </c>
      <c r="F7">
        <v>10</v>
      </c>
      <c r="G7">
        <v>10</v>
      </c>
      <c r="H7">
        <v>10</v>
      </c>
      <c r="I7">
        <v>20</v>
      </c>
      <c r="J7">
        <v>30</v>
      </c>
    </row>
    <row r="8" spans="1:10" x14ac:dyDescent="0.35">
      <c r="A8" t="s">
        <v>18</v>
      </c>
      <c r="B8">
        <v>20</v>
      </c>
      <c r="C8">
        <v>10</v>
      </c>
      <c r="D8">
        <v>20</v>
      </c>
      <c r="E8">
        <v>20</v>
      </c>
      <c r="F8">
        <v>10</v>
      </c>
      <c r="G8">
        <v>30</v>
      </c>
      <c r="H8">
        <v>30</v>
      </c>
      <c r="I8">
        <v>20</v>
      </c>
      <c r="J8">
        <v>20</v>
      </c>
    </row>
    <row r="9" spans="1:10" x14ac:dyDescent="0.35">
      <c r="A9" t="s">
        <v>19</v>
      </c>
      <c r="B9">
        <v>20</v>
      </c>
      <c r="C9">
        <v>20</v>
      </c>
      <c r="D9">
        <v>20</v>
      </c>
      <c r="E9">
        <v>30</v>
      </c>
      <c r="F9">
        <v>20</v>
      </c>
      <c r="G9">
        <v>10</v>
      </c>
      <c r="H9">
        <v>40</v>
      </c>
      <c r="I9">
        <v>20</v>
      </c>
      <c r="J9">
        <v>20</v>
      </c>
    </row>
    <row r="10" spans="1:10" x14ac:dyDescent="0.35">
      <c r="A10" t="s">
        <v>20</v>
      </c>
      <c r="B10">
        <v>20</v>
      </c>
      <c r="C10">
        <v>20</v>
      </c>
      <c r="D10">
        <v>40</v>
      </c>
      <c r="E10">
        <v>20</v>
      </c>
      <c r="F10">
        <v>10</v>
      </c>
      <c r="G10">
        <v>20</v>
      </c>
      <c r="H10">
        <v>40</v>
      </c>
      <c r="I10">
        <v>20</v>
      </c>
      <c r="J10">
        <v>30</v>
      </c>
    </row>
    <row r="11" spans="1:10" x14ac:dyDescent="0.35">
      <c r="A11" t="s">
        <v>21</v>
      </c>
      <c r="B11">
        <v>20</v>
      </c>
      <c r="C11">
        <v>10</v>
      </c>
      <c r="D11">
        <v>40</v>
      </c>
      <c r="E11">
        <v>40</v>
      </c>
      <c r="F11">
        <v>20</v>
      </c>
      <c r="G11">
        <v>30</v>
      </c>
      <c r="H11">
        <v>40</v>
      </c>
      <c r="I11">
        <v>40</v>
      </c>
      <c r="J11">
        <v>10</v>
      </c>
    </row>
    <row r="12" spans="1:10" x14ac:dyDescent="0.35">
      <c r="A12" t="s">
        <v>22</v>
      </c>
      <c r="B12">
        <v>20</v>
      </c>
      <c r="C12">
        <v>20</v>
      </c>
      <c r="D12">
        <v>30</v>
      </c>
      <c r="E12">
        <v>40</v>
      </c>
      <c r="F12">
        <v>30</v>
      </c>
      <c r="G12">
        <v>20</v>
      </c>
      <c r="H12">
        <v>30</v>
      </c>
      <c r="I12">
        <v>40</v>
      </c>
      <c r="J12">
        <v>20</v>
      </c>
    </row>
    <row r="13" spans="1:10" x14ac:dyDescent="0.35">
      <c r="A13" t="s">
        <v>23</v>
      </c>
      <c r="B13">
        <v>20</v>
      </c>
      <c r="C13">
        <v>30</v>
      </c>
      <c r="D13">
        <v>40</v>
      </c>
      <c r="E13">
        <v>40</v>
      </c>
      <c r="F13">
        <v>30</v>
      </c>
      <c r="G13">
        <v>30</v>
      </c>
      <c r="H13">
        <v>40</v>
      </c>
      <c r="I13">
        <v>40</v>
      </c>
      <c r="J13">
        <v>10</v>
      </c>
    </row>
    <row r="14" spans="1:10" x14ac:dyDescent="0.35">
      <c r="A14" t="s">
        <v>24</v>
      </c>
      <c r="B14">
        <v>20</v>
      </c>
      <c r="C14">
        <v>30</v>
      </c>
      <c r="D14">
        <v>30</v>
      </c>
      <c r="E14">
        <v>40</v>
      </c>
      <c r="F14">
        <v>30</v>
      </c>
      <c r="G14">
        <v>10</v>
      </c>
      <c r="H14">
        <v>40</v>
      </c>
      <c r="I14">
        <v>40</v>
      </c>
      <c r="J14">
        <v>20</v>
      </c>
    </row>
    <row r="15" spans="1:10" x14ac:dyDescent="0.35">
      <c r="A15" t="s">
        <v>25</v>
      </c>
      <c r="B15">
        <v>20</v>
      </c>
      <c r="C15">
        <v>30</v>
      </c>
      <c r="D15">
        <v>40</v>
      </c>
      <c r="E15">
        <v>30</v>
      </c>
      <c r="F15">
        <v>30</v>
      </c>
      <c r="G15">
        <v>30</v>
      </c>
      <c r="H15">
        <v>40</v>
      </c>
      <c r="I15">
        <v>30</v>
      </c>
      <c r="J15">
        <v>20</v>
      </c>
    </row>
    <row r="16" spans="1:10" x14ac:dyDescent="0.35">
      <c r="A16" t="s">
        <v>26</v>
      </c>
      <c r="B16">
        <v>20</v>
      </c>
      <c r="C16">
        <v>10</v>
      </c>
      <c r="D16">
        <v>40</v>
      </c>
      <c r="E16">
        <v>40</v>
      </c>
      <c r="F16">
        <v>20</v>
      </c>
      <c r="G16">
        <v>20</v>
      </c>
      <c r="H16">
        <v>40</v>
      </c>
      <c r="I16">
        <v>40</v>
      </c>
      <c r="J16">
        <v>20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4"/>
  <sheetViews>
    <sheetView workbookViewId="0">
      <selection activeCell="AC55" sqref="AC55"/>
    </sheetView>
  </sheetViews>
  <sheetFormatPr defaultRowHeight="14.5" x14ac:dyDescent="0.35"/>
  <cols>
    <col min="1" max="1" width="15.1796875" customWidth="1"/>
    <col min="4" max="4" width="24.81640625" customWidth="1"/>
  </cols>
  <sheetData>
    <row r="1" spans="1:27" x14ac:dyDescent="0.35">
      <c r="A1" t="str">
        <f>Berechnung!A2</f>
        <v>As</v>
      </c>
      <c r="H1">
        <f>Berechnung!C2</f>
        <v>20</v>
      </c>
      <c r="I1">
        <f>Berechnung!D2</f>
        <v>20</v>
      </c>
      <c r="J1">
        <f>Berechnung!E2</f>
        <v>20</v>
      </c>
      <c r="K1">
        <f>Berechnung!F2</f>
        <v>30</v>
      </c>
      <c r="L1">
        <f>Berechnung!G2</f>
        <v>10</v>
      </c>
      <c r="M1">
        <f>Berechnung!H2</f>
        <v>20</v>
      </c>
      <c r="N1">
        <f>Berechnung!I2</f>
        <v>10</v>
      </c>
      <c r="O1">
        <f>Berechnung!J2</f>
        <v>20</v>
      </c>
      <c r="P1">
        <f>Berechnung!K2</f>
        <v>20</v>
      </c>
    </row>
    <row r="2" spans="1:27" x14ac:dyDescent="0.35">
      <c r="A2" t="s">
        <v>27</v>
      </c>
      <c r="B2" t="s">
        <v>28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M2" t="s">
        <v>8</v>
      </c>
      <c r="N2" t="s">
        <v>9</v>
      </c>
      <c r="O2" t="s">
        <v>10</v>
      </c>
      <c r="P2" t="s">
        <v>11</v>
      </c>
      <c r="R2" t="s">
        <v>3</v>
      </c>
      <c r="S2" t="s">
        <v>4</v>
      </c>
      <c r="T2" t="s">
        <v>5</v>
      </c>
      <c r="U2" t="s">
        <v>6</v>
      </c>
      <c r="V2" t="s">
        <v>7</v>
      </c>
      <c r="W2" t="s">
        <v>8</v>
      </c>
      <c r="X2" t="s">
        <v>9</v>
      </c>
      <c r="Y2" t="s">
        <v>10</v>
      </c>
      <c r="Z2" t="s">
        <v>11</v>
      </c>
      <c r="AA2" t="s">
        <v>34</v>
      </c>
    </row>
    <row r="3" spans="1:27" x14ac:dyDescent="0.35">
      <c r="A3" t="s">
        <v>35</v>
      </c>
      <c r="B3">
        <v>8</v>
      </c>
      <c r="C3" t="s">
        <v>36</v>
      </c>
      <c r="D3" t="s">
        <v>37</v>
      </c>
      <c r="E3">
        <v>2</v>
      </c>
      <c r="F3" t="s">
        <v>38</v>
      </c>
      <c r="J3" t="s">
        <v>39</v>
      </c>
      <c r="L3" t="s">
        <v>39</v>
      </c>
      <c r="R3">
        <f>IF(H3="x",H$1,1000)</f>
        <v>1000</v>
      </c>
      <c r="S3">
        <f t="shared" ref="S3:Z3" si="0">IF(I3="x",I$1,1000)</f>
        <v>1000</v>
      </c>
      <c r="T3">
        <f t="shared" si="0"/>
        <v>20</v>
      </c>
      <c r="U3">
        <f t="shared" si="0"/>
        <v>1000</v>
      </c>
      <c r="V3">
        <f t="shared" si="0"/>
        <v>10</v>
      </c>
      <c r="W3">
        <f t="shared" si="0"/>
        <v>1000</v>
      </c>
      <c r="X3">
        <f t="shared" si="0"/>
        <v>1000</v>
      </c>
      <c r="Y3">
        <f t="shared" si="0"/>
        <v>1000</v>
      </c>
      <c r="Z3">
        <f t="shared" si="0"/>
        <v>1000</v>
      </c>
      <c r="AA3">
        <f>MIN(R3:Z3)</f>
        <v>10</v>
      </c>
    </row>
    <row r="4" spans="1:27" x14ac:dyDescent="0.35">
      <c r="A4" t="s">
        <v>40</v>
      </c>
      <c r="B4">
        <v>8</v>
      </c>
      <c r="C4" t="s">
        <v>41</v>
      </c>
      <c r="D4" t="s">
        <v>11</v>
      </c>
      <c r="E4">
        <v>2</v>
      </c>
      <c r="F4" t="s">
        <v>42</v>
      </c>
      <c r="P4" t="s">
        <v>39</v>
      </c>
      <c r="R4">
        <f t="shared" ref="R4:R6" si="1">IF(H4="x",H$1,1000)</f>
        <v>1000</v>
      </c>
      <c r="S4">
        <f t="shared" ref="S4:S6" si="2">IF(I4="x",I$1,1000)</f>
        <v>1000</v>
      </c>
      <c r="T4">
        <f t="shared" ref="T4:T6" si="3">IF(J4="x",J$1,1000)</f>
        <v>1000</v>
      </c>
      <c r="U4">
        <f t="shared" ref="U4:U6" si="4">IF(K4="x",K$1,1000)</f>
        <v>1000</v>
      </c>
      <c r="V4">
        <f t="shared" ref="V4:V6" si="5">IF(L4="x",L$1,1000)</f>
        <v>1000</v>
      </c>
      <c r="W4">
        <f t="shared" ref="W4:W6" si="6">IF(M4="x",M$1,1000)</f>
        <v>1000</v>
      </c>
      <c r="X4">
        <f t="shared" ref="X4:X6" si="7">IF(N4="x",N$1,1000)</f>
        <v>1000</v>
      </c>
      <c r="Y4">
        <f t="shared" ref="Y4:Y6" si="8">IF(O4="x",O$1,1000)</f>
        <v>1000</v>
      </c>
      <c r="Z4">
        <f t="shared" ref="Z4:Z6" si="9">IF(P4="x",P$1,1000)</f>
        <v>20</v>
      </c>
      <c r="AA4">
        <f t="shared" ref="AA4:AA55" si="10">MIN(R4:Z4)</f>
        <v>20</v>
      </c>
    </row>
    <row r="5" spans="1:27" x14ac:dyDescent="0.35">
      <c r="A5" t="s">
        <v>43</v>
      </c>
      <c r="B5">
        <v>8</v>
      </c>
      <c r="C5" t="s">
        <v>44</v>
      </c>
      <c r="D5" t="s">
        <v>45</v>
      </c>
      <c r="E5">
        <v>2</v>
      </c>
      <c r="F5" t="s">
        <v>38</v>
      </c>
      <c r="K5" t="s">
        <v>39</v>
      </c>
      <c r="M5" t="s">
        <v>39</v>
      </c>
      <c r="R5">
        <f t="shared" si="1"/>
        <v>1000</v>
      </c>
      <c r="S5">
        <f t="shared" si="2"/>
        <v>1000</v>
      </c>
      <c r="T5">
        <f t="shared" si="3"/>
        <v>1000</v>
      </c>
      <c r="U5">
        <f t="shared" si="4"/>
        <v>30</v>
      </c>
      <c r="V5">
        <f t="shared" si="5"/>
        <v>1000</v>
      </c>
      <c r="W5">
        <f t="shared" si="6"/>
        <v>20</v>
      </c>
      <c r="X5">
        <f t="shared" si="7"/>
        <v>1000</v>
      </c>
      <c r="Y5">
        <f t="shared" si="8"/>
        <v>1000</v>
      </c>
      <c r="Z5">
        <f t="shared" si="9"/>
        <v>1000</v>
      </c>
      <c r="AA5">
        <f t="shared" si="10"/>
        <v>20</v>
      </c>
    </row>
    <row r="6" spans="1:27" x14ac:dyDescent="0.35">
      <c r="A6" t="s">
        <v>46</v>
      </c>
      <c r="B6">
        <v>8</v>
      </c>
      <c r="C6" t="s">
        <v>47</v>
      </c>
      <c r="D6" t="s">
        <v>48</v>
      </c>
      <c r="E6">
        <v>2</v>
      </c>
      <c r="F6" t="s">
        <v>38</v>
      </c>
      <c r="K6" t="s">
        <v>39</v>
      </c>
      <c r="L6" t="s">
        <v>39</v>
      </c>
      <c r="R6">
        <f t="shared" si="1"/>
        <v>1000</v>
      </c>
      <c r="S6">
        <f t="shared" si="2"/>
        <v>1000</v>
      </c>
      <c r="T6">
        <f t="shared" si="3"/>
        <v>1000</v>
      </c>
      <c r="U6">
        <f t="shared" si="4"/>
        <v>30</v>
      </c>
      <c r="V6">
        <f t="shared" si="5"/>
        <v>10</v>
      </c>
      <c r="W6">
        <f t="shared" si="6"/>
        <v>1000</v>
      </c>
      <c r="X6">
        <f t="shared" si="7"/>
        <v>1000</v>
      </c>
      <c r="Y6">
        <f t="shared" si="8"/>
        <v>1000</v>
      </c>
      <c r="Z6">
        <f t="shared" si="9"/>
        <v>1000</v>
      </c>
      <c r="AA6">
        <f t="shared" si="10"/>
        <v>10</v>
      </c>
    </row>
    <row r="7" spans="1:27" x14ac:dyDescent="0.35">
      <c r="A7" t="s">
        <v>49</v>
      </c>
      <c r="B7">
        <v>8</v>
      </c>
      <c r="C7" t="s">
        <v>36</v>
      </c>
      <c r="D7" t="s">
        <v>37</v>
      </c>
      <c r="E7">
        <v>1</v>
      </c>
      <c r="F7" t="s">
        <v>50</v>
      </c>
      <c r="J7" t="s">
        <v>39</v>
      </c>
      <c r="L7" t="s">
        <v>39</v>
      </c>
      <c r="R7">
        <f t="shared" ref="R7:R55" si="11">IF(H7="x",H$1,1000)</f>
        <v>1000</v>
      </c>
      <c r="S7">
        <f t="shared" ref="S7:S55" si="12">IF(I7="x",I$1,1000)</f>
        <v>1000</v>
      </c>
      <c r="T7">
        <f t="shared" ref="T7:T55" si="13">IF(J7="x",J$1,1000)</f>
        <v>20</v>
      </c>
      <c r="U7">
        <f t="shared" ref="U7:U55" si="14">IF(K7="x",K$1,1000)</f>
        <v>1000</v>
      </c>
      <c r="V7">
        <f t="shared" ref="V7:V55" si="15">IF(L7="x",L$1,1000)</f>
        <v>10</v>
      </c>
      <c r="W7">
        <f t="shared" ref="W7:W55" si="16">IF(M7="x",M$1,1000)</f>
        <v>1000</v>
      </c>
      <c r="X7">
        <f t="shared" ref="X7:X55" si="17">IF(N7="x",N$1,1000)</f>
        <v>1000</v>
      </c>
      <c r="Y7">
        <f t="shared" ref="Y7:Y55" si="18">IF(O7="x",O$1,1000)</f>
        <v>1000</v>
      </c>
      <c r="Z7">
        <f t="shared" ref="Z7:Z55" si="19">IF(P7="x",P$1,1000)</f>
        <v>1000</v>
      </c>
      <c r="AA7">
        <f t="shared" si="10"/>
        <v>10</v>
      </c>
    </row>
    <row r="8" spans="1:27" x14ac:dyDescent="0.35">
      <c r="A8" t="s">
        <v>51</v>
      </c>
      <c r="B8">
        <v>5</v>
      </c>
      <c r="C8" t="s">
        <v>52</v>
      </c>
      <c r="D8" t="s">
        <v>6</v>
      </c>
      <c r="E8">
        <v>10</v>
      </c>
      <c r="F8" t="s">
        <v>53</v>
      </c>
      <c r="K8" t="s">
        <v>39</v>
      </c>
      <c r="R8">
        <f t="shared" si="11"/>
        <v>1000</v>
      </c>
      <c r="S8">
        <f t="shared" si="12"/>
        <v>1000</v>
      </c>
      <c r="T8">
        <f t="shared" si="13"/>
        <v>1000</v>
      </c>
      <c r="U8">
        <f t="shared" si="14"/>
        <v>30</v>
      </c>
      <c r="V8">
        <f t="shared" si="15"/>
        <v>1000</v>
      </c>
      <c r="W8">
        <f t="shared" si="16"/>
        <v>1000</v>
      </c>
      <c r="X8">
        <f t="shared" si="17"/>
        <v>1000</v>
      </c>
      <c r="Y8">
        <f t="shared" si="18"/>
        <v>1000</v>
      </c>
      <c r="Z8">
        <f t="shared" si="19"/>
        <v>1000</v>
      </c>
      <c r="AA8">
        <f t="shared" si="10"/>
        <v>30</v>
      </c>
    </row>
    <row r="9" spans="1:27" x14ac:dyDescent="0.35">
      <c r="A9" t="s">
        <v>54</v>
      </c>
      <c r="B9">
        <v>8</v>
      </c>
      <c r="C9" t="s">
        <v>44</v>
      </c>
      <c r="D9" t="s">
        <v>8</v>
      </c>
      <c r="E9">
        <v>2</v>
      </c>
      <c r="F9" t="s">
        <v>55</v>
      </c>
      <c r="M9" t="s">
        <v>39</v>
      </c>
      <c r="R9">
        <f t="shared" si="11"/>
        <v>1000</v>
      </c>
      <c r="S9">
        <f t="shared" si="12"/>
        <v>1000</v>
      </c>
      <c r="T9">
        <f t="shared" si="13"/>
        <v>1000</v>
      </c>
      <c r="U9">
        <f t="shared" si="14"/>
        <v>1000</v>
      </c>
      <c r="V9">
        <f t="shared" si="15"/>
        <v>1000</v>
      </c>
      <c r="W9">
        <f t="shared" si="16"/>
        <v>20</v>
      </c>
      <c r="X9">
        <f t="shared" si="17"/>
        <v>1000</v>
      </c>
      <c r="Y9">
        <f t="shared" si="18"/>
        <v>1000</v>
      </c>
      <c r="Z9">
        <f t="shared" si="19"/>
        <v>1000</v>
      </c>
      <c r="AA9">
        <f t="shared" si="10"/>
        <v>20</v>
      </c>
    </row>
    <row r="10" spans="1:27" x14ac:dyDescent="0.35">
      <c r="A10" t="s">
        <v>56</v>
      </c>
      <c r="B10">
        <v>8</v>
      </c>
      <c r="C10" t="s">
        <v>52</v>
      </c>
      <c r="D10" t="s">
        <v>57</v>
      </c>
      <c r="E10">
        <v>10</v>
      </c>
      <c r="F10" t="s">
        <v>58</v>
      </c>
      <c r="J10" t="s">
        <v>39</v>
      </c>
      <c r="K10" t="s">
        <v>39</v>
      </c>
      <c r="R10">
        <f t="shared" si="11"/>
        <v>1000</v>
      </c>
      <c r="S10">
        <f t="shared" si="12"/>
        <v>1000</v>
      </c>
      <c r="T10">
        <f t="shared" si="13"/>
        <v>20</v>
      </c>
      <c r="U10">
        <f t="shared" si="14"/>
        <v>30</v>
      </c>
      <c r="V10">
        <f t="shared" si="15"/>
        <v>1000</v>
      </c>
      <c r="W10">
        <f t="shared" si="16"/>
        <v>1000</v>
      </c>
      <c r="X10">
        <f t="shared" si="17"/>
        <v>1000</v>
      </c>
      <c r="Y10">
        <f t="shared" si="18"/>
        <v>1000</v>
      </c>
      <c r="Z10">
        <f t="shared" si="19"/>
        <v>1000</v>
      </c>
      <c r="AA10">
        <f t="shared" si="10"/>
        <v>20</v>
      </c>
    </row>
    <row r="11" spans="1:27" x14ac:dyDescent="0.35">
      <c r="A11" t="s">
        <v>59</v>
      </c>
      <c r="B11">
        <v>12</v>
      </c>
      <c r="C11" t="s">
        <v>52</v>
      </c>
      <c r="D11" t="s">
        <v>3</v>
      </c>
      <c r="E11">
        <v>1</v>
      </c>
      <c r="F11" t="s">
        <v>50</v>
      </c>
      <c r="H11" t="s">
        <v>39</v>
      </c>
      <c r="R11">
        <f t="shared" si="11"/>
        <v>20</v>
      </c>
      <c r="S11">
        <f t="shared" si="12"/>
        <v>1000</v>
      </c>
      <c r="T11">
        <f t="shared" si="13"/>
        <v>1000</v>
      </c>
      <c r="U11">
        <f t="shared" si="14"/>
        <v>1000</v>
      </c>
      <c r="V11">
        <f t="shared" si="15"/>
        <v>1000</v>
      </c>
      <c r="W11">
        <f t="shared" si="16"/>
        <v>1000</v>
      </c>
      <c r="X11">
        <f t="shared" si="17"/>
        <v>1000</v>
      </c>
      <c r="Y11">
        <f t="shared" si="18"/>
        <v>1000</v>
      </c>
      <c r="Z11">
        <f t="shared" si="19"/>
        <v>1000</v>
      </c>
      <c r="AA11">
        <f t="shared" si="10"/>
        <v>20</v>
      </c>
    </row>
    <row r="12" spans="1:27" x14ac:dyDescent="0.35">
      <c r="A12" t="s">
        <v>60</v>
      </c>
      <c r="B12">
        <v>8</v>
      </c>
      <c r="C12" t="s">
        <v>41</v>
      </c>
      <c r="D12" t="s">
        <v>61</v>
      </c>
      <c r="E12">
        <v>2</v>
      </c>
      <c r="F12" t="s">
        <v>38</v>
      </c>
      <c r="H12" t="s">
        <v>39</v>
      </c>
      <c r="P12" t="s">
        <v>39</v>
      </c>
      <c r="R12">
        <f t="shared" si="11"/>
        <v>20</v>
      </c>
      <c r="S12">
        <f t="shared" si="12"/>
        <v>1000</v>
      </c>
      <c r="T12">
        <f t="shared" si="13"/>
        <v>1000</v>
      </c>
      <c r="U12">
        <f t="shared" si="14"/>
        <v>1000</v>
      </c>
      <c r="V12">
        <f t="shared" si="15"/>
        <v>1000</v>
      </c>
      <c r="W12">
        <f t="shared" si="16"/>
        <v>1000</v>
      </c>
      <c r="X12">
        <f t="shared" si="17"/>
        <v>1000</v>
      </c>
      <c r="Y12">
        <f t="shared" si="18"/>
        <v>1000</v>
      </c>
      <c r="Z12">
        <f t="shared" si="19"/>
        <v>20</v>
      </c>
      <c r="AA12">
        <f t="shared" si="10"/>
        <v>20</v>
      </c>
    </row>
    <row r="13" spans="1:27" x14ac:dyDescent="0.35">
      <c r="A13" t="s">
        <v>62</v>
      </c>
      <c r="B13">
        <v>8</v>
      </c>
      <c r="C13" t="s">
        <v>52</v>
      </c>
      <c r="D13" t="s">
        <v>63</v>
      </c>
      <c r="E13">
        <v>2</v>
      </c>
      <c r="F13" t="s">
        <v>38</v>
      </c>
      <c r="H13" t="s">
        <v>39</v>
      </c>
      <c r="M13" t="s">
        <v>39</v>
      </c>
      <c r="R13">
        <f t="shared" si="11"/>
        <v>20</v>
      </c>
      <c r="S13">
        <f t="shared" si="12"/>
        <v>1000</v>
      </c>
      <c r="T13">
        <f t="shared" si="13"/>
        <v>1000</v>
      </c>
      <c r="U13">
        <f t="shared" si="14"/>
        <v>1000</v>
      </c>
      <c r="V13">
        <f t="shared" si="15"/>
        <v>1000</v>
      </c>
      <c r="W13">
        <f t="shared" si="16"/>
        <v>20</v>
      </c>
      <c r="X13">
        <f t="shared" si="17"/>
        <v>1000</v>
      </c>
      <c r="Y13">
        <f t="shared" si="18"/>
        <v>1000</v>
      </c>
      <c r="Z13">
        <f t="shared" si="19"/>
        <v>1000</v>
      </c>
      <c r="AA13">
        <f t="shared" si="10"/>
        <v>20</v>
      </c>
    </row>
    <row r="14" spans="1:27" x14ac:dyDescent="0.35">
      <c r="A14" t="s">
        <v>64</v>
      </c>
      <c r="B14">
        <v>12</v>
      </c>
      <c r="C14" t="s">
        <v>52</v>
      </c>
      <c r="D14" t="s">
        <v>5</v>
      </c>
      <c r="E14">
        <v>1</v>
      </c>
      <c r="F14" t="s">
        <v>50</v>
      </c>
      <c r="J14" t="s">
        <v>39</v>
      </c>
      <c r="R14">
        <f t="shared" si="11"/>
        <v>1000</v>
      </c>
      <c r="S14">
        <f t="shared" si="12"/>
        <v>1000</v>
      </c>
      <c r="T14">
        <f t="shared" si="13"/>
        <v>20</v>
      </c>
      <c r="U14">
        <f t="shared" si="14"/>
        <v>1000</v>
      </c>
      <c r="V14">
        <f t="shared" si="15"/>
        <v>1000</v>
      </c>
      <c r="W14">
        <f t="shared" si="16"/>
        <v>1000</v>
      </c>
      <c r="X14">
        <f t="shared" si="17"/>
        <v>1000</v>
      </c>
      <c r="Y14">
        <f t="shared" si="18"/>
        <v>1000</v>
      </c>
      <c r="Z14">
        <f t="shared" si="19"/>
        <v>1000</v>
      </c>
      <c r="AA14">
        <f t="shared" si="10"/>
        <v>20</v>
      </c>
    </row>
    <row r="15" spans="1:27" x14ac:dyDescent="0.35">
      <c r="A15" t="s">
        <v>65</v>
      </c>
      <c r="B15">
        <v>8</v>
      </c>
      <c r="C15" t="s">
        <v>41</v>
      </c>
      <c r="D15" t="s">
        <v>9</v>
      </c>
      <c r="E15">
        <v>4</v>
      </c>
      <c r="F15" t="s">
        <v>66</v>
      </c>
      <c r="N15" t="s">
        <v>39</v>
      </c>
      <c r="R15">
        <f t="shared" si="11"/>
        <v>1000</v>
      </c>
      <c r="S15">
        <f t="shared" si="12"/>
        <v>1000</v>
      </c>
      <c r="T15">
        <f t="shared" si="13"/>
        <v>1000</v>
      </c>
      <c r="U15">
        <f t="shared" si="14"/>
        <v>1000</v>
      </c>
      <c r="V15">
        <f t="shared" si="15"/>
        <v>1000</v>
      </c>
      <c r="W15">
        <f t="shared" si="16"/>
        <v>1000</v>
      </c>
      <c r="X15">
        <f t="shared" si="17"/>
        <v>10</v>
      </c>
      <c r="Y15">
        <f t="shared" si="18"/>
        <v>1000</v>
      </c>
      <c r="Z15">
        <f t="shared" si="19"/>
        <v>1000</v>
      </c>
      <c r="AA15">
        <f t="shared" si="10"/>
        <v>10</v>
      </c>
    </row>
    <row r="16" spans="1:27" x14ac:dyDescent="0.35">
      <c r="A16" t="s">
        <v>67</v>
      </c>
      <c r="B16">
        <v>8</v>
      </c>
      <c r="C16" t="s">
        <v>52</v>
      </c>
      <c r="D16" t="s">
        <v>9</v>
      </c>
      <c r="E16">
        <v>10</v>
      </c>
      <c r="F16" t="s">
        <v>58</v>
      </c>
      <c r="N16" t="s">
        <v>39</v>
      </c>
      <c r="R16">
        <f t="shared" si="11"/>
        <v>1000</v>
      </c>
      <c r="S16">
        <f t="shared" si="12"/>
        <v>1000</v>
      </c>
      <c r="T16">
        <f t="shared" si="13"/>
        <v>1000</v>
      </c>
      <c r="U16">
        <f t="shared" si="14"/>
        <v>1000</v>
      </c>
      <c r="V16">
        <f t="shared" si="15"/>
        <v>1000</v>
      </c>
      <c r="W16">
        <f t="shared" si="16"/>
        <v>1000</v>
      </c>
      <c r="X16">
        <f t="shared" si="17"/>
        <v>10</v>
      </c>
      <c r="Y16">
        <f t="shared" si="18"/>
        <v>1000</v>
      </c>
      <c r="Z16">
        <f t="shared" si="19"/>
        <v>1000</v>
      </c>
      <c r="AA16">
        <f t="shared" si="10"/>
        <v>10</v>
      </c>
    </row>
    <row r="17" spans="1:27" x14ac:dyDescent="0.35">
      <c r="A17" t="s">
        <v>68</v>
      </c>
      <c r="B17">
        <v>5</v>
      </c>
      <c r="C17" t="s">
        <v>52</v>
      </c>
      <c r="D17" t="s">
        <v>6</v>
      </c>
      <c r="E17">
        <v>10</v>
      </c>
      <c r="F17" t="s">
        <v>53</v>
      </c>
      <c r="K17" t="s">
        <v>39</v>
      </c>
      <c r="R17">
        <f t="shared" si="11"/>
        <v>1000</v>
      </c>
      <c r="S17">
        <f t="shared" si="12"/>
        <v>1000</v>
      </c>
      <c r="T17">
        <f t="shared" si="13"/>
        <v>1000</v>
      </c>
      <c r="U17">
        <f t="shared" si="14"/>
        <v>30</v>
      </c>
      <c r="V17">
        <f t="shared" si="15"/>
        <v>1000</v>
      </c>
      <c r="W17">
        <f t="shared" si="16"/>
        <v>1000</v>
      </c>
      <c r="X17">
        <f t="shared" si="17"/>
        <v>1000</v>
      </c>
      <c r="Y17">
        <f t="shared" si="18"/>
        <v>1000</v>
      </c>
      <c r="Z17">
        <f t="shared" si="19"/>
        <v>1000</v>
      </c>
      <c r="AA17">
        <f t="shared" si="10"/>
        <v>30</v>
      </c>
    </row>
    <row r="18" spans="1:27" x14ac:dyDescent="0.35">
      <c r="A18" t="s">
        <v>69</v>
      </c>
      <c r="B18">
        <v>8</v>
      </c>
      <c r="C18" t="s">
        <v>41</v>
      </c>
      <c r="D18" t="s">
        <v>70</v>
      </c>
      <c r="E18">
        <v>2</v>
      </c>
      <c r="F18" t="s">
        <v>55</v>
      </c>
      <c r="J18" t="s">
        <v>39</v>
      </c>
      <c r="M18" t="s">
        <v>39</v>
      </c>
      <c r="N18" t="s">
        <v>39</v>
      </c>
      <c r="R18">
        <f t="shared" si="11"/>
        <v>1000</v>
      </c>
      <c r="S18">
        <f t="shared" si="12"/>
        <v>1000</v>
      </c>
      <c r="T18">
        <f t="shared" si="13"/>
        <v>20</v>
      </c>
      <c r="U18">
        <f t="shared" si="14"/>
        <v>1000</v>
      </c>
      <c r="V18">
        <f t="shared" si="15"/>
        <v>1000</v>
      </c>
      <c r="W18">
        <f t="shared" si="16"/>
        <v>20</v>
      </c>
      <c r="X18">
        <f t="shared" si="17"/>
        <v>10</v>
      </c>
      <c r="Y18">
        <f t="shared" si="18"/>
        <v>1000</v>
      </c>
      <c r="Z18">
        <f t="shared" si="19"/>
        <v>1000</v>
      </c>
      <c r="AA18">
        <f t="shared" si="10"/>
        <v>10</v>
      </c>
    </row>
    <row r="19" spans="1:27" x14ac:dyDescent="0.35">
      <c r="A19" t="s">
        <v>71</v>
      </c>
      <c r="B19">
        <v>12</v>
      </c>
      <c r="C19" t="s">
        <v>52</v>
      </c>
      <c r="D19" t="s">
        <v>5</v>
      </c>
      <c r="E19">
        <v>1</v>
      </c>
      <c r="F19" t="s">
        <v>50</v>
      </c>
      <c r="J19" t="s">
        <v>39</v>
      </c>
      <c r="R19">
        <f t="shared" si="11"/>
        <v>1000</v>
      </c>
      <c r="S19">
        <f t="shared" si="12"/>
        <v>1000</v>
      </c>
      <c r="T19">
        <f t="shared" si="13"/>
        <v>20</v>
      </c>
      <c r="U19">
        <f t="shared" si="14"/>
        <v>1000</v>
      </c>
      <c r="V19">
        <f t="shared" si="15"/>
        <v>1000</v>
      </c>
      <c r="W19">
        <f t="shared" si="16"/>
        <v>1000</v>
      </c>
      <c r="X19">
        <f t="shared" si="17"/>
        <v>1000</v>
      </c>
      <c r="Y19">
        <f t="shared" si="18"/>
        <v>1000</v>
      </c>
      <c r="Z19">
        <f t="shared" si="19"/>
        <v>1000</v>
      </c>
      <c r="AA19">
        <f t="shared" si="10"/>
        <v>20</v>
      </c>
    </row>
    <row r="20" spans="1:27" x14ac:dyDescent="0.35">
      <c r="A20" t="s">
        <v>72</v>
      </c>
      <c r="B20">
        <v>12</v>
      </c>
      <c r="C20" t="s">
        <v>36</v>
      </c>
      <c r="D20" t="s">
        <v>48</v>
      </c>
      <c r="E20">
        <v>1</v>
      </c>
      <c r="F20" t="s">
        <v>50</v>
      </c>
      <c r="K20" t="s">
        <v>39</v>
      </c>
      <c r="L20" t="s">
        <v>39</v>
      </c>
      <c r="R20">
        <f t="shared" si="11"/>
        <v>1000</v>
      </c>
      <c r="S20">
        <f t="shared" si="12"/>
        <v>1000</v>
      </c>
      <c r="T20">
        <f t="shared" si="13"/>
        <v>1000</v>
      </c>
      <c r="U20">
        <f t="shared" si="14"/>
        <v>30</v>
      </c>
      <c r="V20">
        <f t="shared" si="15"/>
        <v>10</v>
      </c>
      <c r="W20">
        <f t="shared" si="16"/>
        <v>1000</v>
      </c>
      <c r="X20">
        <f t="shared" si="17"/>
        <v>1000</v>
      </c>
      <c r="Y20">
        <f t="shared" si="18"/>
        <v>1000</v>
      </c>
      <c r="Z20">
        <f t="shared" si="19"/>
        <v>1000</v>
      </c>
      <c r="AA20">
        <f t="shared" si="10"/>
        <v>10</v>
      </c>
    </row>
    <row r="21" spans="1:27" x14ac:dyDescent="0.35">
      <c r="A21" t="s">
        <v>73</v>
      </c>
      <c r="B21">
        <v>8</v>
      </c>
      <c r="C21" t="s">
        <v>41</v>
      </c>
      <c r="D21" t="s">
        <v>3</v>
      </c>
      <c r="E21">
        <v>10</v>
      </c>
      <c r="F21" t="s">
        <v>66</v>
      </c>
      <c r="H21" t="s">
        <v>39</v>
      </c>
      <c r="R21">
        <f t="shared" si="11"/>
        <v>20</v>
      </c>
      <c r="S21">
        <f t="shared" si="12"/>
        <v>1000</v>
      </c>
      <c r="T21">
        <f t="shared" si="13"/>
        <v>1000</v>
      </c>
      <c r="U21">
        <f t="shared" si="14"/>
        <v>1000</v>
      </c>
      <c r="V21">
        <f t="shared" si="15"/>
        <v>1000</v>
      </c>
      <c r="W21">
        <f t="shared" si="16"/>
        <v>1000</v>
      </c>
      <c r="X21">
        <f t="shared" si="17"/>
        <v>1000</v>
      </c>
      <c r="Y21">
        <f t="shared" si="18"/>
        <v>1000</v>
      </c>
      <c r="Z21">
        <f t="shared" si="19"/>
        <v>1000</v>
      </c>
      <c r="AA21">
        <f t="shared" si="10"/>
        <v>20</v>
      </c>
    </row>
    <row r="22" spans="1:27" x14ac:dyDescent="0.35">
      <c r="A22" t="s">
        <v>74</v>
      </c>
      <c r="B22">
        <v>8</v>
      </c>
      <c r="C22" t="s">
        <v>41</v>
      </c>
      <c r="D22" t="s">
        <v>3</v>
      </c>
      <c r="E22">
        <v>10</v>
      </c>
      <c r="F22" t="s">
        <v>66</v>
      </c>
      <c r="H22" t="s">
        <v>39</v>
      </c>
      <c r="R22">
        <f t="shared" si="11"/>
        <v>20</v>
      </c>
      <c r="S22">
        <f t="shared" si="12"/>
        <v>1000</v>
      </c>
      <c r="T22">
        <f t="shared" si="13"/>
        <v>1000</v>
      </c>
      <c r="U22">
        <f t="shared" si="14"/>
        <v>1000</v>
      </c>
      <c r="V22">
        <f t="shared" si="15"/>
        <v>1000</v>
      </c>
      <c r="W22">
        <f t="shared" si="16"/>
        <v>1000</v>
      </c>
      <c r="X22">
        <f t="shared" si="17"/>
        <v>1000</v>
      </c>
      <c r="Y22">
        <f t="shared" si="18"/>
        <v>1000</v>
      </c>
      <c r="Z22">
        <f t="shared" si="19"/>
        <v>1000</v>
      </c>
      <c r="AA22">
        <f t="shared" si="10"/>
        <v>20</v>
      </c>
    </row>
    <row r="23" spans="1:27" x14ac:dyDescent="0.35">
      <c r="A23" t="s">
        <v>75</v>
      </c>
      <c r="B23">
        <v>12</v>
      </c>
      <c r="C23" t="s">
        <v>52</v>
      </c>
      <c r="D23" t="s">
        <v>76</v>
      </c>
      <c r="E23">
        <v>1</v>
      </c>
      <c r="F23" t="s">
        <v>50</v>
      </c>
      <c r="H23" t="s">
        <v>39</v>
      </c>
      <c r="J23" t="s">
        <v>39</v>
      </c>
      <c r="R23">
        <f t="shared" si="11"/>
        <v>20</v>
      </c>
      <c r="S23">
        <f t="shared" si="12"/>
        <v>1000</v>
      </c>
      <c r="T23">
        <f t="shared" si="13"/>
        <v>20</v>
      </c>
      <c r="U23">
        <f t="shared" si="14"/>
        <v>1000</v>
      </c>
      <c r="V23">
        <f t="shared" si="15"/>
        <v>1000</v>
      </c>
      <c r="W23">
        <f t="shared" si="16"/>
        <v>1000</v>
      </c>
      <c r="X23">
        <f t="shared" si="17"/>
        <v>1000</v>
      </c>
      <c r="Y23">
        <f t="shared" si="18"/>
        <v>1000</v>
      </c>
      <c r="Z23">
        <f t="shared" si="19"/>
        <v>1000</v>
      </c>
      <c r="AA23">
        <f t="shared" si="10"/>
        <v>20</v>
      </c>
    </row>
    <row r="24" spans="1:27" x14ac:dyDescent="0.35">
      <c r="A24" t="s">
        <v>77</v>
      </c>
      <c r="B24">
        <v>8</v>
      </c>
      <c r="C24" t="s">
        <v>41</v>
      </c>
      <c r="D24" t="s">
        <v>11</v>
      </c>
      <c r="E24">
        <v>2</v>
      </c>
      <c r="F24" t="s">
        <v>42</v>
      </c>
      <c r="P24" t="s">
        <v>39</v>
      </c>
      <c r="R24">
        <f t="shared" si="11"/>
        <v>1000</v>
      </c>
      <c r="S24">
        <f t="shared" si="12"/>
        <v>1000</v>
      </c>
      <c r="T24">
        <f t="shared" si="13"/>
        <v>1000</v>
      </c>
      <c r="U24">
        <f t="shared" si="14"/>
        <v>1000</v>
      </c>
      <c r="V24">
        <f t="shared" si="15"/>
        <v>1000</v>
      </c>
      <c r="W24">
        <f t="shared" si="16"/>
        <v>1000</v>
      </c>
      <c r="X24">
        <f t="shared" si="17"/>
        <v>1000</v>
      </c>
      <c r="Y24">
        <f t="shared" si="18"/>
        <v>1000</v>
      </c>
      <c r="Z24">
        <f t="shared" si="19"/>
        <v>20</v>
      </c>
      <c r="AA24">
        <f t="shared" si="10"/>
        <v>20</v>
      </c>
    </row>
    <row r="25" spans="1:27" x14ac:dyDescent="0.35">
      <c r="A25" t="s">
        <v>78</v>
      </c>
      <c r="B25">
        <v>5</v>
      </c>
      <c r="C25" t="s">
        <v>47</v>
      </c>
      <c r="D25" t="s">
        <v>6</v>
      </c>
      <c r="E25">
        <v>10</v>
      </c>
      <c r="F25" t="s">
        <v>53</v>
      </c>
      <c r="K25" t="s">
        <v>39</v>
      </c>
      <c r="R25">
        <f t="shared" si="11"/>
        <v>1000</v>
      </c>
      <c r="S25">
        <f t="shared" si="12"/>
        <v>1000</v>
      </c>
      <c r="T25">
        <f t="shared" si="13"/>
        <v>1000</v>
      </c>
      <c r="U25">
        <f t="shared" si="14"/>
        <v>30</v>
      </c>
      <c r="V25">
        <f t="shared" si="15"/>
        <v>1000</v>
      </c>
      <c r="W25">
        <f t="shared" si="16"/>
        <v>1000</v>
      </c>
      <c r="X25">
        <f t="shared" si="17"/>
        <v>1000</v>
      </c>
      <c r="Y25">
        <f t="shared" si="18"/>
        <v>1000</v>
      </c>
      <c r="Z25">
        <f t="shared" si="19"/>
        <v>1000</v>
      </c>
      <c r="AA25">
        <f t="shared" si="10"/>
        <v>30</v>
      </c>
    </row>
    <row r="26" spans="1:27" x14ac:dyDescent="0.35">
      <c r="A26" t="s">
        <v>79</v>
      </c>
      <c r="B26">
        <v>12</v>
      </c>
      <c r="C26" t="s">
        <v>47</v>
      </c>
      <c r="D26" t="s">
        <v>80</v>
      </c>
      <c r="E26">
        <v>1</v>
      </c>
      <c r="F26" t="s">
        <v>50</v>
      </c>
      <c r="H26" t="s">
        <v>39</v>
      </c>
      <c r="J26" t="s">
        <v>39</v>
      </c>
      <c r="L26" t="s">
        <v>39</v>
      </c>
      <c r="R26">
        <f t="shared" si="11"/>
        <v>20</v>
      </c>
      <c r="S26">
        <f t="shared" si="12"/>
        <v>1000</v>
      </c>
      <c r="T26">
        <f t="shared" si="13"/>
        <v>20</v>
      </c>
      <c r="U26">
        <f t="shared" si="14"/>
        <v>1000</v>
      </c>
      <c r="V26">
        <f t="shared" si="15"/>
        <v>10</v>
      </c>
      <c r="W26">
        <f t="shared" si="16"/>
        <v>1000</v>
      </c>
      <c r="X26">
        <f t="shared" si="17"/>
        <v>1000</v>
      </c>
      <c r="Y26">
        <f t="shared" si="18"/>
        <v>1000</v>
      </c>
      <c r="Z26">
        <f t="shared" si="19"/>
        <v>1000</v>
      </c>
      <c r="AA26">
        <f t="shared" si="10"/>
        <v>10</v>
      </c>
    </row>
    <row r="27" spans="1:27" x14ac:dyDescent="0.35">
      <c r="A27" t="s">
        <v>81</v>
      </c>
      <c r="B27">
        <v>8</v>
      </c>
      <c r="C27" t="s">
        <v>41</v>
      </c>
      <c r="D27" t="s">
        <v>11</v>
      </c>
      <c r="E27">
        <v>2</v>
      </c>
      <c r="F27" t="s">
        <v>42</v>
      </c>
      <c r="P27" t="s">
        <v>39</v>
      </c>
      <c r="R27">
        <f t="shared" si="11"/>
        <v>1000</v>
      </c>
      <c r="S27">
        <f t="shared" si="12"/>
        <v>1000</v>
      </c>
      <c r="T27">
        <f t="shared" si="13"/>
        <v>1000</v>
      </c>
      <c r="U27">
        <f t="shared" si="14"/>
        <v>1000</v>
      </c>
      <c r="V27">
        <f t="shared" si="15"/>
        <v>1000</v>
      </c>
      <c r="W27">
        <f t="shared" si="16"/>
        <v>1000</v>
      </c>
      <c r="X27">
        <f t="shared" si="17"/>
        <v>1000</v>
      </c>
      <c r="Y27">
        <f t="shared" si="18"/>
        <v>1000</v>
      </c>
      <c r="Z27">
        <f t="shared" si="19"/>
        <v>20</v>
      </c>
      <c r="AA27">
        <f t="shared" si="10"/>
        <v>20</v>
      </c>
    </row>
    <row r="28" spans="1:27" x14ac:dyDescent="0.35">
      <c r="A28" t="s">
        <v>82</v>
      </c>
      <c r="B28">
        <v>8</v>
      </c>
      <c r="C28" t="s">
        <v>83</v>
      </c>
      <c r="D28" t="s">
        <v>7</v>
      </c>
      <c r="E28">
        <v>2</v>
      </c>
      <c r="F28" t="s">
        <v>38</v>
      </c>
      <c r="L28" t="s">
        <v>39</v>
      </c>
      <c r="R28">
        <f t="shared" si="11"/>
        <v>1000</v>
      </c>
      <c r="S28">
        <f t="shared" si="12"/>
        <v>1000</v>
      </c>
      <c r="T28">
        <f t="shared" si="13"/>
        <v>1000</v>
      </c>
      <c r="U28">
        <f t="shared" si="14"/>
        <v>1000</v>
      </c>
      <c r="V28">
        <f t="shared" si="15"/>
        <v>10</v>
      </c>
      <c r="W28">
        <f t="shared" si="16"/>
        <v>1000</v>
      </c>
      <c r="X28">
        <f t="shared" si="17"/>
        <v>1000</v>
      </c>
      <c r="Y28">
        <f t="shared" si="18"/>
        <v>1000</v>
      </c>
      <c r="Z28">
        <f t="shared" si="19"/>
        <v>1000</v>
      </c>
      <c r="AA28">
        <f t="shared" si="10"/>
        <v>10</v>
      </c>
    </row>
    <row r="29" spans="1:27" x14ac:dyDescent="0.35">
      <c r="A29" t="s">
        <v>84</v>
      </c>
      <c r="B29">
        <v>8</v>
      </c>
      <c r="C29" t="s">
        <v>41</v>
      </c>
      <c r="D29" t="s">
        <v>11</v>
      </c>
      <c r="E29">
        <v>1</v>
      </c>
      <c r="F29" t="s">
        <v>85</v>
      </c>
      <c r="P29" t="s">
        <v>39</v>
      </c>
      <c r="R29">
        <f t="shared" si="11"/>
        <v>1000</v>
      </c>
      <c r="S29">
        <f t="shared" si="12"/>
        <v>1000</v>
      </c>
      <c r="T29">
        <f t="shared" si="13"/>
        <v>1000</v>
      </c>
      <c r="U29">
        <f t="shared" si="14"/>
        <v>1000</v>
      </c>
      <c r="V29">
        <f t="shared" si="15"/>
        <v>1000</v>
      </c>
      <c r="W29">
        <f t="shared" si="16"/>
        <v>1000</v>
      </c>
      <c r="X29">
        <f t="shared" si="17"/>
        <v>1000</v>
      </c>
      <c r="Y29">
        <f t="shared" si="18"/>
        <v>1000</v>
      </c>
      <c r="Z29">
        <f t="shared" si="19"/>
        <v>20</v>
      </c>
      <c r="AA29">
        <f t="shared" si="10"/>
        <v>20</v>
      </c>
    </row>
    <row r="30" spans="1:27" x14ac:dyDescent="0.35">
      <c r="A30" t="s">
        <v>86</v>
      </c>
      <c r="B30">
        <v>8</v>
      </c>
      <c r="C30" t="s">
        <v>87</v>
      </c>
      <c r="D30" t="s">
        <v>88</v>
      </c>
      <c r="E30">
        <v>2</v>
      </c>
      <c r="F30" t="s">
        <v>38</v>
      </c>
      <c r="L30" t="s">
        <v>39</v>
      </c>
      <c r="R30">
        <f t="shared" si="11"/>
        <v>1000</v>
      </c>
      <c r="S30">
        <f t="shared" si="12"/>
        <v>1000</v>
      </c>
      <c r="T30">
        <f t="shared" si="13"/>
        <v>1000</v>
      </c>
      <c r="U30">
        <f t="shared" si="14"/>
        <v>1000</v>
      </c>
      <c r="V30">
        <f t="shared" si="15"/>
        <v>10</v>
      </c>
      <c r="W30">
        <f t="shared" si="16"/>
        <v>1000</v>
      </c>
      <c r="X30">
        <f t="shared" si="17"/>
        <v>1000</v>
      </c>
      <c r="Y30">
        <f t="shared" si="18"/>
        <v>1000</v>
      </c>
      <c r="Z30">
        <f t="shared" si="19"/>
        <v>1000</v>
      </c>
      <c r="AA30">
        <f t="shared" si="10"/>
        <v>10</v>
      </c>
    </row>
    <row r="31" spans="1:27" x14ac:dyDescent="0.35">
      <c r="A31" t="s">
        <v>89</v>
      </c>
      <c r="B31">
        <v>8</v>
      </c>
      <c r="C31" t="s">
        <v>41</v>
      </c>
      <c r="D31" t="s">
        <v>8</v>
      </c>
      <c r="E31">
        <v>4</v>
      </c>
      <c r="F31" t="s">
        <v>66</v>
      </c>
      <c r="M31" t="s">
        <v>39</v>
      </c>
      <c r="R31">
        <f t="shared" si="11"/>
        <v>1000</v>
      </c>
      <c r="S31">
        <f t="shared" si="12"/>
        <v>1000</v>
      </c>
      <c r="T31">
        <f t="shared" si="13"/>
        <v>1000</v>
      </c>
      <c r="U31">
        <f t="shared" si="14"/>
        <v>1000</v>
      </c>
      <c r="V31">
        <f t="shared" si="15"/>
        <v>1000</v>
      </c>
      <c r="W31">
        <f t="shared" si="16"/>
        <v>20</v>
      </c>
      <c r="X31">
        <f t="shared" si="17"/>
        <v>1000</v>
      </c>
      <c r="Y31">
        <f t="shared" si="18"/>
        <v>1000</v>
      </c>
      <c r="Z31">
        <f t="shared" si="19"/>
        <v>1000</v>
      </c>
      <c r="AA31">
        <f t="shared" si="10"/>
        <v>20</v>
      </c>
    </row>
    <row r="32" spans="1:27" x14ac:dyDescent="0.35">
      <c r="A32" t="s">
        <v>90</v>
      </c>
      <c r="B32">
        <v>8</v>
      </c>
      <c r="C32" t="s">
        <v>52</v>
      </c>
      <c r="D32" t="s">
        <v>9</v>
      </c>
      <c r="E32">
        <v>10</v>
      </c>
      <c r="F32" t="s">
        <v>58</v>
      </c>
      <c r="N32" t="s">
        <v>39</v>
      </c>
      <c r="R32">
        <f t="shared" si="11"/>
        <v>1000</v>
      </c>
      <c r="S32">
        <f t="shared" si="12"/>
        <v>1000</v>
      </c>
      <c r="T32">
        <f t="shared" si="13"/>
        <v>1000</v>
      </c>
      <c r="U32">
        <f t="shared" si="14"/>
        <v>1000</v>
      </c>
      <c r="V32">
        <f t="shared" si="15"/>
        <v>1000</v>
      </c>
      <c r="W32">
        <f t="shared" si="16"/>
        <v>1000</v>
      </c>
      <c r="X32">
        <f t="shared" si="17"/>
        <v>10</v>
      </c>
      <c r="Y32">
        <f t="shared" si="18"/>
        <v>1000</v>
      </c>
      <c r="Z32">
        <f t="shared" si="19"/>
        <v>1000</v>
      </c>
      <c r="AA32">
        <f t="shared" si="10"/>
        <v>10</v>
      </c>
    </row>
    <row r="33" spans="1:27" x14ac:dyDescent="0.35">
      <c r="A33" t="s">
        <v>91</v>
      </c>
      <c r="B33">
        <v>12</v>
      </c>
      <c r="C33" t="s">
        <v>52</v>
      </c>
      <c r="D33" t="s">
        <v>3</v>
      </c>
      <c r="E33">
        <v>1</v>
      </c>
      <c r="F33" t="s">
        <v>50</v>
      </c>
      <c r="H33" t="s">
        <v>39</v>
      </c>
      <c r="R33">
        <f t="shared" si="11"/>
        <v>20</v>
      </c>
      <c r="S33">
        <f t="shared" si="12"/>
        <v>1000</v>
      </c>
      <c r="T33">
        <f t="shared" si="13"/>
        <v>1000</v>
      </c>
      <c r="U33">
        <f t="shared" si="14"/>
        <v>1000</v>
      </c>
      <c r="V33">
        <f t="shared" si="15"/>
        <v>1000</v>
      </c>
      <c r="W33">
        <f t="shared" si="16"/>
        <v>1000</v>
      </c>
      <c r="X33">
        <f t="shared" si="17"/>
        <v>1000</v>
      </c>
      <c r="Y33">
        <f t="shared" si="18"/>
        <v>1000</v>
      </c>
      <c r="Z33">
        <f t="shared" si="19"/>
        <v>1000</v>
      </c>
      <c r="AA33">
        <f t="shared" si="10"/>
        <v>20</v>
      </c>
    </row>
    <row r="34" spans="1:27" x14ac:dyDescent="0.35">
      <c r="A34" t="s">
        <v>92</v>
      </c>
      <c r="B34">
        <v>8</v>
      </c>
      <c r="C34" t="s">
        <v>41</v>
      </c>
      <c r="D34" t="s">
        <v>93</v>
      </c>
      <c r="E34">
        <v>2</v>
      </c>
      <c r="F34" t="s">
        <v>42</v>
      </c>
      <c r="I34" t="s">
        <v>39</v>
      </c>
      <c r="P34" t="s">
        <v>39</v>
      </c>
      <c r="R34">
        <f t="shared" si="11"/>
        <v>1000</v>
      </c>
      <c r="S34">
        <f t="shared" si="12"/>
        <v>20</v>
      </c>
      <c r="T34">
        <f t="shared" si="13"/>
        <v>1000</v>
      </c>
      <c r="U34">
        <f t="shared" si="14"/>
        <v>1000</v>
      </c>
      <c r="V34">
        <f t="shared" si="15"/>
        <v>1000</v>
      </c>
      <c r="W34">
        <f t="shared" si="16"/>
        <v>1000</v>
      </c>
      <c r="X34">
        <f t="shared" si="17"/>
        <v>1000</v>
      </c>
      <c r="Y34">
        <f t="shared" si="18"/>
        <v>1000</v>
      </c>
      <c r="Z34">
        <f t="shared" si="19"/>
        <v>20</v>
      </c>
      <c r="AA34">
        <f t="shared" si="10"/>
        <v>20</v>
      </c>
    </row>
    <row r="35" spans="1:27" x14ac:dyDescent="0.35">
      <c r="A35" t="s">
        <v>94</v>
      </c>
      <c r="B35">
        <v>8</v>
      </c>
      <c r="C35" t="s">
        <v>41</v>
      </c>
      <c r="D35" t="s">
        <v>93</v>
      </c>
      <c r="E35">
        <v>2</v>
      </c>
      <c r="F35" t="s">
        <v>42</v>
      </c>
      <c r="I35" t="s">
        <v>39</v>
      </c>
      <c r="P35" t="s">
        <v>39</v>
      </c>
      <c r="R35">
        <f t="shared" si="11"/>
        <v>1000</v>
      </c>
      <c r="S35">
        <f t="shared" si="12"/>
        <v>20</v>
      </c>
      <c r="T35">
        <f t="shared" si="13"/>
        <v>1000</v>
      </c>
      <c r="U35">
        <f t="shared" si="14"/>
        <v>1000</v>
      </c>
      <c r="V35">
        <f t="shared" si="15"/>
        <v>1000</v>
      </c>
      <c r="W35">
        <f t="shared" si="16"/>
        <v>1000</v>
      </c>
      <c r="X35">
        <f t="shared" si="17"/>
        <v>1000</v>
      </c>
      <c r="Y35">
        <f t="shared" si="18"/>
        <v>1000</v>
      </c>
      <c r="Z35">
        <f t="shared" si="19"/>
        <v>20</v>
      </c>
      <c r="AA35">
        <f t="shared" si="10"/>
        <v>20</v>
      </c>
    </row>
    <row r="36" spans="1:27" x14ac:dyDescent="0.35">
      <c r="A36" t="s">
        <v>95</v>
      </c>
      <c r="B36">
        <v>12</v>
      </c>
      <c r="C36" t="s">
        <v>36</v>
      </c>
      <c r="D36" t="s">
        <v>96</v>
      </c>
      <c r="E36">
        <v>1</v>
      </c>
      <c r="F36" t="s">
        <v>50</v>
      </c>
      <c r="H36" t="s">
        <v>39</v>
      </c>
      <c r="K36" t="s">
        <v>39</v>
      </c>
      <c r="R36">
        <f t="shared" si="11"/>
        <v>20</v>
      </c>
      <c r="S36">
        <f t="shared" si="12"/>
        <v>1000</v>
      </c>
      <c r="T36">
        <f t="shared" si="13"/>
        <v>1000</v>
      </c>
      <c r="U36">
        <f t="shared" si="14"/>
        <v>30</v>
      </c>
      <c r="V36">
        <f t="shared" si="15"/>
        <v>1000</v>
      </c>
      <c r="W36">
        <f t="shared" si="16"/>
        <v>1000</v>
      </c>
      <c r="X36">
        <f t="shared" si="17"/>
        <v>1000</v>
      </c>
      <c r="Y36">
        <f t="shared" si="18"/>
        <v>1000</v>
      </c>
      <c r="Z36">
        <f t="shared" si="19"/>
        <v>1000</v>
      </c>
      <c r="AA36">
        <f t="shared" si="10"/>
        <v>20</v>
      </c>
    </row>
    <row r="37" spans="1:27" x14ac:dyDescent="0.35">
      <c r="A37" t="s">
        <v>97</v>
      </c>
      <c r="B37">
        <v>12</v>
      </c>
      <c r="C37" t="s">
        <v>36</v>
      </c>
      <c r="D37" t="s">
        <v>6</v>
      </c>
      <c r="E37">
        <v>1</v>
      </c>
      <c r="F37" t="s">
        <v>50</v>
      </c>
      <c r="K37" t="s">
        <v>39</v>
      </c>
      <c r="R37">
        <f t="shared" si="11"/>
        <v>1000</v>
      </c>
      <c r="S37">
        <f t="shared" si="12"/>
        <v>1000</v>
      </c>
      <c r="T37">
        <f t="shared" si="13"/>
        <v>1000</v>
      </c>
      <c r="U37">
        <f t="shared" si="14"/>
        <v>30</v>
      </c>
      <c r="V37">
        <f t="shared" si="15"/>
        <v>1000</v>
      </c>
      <c r="W37">
        <f t="shared" si="16"/>
        <v>1000</v>
      </c>
      <c r="X37">
        <f t="shared" si="17"/>
        <v>1000</v>
      </c>
      <c r="Y37">
        <f t="shared" si="18"/>
        <v>1000</v>
      </c>
      <c r="Z37">
        <f t="shared" si="19"/>
        <v>1000</v>
      </c>
      <c r="AA37">
        <f t="shared" si="10"/>
        <v>30</v>
      </c>
    </row>
    <row r="38" spans="1:27" x14ac:dyDescent="0.35">
      <c r="A38" t="s">
        <v>98</v>
      </c>
      <c r="B38">
        <v>5</v>
      </c>
      <c r="C38" t="s">
        <v>52</v>
      </c>
      <c r="D38" t="s">
        <v>6</v>
      </c>
      <c r="E38">
        <v>10</v>
      </c>
      <c r="F38" t="s">
        <v>53</v>
      </c>
      <c r="K38" t="s">
        <v>39</v>
      </c>
      <c r="R38">
        <f t="shared" si="11"/>
        <v>1000</v>
      </c>
      <c r="S38">
        <f t="shared" si="12"/>
        <v>1000</v>
      </c>
      <c r="T38">
        <f t="shared" si="13"/>
        <v>1000</v>
      </c>
      <c r="U38">
        <f t="shared" si="14"/>
        <v>30</v>
      </c>
      <c r="V38">
        <f t="shared" si="15"/>
        <v>1000</v>
      </c>
      <c r="W38">
        <f t="shared" si="16"/>
        <v>1000</v>
      </c>
      <c r="X38">
        <f t="shared" si="17"/>
        <v>1000</v>
      </c>
      <c r="Y38">
        <f t="shared" si="18"/>
        <v>1000</v>
      </c>
      <c r="Z38">
        <f t="shared" si="19"/>
        <v>1000</v>
      </c>
      <c r="AA38">
        <f t="shared" si="10"/>
        <v>30</v>
      </c>
    </row>
    <row r="39" spans="1:27" x14ac:dyDescent="0.35">
      <c r="A39" t="s">
        <v>99</v>
      </c>
      <c r="B39">
        <v>8</v>
      </c>
      <c r="C39" t="s">
        <v>36</v>
      </c>
      <c r="D39" t="s">
        <v>100</v>
      </c>
      <c r="E39">
        <v>4</v>
      </c>
      <c r="F39" t="s">
        <v>66</v>
      </c>
      <c r="I39" t="s">
        <v>39</v>
      </c>
      <c r="N39" t="s">
        <v>39</v>
      </c>
      <c r="R39">
        <f t="shared" si="11"/>
        <v>1000</v>
      </c>
      <c r="S39">
        <f t="shared" si="12"/>
        <v>20</v>
      </c>
      <c r="T39">
        <f t="shared" si="13"/>
        <v>1000</v>
      </c>
      <c r="U39">
        <f t="shared" si="14"/>
        <v>1000</v>
      </c>
      <c r="V39">
        <f t="shared" si="15"/>
        <v>1000</v>
      </c>
      <c r="W39">
        <f t="shared" si="16"/>
        <v>1000</v>
      </c>
      <c r="X39">
        <f t="shared" si="17"/>
        <v>10</v>
      </c>
      <c r="Y39">
        <f t="shared" si="18"/>
        <v>1000</v>
      </c>
      <c r="Z39">
        <f t="shared" si="19"/>
        <v>1000</v>
      </c>
      <c r="AA39">
        <f t="shared" si="10"/>
        <v>10</v>
      </c>
    </row>
    <row r="40" spans="1:27" x14ac:dyDescent="0.35">
      <c r="A40" t="s">
        <v>101</v>
      </c>
      <c r="B40">
        <v>8</v>
      </c>
      <c r="C40" t="s">
        <v>52</v>
      </c>
      <c r="D40" t="s">
        <v>9</v>
      </c>
      <c r="E40">
        <v>4</v>
      </c>
      <c r="F40" t="s">
        <v>66</v>
      </c>
      <c r="N40" t="s">
        <v>39</v>
      </c>
      <c r="R40">
        <f t="shared" si="11"/>
        <v>1000</v>
      </c>
      <c r="S40">
        <f t="shared" si="12"/>
        <v>1000</v>
      </c>
      <c r="T40">
        <f t="shared" si="13"/>
        <v>1000</v>
      </c>
      <c r="U40">
        <f t="shared" si="14"/>
        <v>1000</v>
      </c>
      <c r="V40">
        <f t="shared" si="15"/>
        <v>1000</v>
      </c>
      <c r="W40">
        <f t="shared" si="16"/>
        <v>1000</v>
      </c>
      <c r="X40">
        <f t="shared" si="17"/>
        <v>10</v>
      </c>
      <c r="Y40">
        <f t="shared" si="18"/>
        <v>1000</v>
      </c>
      <c r="Z40">
        <f t="shared" si="19"/>
        <v>1000</v>
      </c>
      <c r="AA40">
        <f t="shared" si="10"/>
        <v>10</v>
      </c>
    </row>
    <row r="41" spans="1:27" x14ac:dyDescent="0.35">
      <c r="A41" t="s">
        <v>102</v>
      </c>
      <c r="B41">
        <v>8</v>
      </c>
      <c r="C41" t="s">
        <v>41</v>
      </c>
      <c r="D41" t="s">
        <v>61</v>
      </c>
      <c r="E41">
        <v>1</v>
      </c>
      <c r="F41" t="s">
        <v>85</v>
      </c>
      <c r="H41" t="s">
        <v>39</v>
      </c>
      <c r="P41" t="s">
        <v>39</v>
      </c>
      <c r="R41">
        <f t="shared" si="11"/>
        <v>20</v>
      </c>
      <c r="S41">
        <f t="shared" si="12"/>
        <v>1000</v>
      </c>
      <c r="T41">
        <f t="shared" si="13"/>
        <v>1000</v>
      </c>
      <c r="U41">
        <f t="shared" si="14"/>
        <v>1000</v>
      </c>
      <c r="V41">
        <f t="shared" si="15"/>
        <v>1000</v>
      </c>
      <c r="W41">
        <f t="shared" si="16"/>
        <v>1000</v>
      </c>
      <c r="X41">
        <f t="shared" si="17"/>
        <v>1000</v>
      </c>
      <c r="Y41">
        <f t="shared" si="18"/>
        <v>1000</v>
      </c>
      <c r="Z41">
        <f t="shared" si="19"/>
        <v>20</v>
      </c>
      <c r="AA41">
        <f t="shared" si="10"/>
        <v>20</v>
      </c>
    </row>
    <row r="42" spans="1:27" x14ac:dyDescent="0.35">
      <c r="A42" t="s">
        <v>103</v>
      </c>
      <c r="B42">
        <v>12</v>
      </c>
      <c r="C42" t="s">
        <v>36</v>
      </c>
      <c r="D42" t="s">
        <v>104</v>
      </c>
      <c r="E42">
        <v>1</v>
      </c>
      <c r="F42" t="s">
        <v>50</v>
      </c>
      <c r="H42" t="s">
        <v>39</v>
      </c>
      <c r="L42" t="s">
        <v>39</v>
      </c>
      <c r="R42">
        <f t="shared" si="11"/>
        <v>20</v>
      </c>
      <c r="S42">
        <f t="shared" si="12"/>
        <v>1000</v>
      </c>
      <c r="T42">
        <f t="shared" si="13"/>
        <v>1000</v>
      </c>
      <c r="U42">
        <f t="shared" si="14"/>
        <v>1000</v>
      </c>
      <c r="V42">
        <f t="shared" si="15"/>
        <v>10</v>
      </c>
      <c r="W42">
        <f t="shared" si="16"/>
        <v>1000</v>
      </c>
      <c r="X42">
        <f t="shared" si="17"/>
        <v>1000</v>
      </c>
      <c r="Y42">
        <f t="shared" si="18"/>
        <v>1000</v>
      </c>
      <c r="Z42">
        <f t="shared" si="19"/>
        <v>1000</v>
      </c>
      <c r="AA42">
        <f t="shared" si="10"/>
        <v>10</v>
      </c>
    </row>
    <row r="43" spans="1:27" x14ac:dyDescent="0.35">
      <c r="A43" t="s">
        <v>105</v>
      </c>
      <c r="B43">
        <v>12</v>
      </c>
      <c r="C43" t="s">
        <v>52</v>
      </c>
      <c r="D43" t="s">
        <v>3</v>
      </c>
      <c r="E43">
        <v>1</v>
      </c>
      <c r="F43" t="s">
        <v>50</v>
      </c>
      <c r="H43" t="s">
        <v>39</v>
      </c>
      <c r="R43">
        <f t="shared" si="11"/>
        <v>20</v>
      </c>
      <c r="S43">
        <f t="shared" si="12"/>
        <v>1000</v>
      </c>
      <c r="T43">
        <f t="shared" si="13"/>
        <v>1000</v>
      </c>
      <c r="U43">
        <f t="shared" si="14"/>
        <v>1000</v>
      </c>
      <c r="V43">
        <f t="shared" si="15"/>
        <v>1000</v>
      </c>
      <c r="W43">
        <f t="shared" si="16"/>
        <v>1000</v>
      </c>
      <c r="X43">
        <f t="shared" si="17"/>
        <v>1000</v>
      </c>
      <c r="Y43">
        <f t="shared" si="18"/>
        <v>1000</v>
      </c>
      <c r="Z43">
        <f t="shared" si="19"/>
        <v>1000</v>
      </c>
      <c r="AA43">
        <f t="shared" si="10"/>
        <v>20</v>
      </c>
    </row>
    <row r="44" spans="1:27" x14ac:dyDescent="0.35">
      <c r="A44" t="s">
        <v>106</v>
      </c>
      <c r="B44">
        <v>8</v>
      </c>
      <c r="C44" t="s">
        <v>41</v>
      </c>
      <c r="D44" t="s">
        <v>61</v>
      </c>
      <c r="E44">
        <v>1</v>
      </c>
      <c r="F44" t="s">
        <v>85</v>
      </c>
      <c r="H44" t="s">
        <v>39</v>
      </c>
      <c r="P44" t="s">
        <v>39</v>
      </c>
      <c r="R44">
        <f t="shared" si="11"/>
        <v>20</v>
      </c>
      <c r="S44">
        <f t="shared" si="12"/>
        <v>1000</v>
      </c>
      <c r="T44">
        <f t="shared" si="13"/>
        <v>1000</v>
      </c>
      <c r="U44">
        <f t="shared" si="14"/>
        <v>1000</v>
      </c>
      <c r="V44">
        <f t="shared" si="15"/>
        <v>1000</v>
      </c>
      <c r="W44">
        <f t="shared" si="16"/>
        <v>1000</v>
      </c>
      <c r="X44">
        <f t="shared" si="17"/>
        <v>1000</v>
      </c>
      <c r="Y44">
        <f t="shared" si="18"/>
        <v>1000</v>
      </c>
      <c r="Z44">
        <f t="shared" si="19"/>
        <v>20</v>
      </c>
      <c r="AA44">
        <f t="shared" si="10"/>
        <v>20</v>
      </c>
    </row>
    <row r="45" spans="1:27" x14ac:dyDescent="0.35">
      <c r="A45" t="s">
        <v>107</v>
      </c>
      <c r="B45">
        <v>8</v>
      </c>
      <c r="C45" t="s">
        <v>41</v>
      </c>
      <c r="D45" t="s">
        <v>100</v>
      </c>
      <c r="E45">
        <v>4</v>
      </c>
      <c r="F45" t="s">
        <v>66</v>
      </c>
      <c r="I45" t="s">
        <v>39</v>
      </c>
      <c r="N45" t="s">
        <v>39</v>
      </c>
      <c r="R45">
        <f t="shared" si="11"/>
        <v>1000</v>
      </c>
      <c r="S45">
        <f t="shared" si="12"/>
        <v>20</v>
      </c>
      <c r="T45">
        <f t="shared" si="13"/>
        <v>1000</v>
      </c>
      <c r="U45">
        <f t="shared" si="14"/>
        <v>1000</v>
      </c>
      <c r="V45">
        <f t="shared" si="15"/>
        <v>1000</v>
      </c>
      <c r="W45">
        <f t="shared" si="16"/>
        <v>1000</v>
      </c>
      <c r="X45">
        <f t="shared" si="17"/>
        <v>10</v>
      </c>
      <c r="Y45">
        <f t="shared" si="18"/>
        <v>1000</v>
      </c>
      <c r="Z45">
        <f t="shared" si="19"/>
        <v>1000</v>
      </c>
      <c r="AA45">
        <f t="shared" si="10"/>
        <v>10</v>
      </c>
    </row>
    <row r="46" spans="1:27" x14ac:dyDescent="0.35">
      <c r="A46" t="s">
        <v>108</v>
      </c>
      <c r="B46">
        <v>8</v>
      </c>
      <c r="C46" t="s">
        <v>52</v>
      </c>
      <c r="D46" t="s">
        <v>109</v>
      </c>
      <c r="E46">
        <v>2</v>
      </c>
      <c r="F46" t="s">
        <v>55</v>
      </c>
      <c r="J46" t="s">
        <v>39</v>
      </c>
      <c r="N46" t="s">
        <v>39</v>
      </c>
      <c r="R46">
        <f t="shared" si="11"/>
        <v>1000</v>
      </c>
      <c r="S46">
        <f t="shared" si="12"/>
        <v>1000</v>
      </c>
      <c r="T46">
        <f t="shared" si="13"/>
        <v>20</v>
      </c>
      <c r="U46">
        <f t="shared" si="14"/>
        <v>1000</v>
      </c>
      <c r="V46">
        <f t="shared" si="15"/>
        <v>1000</v>
      </c>
      <c r="W46">
        <f t="shared" si="16"/>
        <v>1000</v>
      </c>
      <c r="X46">
        <f t="shared" si="17"/>
        <v>10</v>
      </c>
      <c r="Y46">
        <f t="shared" si="18"/>
        <v>1000</v>
      </c>
      <c r="Z46">
        <f t="shared" si="19"/>
        <v>1000</v>
      </c>
      <c r="AA46">
        <f t="shared" si="10"/>
        <v>10</v>
      </c>
    </row>
    <row r="47" spans="1:27" x14ac:dyDescent="0.35">
      <c r="A47" t="s">
        <v>110</v>
      </c>
      <c r="B47">
        <v>8</v>
      </c>
      <c r="C47" t="s">
        <v>36</v>
      </c>
      <c r="D47" t="s">
        <v>100</v>
      </c>
      <c r="E47">
        <v>4</v>
      </c>
      <c r="F47" t="s">
        <v>66</v>
      </c>
      <c r="I47" t="s">
        <v>39</v>
      </c>
      <c r="N47" t="s">
        <v>39</v>
      </c>
      <c r="R47">
        <f t="shared" si="11"/>
        <v>1000</v>
      </c>
      <c r="S47">
        <f t="shared" si="12"/>
        <v>20</v>
      </c>
      <c r="T47">
        <f t="shared" si="13"/>
        <v>1000</v>
      </c>
      <c r="U47">
        <f t="shared" si="14"/>
        <v>1000</v>
      </c>
      <c r="V47">
        <f t="shared" si="15"/>
        <v>1000</v>
      </c>
      <c r="W47">
        <f t="shared" si="16"/>
        <v>1000</v>
      </c>
      <c r="X47">
        <f t="shared" si="17"/>
        <v>10</v>
      </c>
      <c r="Y47">
        <f t="shared" si="18"/>
        <v>1000</v>
      </c>
      <c r="Z47">
        <f t="shared" si="19"/>
        <v>1000</v>
      </c>
      <c r="AA47">
        <f t="shared" si="10"/>
        <v>10</v>
      </c>
    </row>
    <row r="48" spans="1:27" x14ac:dyDescent="0.35">
      <c r="A48" t="s">
        <v>111</v>
      </c>
      <c r="B48">
        <v>8</v>
      </c>
      <c r="C48" t="s">
        <v>83</v>
      </c>
      <c r="D48" t="s">
        <v>7</v>
      </c>
      <c r="E48">
        <v>1</v>
      </c>
      <c r="F48" t="s">
        <v>112</v>
      </c>
      <c r="L48" t="s">
        <v>39</v>
      </c>
      <c r="R48">
        <f t="shared" si="11"/>
        <v>1000</v>
      </c>
      <c r="S48">
        <f t="shared" si="12"/>
        <v>1000</v>
      </c>
      <c r="T48">
        <f t="shared" si="13"/>
        <v>1000</v>
      </c>
      <c r="U48">
        <f t="shared" si="14"/>
        <v>1000</v>
      </c>
      <c r="V48">
        <f t="shared" si="15"/>
        <v>10</v>
      </c>
      <c r="W48">
        <f t="shared" si="16"/>
        <v>1000</v>
      </c>
      <c r="X48">
        <f t="shared" si="17"/>
        <v>1000</v>
      </c>
      <c r="Y48">
        <f t="shared" si="18"/>
        <v>1000</v>
      </c>
      <c r="Z48">
        <f t="shared" si="19"/>
        <v>1000</v>
      </c>
      <c r="AA48">
        <f t="shared" si="10"/>
        <v>10</v>
      </c>
    </row>
    <row r="49" spans="1:27" x14ac:dyDescent="0.35">
      <c r="A49" t="s">
        <v>113</v>
      </c>
      <c r="B49">
        <v>8</v>
      </c>
      <c r="C49" t="s">
        <v>41</v>
      </c>
      <c r="D49" t="s">
        <v>93</v>
      </c>
      <c r="E49">
        <v>2</v>
      </c>
      <c r="F49" t="s">
        <v>42</v>
      </c>
      <c r="I49" t="s">
        <v>39</v>
      </c>
      <c r="P49" t="s">
        <v>39</v>
      </c>
      <c r="R49">
        <f t="shared" si="11"/>
        <v>1000</v>
      </c>
      <c r="S49">
        <f t="shared" si="12"/>
        <v>20</v>
      </c>
      <c r="T49">
        <f t="shared" si="13"/>
        <v>1000</v>
      </c>
      <c r="U49">
        <f t="shared" si="14"/>
        <v>1000</v>
      </c>
      <c r="V49">
        <f t="shared" si="15"/>
        <v>1000</v>
      </c>
      <c r="W49">
        <f t="shared" si="16"/>
        <v>1000</v>
      </c>
      <c r="X49">
        <f t="shared" si="17"/>
        <v>1000</v>
      </c>
      <c r="Y49">
        <f t="shared" si="18"/>
        <v>1000</v>
      </c>
      <c r="Z49">
        <f t="shared" si="19"/>
        <v>20</v>
      </c>
      <c r="AA49">
        <f t="shared" si="10"/>
        <v>20</v>
      </c>
    </row>
    <row r="50" spans="1:27" x14ac:dyDescent="0.35">
      <c r="A50" t="s">
        <v>114</v>
      </c>
      <c r="B50">
        <v>8</v>
      </c>
      <c r="C50" t="s">
        <v>41</v>
      </c>
      <c r="D50" t="s">
        <v>4</v>
      </c>
      <c r="E50">
        <v>1</v>
      </c>
      <c r="F50" t="s">
        <v>115</v>
      </c>
      <c r="I50" t="s">
        <v>39</v>
      </c>
      <c r="R50">
        <f t="shared" si="11"/>
        <v>1000</v>
      </c>
      <c r="S50">
        <f t="shared" si="12"/>
        <v>20</v>
      </c>
      <c r="T50">
        <f t="shared" si="13"/>
        <v>1000</v>
      </c>
      <c r="U50">
        <f t="shared" si="14"/>
        <v>1000</v>
      </c>
      <c r="V50">
        <f t="shared" si="15"/>
        <v>1000</v>
      </c>
      <c r="W50">
        <f t="shared" si="16"/>
        <v>1000</v>
      </c>
      <c r="X50">
        <f t="shared" si="17"/>
        <v>1000</v>
      </c>
      <c r="Y50">
        <f t="shared" si="18"/>
        <v>1000</v>
      </c>
      <c r="Z50">
        <f t="shared" si="19"/>
        <v>1000</v>
      </c>
      <c r="AA50">
        <f t="shared" si="10"/>
        <v>20</v>
      </c>
    </row>
    <row r="51" spans="1:27" x14ac:dyDescent="0.35">
      <c r="A51" t="s">
        <v>116</v>
      </c>
      <c r="B51">
        <v>8</v>
      </c>
      <c r="C51" t="s">
        <v>44</v>
      </c>
      <c r="D51" t="s">
        <v>8</v>
      </c>
      <c r="E51">
        <v>2</v>
      </c>
      <c r="F51" t="s">
        <v>38</v>
      </c>
      <c r="M51" t="s">
        <v>39</v>
      </c>
      <c r="R51">
        <f t="shared" si="11"/>
        <v>1000</v>
      </c>
      <c r="S51">
        <f t="shared" si="12"/>
        <v>1000</v>
      </c>
      <c r="T51">
        <f t="shared" si="13"/>
        <v>1000</v>
      </c>
      <c r="U51">
        <f t="shared" si="14"/>
        <v>1000</v>
      </c>
      <c r="V51">
        <f t="shared" si="15"/>
        <v>1000</v>
      </c>
      <c r="W51">
        <f t="shared" si="16"/>
        <v>20</v>
      </c>
      <c r="X51">
        <f t="shared" si="17"/>
        <v>1000</v>
      </c>
      <c r="Y51">
        <f t="shared" si="18"/>
        <v>1000</v>
      </c>
      <c r="Z51">
        <f t="shared" si="19"/>
        <v>1000</v>
      </c>
      <c r="AA51">
        <f t="shared" si="10"/>
        <v>20</v>
      </c>
    </row>
    <row r="52" spans="1:27" x14ac:dyDescent="0.35">
      <c r="A52" t="s">
        <v>117</v>
      </c>
      <c r="B52">
        <v>8</v>
      </c>
      <c r="C52" t="s">
        <v>44</v>
      </c>
      <c r="D52" t="s">
        <v>8</v>
      </c>
      <c r="E52">
        <v>2</v>
      </c>
      <c r="F52" t="s">
        <v>55</v>
      </c>
      <c r="M52" t="s">
        <v>39</v>
      </c>
      <c r="R52">
        <f t="shared" si="11"/>
        <v>1000</v>
      </c>
      <c r="S52">
        <f t="shared" si="12"/>
        <v>1000</v>
      </c>
      <c r="T52">
        <f t="shared" si="13"/>
        <v>1000</v>
      </c>
      <c r="U52">
        <f t="shared" si="14"/>
        <v>1000</v>
      </c>
      <c r="V52">
        <f t="shared" si="15"/>
        <v>1000</v>
      </c>
      <c r="W52">
        <f t="shared" si="16"/>
        <v>20</v>
      </c>
      <c r="X52">
        <f t="shared" si="17"/>
        <v>1000</v>
      </c>
      <c r="Y52">
        <f t="shared" si="18"/>
        <v>1000</v>
      </c>
      <c r="Z52">
        <f t="shared" si="19"/>
        <v>1000</v>
      </c>
      <c r="AA52">
        <f t="shared" si="10"/>
        <v>20</v>
      </c>
    </row>
    <row r="53" spans="1:27" x14ac:dyDescent="0.35">
      <c r="A53" t="s">
        <v>118</v>
      </c>
      <c r="B53">
        <v>8</v>
      </c>
      <c r="C53" t="s">
        <v>44</v>
      </c>
      <c r="D53" t="s">
        <v>8</v>
      </c>
      <c r="E53">
        <v>2</v>
      </c>
      <c r="F53" t="s">
        <v>38</v>
      </c>
      <c r="M53" t="s">
        <v>39</v>
      </c>
      <c r="R53">
        <f t="shared" si="11"/>
        <v>1000</v>
      </c>
      <c r="S53">
        <f t="shared" si="12"/>
        <v>1000</v>
      </c>
      <c r="T53">
        <f t="shared" si="13"/>
        <v>1000</v>
      </c>
      <c r="U53">
        <f t="shared" si="14"/>
        <v>1000</v>
      </c>
      <c r="V53">
        <f t="shared" si="15"/>
        <v>1000</v>
      </c>
      <c r="W53">
        <f t="shared" si="16"/>
        <v>20</v>
      </c>
      <c r="X53">
        <f t="shared" si="17"/>
        <v>1000</v>
      </c>
      <c r="Y53">
        <f t="shared" si="18"/>
        <v>1000</v>
      </c>
      <c r="Z53">
        <f t="shared" si="19"/>
        <v>1000</v>
      </c>
      <c r="AA53">
        <f t="shared" si="10"/>
        <v>20</v>
      </c>
    </row>
    <row r="54" spans="1:27" x14ac:dyDescent="0.35">
      <c r="A54" t="s">
        <v>119</v>
      </c>
      <c r="B54">
        <v>12</v>
      </c>
      <c r="C54" t="s">
        <v>52</v>
      </c>
      <c r="D54" t="s">
        <v>3</v>
      </c>
      <c r="E54">
        <v>1</v>
      </c>
      <c r="F54" t="s">
        <v>50</v>
      </c>
      <c r="H54" t="s">
        <v>39</v>
      </c>
      <c r="R54">
        <f t="shared" si="11"/>
        <v>20</v>
      </c>
      <c r="S54">
        <f t="shared" si="12"/>
        <v>1000</v>
      </c>
      <c r="T54">
        <f t="shared" si="13"/>
        <v>1000</v>
      </c>
      <c r="U54">
        <f t="shared" si="14"/>
        <v>1000</v>
      </c>
      <c r="V54">
        <f t="shared" si="15"/>
        <v>1000</v>
      </c>
      <c r="W54">
        <f t="shared" si="16"/>
        <v>1000</v>
      </c>
      <c r="X54">
        <f t="shared" si="17"/>
        <v>1000</v>
      </c>
      <c r="Y54">
        <f t="shared" si="18"/>
        <v>1000</v>
      </c>
      <c r="Z54">
        <f t="shared" si="19"/>
        <v>1000</v>
      </c>
      <c r="AA54">
        <f t="shared" si="10"/>
        <v>20</v>
      </c>
    </row>
    <row r="55" spans="1:27" x14ac:dyDescent="0.35">
      <c r="A55" t="s">
        <v>120</v>
      </c>
      <c r="B55">
        <v>8</v>
      </c>
      <c r="C55" t="s">
        <v>41</v>
      </c>
      <c r="D55" t="s">
        <v>11</v>
      </c>
      <c r="E55">
        <v>2</v>
      </c>
      <c r="F55" t="s">
        <v>42</v>
      </c>
      <c r="P55" t="s">
        <v>39</v>
      </c>
      <c r="R55">
        <f t="shared" si="11"/>
        <v>1000</v>
      </c>
      <c r="S55">
        <f t="shared" si="12"/>
        <v>1000</v>
      </c>
      <c r="T55">
        <f t="shared" si="13"/>
        <v>1000</v>
      </c>
      <c r="U55">
        <f t="shared" si="14"/>
        <v>1000</v>
      </c>
      <c r="V55">
        <f t="shared" si="15"/>
        <v>1000</v>
      </c>
      <c r="W55">
        <f t="shared" si="16"/>
        <v>1000</v>
      </c>
      <c r="X55">
        <f t="shared" si="17"/>
        <v>1000</v>
      </c>
      <c r="Y55">
        <f t="shared" si="18"/>
        <v>1000</v>
      </c>
      <c r="Z55">
        <f t="shared" si="19"/>
        <v>20</v>
      </c>
      <c r="AA55">
        <f t="shared" si="10"/>
        <v>20</v>
      </c>
    </row>
    <row r="56" spans="1:27" x14ac:dyDescent="0.35">
      <c r="A56" t="s">
        <v>126</v>
      </c>
      <c r="B56">
        <v>5</v>
      </c>
      <c r="D56" t="s">
        <v>10</v>
      </c>
      <c r="E56">
        <v>6</v>
      </c>
      <c r="F56" t="s">
        <v>123</v>
      </c>
      <c r="O56" t="s">
        <v>39</v>
      </c>
      <c r="R56">
        <f t="shared" ref="R56" si="20">IF(H56="x",H$1,1000)</f>
        <v>1000</v>
      </c>
      <c r="S56">
        <f t="shared" ref="S56" si="21">IF(I56="x",I$1,1000)</f>
        <v>1000</v>
      </c>
      <c r="T56">
        <f t="shared" ref="T56" si="22">IF(J56="x",J$1,1000)</f>
        <v>1000</v>
      </c>
      <c r="U56">
        <f t="shared" ref="U56" si="23">IF(K56="x",K$1,1000)</f>
        <v>1000</v>
      </c>
      <c r="V56">
        <f t="shared" ref="V56" si="24">IF(L56="x",L$1,1000)</f>
        <v>1000</v>
      </c>
      <c r="W56">
        <f t="shared" ref="W56" si="25">IF(M56="x",M$1,1000)</f>
        <v>1000</v>
      </c>
      <c r="X56">
        <f t="shared" ref="X56" si="26">IF(N56="x",N$1,1000)</f>
        <v>1000</v>
      </c>
      <c r="Y56">
        <f t="shared" ref="Y56" si="27">IF(O56="x",O$1,1000)</f>
        <v>20</v>
      </c>
      <c r="Z56">
        <f t="shared" ref="Z56" si="28">IF(P56="x",P$1,1000)</f>
        <v>1000</v>
      </c>
      <c r="AA56">
        <f t="shared" ref="AA56" si="29">MIN(R56:Z56)</f>
        <v>20</v>
      </c>
    </row>
    <row r="57" spans="1:27" x14ac:dyDescent="0.35">
      <c r="A57" t="s">
        <v>127</v>
      </c>
      <c r="B57">
        <v>5</v>
      </c>
      <c r="D57" t="s">
        <v>10</v>
      </c>
      <c r="E57">
        <v>6</v>
      </c>
      <c r="F57" t="s">
        <v>123</v>
      </c>
      <c r="O57" t="s">
        <v>39</v>
      </c>
      <c r="R57">
        <f t="shared" ref="R57:R74" si="30">IF(H57="x",H$1,1000)</f>
        <v>1000</v>
      </c>
      <c r="S57">
        <f t="shared" ref="S57:S74" si="31">IF(I57="x",I$1,1000)</f>
        <v>1000</v>
      </c>
      <c r="T57">
        <f t="shared" ref="T57:T74" si="32">IF(J57="x",J$1,1000)</f>
        <v>1000</v>
      </c>
      <c r="U57">
        <f t="shared" ref="U57:U74" si="33">IF(K57="x",K$1,1000)</f>
        <v>1000</v>
      </c>
      <c r="V57">
        <f t="shared" ref="V57:V74" si="34">IF(L57="x",L$1,1000)</f>
        <v>1000</v>
      </c>
      <c r="W57">
        <f t="shared" ref="W57:W74" si="35">IF(M57="x",M$1,1000)</f>
        <v>1000</v>
      </c>
      <c r="X57">
        <f t="shared" ref="X57:X74" si="36">IF(N57="x",N$1,1000)</f>
        <v>1000</v>
      </c>
      <c r="Y57">
        <f t="shared" ref="Y57:Y74" si="37">IF(O57="x",O$1,1000)</f>
        <v>20</v>
      </c>
      <c r="Z57">
        <f t="shared" ref="Z57:Z74" si="38">IF(P57="x",P$1,1000)</f>
        <v>1000</v>
      </c>
      <c r="AA57">
        <f t="shared" ref="AA57:AA74" si="39">MIN(R57:Z57)</f>
        <v>20</v>
      </c>
    </row>
    <row r="58" spans="1:27" x14ac:dyDescent="0.35">
      <c r="A58" t="s">
        <v>128</v>
      </c>
      <c r="B58">
        <v>5</v>
      </c>
      <c r="D58" t="s">
        <v>10</v>
      </c>
      <c r="E58">
        <v>6</v>
      </c>
      <c r="F58" t="s">
        <v>123</v>
      </c>
      <c r="O58" t="s">
        <v>39</v>
      </c>
      <c r="R58">
        <f t="shared" si="30"/>
        <v>1000</v>
      </c>
      <c r="S58">
        <f t="shared" si="31"/>
        <v>1000</v>
      </c>
      <c r="T58">
        <f t="shared" si="32"/>
        <v>1000</v>
      </c>
      <c r="U58">
        <f t="shared" si="33"/>
        <v>1000</v>
      </c>
      <c r="V58">
        <f t="shared" si="34"/>
        <v>1000</v>
      </c>
      <c r="W58">
        <f t="shared" si="35"/>
        <v>1000</v>
      </c>
      <c r="X58">
        <f t="shared" si="36"/>
        <v>1000</v>
      </c>
      <c r="Y58">
        <f t="shared" si="37"/>
        <v>20</v>
      </c>
      <c r="Z58">
        <f t="shared" si="38"/>
        <v>1000</v>
      </c>
      <c r="AA58">
        <f t="shared" si="39"/>
        <v>20</v>
      </c>
    </row>
    <row r="59" spans="1:27" x14ac:dyDescent="0.35">
      <c r="A59" t="s">
        <v>129</v>
      </c>
      <c r="B59">
        <v>5</v>
      </c>
      <c r="D59" t="s">
        <v>10</v>
      </c>
      <c r="E59">
        <v>4</v>
      </c>
      <c r="F59" t="s">
        <v>122</v>
      </c>
      <c r="O59" t="s">
        <v>39</v>
      </c>
      <c r="R59">
        <f t="shared" si="30"/>
        <v>1000</v>
      </c>
      <c r="S59">
        <f t="shared" si="31"/>
        <v>1000</v>
      </c>
      <c r="T59">
        <f t="shared" si="32"/>
        <v>1000</v>
      </c>
      <c r="U59">
        <f t="shared" si="33"/>
        <v>1000</v>
      </c>
      <c r="V59">
        <f t="shared" si="34"/>
        <v>1000</v>
      </c>
      <c r="W59">
        <f t="shared" si="35"/>
        <v>1000</v>
      </c>
      <c r="X59">
        <f t="shared" si="36"/>
        <v>1000</v>
      </c>
      <c r="Y59">
        <f t="shared" si="37"/>
        <v>20</v>
      </c>
      <c r="Z59">
        <f t="shared" si="38"/>
        <v>1000</v>
      </c>
      <c r="AA59">
        <f t="shared" si="39"/>
        <v>20</v>
      </c>
    </row>
    <row r="60" spans="1:27" x14ac:dyDescent="0.35">
      <c r="A60" t="s">
        <v>130</v>
      </c>
      <c r="B60">
        <v>5</v>
      </c>
      <c r="D60" t="s">
        <v>10</v>
      </c>
      <c r="E60">
        <v>4</v>
      </c>
      <c r="F60" t="s">
        <v>122</v>
      </c>
      <c r="O60" t="s">
        <v>39</v>
      </c>
      <c r="R60">
        <f t="shared" si="30"/>
        <v>1000</v>
      </c>
      <c r="S60">
        <f t="shared" si="31"/>
        <v>1000</v>
      </c>
      <c r="T60">
        <f t="shared" si="32"/>
        <v>1000</v>
      </c>
      <c r="U60">
        <f t="shared" si="33"/>
        <v>1000</v>
      </c>
      <c r="V60">
        <f t="shared" si="34"/>
        <v>1000</v>
      </c>
      <c r="W60">
        <f t="shared" si="35"/>
        <v>1000</v>
      </c>
      <c r="X60">
        <f t="shared" si="36"/>
        <v>1000</v>
      </c>
      <c r="Y60">
        <f t="shared" si="37"/>
        <v>20</v>
      </c>
      <c r="Z60">
        <f t="shared" si="38"/>
        <v>1000</v>
      </c>
      <c r="AA60">
        <f t="shared" si="39"/>
        <v>20</v>
      </c>
    </row>
    <row r="61" spans="1:27" x14ac:dyDescent="0.35">
      <c r="A61" t="s">
        <v>131</v>
      </c>
      <c r="B61">
        <v>5</v>
      </c>
      <c r="D61" t="s">
        <v>10</v>
      </c>
      <c r="E61">
        <v>6</v>
      </c>
      <c r="F61" t="s">
        <v>123</v>
      </c>
      <c r="O61" t="s">
        <v>39</v>
      </c>
      <c r="R61">
        <f t="shared" si="30"/>
        <v>1000</v>
      </c>
      <c r="S61">
        <f t="shared" si="31"/>
        <v>1000</v>
      </c>
      <c r="T61">
        <f t="shared" si="32"/>
        <v>1000</v>
      </c>
      <c r="U61">
        <f t="shared" si="33"/>
        <v>1000</v>
      </c>
      <c r="V61">
        <f t="shared" si="34"/>
        <v>1000</v>
      </c>
      <c r="W61">
        <f t="shared" si="35"/>
        <v>1000</v>
      </c>
      <c r="X61">
        <f t="shared" si="36"/>
        <v>1000</v>
      </c>
      <c r="Y61">
        <f t="shared" si="37"/>
        <v>20</v>
      </c>
      <c r="Z61">
        <f t="shared" si="38"/>
        <v>1000</v>
      </c>
      <c r="AA61">
        <f t="shared" si="39"/>
        <v>20</v>
      </c>
    </row>
    <row r="62" spans="1:27" x14ac:dyDescent="0.35">
      <c r="A62" t="s">
        <v>132</v>
      </c>
      <c r="B62">
        <v>5</v>
      </c>
      <c r="D62" t="s">
        <v>10</v>
      </c>
      <c r="E62">
        <v>8</v>
      </c>
      <c r="F62" t="s">
        <v>124</v>
      </c>
      <c r="O62" t="s">
        <v>39</v>
      </c>
      <c r="R62">
        <f t="shared" si="30"/>
        <v>1000</v>
      </c>
      <c r="S62">
        <f t="shared" si="31"/>
        <v>1000</v>
      </c>
      <c r="T62">
        <f t="shared" si="32"/>
        <v>1000</v>
      </c>
      <c r="U62">
        <f t="shared" si="33"/>
        <v>1000</v>
      </c>
      <c r="V62">
        <f t="shared" si="34"/>
        <v>1000</v>
      </c>
      <c r="W62">
        <f t="shared" si="35"/>
        <v>1000</v>
      </c>
      <c r="X62">
        <f t="shared" si="36"/>
        <v>1000</v>
      </c>
      <c r="Y62">
        <f t="shared" si="37"/>
        <v>20</v>
      </c>
      <c r="Z62">
        <f t="shared" si="38"/>
        <v>1000</v>
      </c>
      <c r="AA62">
        <f t="shared" si="39"/>
        <v>20</v>
      </c>
    </row>
    <row r="63" spans="1:27" x14ac:dyDescent="0.35">
      <c r="A63" t="s">
        <v>133</v>
      </c>
      <c r="B63">
        <v>5</v>
      </c>
      <c r="D63" t="s">
        <v>10</v>
      </c>
      <c r="E63">
        <v>6</v>
      </c>
      <c r="F63" t="s">
        <v>123</v>
      </c>
      <c r="O63" t="s">
        <v>39</v>
      </c>
      <c r="R63">
        <f t="shared" si="30"/>
        <v>1000</v>
      </c>
      <c r="S63">
        <f t="shared" si="31"/>
        <v>1000</v>
      </c>
      <c r="T63">
        <f t="shared" si="32"/>
        <v>1000</v>
      </c>
      <c r="U63">
        <f t="shared" si="33"/>
        <v>1000</v>
      </c>
      <c r="V63">
        <f t="shared" si="34"/>
        <v>1000</v>
      </c>
      <c r="W63">
        <f t="shared" si="35"/>
        <v>1000</v>
      </c>
      <c r="X63">
        <f t="shared" si="36"/>
        <v>1000</v>
      </c>
      <c r="Y63">
        <f t="shared" si="37"/>
        <v>20</v>
      </c>
      <c r="Z63">
        <f t="shared" si="38"/>
        <v>1000</v>
      </c>
      <c r="AA63">
        <f t="shared" si="39"/>
        <v>20</v>
      </c>
    </row>
    <row r="64" spans="1:27" x14ac:dyDescent="0.35">
      <c r="A64" t="s">
        <v>134</v>
      </c>
      <c r="B64">
        <v>5</v>
      </c>
      <c r="D64" t="s">
        <v>10</v>
      </c>
      <c r="E64">
        <v>2</v>
      </c>
      <c r="F64" t="s">
        <v>121</v>
      </c>
      <c r="O64" t="s">
        <v>39</v>
      </c>
      <c r="R64">
        <f t="shared" si="30"/>
        <v>1000</v>
      </c>
      <c r="S64">
        <f t="shared" si="31"/>
        <v>1000</v>
      </c>
      <c r="T64">
        <f t="shared" si="32"/>
        <v>1000</v>
      </c>
      <c r="U64">
        <f t="shared" si="33"/>
        <v>1000</v>
      </c>
      <c r="V64">
        <f t="shared" si="34"/>
        <v>1000</v>
      </c>
      <c r="W64">
        <f t="shared" si="35"/>
        <v>1000</v>
      </c>
      <c r="X64">
        <f t="shared" si="36"/>
        <v>1000</v>
      </c>
      <c r="Y64">
        <f t="shared" si="37"/>
        <v>20</v>
      </c>
      <c r="Z64">
        <f t="shared" si="38"/>
        <v>1000</v>
      </c>
      <c r="AA64">
        <f t="shared" si="39"/>
        <v>20</v>
      </c>
    </row>
    <row r="65" spans="1:27" x14ac:dyDescent="0.35">
      <c r="A65" t="s">
        <v>135</v>
      </c>
      <c r="B65">
        <v>5</v>
      </c>
      <c r="D65" t="s">
        <v>10</v>
      </c>
      <c r="E65">
        <v>2</v>
      </c>
      <c r="F65" t="s">
        <v>121</v>
      </c>
      <c r="O65" t="s">
        <v>39</v>
      </c>
      <c r="R65">
        <f t="shared" si="30"/>
        <v>1000</v>
      </c>
      <c r="S65">
        <f t="shared" si="31"/>
        <v>1000</v>
      </c>
      <c r="T65">
        <f t="shared" si="32"/>
        <v>1000</v>
      </c>
      <c r="U65">
        <f t="shared" si="33"/>
        <v>1000</v>
      </c>
      <c r="V65">
        <f t="shared" si="34"/>
        <v>1000</v>
      </c>
      <c r="W65">
        <f t="shared" si="35"/>
        <v>1000</v>
      </c>
      <c r="X65">
        <f t="shared" si="36"/>
        <v>1000</v>
      </c>
      <c r="Y65">
        <f t="shared" si="37"/>
        <v>20</v>
      </c>
      <c r="Z65">
        <f t="shared" si="38"/>
        <v>1000</v>
      </c>
      <c r="AA65">
        <f t="shared" si="39"/>
        <v>20</v>
      </c>
    </row>
    <row r="66" spans="1:27" x14ac:dyDescent="0.35">
      <c r="A66" t="s">
        <v>136</v>
      </c>
      <c r="B66">
        <v>5</v>
      </c>
      <c r="D66" t="s">
        <v>10</v>
      </c>
      <c r="E66">
        <v>4</v>
      </c>
      <c r="F66" t="s">
        <v>122</v>
      </c>
      <c r="O66" t="s">
        <v>39</v>
      </c>
      <c r="R66">
        <f t="shared" si="30"/>
        <v>1000</v>
      </c>
      <c r="S66">
        <f t="shared" si="31"/>
        <v>1000</v>
      </c>
      <c r="T66">
        <f t="shared" si="32"/>
        <v>1000</v>
      </c>
      <c r="U66">
        <f t="shared" si="33"/>
        <v>1000</v>
      </c>
      <c r="V66">
        <f t="shared" si="34"/>
        <v>1000</v>
      </c>
      <c r="W66">
        <f t="shared" si="35"/>
        <v>1000</v>
      </c>
      <c r="X66">
        <f t="shared" si="36"/>
        <v>1000</v>
      </c>
      <c r="Y66">
        <f t="shared" si="37"/>
        <v>20</v>
      </c>
      <c r="Z66">
        <f t="shared" si="38"/>
        <v>1000</v>
      </c>
      <c r="AA66">
        <f t="shared" si="39"/>
        <v>20</v>
      </c>
    </row>
    <row r="67" spans="1:27" x14ac:dyDescent="0.35">
      <c r="A67" t="s">
        <v>137</v>
      </c>
      <c r="B67">
        <v>5</v>
      </c>
      <c r="D67" t="s">
        <v>10</v>
      </c>
      <c r="E67">
        <v>8</v>
      </c>
      <c r="F67" t="s">
        <v>124</v>
      </c>
      <c r="O67" t="s">
        <v>39</v>
      </c>
      <c r="R67">
        <f t="shared" si="30"/>
        <v>1000</v>
      </c>
      <c r="S67">
        <f t="shared" si="31"/>
        <v>1000</v>
      </c>
      <c r="T67">
        <f t="shared" si="32"/>
        <v>1000</v>
      </c>
      <c r="U67">
        <f t="shared" si="33"/>
        <v>1000</v>
      </c>
      <c r="V67">
        <f t="shared" si="34"/>
        <v>1000</v>
      </c>
      <c r="W67">
        <f t="shared" si="35"/>
        <v>1000</v>
      </c>
      <c r="X67">
        <f t="shared" si="36"/>
        <v>1000</v>
      </c>
      <c r="Y67">
        <f t="shared" si="37"/>
        <v>20</v>
      </c>
      <c r="Z67">
        <f t="shared" si="38"/>
        <v>1000</v>
      </c>
      <c r="AA67">
        <f t="shared" si="39"/>
        <v>20</v>
      </c>
    </row>
    <row r="68" spans="1:27" x14ac:dyDescent="0.35">
      <c r="A68" t="s">
        <v>138</v>
      </c>
      <c r="B68">
        <v>5</v>
      </c>
      <c r="D68" t="s">
        <v>10</v>
      </c>
      <c r="E68">
        <v>8</v>
      </c>
      <c r="F68" t="s">
        <v>124</v>
      </c>
      <c r="O68" t="s">
        <v>39</v>
      </c>
      <c r="R68">
        <f t="shared" si="30"/>
        <v>1000</v>
      </c>
      <c r="S68">
        <f t="shared" si="31"/>
        <v>1000</v>
      </c>
      <c r="T68">
        <f t="shared" si="32"/>
        <v>1000</v>
      </c>
      <c r="U68">
        <f t="shared" si="33"/>
        <v>1000</v>
      </c>
      <c r="V68">
        <f t="shared" si="34"/>
        <v>1000</v>
      </c>
      <c r="W68">
        <f t="shared" si="35"/>
        <v>1000</v>
      </c>
      <c r="X68">
        <f t="shared" si="36"/>
        <v>1000</v>
      </c>
      <c r="Y68">
        <f t="shared" si="37"/>
        <v>20</v>
      </c>
      <c r="Z68">
        <f t="shared" si="38"/>
        <v>1000</v>
      </c>
      <c r="AA68">
        <f t="shared" si="39"/>
        <v>20</v>
      </c>
    </row>
    <row r="69" spans="1:27" x14ac:dyDescent="0.35">
      <c r="A69" t="s">
        <v>139</v>
      </c>
      <c r="B69">
        <v>5</v>
      </c>
      <c r="D69" t="s">
        <v>10</v>
      </c>
      <c r="E69">
        <v>4</v>
      </c>
      <c r="F69" t="s">
        <v>122</v>
      </c>
      <c r="O69" t="s">
        <v>39</v>
      </c>
      <c r="R69">
        <f t="shared" si="30"/>
        <v>1000</v>
      </c>
      <c r="S69">
        <f t="shared" si="31"/>
        <v>1000</v>
      </c>
      <c r="T69">
        <f t="shared" si="32"/>
        <v>1000</v>
      </c>
      <c r="U69">
        <f t="shared" si="33"/>
        <v>1000</v>
      </c>
      <c r="V69">
        <f t="shared" si="34"/>
        <v>1000</v>
      </c>
      <c r="W69">
        <f t="shared" si="35"/>
        <v>1000</v>
      </c>
      <c r="X69">
        <f t="shared" si="36"/>
        <v>1000</v>
      </c>
      <c r="Y69">
        <f t="shared" si="37"/>
        <v>20</v>
      </c>
      <c r="Z69">
        <f t="shared" si="38"/>
        <v>1000</v>
      </c>
      <c r="AA69">
        <f t="shared" si="39"/>
        <v>20</v>
      </c>
    </row>
    <row r="70" spans="1:27" x14ac:dyDescent="0.35">
      <c r="A70" t="s">
        <v>140</v>
      </c>
      <c r="B70">
        <v>5</v>
      </c>
      <c r="D70" t="s">
        <v>10</v>
      </c>
      <c r="E70">
        <v>6</v>
      </c>
      <c r="F70" t="s">
        <v>123</v>
      </c>
      <c r="O70" t="s">
        <v>39</v>
      </c>
      <c r="R70">
        <f t="shared" si="30"/>
        <v>1000</v>
      </c>
      <c r="S70">
        <f t="shared" si="31"/>
        <v>1000</v>
      </c>
      <c r="T70">
        <f t="shared" si="32"/>
        <v>1000</v>
      </c>
      <c r="U70">
        <f t="shared" si="33"/>
        <v>1000</v>
      </c>
      <c r="V70">
        <f t="shared" si="34"/>
        <v>1000</v>
      </c>
      <c r="W70">
        <f t="shared" si="35"/>
        <v>1000</v>
      </c>
      <c r="X70">
        <f t="shared" si="36"/>
        <v>1000</v>
      </c>
      <c r="Y70">
        <f t="shared" si="37"/>
        <v>20</v>
      </c>
      <c r="Z70">
        <f t="shared" si="38"/>
        <v>1000</v>
      </c>
      <c r="AA70">
        <f t="shared" si="39"/>
        <v>20</v>
      </c>
    </row>
    <row r="71" spans="1:27" x14ac:dyDescent="0.35">
      <c r="A71" t="s">
        <v>141</v>
      </c>
      <c r="B71">
        <v>5</v>
      </c>
      <c r="D71" t="s">
        <v>10</v>
      </c>
      <c r="E71">
        <v>4</v>
      </c>
      <c r="F71" t="s">
        <v>122</v>
      </c>
      <c r="O71" t="s">
        <v>39</v>
      </c>
      <c r="R71">
        <f t="shared" si="30"/>
        <v>1000</v>
      </c>
      <c r="S71">
        <f t="shared" si="31"/>
        <v>1000</v>
      </c>
      <c r="T71">
        <f t="shared" si="32"/>
        <v>1000</v>
      </c>
      <c r="U71">
        <f t="shared" si="33"/>
        <v>1000</v>
      </c>
      <c r="V71">
        <f t="shared" si="34"/>
        <v>1000</v>
      </c>
      <c r="W71">
        <f t="shared" si="35"/>
        <v>1000</v>
      </c>
      <c r="X71">
        <f t="shared" si="36"/>
        <v>1000</v>
      </c>
      <c r="Y71">
        <f t="shared" si="37"/>
        <v>20</v>
      </c>
      <c r="Z71">
        <f t="shared" si="38"/>
        <v>1000</v>
      </c>
      <c r="AA71">
        <f t="shared" si="39"/>
        <v>20</v>
      </c>
    </row>
    <row r="72" spans="1:27" x14ac:dyDescent="0.35">
      <c r="A72" t="s">
        <v>142</v>
      </c>
      <c r="B72">
        <v>5</v>
      </c>
      <c r="D72" t="s">
        <v>10</v>
      </c>
      <c r="E72">
        <v>2</v>
      </c>
      <c r="F72" t="s">
        <v>121</v>
      </c>
      <c r="O72" t="s">
        <v>39</v>
      </c>
      <c r="R72">
        <f t="shared" si="30"/>
        <v>1000</v>
      </c>
      <c r="S72">
        <f t="shared" si="31"/>
        <v>1000</v>
      </c>
      <c r="T72">
        <f t="shared" si="32"/>
        <v>1000</v>
      </c>
      <c r="U72">
        <f t="shared" si="33"/>
        <v>1000</v>
      </c>
      <c r="V72">
        <f t="shared" si="34"/>
        <v>1000</v>
      </c>
      <c r="W72">
        <f t="shared" si="35"/>
        <v>1000</v>
      </c>
      <c r="X72">
        <f t="shared" si="36"/>
        <v>1000</v>
      </c>
      <c r="Y72">
        <f t="shared" si="37"/>
        <v>20</v>
      </c>
      <c r="Z72">
        <f t="shared" si="38"/>
        <v>1000</v>
      </c>
      <c r="AA72">
        <f t="shared" si="39"/>
        <v>20</v>
      </c>
    </row>
    <row r="73" spans="1:27" x14ac:dyDescent="0.35">
      <c r="A73" t="s">
        <v>143</v>
      </c>
      <c r="B73">
        <v>5</v>
      </c>
      <c r="D73" t="s">
        <v>10</v>
      </c>
      <c r="E73">
        <v>6</v>
      </c>
      <c r="F73" t="s">
        <v>123</v>
      </c>
      <c r="O73" t="s">
        <v>39</v>
      </c>
      <c r="R73">
        <f t="shared" si="30"/>
        <v>1000</v>
      </c>
      <c r="S73">
        <f t="shared" si="31"/>
        <v>1000</v>
      </c>
      <c r="T73">
        <f t="shared" si="32"/>
        <v>1000</v>
      </c>
      <c r="U73">
        <f t="shared" si="33"/>
        <v>1000</v>
      </c>
      <c r="V73">
        <f t="shared" si="34"/>
        <v>1000</v>
      </c>
      <c r="W73">
        <f t="shared" si="35"/>
        <v>1000</v>
      </c>
      <c r="X73">
        <f t="shared" si="36"/>
        <v>1000</v>
      </c>
      <c r="Y73">
        <f t="shared" si="37"/>
        <v>20</v>
      </c>
      <c r="Z73">
        <f t="shared" si="38"/>
        <v>1000</v>
      </c>
      <c r="AA73">
        <f t="shared" si="39"/>
        <v>20</v>
      </c>
    </row>
    <row r="74" spans="1:27" x14ac:dyDescent="0.35">
      <c r="A74" t="s">
        <v>144</v>
      </c>
      <c r="B74">
        <v>5</v>
      </c>
      <c r="D74" t="s">
        <v>10</v>
      </c>
      <c r="E74">
        <v>6</v>
      </c>
      <c r="F74" t="s">
        <v>123</v>
      </c>
      <c r="O74" t="s">
        <v>39</v>
      </c>
      <c r="R74">
        <f t="shared" si="30"/>
        <v>1000</v>
      </c>
      <c r="S74">
        <f t="shared" si="31"/>
        <v>1000</v>
      </c>
      <c r="T74">
        <f t="shared" si="32"/>
        <v>1000</v>
      </c>
      <c r="U74">
        <f t="shared" si="33"/>
        <v>1000</v>
      </c>
      <c r="V74">
        <f t="shared" si="34"/>
        <v>1000</v>
      </c>
      <c r="W74">
        <f t="shared" si="35"/>
        <v>1000</v>
      </c>
      <c r="X74">
        <f t="shared" si="36"/>
        <v>1000</v>
      </c>
      <c r="Y74">
        <f t="shared" si="37"/>
        <v>20</v>
      </c>
      <c r="Z74">
        <f t="shared" si="38"/>
        <v>1000</v>
      </c>
      <c r="AA74">
        <f t="shared" si="39"/>
        <v>20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5"/>
  <sheetViews>
    <sheetView workbookViewId="0">
      <selection sqref="A1:N15"/>
    </sheetView>
  </sheetViews>
  <sheetFormatPr defaultRowHeight="14.5" x14ac:dyDescent="0.35"/>
  <cols>
    <col min="1" max="1" width="8.7265625" style="2"/>
  </cols>
  <sheetData>
    <row r="1" spans="1:14" s="2" customFormat="1" x14ac:dyDescent="0.35">
      <c r="A1" s="2" t="s">
        <v>32</v>
      </c>
      <c r="B1" s="3">
        <v>6</v>
      </c>
      <c r="C1" s="3">
        <v>7</v>
      </c>
      <c r="D1" s="3">
        <v>8</v>
      </c>
      <c r="E1" s="3">
        <v>9</v>
      </c>
      <c r="F1" s="3">
        <v>10</v>
      </c>
      <c r="G1" s="3">
        <v>11</v>
      </c>
      <c r="H1" s="3">
        <v>12</v>
      </c>
      <c r="I1" s="3">
        <v>13</v>
      </c>
      <c r="J1" s="3">
        <v>14</v>
      </c>
      <c r="K1" s="3">
        <v>15</v>
      </c>
      <c r="L1" s="3">
        <v>16</v>
      </c>
      <c r="M1" s="3">
        <v>17</v>
      </c>
      <c r="N1" s="3">
        <v>18</v>
      </c>
    </row>
    <row r="2" spans="1:14" x14ac:dyDescent="0.35">
      <c r="A2" s="2" t="s">
        <v>50</v>
      </c>
      <c r="I2">
        <v>1</v>
      </c>
      <c r="J2">
        <v>2</v>
      </c>
      <c r="K2">
        <v>5</v>
      </c>
      <c r="L2">
        <v>10</v>
      </c>
      <c r="M2">
        <v>10</v>
      </c>
      <c r="N2">
        <v>20</v>
      </c>
    </row>
    <row r="3" spans="1:14" x14ac:dyDescent="0.35">
      <c r="A3" s="2" t="s">
        <v>115</v>
      </c>
      <c r="E3">
        <v>1</v>
      </c>
      <c r="F3">
        <v>1</v>
      </c>
      <c r="G3">
        <v>1</v>
      </c>
      <c r="H3">
        <v>2</v>
      </c>
      <c r="I3">
        <v>20</v>
      </c>
      <c r="J3">
        <v>2</v>
      </c>
      <c r="K3">
        <v>5</v>
      </c>
      <c r="L3">
        <v>5</v>
      </c>
      <c r="M3">
        <v>10</v>
      </c>
      <c r="N3">
        <v>10</v>
      </c>
    </row>
    <row r="4" spans="1:14" x14ac:dyDescent="0.35">
      <c r="A4" s="2" t="s">
        <v>85</v>
      </c>
      <c r="E4">
        <v>1</v>
      </c>
      <c r="F4">
        <v>1</v>
      </c>
      <c r="G4">
        <v>1</v>
      </c>
      <c r="H4">
        <v>1</v>
      </c>
      <c r="I4">
        <v>20</v>
      </c>
      <c r="J4">
        <v>2</v>
      </c>
      <c r="K4">
        <v>5</v>
      </c>
      <c r="L4">
        <v>10</v>
      </c>
      <c r="M4">
        <v>10</v>
      </c>
      <c r="N4">
        <v>20</v>
      </c>
    </row>
    <row r="5" spans="1:14" x14ac:dyDescent="0.35">
      <c r="A5" s="2" t="s">
        <v>112</v>
      </c>
      <c r="E5">
        <v>1</v>
      </c>
      <c r="F5">
        <v>1</v>
      </c>
      <c r="G5">
        <v>2</v>
      </c>
      <c r="H5">
        <v>2</v>
      </c>
      <c r="I5">
        <v>50</v>
      </c>
      <c r="J5">
        <v>10</v>
      </c>
      <c r="K5">
        <v>10</v>
      </c>
      <c r="L5">
        <v>20</v>
      </c>
      <c r="M5">
        <v>20</v>
      </c>
      <c r="N5">
        <v>50</v>
      </c>
    </row>
    <row r="6" spans="1:14" x14ac:dyDescent="0.35">
      <c r="A6" s="2" t="s">
        <v>38</v>
      </c>
      <c r="E6">
        <v>2</v>
      </c>
      <c r="F6">
        <v>2</v>
      </c>
      <c r="G6">
        <v>5</v>
      </c>
      <c r="H6">
        <v>5</v>
      </c>
      <c r="I6">
        <v>10</v>
      </c>
      <c r="J6">
        <v>10</v>
      </c>
      <c r="K6">
        <v>20</v>
      </c>
      <c r="L6">
        <v>20</v>
      </c>
      <c r="M6">
        <v>50</v>
      </c>
      <c r="N6">
        <v>50</v>
      </c>
    </row>
    <row r="7" spans="1:14" x14ac:dyDescent="0.35">
      <c r="A7" s="2" t="s">
        <v>42</v>
      </c>
      <c r="E7">
        <v>2</v>
      </c>
      <c r="F7">
        <v>5</v>
      </c>
      <c r="G7">
        <v>5</v>
      </c>
      <c r="H7">
        <v>10</v>
      </c>
      <c r="I7">
        <v>10</v>
      </c>
      <c r="J7">
        <v>20</v>
      </c>
      <c r="K7">
        <v>20</v>
      </c>
      <c r="L7">
        <v>20</v>
      </c>
      <c r="M7">
        <v>50</v>
      </c>
      <c r="N7">
        <v>50</v>
      </c>
    </row>
    <row r="8" spans="1:14" x14ac:dyDescent="0.35">
      <c r="A8" s="2" t="s">
        <v>55</v>
      </c>
      <c r="E8">
        <v>2</v>
      </c>
      <c r="F8">
        <v>5</v>
      </c>
      <c r="G8">
        <v>5</v>
      </c>
      <c r="H8">
        <v>10</v>
      </c>
      <c r="I8">
        <v>10</v>
      </c>
      <c r="J8">
        <v>20</v>
      </c>
      <c r="K8">
        <v>20</v>
      </c>
      <c r="L8">
        <v>50</v>
      </c>
      <c r="M8">
        <v>50</v>
      </c>
      <c r="N8">
        <v>50</v>
      </c>
    </row>
    <row r="9" spans="1:14" x14ac:dyDescent="0.35">
      <c r="A9" s="2" t="s">
        <v>66</v>
      </c>
      <c r="E9">
        <v>5</v>
      </c>
      <c r="F9">
        <v>5</v>
      </c>
      <c r="G9">
        <v>10</v>
      </c>
      <c r="H9">
        <v>10</v>
      </c>
      <c r="I9">
        <v>20</v>
      </c>
      <c r="J9">
        <v>20</v>
      </c>
      <c r="K9">
        <v>50</v>
      </c>
      <c r="L9">
        <v>50</v>
      </c>
      <c r="M9">
        <v>100</v>
      </c>
      <c r="N9">
        <v>100</v>
      </c>
    </row>
    <row r="10" spans="1:14" x14ac:dyDescent="0.35">
      <c r="A10" s="2" t="s">
        <v>58</v>
      </c>
      <c r="E10">
        <v>5</v>
      </c>
      <c r="F10">
        <v>10</v>
      </c>
      <c r="G10">
        <v>20</v>
      </c>
      <c r="H10">
        <v>20</v>
      </c>
      <c r="I10">
        <v>30</v>
      </c>
      <c r="J10">
        <v>50</v>
      </c>
      <c r="K10">
        <v>80</v>
      </c>
      <c r="L10">
        <v>80</v>
      </c>
      <c r="M10">
        <v>100</v>
      </c>
      <c r="N10">
        <v>100</v>
      </c>
    </row>
    <row r="11" spans="1:14" x14ac:dyDescent="0.35">
      <c r="A11" s="2" t="s">
        <v>53</v>
      </c>
      <c r="B11">
        <v>2</v>
      </c>
      <c r="C11">
        <v>5</v>
      </c>
      <c r="D11">
        <v>10</v>
      </c>
      <c r="E11">
        <v>10</v>
      </c>
      <c r="F11">
        <v>20</v>
      </c>
      <c r="G11">
        <v>20</v>
      </c>
      <c r="H11">
        <v>30</v>
      </c>
      <c r="I11">
        <v>50</v>
      </c>
      <c r="J11">
        <v>50</v>
      </c>
      <c r="K11">
        <v>100</v>
      </c>
      <c r="L11">
        <v>100</v>
      </c>
      <c r="M11">
        <v>150</v>
      </c>
      <c r="N11">
        <v>200</v>
      </c>
    </row>
    <row r="12" spans="1:14" x14ac:dyDescent="0.35">
      <c r="A12" s="2" t="s">
        <v>121</v>
      </c>
      <c r="B12">
        <v>1</v>
      </c>
      <c r="C12">
        <v>1</v>
      </c>
      <c r="D12">
        <v>1</v>
      </c>
      <c r="E12">
        <v>2</v>
      </c>
      <c r="F12">
        <v>2</v>
      </c>
      <c r="G12">
        <v>5</v>
      </c>
      <c r="H12">
        <v>10</v>
      </c>
      <c r="I12">
        <v>20</v>
      </c>
      <c r="J12">
        <v>50</v>
      </c>
      <c r="K12">
        <v>100</v>
      </c>
      <c r="L12">
        <v>150</v>
      </c>
      <c r="M12">
        <v>150</v>
      </c>
      <c r="N12">
        <v>150</v>
      </c>
    </row>
    <row r="13" spans="1:14" x14ac:dyDescent="0.35">
      <c r="A13" s="2" t="s">
        <v>122</v>
      </c>
      <c r="B13">
        <v>1</v>
      </c>
      <c r="C13">
        <v>1</v>
      </c>
      <c r="D13">
        <v>2</v>
      </c>
      <c r="E13">
        <v>2</v>
      </c>
      <c r="F13">
        <v>5</v>
      </c>
      <c r="G13">
        <v>10</v>
      </c>
      <c r="H13">
        <v>20</v>
      </c>
      <c r="I13">
        <v>50</v>
      </c>
      <c r="J13">
        <v>50</v>
      </c>
      <c r="K13">
        <v>100</v>
      </c>
      <c r="L13">
        <v>150</v>
      </c>
      <c r="M13">
        <v>150</v>
      </c>
      <c r="N13">
        <v>200</v>
      </c>
    </row>
    <row r="14" spans="1:14" x14ac:dyDescent="0.35">
      <c r="A14" s="2" t="s">
        <v>123</v>
      </c>
      <c r="B14">
        <v>1</v>
      </c>
      <c r="C14">
        <v>2</v>
      </c>
      <c r="D14">
        <v>2</v>
      </c>
      <c r="E14">
        <v>5</v>
      </c>
      <c r="F14">
        <v>5</v>
      </c>
      <c r="G14">
        <v>10</v>
      </c>
      <c r="H14">
        <v>20</v>
      </c>
      <c r="I14">
        <v>50</v>
      </c>
      <c r="J14">
        <v>100</v>
      </c>
      <c r="K14">
        <v>150</v>
      </c>
      <c r="L14">
        <v>300</v>
      </c>
      <c r="M14">
        <v>300</v>
      </c>
      <c r="N14">
        <v>300</v>
      </c>
    </row>
    <row r="15" spans="1:14" x14ac:dyDescent="0.35">
      <c r="A15" s="2" t="s">
        <v>124</v>
      </c>
      <c r="B15">
        <v>1</v>
      </c>
      <c r="C15">
        <v>2</v>
      </c>
      <c r="D15">
        <v>2</v>
      </c>
      <c r="E15">
        <v>5</v>
      </c>
      <c r="F15">
        <v>10</v>
      </c>
      <c r="G15">
        <v>20</v>
      </c>
      <c r="H15">
        <v>50</v>
      </c>
      <c r="I15">
        <v>100</v>
      </c>
      <c r="J15">
        <v>150</v>
      </c>
      <c r="K15">
        <v>200</v>
      </c>
      <c r="L15">
        <v>300</v>
      </c>
      <c r="M15">
        <v>300</v>
      </c>
      <c r="N15">
        <v>400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F1CB3-44A1-4BBB-B878-C2A6C6EE56A4}">
  <dimension ref="A1:C20"/>
  <sheetViews>
    <sheetView workbookViewId="0"/>
  </sheetViews>
  <sheetFormatPr defaultRowHeight="14.5" x14ac:dyDescent="0.35"/>
  <cols>
    <col min="1" max="1" width="20.7265625" customWidth="1"/>
  </cols>
  <sheetData>
    <row r="1" spans="1:3" x14ac:dyDescent="0.35">
      <c r="A1" t="s">
        <v>125</v>
      </c>
      <c r="B1" t="s">
        <v>31</v>
      </c>
      <c r="C1" t="s">
        <v>32</v>
      </c>
    </row>
    <row r="2" spans="1:3" x14ac:dyDescent="0.35">
      <c r="A2" t="s">
        <v>126</v>
      </c>
      <c r="B2">
        <v>6</v>
      </c>
      <c r="C2" t="s">
        <v>123</v>
      </c>
    </row>
    <row r="3" spans="1:3" x14ac:dyDescent="0.35">
      <c r="A3" t="s">
        <v>127</v>
      </c>
      <c r="B3">
        <v>6</v>
      </c>
      <c r="C3" t="s">
        <v>123</v>
      </c>
    </row>
    <row r="4" spans="1:3" x14ac:dyDescent="0.35">
      <c r="A4" t="s">
        <v>128</v>
      </c>
      <c r="B4">
        <v>6</v>
      </c>
      <c r="C4" t="s">
        <v>123</v>
      </c>
    </row>
    <row r="5" spans="1:3" x14ac:dyDescent="0.35">
      <c r="A5" t="s">
        <v>129</v>
      </c>
      <c r="B5">
        <v>4</v>
      </c>
      <c r="C5" t="s">
        <v>122</v>
      </c>
    </row>
    <row r="6" spans="1:3" x14ac:dyDescent="0.35">
      <c r="A6" t="s">
        <v>130</v>
      </c>
      <c r="B6">
        <v>4</v>
      </c>
      <c r="C6" t="s">
        <v>122</v>
      </c>
    </row>
    <row r="7" spans="1:3" x14ac:dyDescent="0.35">
      <c r="A7" t="s">
        <v>131</v>
      </c>
      <c r="B7">
        <v>6</v>
      </c>
      <c r="C7" t="s">
        <v>123</v>
      </c>
    </row>
    <row r="8" spans="1:3" x14ac:dyDescent="0.35">
      <c r="A8" t="s">
        <v>132</v>
      </c>
      <c r="B8">
        <v>8</v>
      </c>
      <c r="C8" t="s">
        <v>124</v>
      </c>
    </row>
    <row r="9" spans="1:3" x14ac:dyDescent="0.35">
      <c r="A9" t="s">
        <v>133</v>
      </c>
      <c r="B9">
        <v>6</v>
      </c>
      <c r="C9" t="s">
        <v>123</v>
      </c>
    </row>
    <row r="10" spans="1:3" x14ac:dyDescent="0.35">
      <c r="A10" t="s">
        <v>134</v>
      </c>
      <c r="B10">
        <v>2</v>
      </c>
      <c r="C10" t="s">
        <v>121</v>
      </c>
    </row>
    <row r="11" spans="1:3" x14ac:dyDescent="0.35">
      <c r="A11" t="s">
        <v>135</v>
      </c>
      <c r="B11">
        <v>2</v>
      </c>
      <c r="C11" t="s">
        <v>121</v>
      </c>
    </row>
    <row r="12" spans="1:3" x14ac:dyDescent="0.35">
      <c r="A12" t="s">
        <v>136</v>
      </c>
      <c r="B12">
        <v>4</v>
      </c>
      <c r="C12" t="s">
        <v>122</v>
      </c>
    </row>
    <row r="13" spans="1:3" x14ac:dyDescent="0.35">
      <c r="A13" t="s">
        <v>137</v>
      </c>
      <c r="B13">
        <v>8</v>
      </c>
      <c r="C13" t="s">
        <v>124</v>
      </c>
    </row>
    <row r="14" spans="1:3" x14ac:dyDescent="0.35">
      <c r="A14" t="s">
        <v>138</v>
      </c>
      <c r="B14">
        <v>8</v>
      </c>
      <c r="C14" t="s">
        <v>124</v>
      </c>
    </row>
    <row r="15" spans="1:3" x14ac:dyDescent="0.35">
      <c r="A15" t="s">
        <v>139</v>
      </c>
      <c r="B15">
        <v>4</v>
      </c>
      <c r="C15" t="s">
        <v>122</v>
      </c>
    </row>
    <row r="16" spans="1:3" x14ac:dyDescent="0.35">
      <c r="A16" t="s">
        <v>140</v>
      </c>
      <c r="B16">
        <v>6</v>
      </c>
      <c r="C16" t="s">
        <v>123</v>
      </c>
    </row>
    <row r="17" spans="1:3" x14ac:dyDescent="0.35">
      <c r="A17" t="s">
        <v>141</v>
      </c>
      <c r="B17">
        <v>4</v>
      </c>
      <c r="C17" t="s">
        <v>122</v>
      </c>
    </row>
    <row r="18" spans="1:3" x14ac:dyDescent="0.35">
      <c r="A18" t="s">
        <v>142</v>
      </c>
      <c r="B18">
        <v>2</v>
      </c>
      <c r="C18" t="s">
        <v>121</v>
      </c>
    </row>
    <row r="19" spans="1:3" x14ac:dyDescent="0.35">
      <c r="A19" t="s">
        <v>143</v>
      </c>
      <c r="B19">
        <v>6</v>
      </c>
      <c r="C19" t="s">
        <v>123</v>
      </c>
    </row>
    <row r="20" spans="1:3" x14ac:dyDescent="0.35">
      <c r="A20" t="s">
        <v>144</v>
      </c>
      <c r="B20">
        <v>6</v>
      </c>
      <c r="C20" t="s">
        <v>123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84"/>
  <sheetViews>
    <sheetView workbookViewId="0">
      <selection activeCell="H21" sqref="H21"/>
    </sheetView>
  </sheetViews>
  <sheetFormatPr defaultRowHeight="14.5" x14ac:dyDescent="0.35"/>
  <cols>
    <col min="1" max="1" width="20.7265625" customWidth="1"/>
    <col min="2" max="3" width="8.7265625" customWidth="1"/>
    <col min="4" max="4" width="15.26953125" customWidth="1"/>
    <col min="5" max="12" width="8.7265625" customWidth="1"/>
    <col min="14" max="16" width="8.7265625" customWidth="1"/>
  </cols>
  <sheetData>
    <row r="1" spans="1:19" x14ac:dyDescent="0.35">
      <c r="A1" t="s">
        <v>0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</row>
    <row r="2" spans="1:19" x14ac:dyDescent="0.35">
      <c r="A2" s="4" t="str">
        <f>Charakter!B1</f>
        <v>As</v>
      </c>
      <c r="B2" s="1" t="str">
        <f>VLOOKUP($A2,Klassen!$A$2:$J$16,COLUMN(B2)-1,FALSE)</f>
        <v>As</v>
      </c>
      <c r="C2" s="1">
        <f>VLOOKUP($A2,Klassen!$A$2:$J$16,COLUMN(C2)-1,FALSE)</f>
        <v>20</v>
      </c>
      <c r="D2" s="1">
        <f>VLOOKUP($A2,Klassen!$A$2:$J$16,COLUMN(D2)-1,FALSE)</f>
        <v>20</v>
      </c>
      <c r="E2" s="1">
        <f>VLOOKUP($A2,Klassen!$A$2:$J$16,COLUMN(E2)-1,FALSE)</f>
        <v>20</v>
      </c>
      <c r="F2" s="1">
        <f>VLOOKUP($A2,Klassen!$A$2:$J$16,COLUMN(F2)-1,FALSE)</f>
        <v>30</v>
      </c>
      <c r="G2" s="1">
        <f>VLOOKUP($A2,Klassen!$A$2:$J$16,COLUMN(G2)-1,FALSE)</f>
        <v>10</v>
      </c>
      <c r="H2" s="1">
        <f>VLOOKUP($A2,Klassen!$A$2:$J$16,COLUMN(H2)-1,FALSE)</f>
        <v>20</v>
      </c>
      <c r="I2" s="1">
        <f>VLOOKUP($A2,Klassen!$A$2:$J$16,COLUMN(I2)-1,FALSE)</f>
        <v>10</v>
      </c>
      <c r="J2" s="1">
        <f>VLOOKUP($A2,Klassen!$A$2:$J$16,COLUMN(J2)-1,FALSE)</f>
        <v>20</v>
      </c>
      <c r="K2" s="1">
        <f>VLOOKUP($A2,Klassen!$A$2:$J$16,COLUMN(K2)-1,FALSE)</f>
        <v>20</v>
      </c>
    </row>
    <row r="5" spans="1:19" x14ac:dyDescent="0.35">
      <c r="A5" s="1" t="str">
        <f>Fähigkeiten!A2</f>
        <v>Fertigkeit</v>
      </c>
      <c r="B5" s="1" t="str">
        <f>Fähigkeiten!B2</f>
        <v>Grundbonus</v>
      </c>
      <c r="C5" s="1" t="str">
        <f>Fähigkeiten!C2</f>
        <v>Eigenschaft</v>
      </c>
      <c r="D5" s="1" t="str">
        <f>Fähigkeiten!D2</f>
        <v>Gruppen</v>
      </c>
      <c r="E5" s="1" t="str">
        <f>Fähigkeiten!E2</f>
        <v>LE</v>
      </c>
      <c r="F5" s="1" t="str">
        <f>Fähigkeiten!F2</f>
        <v>Zeile</v>
      </c>
      <c r="G5" s="1" t="s">
        <v>33</v>
      </c>
      <c r="H5" t="s">
        <v>145</v>
      </c>
      <c r="M5" t="s">
        <v>1</v>
      </c>
      <c r="N5" t="s">
        <v>146</v>
      </c>
      <c r="O5" t="s">
        <v>147</v>
      </c>
      <c r="P5" t="s">
        <v>148</v>
      </c>
      <c r="Q5" t="s">
        <v>2</v>
      </c>
      <c r="R5" t="s">
        <v>149</v>
      </c>
      <c r="S5" t="s">
        <v>150</v>
      </c>
    </row>
    <row r="6" spans="1:19" x14ac:dyDescent="0.35">
      <c r="A6" s="1" t="str">
        <f>Fähigkeiten!A3</f>
        <v>Akrobatik</v>
      </c>
      <c r="B6" s="1">
        <f>Fähigkeiten!B3</f>
        <v>8</v>
      </c>
      <c r="C6" s="1" t="str">
        <f>Fähigkeiten!C3</f>
        <v>Gw</v>
      </c>
      <c r="D6" s="1" t="str">
        <f>Fähigkeiten!D3</f>
        <v>Halbwelt, Körper</v>
      </c>
      <c r="E6" s="1">
        <f>Fähigkeiten!E3</f>
        <v>2</v>
      </c>
      <c r="F6" s="1" t="str">
        <f>Fähigkeiten!F3</f>
        <v>E</v>
      </c>
      <c r="G6" s="1">
        <f>Fähigkeiten!G3</f>
        <v>0</v>
      </c>
      <c r="H6">
        <f>Fähigkeiten!AA3</f>
        <v>10</v>
      </c>
      <c r="M6" s="4">
        <f>Charakter!D4</f>
        <v>8</v>
      </c>
      <c r="N6">
        <f>VLOOKUP($F6,Boni!$A$2:$N$15,$M6-3)</f>
        <v>2</v>
      </c>
      <c r="O6">
        <f t="shared" ref="O6:O58" si="0">IF($M6&lt;1,E6*H6*3,0)</f>
        <v>0</v>
      </c>
      <c r="P6">
        <f t="shared" ref="P6:P58" si="1">N6*H6</f>
        <v>20</v>
      </c>
      <c r="Q6">
        <f>IF(M6&lt;1,O6,P6)</f>
        <v>20</v>
      </c>
      <c r="R6">
        <f>IF(M6&lt;1,B6,M6+1)</f>
        <v>9</v>
      </c>
    </row>
    <row r="7" spans="1:19" x14ac:dyDescent="0.35">
      <c r="A7" s="1" t="str">
        <f>Fähigkeiten!A4</f>
        <v>Alchemie</v>
      </c>
      <c r="B7" s="1">
        <f>Fähigkeiten!B4</f>
        <v>8</v>
      </c>
      <c r="C7" s="1" t="str">
        <f>Fähigkeiten!C4</f>
        <v>In</v>
      </c>
      <c r="D7" s="1" t="str">
        <f>Fähigkeiten!D4</f>
        <v>Wissen</v>
      </c>
      <c r="E7" s="1">
        <f>Fähigkeiten!E4</f>
        <v>2</v>
      </c>
      <c r="F7" s="1" t="str">
        <f>Fähigkeiten!F4</f>
        <v>F</v>
      </c>
      <c r="G7" s="1">
        <f>Fähigkeiten!G4</f>
        <v>0</v>
      </c>
      <c r="H7">
        <f>Fähigkeiten!AA4</f>
        <v>20</v>
      </c>
      <c r="M7" s="4">
        <f>Charakter!D5</f>
        <v>8</v>
      </c>
      <c r="N7">
        <f>VLOOKUP($F7,Boni!$A$2:$N$15,$M7-3)</f>
        <v>2</v>
      </c>
      <c r="O7">
        <f t="shared" si="0"/>
        <v>0</v>
      </c>
      <c r="P7">
        <f t="shared" si="1"/>
        <v>40</v>
      </c>
      <c r="Q7">
        <f t="shared" ref="Q7" si="2">IF(M7&lt;1,O7,P7)</f>
        <v>40</v>
      </c>
      <c r="R7">
        <f t="shared" ref="R7" si="3">IF(M7&lt;1,B7,M7+1)</f>
        <v>9</v>
      </c>
    </row>
    <row r="8" spans="1:19" x14ac:dyDescent="0.35">
      <c r="A8" s="1" t="str">
        <f>Fähigkeiten!A5</f>
        <v>Anführen</v>
      </c>
      <c r="B8" s="1">
        <f>Fähigkeiten!B5</f>
        <v>8</v>
      </c>
      <c r="C8" s="1" t="str">
        <f>Fähigkeiten!C5</f>
        <v>pA</v>
      </c>
      <c r="D8" s="1" t="str">
        <f>Fähigkeiten!D5</f>
        <v>Kampf, Sozial</v>
      </c>
      <c r="E8" s="1">
        <f>Fähigkeiten!E5</f>
        <v>2</v>
      </c>
      <c r="F8" s="1" t="str">
        <f>Fähigkeiten!F5</f>
        <v>E</v>
      </c>
      <c r="G8" s="1">
        <f>Fähigkeiten!G5</f>
        <v>0</v>
      </c>
      <c r="H8">
        <f>Fähigkeiten!AA5</f>
        <v>20</v>
      </c>
      <c r="M8" s="4">
        <f>Charakter!D6</f>
        <v>0</v>
      </c>
      <c r="N8" t="e">
        <f>VLOOKUP($F8,Boni!$A$2:$N$15,$M8-3)</f>
        <v>#VALUE!</v>
      </c>
      <c r="O8">
        <f t="shared" si="0"/>
        <v>120</v>
      </c>
      <c r="P8" t="e">
        <f t="shared" si="1"/>
        <v>#VALUE!</v>
      </c>
      <c r="Q8">
        <f t="shared" ref="Q8:Q24" si="4">IF(M8&lt;1,O8,P8)</f>
        <v>120</v>
      </c>
      <c r="R8">
        <f t="shared" ref="R8:R24" si="5">IF(M8&lt;1,B8,M8+1)</f>
        <v>8</v>
      </c>
    </row>
    <row r="9" spans="1:19" x14ac:dyDescent="0.35">
      <c r="A9" s="1" t="str">
        <f>Fähigkeiten!A6</f>
        <v>Athletik</v>
      </c>
      <c r="B9" s="1">
        <f>Fähigkeiten!B6</f>
        <v>8</v>
      </c>
      <c r="C9" s="1" t="str">
        <f>Fähigkeiten!C6</f>
        <v>St</v>
      </c>
      <c r="D9" s="1" t="str">
        <f>Fähigkeiten!D6</f>
        <v>Kampf, Körper</v>
      </c>
      <c r="E9" s="1">
        <f>Fähigkeiten!E6</f>
        <v>2</v>
      </c>
      <c r="F9" s="1" t="str">
        <f>Fähigkeiten!F6</f>
        <v>E</v>
      </c>
      <c r="G9" s="1">
        <f>Fähigkeiten!G6</f>
        <v>0</v>
      </c>
      <c r="H9">
        <f>Fähigkeiten!AA6</f>
        <v>10</v>
      </c>
      <c r="M9" s="4">
        <f>Charakter!D7</f>
        <v>0</v>
      </c>
      <c r="N9" t="e">
        <f>VLOOKUP($F9,Boni!$A$2:$N$15,$M9-3)</f>
        <v>#VALUE!</v>
      </c>
      <c r="O9">
        <f t="shared" si="0"/>
        <v>60</v>
      </c>
      <c r="P9" t="e">
        <f t="shared" si="1"/>
        <v>#VALUE!</v>
      </c>
      <c r="Q9">
        <f t="shared" si="4"/>
        <v>60</v>
      </c>
      <c r="R9">
        <f t="shared" si="5"/>
        <v>8</v>
      </c>
    </row>
    <row r="10" spans="1:19" x14ac:dyDescent="0.35">
      <c r="A10" s="1" t="str">
        <f>Fähigkeiten!A7</f>
        <v>Balancieren</v>
      </c>
      <c r="B10" s="1">
        <f>Fähigkeiten!B7</f>
        <v>8</v>
      </c>
      <c r="C10" s="1" t="str">
        <f>Fähigkeiten!C7</f>
        <v>Gw</v>
      </c>
      <c r="D10" s="1" t="str">
        <f>Fähigkeiten!D7</f>
        <v>Halbwelt, Körper</v>
      </c>
      <c r="E10" s="1">
        <f>Fähigkeiten!E7</f>
        <v>1</v>
      </c>
      <c r="F10" s="1" t="str">
        <f>Fähigkeiten!F7</f>
        <v>A</v>
      </c>
      <c r="G10" s="1">
        <f>Fähigkeiten!G7</f>
        <v>0</v>
      </c>
      <c r="H10">
        <f>Fähigkeiten!AA7</f>
        <v>10</v>
      </c>
      <c r="M10" s="4">
        <f>Charakter!D8</f>
        <v>0</v>
      </c>
      <c r="N10" t="e">
        <f>VLOOKUP($F10,Boni!$A$2:$N$15,$M10-3)</f>
        <v>#VALUE!</v>
      </c>
      <c r="O10">
        <f t="shared" si="0"/>
        <v>30</v>
      </c>
      <c r="P10" t="e">
        <f t="shared" si="1"/>
        <v>#VALUE!</v>
      </c>
      <c r="Q10">
        <f t="shared" si="4"/>
        <v>30</v>
      </c>
      <c r="R10">
        <f t="shared" si="5"/>
        <v>8</v>
      </c>
    </row>
    <row r="11" spans="1:19" x14ac:dyDescent="0.35">
      <c r="A11" s="1" t="str">
        <f>Fähigkeiten!A8</f>
        <v>Beidhändiger Kampf</v>
      </c>
      <c r="B11" s="1">
        <f>Fähigkeiten!B8</f>
        <v>5</v>
      </c>
      <c r="C11" s="1" t="str">
        <f>Fähigkeiten!C8</f>
        <v>Gs</v>
      </c>
      <c r="D11" s="1" t="str">
        <f>Fähigkeiten!D8</f>
        <v>Kampf</v>
      </c>
      <c r="E11" s="1">
        <f>Fähigkeiten!E8</f>
        <v>10</v>
      </c>
      <c r="F11" s="1" t="str">
        <f>Fähigkeiten!F8</f>
        <v>K</v>
      </c>
      <c r="G11" s="1">
        <f>Fähigkeiten!G8</f>
        <v>0</v>
      </c>
      <c r="H11">
        <f>Fähigkeiten!AA8</f>
        <v>30</v>
      </c>
      <c r="M11" s="4">
        <f>Charakter!D9</f>
        <v>0</v>
      </c>
      <c r="N11" t="e">
        <f>VLOOKUP($F11,Boni!$A$2:$N$15,$M11-3)</f>
        <v>#VALUE!</v>
      </c>
      <c r="O11">
        <f t="shared" si="0"/>
        <v>900</v>
      </c>
      <c r="P11" t="e">
        <f t="shared" si="1"/>
        <v>#VALUE!</v>
      </c>
      <c r="Q11">
        <f t="shared" si="4"/>
        <v>900</v>
      </c>
      <c r="R11">
        <f t="shared" si="5"/>
        <v>5</v>
      </c>
    </row>
    <row r="12" spans="1:19" x14ac:dyDescent="0.35">
      <c r="A12" s="1" t="str">
        <f>Fähigkeiten!A9</f>
        <v>Beredsamkeit</v>
      </c>
      <c r="B12" s="1">
        <f>Fähigkeiten!B9</f>
        <v>8</v>
      </c>
      <c r="C12" s="1" t="str">
        <f>Fähigkeiten!C9</f>
        <v>pA</v>
      </c>
      <c r="D12" s="1" t="str">
        <f>Fähigkeiten!D9</f>
        <v>Sozial</v>
      </c>
      <c r="E12" s="1">
        <f>Fähigkeiten!E9</f>
        <v>2</v>
      </c>
      <c r="F12" s="1" t="str">
        <f>Fähigkeiten!F9</f>
        <v>G</v>
      </c>
      <c r="G12" s="1">
        <f>Fähigkeiten!G9</f>
        <v>0</v>
      </c>
      <c r="H12">
        <f>Fähigkeiten!AA9</f>
        <v>20</v>
      </c>
      <c r="M12" s="4">
        <f>Charakter!D10</f>
        <v>0</v>
      </c>
      <c r="N12" t="e">
        <f>VLOOKUP($F12,Boni!$A$2:$N$15,$M12-3)</f>
        <v>#VALUE!</v>
      </c>
      <c r="O12">
        <f t="shared" si="0"/>
        <v>120</v>
      </c>
      <c r="P12" t="e">
        <f t="shared" si="1"/>
        <v>#VALUE!</v>
      </c>
      <c r="Q12">
        <f t="shared" si="4"/>
        <v>120</v>
      </c>
      <c r="R12">
        <f t="shared" si="5"/>
        <v>8</v>
      </c>
    </row>
    <row r="13" spans="1:19" x14ac:dyDescent="0.35">
      <c r="A13" s="1" t="str">
        <f>Fähigkeiten!A10</f>
        <v>Betäuben</v>
      </c>
      <c r="B13" s="1">
        <f>Fähigkeiten!B10</f>
        <v>8</v>
      </c>
      <c r="C13" s="1" t="str">
        <f>Fähigkeiten!C10</f>
        <v>Gs</v>
      </c>
      <c r="D13" s="1" t="str">
        <f>Fähigkeiten!D10</f>
        <v>Halbwelt, Kampf</v>
      </c>
      <c r="E13" s="1">
        <f>Fähigkeiten!E10</f>
        <v>10</v>
      </c>
      <c r="F13" s="1" t="str">
        <f>Fähigkeiten!F10</f>
        <v>I</v>
      </c>
      <c r="G13" s="1">
        <f>Fähigkeiten!G10</f>
        <v>0</v>
      </c>
      <c r="H13">
        <f>Fähigkeiten!AA10</f>
        <v>20</v>
      </c>
      <c r="M13" s="4">
        <f>Charakter!D11</f>
        <v>0</v>
      </c>
      <c r="N13" t="e">
        <f>VLOOKUP($F13,Boni!$A$2:$N$15,$M13-3)</f>
        <v>#VALUE!</v>
      </c>
      <c r="O13">
        <f t="shared" si="0"/>
        <v>600</v>
      </c>
      <c r="P13" t="e">
        <f t="shared" si="1"/>
        <v>#VALUE!</v>
      </c>
      <c r="Q13">
        <f t="shared" si="4"/>
        <v>600</v>
      </c>
      <c r="R13">
        <f t="shared" si="5"/>
        <v>8</v>
      </c>
    </row>
    <row r="14" spans="1:19" x14ac:dyDescent="0.35">
      <c r="A14" s="1" t="str">
        <f>Fähigkeiten!A11</f>
        <v>Bootfahren</v>
      </c>
      <c r="B14" s="1">
        <f>Fähigkeiten!B11</f>
        <v>12</v>
      </c>
      <c r="C14" s="1" t="str">
        <f>Fähigkeiten!C11</f>
        <v>Gs</v>
      </c>
      <c r="D14" s="1" t="str">
        <f>Fähigkeiten!D11</f>
        <v>Alltag</v>
      </c>
      <c r="E14" s="1">
        <f>Fähigkeiten!E11</f>
        <v>1</v>
      </c>
      <c r="F14" s="1" t="str">
        <f>Fähigkeiten!F11</f>
        <v>A</v>
      </c>
      <c r="G14" s="1">
        <f>Fähigkeiten!G11</f>
        <v>0</v>
      </c>
      <c r="H14">
        <f>Fähigkeiten!AA11</f>
        <v>20</v>
      </c>
      <c r="M14" s="4">
        <f>Charakter!D12</f>
        <v>0</v>
      </c>
      <c r="N14" t="e">
        <f>VLOOKUP($F14,Boni!$A$2:$N$15,$M14-3)</f>
        <v>#VALUE!</v>
      </c>
      <c r="O14">
        <f t="shared" si="0"/>
        <v>60</v>
      </c>
      <c r="P14" t="e">
        <f t="shared" si="1"/>
        <v>#VALUE!</v>
      </c>
      <c r="Q14">
        <f t="shared" si="4"/>
        <v>60</v>
      </c>
      <c r="R14">
        <f t="shared" si="5"/>
        <v>12</v>
      </c>
    </row>
    <row r="15" spans="1:19" x14ac:dyDescent="0.35">
      <c r="A15" s="1" t="str">
        <f>Fähigkeiten!A12</f>
        <v>Erste Hilfe</v>
      </c>
      <c r="B15" s="1">
        <f>Fähigkeiten!B12</f>
        <v>8</v>
      </c>
      <c r="C15" s="1" t="str">
        <f>Fähigkeiten!C12</f>
        <v>In</v>
      </c>
      <c r="D15" s="1" t="str">
        <f>Fähigkeiten!D12</f>
        <v>Alltag, Wissen</v>
      </c>
      <c r="E15" s="1">
        <f>Fähigkeiten!E12</f>
        <v>2</v>
      </c>
      <c r="F15" s="1" t="str">
        <f>Fähigkeiten!F12</f>
        <v>E</v>
      </c>
      <c r="G15" s="1">
        <f>Fähigkeiten!G12</f>
        <v>0</v>
      </c>
      <c r="H15">
        <f>Fähigkeiten!AA12</f>
        <v>20</v>
      </c>
      <c r="M15" s="4">
        <f>Charakter!D13</f>
        <v>0</v>
      </c>
      <c r="N15" t="e">
        <f>VLOOKUP($F15,Boni!$A$2:$N$15,$M15-3)</f>
        <v>#VALUE!</v>
      </c>
      <c r="O15">
        <f t="shared" si="0"/>
        <v>120</v>
      </c>
      <c r="P15" t="e">
        <f t="shared" si="1"/>
        <v>#VALUE!</v>
      </c>
      <c r="Q15">
        <f t="shared" si="4"/>
        <v>120</v>
      </c>
      <c r="R15">
        <f t="shared" si="5"/>
        <v>8</v>
      </c>
    </row>
    <row r="16" spans="1:19" x14ac:dyDescent="0.35">
      <c r="A16" s="1" t="str">
        <f>Fähigkeiten!A13</f>
        <v>Etikette</v>
      </c>
      <c r="B16" s="1">
        <f>Fähigkeiten!B13</f>
        <v>8</v>
      </c>
      <c r="C16" s="1" t="str">
        <f>Fähigkeiten!C13</f>
        <v>Gs</v>
      </c>
      <c r="D16" s="1" t="str">
        <f>Fähigkeiten!D13</f>
        <v>Alltag, Sozial</v>
      </c>
      <c r="E16" s="1">
        <f>Fähigkeiten!E13</f>
        <v>2</v>
      </c>
      <c r="F16" s="1" t="str">
        <f>Fähigkeiten!F13</f>
        <v>E</v>
      </c>
      <c r="G16" s="1">
        <f>Fähigkeiten!G13</f>
        <v>0</v>
      </c>
      <c r="H16">
        <f>Fähigkeiten!AA13</f>
        <v>20</v>
      </c>
      <c r="M16" s="4">
        <f>Charakter!D14</f>
        <v>0</v>
      </c>
      <c r="N16" t="e">
        <f>VLOOKUP($F16,Boni!$A$2:$N$15,$M16-3)</f>
        <v>#VALUE!</v>
      </c>
      <c r="O16">
        <f t="shared" si="0"/>
        <v>120</v>
      </c>
      <c r="P16" t="e">
        <f t="shared" si="1"/>
        <v>#VALUE!</v>
      </c>
      <c r="Q16">
        <f t="shared" si="4"/>
        <v>120</v>
      </c>
      <c r="R16">
        <f t="shared" si="5"/>
        <v>8</v>
      </c>
    </row>
    <row r="17" spans="1:18" x14ac:dyDescent="0.35">
      <c r="A17" s="1" t="str">
        <f>Fähigkeiten!A14</f>
        <v>Fälschen</v>
      </c>
      <c r="B17" s="1">
        <f>Fähigkeiten!B14</f>
        <v>12</v>
      </c>
      <c r="C17" s="1" t="str">
        <f>Fähigkeiten!C14</f>
        <v>Gs</v>
      </c>
      <c r="D17" s="1" t="str">
        <f>Fähigkeiten!D14</f>
        <v>Halbwelt</v>
      </c>
      <c r="E17" s="1">
        <f>Fähigkeiten!E14</f>
        <v>1</v>
      </c>
      <c r="F17" s="1" t="str">
        <f>Fähigkeiten!F14</f>
        <v>A</v>
      </c>
      <c r="G17" s="1">
        <f>Fähigkeiten!G14</f>
        <v>0</v>
      </c>
      <c r="H17">
        <f>Fähigkeiten!AA14</f>
        <v>20</v>
      </c>
      <c r="M17" s="4">
        <f>Charakter!D15</f>
        <v>0</v>
      </c>
      <c r="N17" t="e">
        <f>VLOOKUP($F17,Boni!$A$2:$N$15,$M17-3)</f>
        <v>#VALUE!</v>
      </c>
      <c r="O17">
        <f t="shared" si="0"/>
        <v>60</v>
      </c>
      <c r="P17" t="e">
        <f t="shared" si="1"/>
        <v>#VALUE!</v>
      </c>
      <c r="Q17">
        <f t="shared" si="4"/>
        <v>60</v>
      </c>
      <c r="R17">
        <f t="shared" si="5"/>
        <v>12</v>
      </c>
    </row>
    <row r="18" spans="1:18" x14ac:dyDescent="0.35">
      <c r="A18" s="1" t="str">
        <f>Fähigkeiten!A15</f>
        <v>Fallen entdecken</v>
      </c>
      <c r="B18" s="1">
        <f>Fähigkeiten!B15</f>
        <v>8</v>
      </c>
      <c r="C18" s="1" t="str">
        <f>Fähigkeiten!C15</f>
        <v>In</v>
      </c>
      <c r="D18" s="1" t="str">
        <f>Fähigkeiten!D15</f>
        <v>Unterwelt</v>
      </c>
      <c r="E18" s="1">
        <f>Fähigkeiten!E15</f>
        <v>4</v>
      </c>
      <c r="F18" s="1" t="str">
        <f>Fähigkeiten!F15</f>
        <v>H</v>
      </c>
      <c r="G18" s="1">
        <f>Fähigkeiten!G15</f>
        <v>0</v>
      </c>
      <c r="H18">
        <f>Fähigkeiten!AA15</f>
        <v>10</v>
      </c>
      <c r="M18" s="4">
        <f>Charakter!D16</f>
        <v>0</v>
      </c>
      <c r="N18" t="e">
        <f>VLOOKUP($F18,Boni!$A$2:$N$15,$M18-3)</f>
        <v>#VALUE!</v>
      </c>
      <c r="O18">
        <f t="shared" si="0"/>
        <v>120</v>
      </c>
      <c r="P18" t="e">
        <f t="shared" si="1"/>
        <v>#VALUE!</v>
      </c>
      <c r="Q18">
        <f t="shared" si="4"/>
        <v>120</v>
      </c>
      <c r="R18">
        <f t="shared" si="5"/>
        <v>8</v>
      </c>
    </row>
    <row r="19" spans="1:18" x14ac:dyDescent="0.35">
      <c r="A19" s="1" t="str">
        <f>Fähigkeiten!A16</f>
        <v>Fallenmechanik</v>
      </c>
      <c r="B19" s="1">
        <f>Fähigkeiten!B16</f>
        <v>8</v>
      </c>
      <c r="C19" s="1" t="str">
        <f>Fähigkeiten!C16</f>
        <v>Gs</v>
      </c>
      <c r="D19" s="1" t="str">
        <f>Fähigkeiten!D16</f>
        <v>Unterwelt</v>
      </c>
      <c r="E19" s="1">
        <f>Fähigkeiten!E16</f>
        <v>10</v>
      </c>
      <c r="F19" s="1" t="str">
        <f>Fähigkeiten!F16</f>
        <v>I</v>
      </c>
      <c r="G19" s="1">
        <f>Fähigkeiten!G16</f>
        <v>0</v>
      </c>
      <c r="H19">
        <f>Fähigkeiten!AA16</f>
        <v>10</v>
      </c>
      <c r="M19" s="4">
        <f>Charakter!D17</f>
        <v>0</v>
      </c>
      <c r="N19" t="e">
        <f>VLOOKUP($F19,Boni!$A$2:$N$15,$M19-3)</f>
        <v>#VALUE!</v>
      </c>
      <c r="O19">
        <f t="shared" si="0"/>
        <v>300</v>
      </c>
      <c r="P19" t="e">
        <f t="shared" si="1"/>
        <v>#VALUE!</v>
      </c>
      <c r="Q19">
        <f t="shared" si="4"/>
        <v>300</v>
      </c>
      <c r="R19">
        <f t="shared" si="5"/>
        <v>8</v>
      </c>
    </row>
    <row r="20" spans="1:18" x14ac:dyDescent="0.35">
      <c r="A20" s="1" t="str">
        <f>Fähigkeiten!A17</f>
        <v>Fechten</v>
      </c>
      <c r="B20" s="1">
        <f>Fähigkeiten!B17</f>
        <v>5</v>
      </c>
      <c r="C20" s="1" t="str">
        <f>Fähigkeiten!C17</f>
        <v>Gs</v>
      </c>
      <c r="D20" s="1" t="str">
        <f>Fähigkeiten!D17</f>
        <v>Kampf</v>
      </c>
      <c r="E20" s="1">
        <f>Fähigkeiten!E17</f>
        <v>10</v>
      </c>
      <c r="F20" s="1" t="str">
        <f>Fähigkeiten!F17</f>
        <v>K</v>
      </c>
      <c r="G20" s="1">
        <f>Fähigkeiten!G17</f>
        <v>0</v>
      </c>
      <c r="H20">
        <f>Fähigkeiten!AA17</f>
        <v>30</v>
      </c>
      <c r="M20" s="4">
        <f>Charakter!D18</f>
        <v>0</v>
      </c>
      <c r="N20" t="e">
        <f>VLOOKUP($F20,Boni!$A$2:$N$15,$M20-3)</f>
        <v>#VALUE!</v>
      </c>
      <c r="O20">
        <f t="shared" si="0"/>
        <v>900</v>
      </c>
      <c r="P20" t="e">
        <f t="shared" si="1"/>
        <v>#VALUE!</v>
      </c>
      <c r="Q20">
        <f t="shared" si="4"/>
        <v>900</v>
      </c>
      <c r="R20">
        <f t="shared" si="5"/>
        <v>5</v>
      </c>
    </row>
    <row r="21" spans="1:18" x14ac:dyDescent="0.35">
      <c r="A21" s="1" t="str">
        <f>Fähigkeiten!A18</f>
        <v>Gassenwissen</v>
      </c>
      <c r="B21" s="1">
        <f>Fähigkeiten!B18</f>
        <v>8</v>
      </c>
      <c r="C21" s="1" t="str">
        <f>Fähigkeiten!C18</f>
        <v>In</v>
      </c>
      <c r="D21" s="1" t="str">
        <f>Fähigkeiten!D18</f>
        <v>Halbwelt, Sozial, Unterwelt</v>
      </c>
      <c r="E21" s="1">
        <f>Fähigkeiten!E18</f>
        <v>2</v>
      </c>
      <c r="F21" s="1" t="str">
        <f>Fähigkeiten!F18</f>
        <v>G</v>
      </c>
      <c r="G21" s="1">
        <f>Fähigkeiten!G18</f>
        <v>0</v>
      </c>
      <c r="H21">
        <f>Fähigkeiten!AA18</f>
        <v>10</v>
      </c>
      <c r="M21" s="4">
        <f>Charakter!D19</f>
        <v>0</v>
      </c>
      <c r="N21" t="e">
        <f>VLOOKUP($F21,Boni!$A$2:$N$15,$M21-3)</f>
        <v>#VALUE!</v>
      </c>
      <c r="O21">
        <f t="shared" si="0"/>
        <v>60</v>
      </c>
      <c r="P21" t="e">
        <f t="shared" si="1"/>
        <v>#VALUE!</v>
      </c>
      <c r="Q21">
        <f t="shared" si="4"/>
        <v>60</v>
      </c>
      <c r="R21">
        <f t="shared" si="5"/>
        <v>8</v>
      </c>
    </row>
    <row r="22" spans="1:18" x14ac:dyDescent="0.35">
      <c r="A22" s="1" t="str">
        <f>Fähigkeiten!A19</f>
        <v>Gaukeln</v>
      </c>
      <c r="B22" s="1">
        <f>Fähigkeiten!B19</f>
        <v>12</v>
      </c>
      <c r="C22" s="1" t="str">
        <f>Fähigkeiten!C19</f>
        <v>Gs</v>
      </c>
      <c r="D22" s="1" t="str">
        <f>Fähigkeiten!D19</f>
        <v>Halbwelt</v>
      </c>
      <c r="E22" s="1">
        <f>Fähigkeiten!E19</f>
        <v>1</v>
      </c>
      <c r="F22" s="1" t="str">
        <f>Fähigkeiten!F19</f>
        <v>A</v>
      </c>
      <c r="G22" s="1">
        <f>Fähigkeiten!G19</f>
        <v>0</v>
      </c>
      <c r="H22">
        <f>Fähigkeiten!AA19</f>
        <v>20</v>
      </c>
      <c r="M22" s="4">
        <f>Charakter!D20</f>
        <v>0</v>
      </c>
      <c r="N22" t="e">
        <f>VLOOKUP($F22,Boni!$A$2:$N$15,$M22-3)</f>
        <v>#VALUE!</v>
      </c>
      <c r="O22">
        <f t="shared" si="0"/>
        <v>60</v>
      </c>
      <c r="P22" t="e">
        <f t="shared" si="1"/>
        <v>#VALUE!</v>
      </c>
      <c r="Q22">
        <f t="shared" si="4"/>
        <v>60</v>
      </c>
      <c r="R22">
        <f t="shared" si="5"/>
        <v>12</v>
      </c>
    </row>
    <row r="23" spans="1:18" x14ac:dyDescent="0.35">
      <c r="A23" s="1" t="str">
        <f>Fähigkeiten!A20</f>
        <v>Geländelauf</v>
      </c>
      <c r="B23" s="1">
        <f>Fähigkeiten!B20</f>
        <v>12</v>
      </c>
      <c r="C23" s="1" t="str">
        <f>Fähigkeiten!C20</f>
        <v>Gw</v>
      </c>
      <c r="D23" s="1" t="str">
        <f>Fähigkeiten!D20</f>
        <v>Kampf, Körper</v>
      </c>
      <c r="E23" s="1">
        <f>Fähigkeiten!E20</f>
        <v>1</v>
      </c>
      <c r="F23" s="1" t="str">
        <f>Fähigkeiten!F20</f>
        <v>A</v>
      </c>
      <c r="G23" s="1">
        <f>Fähigkeiten!G20</f>
        <v>0</v>
      </c>
      <c r="H23">
        <f>Fähigkeiten!AA20</f>
        <v>10</v>
      </c>
      <c r="M23" s="4">
        <f>Charakter!D21</f>
        <v>0</v>
      </c>
      <c r="N23" t="e">
        <f>VLOOKUP($F23,Boni!$A$2:$N$15,$M23-3)</f>
        <v>#VALUE!</v>
      </c>
      <c r="O23">
        <f t="shared" si="0"/>
        <v>30</v>
      </c>
      <c r="P23" t="e">
        <f t="shared" si="1"/>
        <v>#VALUE!</v>
      </c>
      <c r="Q23">
        <f t="shared" si="4"/>
        <v>30</v>
      </c>
      <c r="R23">
        <f t="shared" si="5"/>
        <v>12</v>
      </c>
    </row>
    <row r="24" spans="1:18" x14ac:dyDescent="0.35">
      <c r="A24" s="1" t="str">
        <f>Fähigkeiten!A21</f>
        <v>Gerätekunde</v>
      </c>
      <c r="B24" s="1">
        <f>Fähigkeiten!B21</f>
        <v>8</v>
      </c>
      <c r="C24" s="1" t="str">
        <f>Fähigkeiten!C21</f>
        <v>In</v>
      </c>
      <c r="D24" s="1" t="str">
        <f>Fähigkeiten!D21</f>
        <v>Alltag</v>
      </c>
      <c r="E24" s="1">
        <f>Fähigkeiten!E21</f>
        <v>10</v>
      </c>
      <c r="F24" s="1" t="str">
        <f>Fähigkeiten!F21</f>
        <v>H</v>
      </c>
      <c r="G24" s="1">
        <f>Fähigkeiten!G21</f>
        <v>0</v>
      </c>
      <c r="H24">
        <f>Fähigkeiten!AA21</f>
        <v>20</v>
      </c>
      <c r="M24" s="4">
        <f>Charakter!D22</f>
        <v>0</v>
      </c>
      <c r="N24" t="e">
        <f>VLOOKUP($F24,Boni!$A$2:$N$15,$M24-3)</f>
        <v>#VALUE!</v>
      </c>
      <c r="O24">
        <f t="shared" si="0"/>
        <v>600</v>
      </c>
      <c r="P24" t="e">
        <f t="shared" si="1"/>
        <v>#VALUE!</v>
      </c>
      <c r="Q24">
        <f t="shared" si="4"/>
        <v>600</v>
      </c>
      <c r="R24">
        <f t="shared" si="5"/>
        <v>8</v>
      </c>
    </row>
    <row r="25" spans="1:18" x14ac:dyDescent="0.35">
      <c r="A25" s="1" t="str">
        <f>Fähigkeiten!A22</f>
        <v>Geschäftssinn</v>
      </c>
      <c r="B25" s="1">
        <f>Fähigkeiten!B22</f>
        <v>8</v>
      </c>
      <c r="C25" s="1" t="str">
        <f>Fähigkeiten!C22</f>
        <v>In</v>
      </c>
      <c r="D25" s="1" t="str">
        <f>Fähigkeiten!D22</f>
        <v>Alltag</v>
      </c>
      <c r="E25" s="1">
        <f>Fähigkeiten!E22</f>
        <v>10</v>
      </c>
      <c r="F25" s="1" t="str">
        <f>Fähigkeiten!F22</f>
        <v>H</v>
      </c>
      <c r="G25" s="1">
        <f>Fähigkeiten!G22</f>
        <v>0</v>
      </c>
      <c r="H25">
        <f>Fähigkeiten!AA22</f>
        <v>20</v>
      </c>
      <c r="M25" s="4">
        <f>Charakter!D23</f>
        <v>0</v>
      </c>
      <c r="N25" t="e">
        <f>VLOOKUP($F25,Boni!$A$2:$N$15,$M25-3)</f>
        <v>#VALUE!</v>
      </c>
      <c r="O25">
        <f t="shared" si="0"/>
        <v>600</v>
      </c>
      <c r="P25" t="e">
        <f t="shared" si="1"/>
        <v>#VALUE!</v>
      </c>
      <c r="Q25">
        <f t="shared" ref="Q25:Q58" si="6">IF(M25&lt;1,O25,P25)</f>
        <v>600</v>
      </c>
      <c r="R25">
        <f t="shared" ref="R25:R58" si="7">IF(M25&lt;1,B25,M25+1)</f>
        <v>8</v>
      </c>
    </row>
    <row r="26" spans="1:18" x14ac:dyDescent="0.35">
      <c r="A26" s="1" t="str">
        <f>Fähigkeiten!A23</f>
        <v>Glücksspiel</v>
      </c>
      <c r="B26" s="1">
        <f>Fähigkeiten!B23</f>
        <v>12</v>
      </c>
      <c r="C26" s="1" t="str">
        <f>Fähigkeiten!C23</f>
        <v>Gs</v>
      </c>
      <c r="D26" s="1" t="str">
        <f>Fähigkeiten!D23</f>
        <v>Alltag, Halbwelt</v>
      </c>
      <c r="E26" s="1">
        <f>Fähigkeiten!E23</f>
        <v>1</v>
      </c>
      <c r="F26" s="1" t="str">
        <f>Fähigkeiten!F23</f>
        <v>A</v>
      </c>
      <c r="G26" s="1">
        <f>Fähigkeiten!G23</f>
        <v>0</v>
      </c>
      <c r="H26">
        <f>Fähigkeiten!AA23</f>
        <v>20</v>
      </c>
      <c r="M26" s="4">
        <f>Charakter!D24</f>
        <v>0</v>
      </c>
      <c r="N26" t="e">
        <f>VLOOKUP($F26,Boni!$A$2:$N$15,$M26-3)</f>
        <v>#VALUE!</v>
      </c>
      <c r="O26">
        <f t="shared" si="0"/>
        <v>60</v>
      </c>
      <c r="P26" t="e">
        <f t="shared" si="1"/>
        <v>#VALUE!</v>
      </c>
      <c r="Q26">
        <f t="shared" si="6"/>
        <v>60</v>
      </c>
      <c r="R26">
        <f t="shared" si="7"/>
        <v>12</v>
      </c>
    </row>
    <row r="27" spans="1:18" x14ac:dyDescent="0.35">
      <c r="A27" s="1" t="str">
        <f>Fähigkeiten!A24</f>
        <v>Heilkunde</v>
      </c>
      <c r="B27" s="1">
        <f>Fähigkeiten!B24</f>
        <v>8</v>
      </c>
      <c r="C27" s="1" t="str">
        <f>Fähigkeiten!C24</f>
        <v>In</v>
      </c>
      <c r="D27" s="1" t="str">
        <f>Fähigkeiten!D24</f>
        <v>Wissen</v>
      </c>
      <c r="E27" s="1">
        <f>Fähigkeiten!E24</f>
        <v>2</v>
      </c>
      <c r="F27" s="1" t="str">
        <f>Fähigkeiten!F24</f>
        <v>F</v>
      </c>
      <c r="G27" s="1">
        <f>Fähigkeiten!G24</f>
        <v>0</v>
      </c>
      <c r="H27">
        <f>Fähigkeiten!AA24</f>
        <v>20</v>
      </c>
      <c r="M27" s="4">
        <f>Charakter!D25</f>
        <v>0</v>
      </c>
      <c r="N27" t="e">
        <f>VLOOKUP($F27,Boni!$A$2:$N$15,$M27-3)</f>
        <v>#VALUE!</v>
      </c>
      <c r="O27">
        <f t="shared" si="0"/>
        <v>120</v>
      </c>
      <c r="P27" t="e">
        <f t="shared" si="1"/>
        <v>#VALUE!</v>
      </c>
      <c r="Q27">
        <f t="shared" si="6"/>
        <v>120</v>
      </c>
      <c r="R27">
        <f t="shared" si="7"/>
        <v>8</v>
      </c>
    </row>
    <row r="28" spans="1:18" x14ac:dyDescent="0.35">
      <c r="A28" s="1" t="str">
        <f>Fähigkeiten!A25</f>
        <v>Kampf in Vollrüstung</v>
      </c>
      <c r="B28" s="1">
        <f>Fähigkeiten!B25</f>
        <v>5</v>
      </c>
      <c r="C28" s="1" t="str">
        <f>Fähigkeiten!C25</f>
        <v>St</v>
      </c>
      <c r="D28" s="1" t="str">
        <f>Fähigkeiten!D25</f>
        <v>Kampf</v>
      </c>
      <c r="E28" s="1">
        <f>Fähigkeiten!E25</f>
        <v>10</v>
      </c>
      <c r="F28" s="1" t="str">
        <f>Fähigkeiten!F25</f>
        <v>K</v>
      </c>
      <c r="G28" s="1">
        <f>Fähigkeiten!G25</f>
        <v>0</v>
      </c>
      <c r="H28">
        <f>Fähigkeiten!AA25</f>
        <v>30</v>
      </c>
      <c r="M28" s="4">
        <f>Charakter!D26</f>
        <v>0</v>
      </c>
      <c r="N28" t="e">
        <f>VLOOKUP($F28,Boni!$A$2:$N$15,$M28-3)</f>
        <v>#VALUE!</v>
      </c>
      <c r="O28">
        <f t="shared" si="0"/>
        <v>900</v>
      </c>
      <c r="P28" t="e">
        <f t="shared" si="1"/>
        <v>#VALUE!</v>
      </c>
      <c r="Q28">
        <f t="shared" si="6"/>
        <v>900</v>
      </c>
      <c r="R28">
        <f t="shared" si="7"/>
        <v>5</v>
      </c>
    </row>
    <row r="29" spans="1:18" x14ac:dyDescent="0.35">
      <c r="A29" s="1" t="str">
        <f>Fähigkeiten!A26</f>
        <v>Klettern</v>
      </c>
      <c r="B29" s="1">
        <f>Fähigkeiten!B26</f>
        <v>12</v>
      </c>
      <c r="C29" s="1" t="str">
        <f>Fähigkeiten!C26</f>
        <v>St</v>
      </c>
      <c r="D29" s="1" t="str">
        <f>Fähigkeiten!D26</f>
        <v>Alltag, Halbwelt, Körper</v>
      </c>
      <c r="E29" s="1">
        <f>Fähigkeiten!E26</f>
        <v>1</v>
      </c>
      <c r="F29" s="1" t="str">
        <f>Fähigkeiten!F26</f>
        <v>A</v>
      </c>
      <c r="G29" s="1">
        <f>Fähigkeiten!G26</f>
        <v>0</v>
      </c>
      <c r="H29">
        <f>Fähigkeiten!AA26</f>
        <v>10</v>
      </c>
      <c r="M29" s="4">
        <f>Charakter!D27</f>
        <v>0</v>
      </c>
      <c r="N29" t="e">
        <f>VLOOKUP($F29,Boni!$A$2:$N$15,$M29-3)</f>
        <v>#VALUE!</v>
      </c>
      <c r="O29">
        <f t="shared" si="0"/>
        <v>30</v>
      </c>
      <c r="P29" t="e">
        <f t="shared" si="1"/>
        <v>#VALUE!</v>
      </c>
      <c r="Q29">
        <f t="shared" si="6"/>
        <v>30</v>
      </c>
      <c r="R29">
        <f t="shared" si="7"/>
        <v>12</v>
      </c>
    </row>
    <row r="30" spans="1:18" x14ac:dyDescent="0.35">
      <c r="A30" s="1" t="str">
        <f>Fähigkeiten!A27</f>
        <v>Landeskunde</v>
      </c>
      <c r="B30" s="1">
        <f>Fähigkeiten!B27</f>
        <v>8</v>
      </c>
      <c r="C30" s="1" t="str">
        <f>Fähigkeiten!C27</f>
        <v>In</v>
      </c>
      <c r="D30" s="1" t="str">
        <f>Fähigkeiten!D27</f>
        <v>Wissen</v>
      </c>
      <c r="E30" s="1">
        <f>Fähigkeiten!E27</f>
        <v>2</v>
      </c>
      <c r="F30" s="1" t="str">
        <f>Fähigkeiten!F27</f>
        <v>F</v>
      </c>
      <c r="G30" s="1">
        <f>Fähigkeiten!G27</f>
        <v>0</v>
      </c>
      <c r="H30">
        <f>Fähigkeiten!AA27</f>
        <v>20</v>
      </c>
      <c r="M30" s="4">
        <f>Charakter!D28</f>
        <v>0</v>
      </c>
      <c r="N30" t="e">
        <f>VLOOKUP($F30,Boni!$A$2:$N$15,$M30-3)</f>
        <v>#VALUE!</v>
      </c>
      <c r="O30">
        <f t="shared" si="0"/>
        <v>120</v>
      </c>
      <c r="P30" t="e">
        <f t="shared" si="1"/>
        <v>#VALUE!</v>
      </c>
      <c r="Q30">
        <f t="shared" si="6"/>
        <v>120</v>
      </c>
      <c r="R30">
        <f t="shared" si="7"/>
        <v>8</v>
      </c>
    </row>
    <row r="31" spans="1:18" x14ac:dyDescent="0.35">
      <c r="A31" s="1" t="str">
        <f>Fähigkeiten!A28</f>
        <v>Laufen</v>
      </c>
      <c r="B31" s="1">
        <f>Fähigkeiten!B28</f>
        <v>8</v>
      </c>
      <c r="C31" s="1" t="str">
        <f>Fähigkeiten!C28</f>
        <v>Ko</v>
      </c>
      <c r="D31" s="1" t="str">
        <f>Fähigkeiten!D28</f>
        <v>Körper</v>
      </c>
      <c r="E31" s="1">
        <f>Fähigkeiten!E28</f>
        <v>2</v>
      </c>
      <c r="F31" s="1" t="str">
        <f>Fähigkeiten!F28</f>
        <v>E</v>
      </c>
      <c r="G31" s="1">
        <f>Fähigkeiten!G28</f>
        <v>0</v>
      </c>
      <c r="H31">
        <f>Fähigkeiten!AA28</f>
        <v>10</v>
      </c>
      <c r="M31" s="4">
        <f>Charakter!D29</f>
        <v>0</v>
      </c>
      <c r="N31" t="e">
        <f>VLOOKUP($F31,Boni!$A$2:$N$15,$M31-3)</f>
        <v>#VALUE!</v>
      </c>
      <c r="O31">
        <f t="shared" si="0"/>
        <v>60</v>
      </c>
      <c r="P31" t="e">
        <f t="shared" si="1"/>
        <v>#VALUE!</v>
      </c>
      <c r="Q31">
        <f t="shared" si="6"/>
        <v>60</v>
      </c>
      <c r="R31">
        <f t="shared" si="7"/>
        <v>8</v>
      </c>
    </row>
    <row r="32" spans="1:18" x14ac:dyDescent="0.35">
      <c r="A32" s="1" t="str">
        <f>Fähigkeiten!A29</f>
        <v>lesen von Zauberschrift</v>
      </c>
      <c r="B32" s="1">
        <f>Fähigkeiten!B29</f>
        <v>8</v>
      </c>
      <c r="C32" s="1" t="str">
        <f>Fähigkeiten!C29</f>
        <v>In</v>
      </c>
      <c r="D32" s="1" t="str">
        <f>Fähigkeiten!D29</f>
        <v>Wissen</v>
      </c>
      <c r="E32" s="1">
        <f>Fähigkeiten!E29</f>
        <v>1</v>
      </c>
      <c r="F32" s="1" t="str">
        <f>Fähigkeiten!F29</f>
        <v>C</v>
      </c>
      <c r="G32" s="1">
        <f>Fähigkeiten!G29</f>
        <v>0</v>
      </c>
      <c r="H32">
        <f>Fähigkeiten!AA29</f>
        <v>20</v>
      </c>
      <c r="M32" s="4">
        <f>Charakter!D30</f>
        <v>0</v>
      </c>
      <c r="N32" t="e">
        <f>VLOOKUP($F32,Boni!$A$2:$N$15,$M32-3)</f>
        <v>#VALUE!</v>
      </c>
      <c r="O32">
        <f t="shared" si="0"/>
        <v>60</v>
      </c>
      <c r="P32" t="e">
        <f t="shared" si="1"/>
        <v>#VALUE!</v>
      </c>
      <c r="Q32">
        <f t="shared" si="6"/>
        <v>60</v>
      </c>
      <c r="R32">
        <f t="shared" si="7"/>
        <v>8</v>
      </c>
    </row>
    <row r="33" spans="1:18" x14ac:dyDescent="0.35">
      <c r="A33" s="1" t="str">
        <f>Fähigkeiten!A30</f>
        <v>Meditieren</v>
      </c>
      <c r="B33" s="1">
        <f>Fähigkeiten!B30</f>
        <v>8</v>
      </c>
      <c r="C33" s="1" t="str">
        <f>Fähigkeiten!C30</f>
        <v>Wk</v>
      </c>
      <c r="D33" s="1" t="str">
        <f>Fähigkeiten!D30</f>
        <v>Körper, Wissen</v>
      </c>
      <c r="E33" s="1">
        <f>Fähigkeiten!E30</f>
        <v>2</v>
      </c>
      <c r="F33" s="1" t="str">
        <f>Fähigkeiten!F30</f>
        <v>E</v>
      </c>
      <c r="G33" s="1">
        <f>Fähigkeiten!G30</f>
        <v>0</v>
      </c>
      <c r="H33">
        <f>Fähigkeiten!AA30</f>
        <v>10</v>
      </c>
      <c r="M33" s="4">
        <f>Charakter!D31</f>
        <v>0</v>
      </c>
      <c r="N33" t="e">
        <f>VLOOKUP($F33,Boni!$A$2:$N$15,$M33-3)</f>
        <v>#VALUE!</v>
      </c>
      <c r="O33">
        <f t="shared" si="0"/>
        <v>60</v>
      </c>
      <c r="P33" t="e">
        <f t="shared" si="1"/>
        <v>#VALUE!</v>
      </c>
      <c r="Q33">
        <f t="shared" si="6"/>
        <v>60</v>
      </c>
      <c r="R33">
        <f t="shared" si="7"/>
        <v>8</v>
      </c>
    </row>
    <row r="34" spans="1:18" x14ac:dyDescent="0.35">
      <c r="A34" s="1" t="str">
        <f>Fähigkeiten!A31</f>
        <v>Menschenkenntnis</v>
      </c>
      <c r="B34" s="1">
        <f>Fähigkeiten!B31</f>
        <v>8</v>
      </c>
      <c r="C34" s="1" t="str">
        <f>Fähigkeiten!C31</f>
        <v>In</v>
      </c>
      <c r="D34" s="1" t="str">
        <f>Fähigkeiten!D31</f>
        <v>Sozial</v>
      </c>
      <c r="E34" s="1">
        <f>Fähigkeiten!E31</f>
        <v>4</v>
      </c>
      <c r="F34" s="1" t="str">
        <f>Fähigkeiten!F31</f>
        <v>H</v>
      </c>
      <c r="G34" s="1">
        <f>Fähigkeiten!G31</f>
        <v>0</v>
      </c>
      <c r="H34">
        <f>Fähigkeiten!AA31</f>
        <v>20</v>
      </c>
      <c r="M34" s="4">
        <f>Charakter!D32</f>
        <v>0</v>
      </c>
      <c r="N34" t="e">
        <f>VLOOKUP($F34,Boni!$A$2:$N$15,$M34-3)</f>
        <v>#VALUE!</v>
      </c>
      <c r="O34">
        <f t="shared" si="0"/>
        <v>240</v>
      </c>
      <c r="P34" t="e">
        <f t="shared" si="1"/>
        <v>#VALUE!</v>
      </c>
      <c r="Q34">
        <f t="shared" si="6"/>
        <v>240</v>
      </c>
      <c r="R34">
        <f t="shared" si="7"/>
        <v>8</v>
      </c>
    </row>
    <row r="35" spans="1:18" x14ac:dyDescent="0.35">
      <c r="A35" s="1" t="str">
        <f>Fähigkeiten!A32</f>
        <v>Meucheln</v>
      </c>
      <c r="B35" s="1">
        <f>Fähigkeiten!B32</f>
        <v>8</v>
      </c>
      <c r="C35" s="1" t="str">
        <f>Fähigkeiten!C32</f>
        <v>Gs</v>
      </c>
      <c r="D35" s="1" t="str">
        <f>Fähigkeiten!D32</f>
        <v>Unterwelt</v>
      </c>
      <c r="E35" s="1">
        <f>Fähigkeiten!E32</f>
        <v>10</v>
      </c>
      <c r="F35" s="1" t="str">
        <f>Fähigkeiten!F32</f>
        <v>I</v>
      </c>
      <c r="G35" s="1">
        <f>Fähigkeiten!G32</f>
        <v>0</v>
      </c>
      <c r="H35">
        <f>Fähigkeiten!AA32</f>
        <v>10</v>
      </c>
      <c r="M35" s="4">
        <f>Charakter!D33</f>
        <v>0</v>
      </c>
      <c r="N35" t="e">
        <f>VLOOKUP($F35,Boni!$A$2:$N$15,$M35-3)</f>
        <v>#VALUE!</v>
      </c>
      <c r="O35">
        <f t="shared" si="0"/>
        <v>300</v>
      </c>
      <c r="P35" t="e">
        <f t="shared" si="1"/>
        <v>#VALUE!</v>
      </c>
      <c r="Q35">
        <f t="shared" si="6"/>
        <v>300</v>
      </c>
      <c r="R35">
        <f t="shared" si="7"/>
        <v>8</v>
      </c>
    </row>
    <row r="36" spans="1:18" x14ac:dyDescent="0.35">
      <c r="A36" s="1" t="str">
        <f>Fähigkeiten!A33</f>
        <v>Musizieren</v>
      </c>
      <c r="B36" s="1">
        <f>Fähigkeiten!B33</f>
        <v>12</v>
      </c>
      <c r="C36" s="1" t="str">
        <f>Fähigkeiten!C33</f>
        <v>Gs</v>
      </c>
      <c r="D36" s="1" t="str">
        <f>Fähigkeiten!D33</f>
        <v>Alltag</v>
      </c>
      <c r="E36" s="1">
        <f>Fähigkeiten!E33</f>
        <v>1</v>
      </c>
      <c r="F36" s="1" t="str">
        <f>Fähigkeiten!F33</f>
        <v>A</v>
      </c>
      <c r="G36" s="1">
        <f>Fähigkeiten!G33</f>
        <v>0</v>
      </c>
      <c r="H36">
        <f>Fähigkeiten!AA33</f>
        <v>20</v>
      </c>
      <c r="M36" s="4">
        <f>Charakter!D34</f>
        <v>0</v>
      </c>
      <c r="N36" t="e">
        <f>VLOOKUP($F36,Boni!$A$2:$N$15,$M36-3)</f>
        <v>#VALUE!</v>
      </c>
      <c r="O36">
        <f t="shared" si="0"/>
        <v>60</v>
      </c>
      <c r="P36" t="e">
        <f t="shared" si="1"/>
        <v>#VALUE!</v>
      </c>
      <c r="Q36">
        <f t="shared" si="6"/>
        <v>60</v>
      </c>
      <c r="R36">
        <f t="shared" si="7"/>
        <v>12</v>
      </c>
    </row>
    <row r="37" spans="1:18" x14ac:dyDescent="0.35">
      <c r="A37" s="1" t="str">
        <f>Fähigkeiten!A34</f>
        <v>Naturkunde</v>
      </c>
      <c r="B37" s="1">
        <f>Fähigkeiten!B34</f>
        <v>8</v>
      </c>
      <c r="C37" s="1" t="str">
        <f>Fähigkeiten!C34</f>
        <v>In</v>
      </c>
      <c r="D37" s="1" t="str">
        <f>Fähigkeiten!D34</f>
        <v>Freiland, Wissen</v>
      </c>
      <c r="E37" s="1">
        <f>Fähigkeiten!E34</f>
        <v>2</v>
      </c>
      <c r="F37" s="1" t="str">
        <f>Fähigkeiten!F34</f>
        <v>F</v>
      </c>
      <c r="G37" s="1">
        <f>Fähigkeiten!G34</f>
        <v>0</v>
      </c>
      <c r="H37">
        <f>Fähigkeiten!AA34</f>
        <v>20</v>
      </c>
      <c r="M37" s="4">
        <f>Charakter!D35</f>
        <v>0</v>
      </c>
      <c r="N37" t="e">
        <f>VLOOKUP($F37,Boni!$A$2:$N$15,$M37-3)</f>
        <v>#VALUE!</v>
      </c>
      <c r="O37">
        <f t="shared" si="0"/>
        <v>120</v>
      </c>
      <c r="P37" t="e">
        <f t="shared" si="1"/>
        <v>#VALUE!</v>
      </c>
      <c r="Q37">
        <f t="shared" si="6"/>
        <v>120</v>
      </c>
      <c r="R37">
        <f t="shared" si="7"/>
        <v>8</v>
      </c>
    </row>
    <row r="38" spans="1:18" x14ac:dyDescent="0.35">
      <c r="A38" s="1" t="str">
        <f>Fähigkeiten!A35</f>
        <v>Pflanzenkunde</v>
      </c>
      <c r="B38" s="1">
        <f>Fähigkeiten!B35</f>
        <v>8</v>
      </c>
      <c r="C38" s="1" t="str">
        <f>Fähigkeiten!C35</f>
        <v>In</v>
      </c>
      <c r="D38" s="1" t="str">
        <f>Fähigkeiten!D35</f>
        <v>Freiland, Wissen</v>
      </c>
      <c r="E38" s="1">
        <f>Fähigkeiten!E35</f>
        <v>2</v>
      </c>
      <c r="F38" s="1" t="str">
        <f>Fähigkeiten!F35</f>
        <v>F</v>
      </c>
      <c r="G38" s="1">
        <f>Fähigkeiten!G35</f>
        <v>0</v>
      </c>
      <c r="H38">
        <f>Fähigkeiten!AA35</f>
        <v>20</v>
      </c>
      <c r="M38" s="4">
        <f>Charakter!D36</f>
        <v>0</v>
      </c>
      <c r="N38" t="e">
        <f>VLOOKUP($F38,Boni!$A$2:$N$15,$M38-3)</f>
        <v>#VALUE!</v>
      </c>
      <c r="O38">
        <f t="shared" si="0"/>
        <v>120</v>
      </c>
      <c r="P38" t="e">
        <f t="shared" si="1"/>
        <v>#VALUE!</v>
      </c>
      <c r="Q38">
        <f t="shared" si="6"/>
        <v>120</v>
      </c>
      <c r="R38">
        <f t="shared" si="7"/>
        <v>8</v>
      </c>
    </row>
    <row r="39" spans="1:18" x14ac:dyDescent="0.35">
      <c r="A39" s="1" t="str">
        <f>Fähigkeiten!A36</f>
        <v>Reiten</v>
      </c>
      <c r="B39" s="1">
        <f>Fähigkeiten!B36</f>
        <v>12</v>
      </c>
      <c r="C39" s="1" t="str">
        <f>Fähigkeiten!C36</f>
        <v>Gw</v>
      </c>
      <c r="D39" s="1" t="str">
        <f>Fähigkeiten!D36</f>
        <v>Alltag, Kampf</v>
      </c>
      <c r="E39" s="1">
        <f>Fähigkeiten!E36</f>
        <v>1</v>
      </c>
      <c r="F39" s="1" t="str">
        <f>Fähigkeiten!F36</f>
        <v>A</v>
      </c>
      <c r="G39" s="1">
        <f>Fähigkeiten!G36</f>
        <v>0</v>
      </c>
      <c r="H39">
        <f>Fähigkeiten!AA36</f>
        <v>20</v>
      </c>
      <c r="M39" s="4">
        <f>Charakter!D37</f>
        <v>0</v>
      </c>
      <c r="N39" t="e">
        <f>VLOOKUP($F39,Boni!$A$2:$N$15,$M39-3)</f>
        <v>#VALUE!</v>
      </c>
      <c r="O39">
        <f t="shared" si="0"/>
        <v>60</v>
      </c>
      <c r="P39" t="e">
        <f t="shared" si="1"/>
        <v>#VALUE!</v>
      </c>
      <c r="Q39">
        <f t="shared" si="6"/>
        <v>60</v>
      </c>
      <c r="R39">
        <f t="shared" si="7"/>
        <v>12</v>
      </c>
    </row>
    <row r="40" spans="1:18" x14ac:dyDescent="0.35">
      <c r="A40" s="1" t="str">
        <f>Fähigkeiten!A37</f>
        <v>Reiterkampf</v>
      </c>
      <c r="B40" s="1">
        <f>Fähigkeiten!B37</f>
        <v>12</v>
      </c>
      <c r="C40" s="1" t="str">
        <f>Fähigkeiten!C37</f>
        <v>Gw</v>
      </c>
      <c r="D40" s="1" t="str">
        <f>Fähigkeiten!D37</f>
        <v>Kampf</v>
      </c>
      <c r="E40" s="1">
        <f>Fähigkeiten!E37</f>
        <v>1</v>
      </c>
      <c r="F40" s="1" t="str">
        <f>Fähigkeiten!F37</f>
        <v>A</v>
      </c>
      <c r="G40" s="1">
        <f>Fähigkeiten!G37</f>
        <v>0</v>
      </c>
      <c r="H40">
        <f>Fähigkeiten!AA37</f>
        <v>30</v>
      </c>
      <c r="M40" s="4">
        <f>Charakter!D38</f>
        <v>0</v>
      </c>
      <c r="N40" t="e">
        <f>VLOOKUP($F40,Boni!$A$2:$N$15,$M40-3)</f>
        <v>#VALUE!</v>
      </c>
      <c r="O40">
        <f t="shared" si="0"/>
        <v>90</v>
      </c>
      <c r="P40" t="e">
        <f t="shared" si="1"/>
        <v>#VALUE!</v>
      </c>
      <c r="Q40">
        <f t="shared" si="6"/>
        <v>90</v>
      </c>
      <c r="R40">
        <f t="shared" si="7"/>
        <v>12</v>
      </c>
    </row>
    <row r="41" spans="1:18" x14ac:dyDescent="0.35">
      <c r="A41" s="1" t="str">
        <f>Fähigkeiten!A38</f>
        <v>Scharfschießen</v>
      </c>
      <c r="B41" s="1">
        <f>Fähigkeiten!B38</f>
        <v>5</v>
      </c>
      <c r="C41" s="1" t="str">
        <f>Fähigkeiten!C38</f>
        <v>Gs</v>
      </c>
      <c r="D41" s="1" t="str">
        <f>Fähigkeiten!D38</f>
        <v>Kampf</v>
      </c>
      <c r="E41" s="1">
        <f>Fähigkeiten!E38</f>
        <v>10</v>
      </c>
      <c r="F41" s="1" t="str">
        <f>Fähigkeiten!F38</f>
        <v>K</v>
      </c>
      <c r="G41" s="1">
        <f>Fähigkeiten!G38</f>
        <v>0</v>
      </c>
      <c r="H41">
        <f>Fähigkeiten!AA38</f>
        <v>30</v>
      </c>
      <c r="M41" s="4">
        <f>Charakter!D39</f>
        <v>0</v>
      </c>
      <c r="N41" t="e">
        <f>VLOOKUP($F41,Boni!$A$2:$N$15,$M41-3)</f>
        <v>#VALUE!</v>
      </c>
      <c r="O41">
        <f t="shared" si="0"/>
        <v>900</v>
      </c>
      <c r="P41" t="e">
        <f t="shared" si="1"/>
        <v>#VALUE!</v>
      </c>
      <c r="Q41">
        <f t="shared" si="6"/>
        <v>900</v>
      </c>
      <c r="R41">
        <f t="shared" si="7"/>
        <v>5</v>
      </c>
    </row>
    <row r="42" spans="1:18" x14ac:dyDescent="0.35">
      <c r="A42" s="1" t="str">
        <f>Fähigkeiten!A39</f>
        <v>Schleichen</v>
      </c>
      <c r="B42" s="1">
        <f>Fähigkeiten!B39</f>
        <v>8</v>
      </c>
      <c r="C42" s="1" t="str">
        <f>Fähigkeiten!C39</f>
        <v>Gw</v>
      </c>
      <c r="D42" s="1" t="str">
        <f>Fähigkeiten!D39</f>
        <v>Freiland, Unterwelt</v>
      </c>
      <c r="E42" s="1">
        <f>Fähigkeiten!E39</f>
        <v>4</v>
      </c>
      <c r="F42" s="1" t="str">
        <f>Fähigkeiten!F39</f>
        <v>H</v>
      </c>
      <c r="G42" s="1">
        <f>Fähigkeiten!G39</f>
        <v>0</v>
      </c>
      <c r="H42">
        <f>Fähigkeiten!AA39</f>
        <v>10</v>
      </c>
      <c r="M42" s="4">
        <f>Charakter!D40</f>
        <v>0</v>
      </c>
      <c r="N42" t="e">
        <f>VLOOKUP($F42,Boni!$A$2:$N$15,$M42-3)</f>
        <v>#VALUE!</v>
      </c>
      <c r="O42">
        <f t="shared" si="0"/>
        <v>120</v>
      </c>
      <c r="P42" t="e">
        <f t="shared" si="1"/>
        <v>#VALUE!</v>
      </c>
      <c r="Q42">
        <f t="shared" si="6"/>
        <v>120</v>
      </c>
      <c r="R42">
        <f t="shared" si="7"/>
        <v>8</v>
      </c>
    </row>
    <row r="43" spans="1:18" x14ac:dyDescent="0.35">
      <c r="A43" s="1" t="str">
        <f>Fähigkeiten!A40</f>
        <v>Schlösser öffnen</v>
      </c>
      <c r="B43" s="1">
        <f>Fähigkeiten!B40</f>
        <v>8</v>
      </c>
      <c r="C43" s="1" t="str">
        <f>Fähigkeiten!C40</f>
        <v>Gs</v>
      </c>
      <c r="D43" s="1" t="str">
        <f>Fähigkeiten!D40</f>
        <v>Unterwelt</v>
      </c>
      <c r="E43" s="1">
        <f>Fähigkeiten!E40</f>
        <v>4</v>
      </c>
      <c r="F43" s="1" t="str">
        <f>Fähigkeiten!F40</f>
        <v>H</v>
      </c>
      <c r="G43" s="1">
        <f>Fähigkeiten!G40</f>
        <v>0</v>
      </c>
      <c r="H43">
        <f>Fähigkeiten!AA40</f>
        <v>10</v>
      </c>
      <c r="M43" s="4">
        <f>Charakter!D41</f>
        <v>0</v>
      </c>
      <c r="N43" t="e">
        <f>VLOOKUP($F43,Boni!$A$2:$N$15,$M43-3)</f>
        <v>#VALUE!</v>
      </c>
      <c r="O43">
        <f t="shared" si="0"/>
        <v>120</v>
      </c>
      <c r="P43" t="e">
        <f t="shared" si="1"/>
        <v>#VALUE!</v>
      </c>
      <c r="Q43">
        <f t="shared" si="6"/>
        <v>120</v>
      </c>
      <c r="R43">
        <f t="shared" si="7"/>
        <v>8</v>
      </c>
    </row>
    <row r="44" spans="1:18" x14ac:dyDescent="0.35">
      <c r="A44" s="1" t="str">
        <f>Fähigkeiten!A41</f>
        <v>Schreiben: Sprache</v>
      </c>
      <c r="B44" s="1">
        <f>Fähigkeiten!B41</f>
        <v>8</v>
      </c>
      <c r="C44" s="1" t="str">
        <f>Fähigkeiten!C41</f>
        <v>In</v>
      </c>
      <c r="D44" s="1" t="str">
        <f>Fähigkeiten!D41</f>
        <v>Alltag, Wissen</v>
      </c>
      <c r="E44" s="1">
        <f>Fähigkeiten!E41</f>
        <v>1</v>
      </c>
      <c r="F44" s="1" t="str">
        <f>Fähigkeiten!F41</f>
        <v>C</v>
      </c>
      <c r="G44" s="1">
        <f>Fähigkeiten!G41</f>
        <v>0</v>
      </c>
      <c r="H44">
        <f>Fähigkeiten!AA41</f>
        <v>20</v>
      </c>
      <c r="M44" s="4">
        <f>Charakter!D42</f>
        <v>0</v>
      </c>
      <c r="N44" t="e">
        <f>VLOOKUP($F44,Boni!$A$2:$N$15,$M44-3)</f>
        <v>#VALUE!</v>
      </c>
      <c r="O44">
        <f t="shared" si="0"/>
        <v>60</v>
      </c>
      <c r="P44" t="e">
        <f t="shared" si="1"/>
        <v>#VALUE!</v>
      </c>
      <c r="Q44">
        <f t="shared" si="6"/>
        <v>60</v>
      </c>
      <c r="R44">
        <f t="shared" si="7"/>
        <v>8</v>
      </c>
    </row>
    <row r="45" spans="1:18" x14ac:dyDescent="0.35">
      <c r="A45" s="1" t="str">
        <f>Fähigkeiten!A42</f>
        <v>Schwimmen</v>
      </c>
      <c r="B45" s="1">
        <f>Fähigkeiten!B42</f>
        <v>12</v>
      </c>
      <c r="C45" s="1" t="str">
        <f>Fähigkeiten!C42</f>
        <v>Gw</v>
      </c>
      <c r="D45" s="1" t="str">
        <f>Fähigkeiten!D42</f>
        <v>Alltag, Körper</v>
      </c>
      <c r="E45" s="1">
        <f>Fähigkeiten!E42</f>
        <v>1</v>
      </c>
      <c r="F45" s="1" t="str">
        <f>Fähigkeiten!F42</f>
        <v>A</v>
      </c>
      <c r="G45" s="1">
        <f>Fähigkeiten!G42</f>
        <v>0</v>
      </c>
      <c r="H45">
        <f>Fähigkeiten!AA42</f>
        <v>10</v>
      </c>
      <c r="M45" s="4">
        <f>Charakter!D43</f>
        <v>0</v>
      </c>
      <c r="N45" t="e">
        <f>VLOOKUP($F45,Boni!$A$2:$N$15,$M45-3)</f>
        <v>#VALUE!</v>
      </c>
      <c r="O45">
        <f t="shared" si="0"/>
        <v>30</v>
      </c>
      <c r="P45" t="e">
        <f t="shared" si="1"/>
        <v>#VALUE!</v>
      </c>
      <c r="Q45">
        <f t="shared" si="6"/>
        <v>30</v>
      </c>
      <c r="R45">
        <f t="shared" si="7"/>
        <v>12</v>
      </c>
    </row>
    <row r="46" spans="1:18" x14ac:dyDescent="0.35">
      <c r="A46" s="1" t="str">
        <f>Fähigkeiten!A43</f>
        <v>Seilkunst</v>
      </c>
      <c r="B46" s="1">
        <f>Fähigkeiten!B43</f>
        <v>12</v>
      </c>
      <c r="C46" s="1" t="str">
        <f>Fähigkeiten!C43</f>
        <v>Gs</v>
      </c>
      <c r="D46" s="1" t="str">
        <f>Fähigkeiten!D43</f>
        <v>Alltag</v>
      </c>
      <c r="E46" s="1">
        <f>Fähigkeiten!E43</f>
        <v>1</v>
      </c>
      <c r="F46" s="1" t="str">
        <f>Fähigkeiten!F43</f>
        <v>A</v>
      </c>
      <c r="G46" s="1">
        <f>Fähigkeiten!G43</f>
        <v>0</v>
      </c>
      <c r="H46">
        <f>Fähigkeiten!AA43</f>
        <v>20</v>
      </c>
      <c r="M46" s="4">
        <f>Charakter!D44</f>
        <v>0</v>
      </c>
      <c r="N46" t="e">
        <f>VLOOKUP($F46,Boni!$A$2:$N$15,$M46-3)</f>
        <v>#VALUE!</v>
      </c>
      <c r="O46">
        <f t="shared" si="0"/>
        <v>60</v>
      </c>
      <c r="P46" t="e">
        <f t="shared" si="1"/>
        <v>#VALUE!</v>
      </c>
      <c r="Q46">
        <f t="shared" si="6"/>
        <v>60</v>
      </c>
      <c r="R46">
        <f t="shared" si="7"/>
        <v>12</v>
      </c>
    </row>
    <row r="47" spans="1:18" x14ac:dyDescent="0.35">
      <c r="A47" s="1" t="str">
        <f>Fähigkeiten!A44</f>
        <v>Sprechen: Sprache</v>
      </c>
      <c r="B47" s="1">
        <f>Fähigkeiten!B44</f>
        <v>8</v>
      </c>
      <c r="C47" s="1" t="str">
        <f>Fähigkeiten!C44</f>
        <v>In</v>
      </c>
      <c r="D47" s="1" t="str">
        <f>Fähigkeiten!D44</f>
        <v>Alltag, Wissen</v>
      </c>
      <c r="E47" s="1">
        <f>Fähigkeiten!E44</f>
        <v>1</v>
      </c>
      <c r="F47" s="1" t="str">
        <f>Fähigkeiten!F44</f>
        <v>C</v>
      </c>
      <c r="G47" s="1">
        <f>Fähigkeiten!G44</f>
        <v>0</v>
      </c>
      <c r="H47">
        <f>Fähigkeiten!AA44</f>
        <v>20</v>
      </c>
      <c r="M47" s="4">
        <f>Charakter!D45</f>
        <v>0</v>
      </c>
      <c r="N47" t="e">
        <f>VLOOKUP($F47,Boni!$A$2:$N$15,$M47-3)</f>
        <v>#VALUE!</v>
      </c>
      <c r="O47">
        <f t="shared" si="0"/>
        <v>60</v>
      </c>
      <c r="P47" t="e">
        <f t="shared" si="1"/>
        <v>#VALUE!</v>
      </c>
      <c r="Q47">
        <f t="shared" si="6"/>
        <v>60</v>
      </c>
      <c r="R47">
        <f t="shared" si="7"/>
        <v>8</v>
      </c>
    </row>
    <row r="48" spans="1:18" x14ac:dyDescent="0.35">
      <c r="A48" s="1" t="str">
        <f>Fähigkeiten!A45</f>
        <v>Spurensuche</v>
      </c>
      <c r="B48" s="1">
        <f>Fähigkeiten!B45</f>
        <v>8</v>
      </c>
      <c r="C48" s="1" t="str">
        <f>Fähigkeiten!C45</f>
        <v>In</v>
      </c>
      <c r="D48" s="1" t="str">
        <f>Fähigkeiten!D45</f>
        <v>Freiland, Unterwelt</v>
      </c>
      <c r="E48" s="1">
        <f>Fähigkeiten!E45</f>
        <v>4</v>
      </c>
      <c r="F48" s="1" t="str">
        <f>Fähigkeiten!F45</f>
        <v>H</v>
      </c>
      <c r="G48" s="1">
        <f>Fähigkeiten!G45</f>
        <v>0</v>
      </c>
      <c r="H48">
        <f>Fähigkeiten!AA45</f>
        <v>10</v>
      </c>
      <c r="M48" s="4">
        <f>Charakter!D46</f>
        <v>0</v>
      </c>
      <c r="N48" t="e">
        <f>VLOOKUP($F48,Boni!$A$2:$N$15,$M48-3)</f>
        <v>#VALUE!</v>
      </c>
      <c r="O48">
        <f t="shared" si="0"/>
        <v>120</v>
      </c>
      <c r="P48" t="e">
        <f t="shared" si="1"/>
        <v>#VALUE!</v>
      </c>
      <c r="Q48">
        <f t="shared" si="6"/>
        <v>120</v>
      </c>
      <c r="R48">
        <f t="shared" si="7"/>
        <v>8</v>
      </c>
    </row>
    <row r="49" spans="1:18" x14ac:dyDescent="0.35">
      <c r="A49" s="1" t="str">
        <f>Fähigkeiten!A46</f>
        <v>Stehlen</v>
      </c>
      <c r="B49" s="1">
        <f>Fähigkeiten!B46</f>
        <v>8</v>
      </c>
      <c r="C49" s="1" t="str">
        <f>Fähigkeiten!C46</f>
        <v>Gs</v>
      </c>
      <c r="D49" s="1" t="str">
        <f>Fähigkeiten!D46</f>
        <v>Halbwelt, Unterwelt</v>
      </c>
      <c r="E49" s="1">
        <f>Fähigkeiten!E46</f>
        <v>2</v>
      </c>
      <c r="F49" s="1" t="str">
        <f>Fähigkeiten!F46</f>
        <v>G</v>
      </c>
      <c r="G49" s="1">
        <f>Fähigkeiten!G46</f>
        <v>0</v>
      </c>
      <c r="H49">
        <f>Fähigkeiten!AA46</f>
        <v>10</v>
      </c>
      <c r="M49" s="4">
        <f>Charakter!D47</f>
        <v>0</v>
      </c>
      <c r="N49" t="e">
        <f>VLOOKUP($F49,Boni!$A$2:$N$15,$M49-3)</f>
        <v>#VALUE!</v>
      </c>
      <c r="O49">
        <f t="shared" si="0"/>
        <v>60</v>
      </c>
      <c r="P49" t="e">
        <f t="shared" si="1"/>
        <v>#VALUE!</v>
      </c>
      <c r="Q49">
        <f t="shared" si="6"/>
        <v>60</v>
      </c>
      <c r="R49">
        <f t="shared" si="7"/>
        <v>8</v>
      </c>
    </row>
    <row r="50" spans="1:18" x14ac:dyDescent="0.35">
      <c r="A50" s="1" t="str">
        <f>Fähigkeiten!A47</f>
        <v>Tarnen</v>
      </c>
      <c r="B50" s="1">
        <f>Fähigkeiten!B47</f>
        <v>8</v>
      </c>
      <c r="C50" s="1" t="str">
        <f>Fähigkeiten!C47</f>
        <v>Gw</v>
      </c>
      <c r="D50" s="1" t="str">
        <f>Fähigkeiten!D47</f>
        <v>Freiland, Unterwelt</v>
      </c>
      <c r="E50" s="1">
        <f>Fähigkeiten!E47</f>
        <v>4</v>
      </c>
      <c r="F50" s="1" t="str">
        <f>Fähigkeiten!F47</f>
        <v>H</v>
      </c>
      <c r="G50" s="1">
        <f>Fähigkeiten!G47</f>
        <v>0</v>
      </c>
      <c r="H50">
        <f>Fähigkeiten!AA47</f>
        <v>10</v>
      </c>
      <c r="M50" s="4">
        <f>Charakter!D48</f>
        <v>0</v>
      </c>
      <c r="N50" t="e">
        <f>VLOOKUP($F50,Boni!$A$2:$N$15,$M50-3)</f>
        <v>#VALUE!</v>
      </c>
      <c r="O50">
        <f t="shared" si="0"/>
        <v>120</v>
      </c>
      <c r="P50" t="e">
        <f t="shared" si="1"/>
        <v>#VALUE!</v>
      </c>
      <c r="Q50">
        <f t="shared" si="6"/>
        <v>120</v>
      </c>
      <c r="R50">
        <f t="shared" si="7"/>
        <v>8</v>
      </c>
    </row>
    <row r="51" spans="1:18" x14ac:dyDescent="0.35">
      <c r="A51" s="1" t="str">
        <f>Fähigkeiten!A48</f>
        <v>Tauchen</v>
      </c>
      <c r="B51" s="1">
        <f>Fähigkeiten!B48</f>
        <v>8</v>
      </c>
      <c r="C51" s="1" t="str">
        <f>Fähigkeiten!C48</f>
        <v>Ko</v>
      </c>
      <c r="D51" s="1" t="str">
        <f>Fähigkeiten!D48</f>
        <v>Körper</v>
      </c>
      <c r="E51" s="1">
        <f>Fähigkeiten!E48</f>
        <v>1</v>
      </c>
      <c r="F51" s="1" t="str">
        <f>Fähigkeiten!F48</f>
        <v>D</v>
      </c>
      <c r="G51" s="1">
        <f>Fähigkeiten!G48</f>
        <v>0</v>
      </c>
      <c r="H51">
        <f>Fähigkeiten!AA48</f>
        <v>10</v>
      </c>
      <c r="M51" s="4">
        <f>Charakter!D49</f>
        <v>0</v>
      </c>
      <c r="N51" t="e">
        <f>VLOOKUP($F51,Boni!$A$2:$N$15,$M51-3)</f>
        <v>#VALUE!</v>
      </c>
      <c r="O51">
        <f t="shared" si="0"/>
        <v>30</v>
      </c>
      <c r="P51" t="e">
        <f t="shared" si="1"/>
        <v>#VALUE!</v>
      </c>
      <c r="Q51">
        <f t="shared" si="6"/>
        <v>30</v>
      </c>
      <c r="R51">
        <f t="shared" si="7"/>
        <v>8</v>
      </c>
    </row>
    <row r="52" spans="1:18" x14ac:dyDescent="0.35">
      <c r="A52" s="1" t="str">
        <f>Fähigkeiten!A49</f>
        <v>Tierkunde</v>
      </c>
      <c r="B52" s="1">
        <f>Fähigkeiten!B49</f>
        <v>8</v>
      </c>
      <c r="C52" s="1" t="str">
        <f>Fähigkeiten!C49</f>
        <v>In</v>
      </c>
      <c r="D52" s="1" t="str">
        <f>Fähigkeiten!D49</f>
        <v>Freiland, Wissen</v>
      </c>
      <c r="E52" s="1">
        <f>Fähigkeiten!E49</f>
        <v>2</v>
      </c>
      <c r="F52" s="1" t="str">
        <f>Fähigkeiten!F49</f>
        <v>F</v>
      </c>
      <c r="G52" s="1">
        <f>Fähigkeiten!G49</f>
        <v>0</v>
      </c>
      <c r="H52">
        <f>Fähigkeiten!AA49</f>
        <v>20</v>
      </c>
      <c r="M52" s="4">
        <f>Charakter!D50</f>
        <v>0</v>
      </c>
      <c r="N52" t="e">
        <f>VLOOKUP($F52,Boni!$A$2:$N$15,$M52-3)</f>
        <v>#VALUE!</v>
      </c>
      <c r="O52">
        <f t="shared" si="0"/>
        <v>120</v>
      </c>
      <c r="P52" t="e">
        <f t="shared" si="1"/>
        <v>#VALUE!</v>
      </c>
      <c r="Q52">
        <f t="shared" si="6"/>
        <v>120</v>
      </c>
      <c r="R52">
        <f t="shared" si="7"/>
        <v>8</v>
      </c>
    </row>
    <row r="53" spans="1:18" x14ac:dyDescent="0.35">
      <c r="A53" s="1" t="str">
        <f>Fähigkeiten!A50</f>
        <v>Überleben</v>
      </c>
      <c r="B53" s="1">
        <f>Fähigkeiten!B50</f>
        <v>8</v>
      </c>
      <c r="C53" s="1" t="str">
        <f>Fähigkeiten!C50</f>
        <v>In</v>
      </c>
      <c r="D53" s="1" t="str">
        <f>Fähigkeiten!D50</f>
        <v>Freiland</v>
      </c>
      <c r="E53" s="1">
        <f>Fähigkeiten!E50</f>
        <v>1</v>
      </c>
      <c r="F53" s="1" t="str">
        <f>Fähigkeiten!F50</f>
        <v>B</v>
      </c>
      <c r="G53" s="1">
        <f>Fähigkeiten!G50</f>
        <v>0</v>
      </c>
      <c r="H53">
        <f>Fähigkeiten!AA50</f>
        <v>20</v>
      </c>
      <c r="M53" s="4">
        <f>Charakter!D51</f>
        <v>0</v>
      </c>
      <c r="N53" t="e">
        <f>VLOOKUP($F53,Boni!$A$2:$N$15,$M53-3)</f>
        <v>#VALUE!</v>
      </c>
      <c r="O53">
        <f t="shared" si="0"/>
        <v>60</v>
      </c>
      <c r="P53" t="e">
        <f t="shared" si="1"/>
        <v>#VALUE!</v>
      </c>
      <c r="Q53">
        <f t="shared" si="6"/>
        <v>60</v>
      </c>
      <c r="R53">
        <f t="shared" si="7"/>
        <v>8</v>
      </c>
    </row>
    <row r="54" spans="1:18" x14ac:dyDescent="0.35">
      <c r="A54" s="1" t="str">
        <f>Fähigkeiten!A51</f>
        <v>Verführen</v>
      </c>
      <c r="B54" s="1">
        <f>Fähigkeiten!B51</f>
        <v>8</v>
      </c>
      <c r="C54" s="1" t="str">
        <f>Fähigkeiten!C51</f>
        <v>pA</v>
      </c>
      <c r="D54" s="1" t="str">
        <f>Fähigkeiten!D51</f>
        <v>Sozial</v>
      </c>
      <c r="E54" s="1">
        <f>Fähigkeiten!E51</f>
        <v>2</v>
      </c>
      <c r="F54" s="1" t="str">
        <f>Fähigkeiten!F51</f>
        <v>E</v>
      </c>
      <c r="G54" s="1">
        <f>Fähigkeiten!G51</f>
        <v>0</v>
      </c>
      <c r="H54">
        <f>Fähigkeiten!AA51</f>
        <v>20</v>
      </c>
      <c r="M54" s="4">
        <f>Charakter!D52</f>
        <v>0</v>
      </c>
      <c r="N54" t="e">
        <f>VLOOKUP($F54,Boni!$A$2:$N$15,$M54-3)</f>
        <v>#VALUE!</v>
      </c>
      <c r="O54">
        <f t="shared" si="0"/>
        <v>120</v>
      </c>
      <c r="P54" t="e">
        <f t="shared" si="1"/>
        <v>#VALUE!</v>
      </c>
      <c r="Q54">
        <f t="shared" si="6"/>
        <v>120</v>
      </c>
      <c r="R54">
        <f t="shared" si="7"/>
        <v>8</v>
      </c>
    </row>
    <row r="55" spans="1:18" x14ac:dyDescent="0.35">
      <c r="A55" s="1" t="str">
        <f>Fähigkeiten!A52</f>
        <v>Verhören</v>
      </c>
      <c r="B55" s="1">
        <f>Fähigkeiten!B52</f>
        <v>8</v>
      </c>
      <c r="C55" s="1" t="str">
        <f>Fähigkeiten!C52</f>
        <v>pA</v>
      </c>
      <c r="D55" s="1" t="str">
        <f>Fähigkeiten!D52</f>
        <v>Sozial</v>
      </c>
      <c r="E55" s="1">
        <f>Fähigkeiten!E52</f>
        <v>2</v>
      </c>
      <c r="F55" s="1" t="str">
        <f>Fähigkeiten!F52</f>
        <v>G</v>
      </c>
      <c r="G55" s="1">
        <f>Fähigkeiten!G52</f>
        <v>0</v>
      </c>
      <c r="H55">
        <f>Fähigkeiten!AA52</f>
        <v>20</v>
      </c>
      <c r="M55" s="4">
        <f>Charakter!D53</f>
        <v>0</v>
      </c>
      <c r="N55" t="e">
        <f>VLOOKUP($F55,Boni!$A$2:$N$15,$M55-3)</f>
        <v>#VALUE!</v>
      </c>
      <c r="O55">
        <f t="shared" si="0"/>
        <v>120</v>
      </c>
      <c r="P55" t="e">
        <f t="shared" si="1"/>
        <v>#VALUE!</v>
      </c>
      <c r="Q55">
        <f t="shared" si="6"/>
        <v>120</v>
      </c>
      <c r="R55">
        <f t="shared" si="7"/>
        <v>8</v>
      </c>
    </row>
    <row r="56" spans="1:18" x14ac:dyDescent="0.35">
      <c r="A56" s="1" t="str">
        <f>Fähigkeiten!A53</f>
        <v>Verstellen</v>
      </c>
      <c r="B56" s="1">
        <f>Fähigkeiten!B53</f>
        <v>8</v>
      </c>
      <c r="C56" s="1" t="str">
        <f>Fähigkeiten!C53</f>
        <v>pA</v>
      </c>
      <c r="D56" s="1" t="str">
        <f>Fähigkeiten!D53</f>
        <v>Sozial</v>
      </c>
      <c r="E56" s="1">
        <f>Fähigkeiten!E53</f>
        <v>2</v>
      </c>
      <c r="F56" s="1" t="str">
        <f>Fähigkeiten!F53</f>
        <v>E</v>
      </c>
      <c r="G56" s="1">
        <f>Fähigkeiten!G53</f>
        <v>0</v>
      </c>
      <c r="H56">
        <f>Fähigkeiten!AA53</f>
        <v>20</v>
      </c>
      <c r="M56" s="4">
        <f>Charakter!D54</f>
        <v>0</v>
      </c>
      <c r="N56" t="e">
        <f>VLOOKUP($F56,Boni!$A$2:$N$15,$M56-3)</f>
        <v>#VALUE!</v>
      </c>
      <c r="O56">
        <f t="shared" si="0"/>
        <v>120</v>
      </c>
      <c r="P56" t="e">
        <f t="shared" si="1"/>
        <v>#VALUE!</v>
      </c>
      <c r="Q56">
        <f t="shared" si="6"/>
        <v>120</v>
      </c>
      <c r="R56">
        <f t="shared" si="7"/>
        <v>8</v>
      </c>
    </row>
    <row r="57" spans="1:18" x14ac:dyDescent="0.35">
      <c r="A57" s="1" t="str">
        <f>Fähigkeiten!A54</f>
        <v>Wagenlenken</v>
      </c>
      <c r="B57" s="1">
        <f>Fähigkeiten!B54</f>
        <v>12</v>
      </c>
      <c r="C57" s="1" t="str">
        <f>Fähigkeiten!C54</f>
        <v>Gs</v>
      </c>
      <c r="D57" s="1" t="str">
        <f>Fähigkeiten!D54</f>
        <v>Alltag</v>
      </c>
      <c r="E57" s="1">
        <f>Fähigkeiten!E54</f>
        <v>1</v>
      </c>
      <c r="F57" s="1" t="str">
        <f>Fähigkeiten!F54</f>
        <v>A</v>
      </c>
      <c r="G57" s="1">
        <f>Fähigkeiten!G54</f>
        <v>0</v>
      </c>
      <c r="H57">
        <f>Fähigkeiten!AA54</f>
        <v>20</v>
      </c>
      <c r="M57" s="4">
        <f>Charakter!D55</f>
        <v>0</v>
      </c>
      <c r="N57" t="e">
        <f>VLOOKUP($F57,Boni!$A$2:$N$15,$M57-3)</f>
        <v>#VALUE!</v>
      </c>
      <c r="O57">
        <f t="shared" si="0"/>
        <v>60</v>
      </c>
      <c r="P57" t="e">
        <f t="shared" si="1"/>
        <v>#VALUE!</v>
      </c>
      <c r="Q57">
        <f t="shared" si="6"/>
        <v>60</v>
      </c>
      <c r="R57">
        <f t="shared" si="7"/>
        <v>12</v>
      </c>
    </row>
    <row r="58" spans="1:18" x14ac:dyDescent="0.35">
      <c r="A58" s="1" t="str">
        <f>Fähigkeiten!A55</f>
        <v>Zauberkunde</v>
      </c>
      <c r="B58" s="1">
        <f>Fähigkeiten!B55</f>
        <v>8</v>
      </c>
      <c r="C58" s="1" t="str">
        <f>Fähigkeiten!C55</f>
        <v>In</v>
      </c>
      <c r="D58" s="1" t="str">
        <f>Fähigkeiten!D55</f>
        <v>Wissen</v>
      </c>
      <c r="E58" s="1">
        <f>Fähigkeiten!E55</f>
        <v>2</v>
      </c>
      <c r="F58" s="1" t="str">
        <f>Fähigkeiten!F55</f>
        <v>F</v>
      </c>
      <c r="G58" s="1">
        <f>Fähigkeiten!G55</f>
        <v>0</v>
      </c>
      <c r="H58">
        <f>Fähigkeiten!AA55</f>
        <v>20</v>
      </c>
      <c r="M58" s="4">
        <f>Charakter!D56</f>
        <v>0</v>
      </c>
      <c r="N58" t="e">
        <f>VLOOKUP($F58,Boni!$A$2:$N$15,$M58-3)</f>
        <v>#VALUE!</v>
      </c>
      <c r="O58">
        <f t="shared" si="0"/>
        <v>120</v>
      </c>
      <c r="P58" t="e">
        <f t="shared" si="1"/>
        <v>#VALUE!</v>
      </c>
      <c r="Q58">
        <f t="shared" si="6"/>
        <v>120</v>
      </c>
      <c r="R58">
        <f t="shared" si="7"/>
        <v>8</v>
      </c>
    </row>
    <row r="59" spans="1:18" x14ac:dyDescent="0.35">
      <c r="A59" s="1" t="str">
        <f>Fähigkeiten!A56</f>
        <v>Armbrüste</v>
      </c>
      <c r="B59" s="1">
        <f>Fähigkeiten!B56</f>
        <v>5</v>
      </c>
      <c r="C59" s="1">
        <f>Fähigkeiten!C56</f>
        <v>0</v>
      </c>
      <c r="D59" s="1" t="str">
        <f>Fähigkeiten!D56</f>
        <v>Waffen</v>
      </c>
      <c r="E59" s="1">
        <f>Fähigkeiten!E56</f>
        <v>6</v>
      </c>
      <c r="F59" s="1" t="str">
        <f>Fähigkeiten!F56</f>
        <v>W3</v>
      </c>
      <c r="G59" s="1">
        <f>Fähigkeiten!G56</f>
        <v>0</v>
      </c>
      <c r="H59">
        <f>Fähigkeiten!AA56</f>
        <v>20</v>
      </c>
      <c r="M59" s="4">
        <f>Charakter!D57</f>
        <v>0</v>
      </c>
      <c r="N59" t="e">
        <f>VLOOKUP($F59,Boni!$A$2:$N$15,$M59-3)</f>
        <v>#VALUE!</v>
      </c>
      <c r="O59">
        <f t="shared" ref="O59:O77" si="8">IF($M59&lt;1,E59*H59*3,0)</f>
        <v>360</v>
      </c>
      <c r="P59" t="e">
        <f t="shared" ref="P59:P77" si="9">N59*H59</f>
        <v>#VALUE!</v>
      </c>
      <c r="Q59">
        <f t="shared" ref="Q59:Q77" si="10">IF(M59&lt;1,O59,P59)</f>
        <v>360</v>
      </c>
      <c r="R59">
        <f t="shared" ref="R59:R77" si="11">IF(M59&lt;1,B59,M59+1)</f>
        <v>5</v>
      </c>
    </row>
    <row r="60" spans="1:18" x14ac:dyDescent="0.35">
      <c r="A60" s="1" t="str">
        <f>Fähigkeiten!A57</f>
        <v>Blasrohre</v>
      </c>
      <c r="B60" s="1">
        <f>Fähigkeiten!B57</f>
        <v>5</v>
      </c>
      <c r="C60" s="1">
        <f>Fähigkeiten!C57</f>
        <v>0</v>
      </c>
      <c r="D60" s="1" t="str">
        <f>Fähigkeiten!D57</f>
        <v>Waffen</v>
      </c>
      <c r="E60" s="1">
        <f>Fähigkeiten!E57</f>
        <v>6</v>
      </c>
      <c r="F60" s="1" t="str">
        <f>Fähigkeiten!F57</f>
        <v>W3</v>
      </c>
      <c r="G60" s="1">
        <f>Fähigkeiten!G57</f>
        <v>0</v>
      </c>
      <c r="H60">
        <f>Fähigkeiten!AA57</f>
        <v>20</v>
      </c>
      <c r="M60" s="4">
        <f>Charakter!D58</f>
        <v>0</v>
      </c>
      <c r="N60" t="e">
        <f>VLOOKUP($F60,Boni!$A$2:$N$15,$M60-3)</f>
        <v>#VALUE!</v>
      </c>
      <c r="O60">
        <f t="shared" si="8"/>
        <v>360</v>
      </c>
      <c r="P60" t="e">
        <f t="shared" si="9"/>
        <v>#VALUE!</v>
      </c>
      <c r="Q60">
        <f t="shared" si="10"/>
        <v>360</v>
      </c>
      <c r="R60">
        <f t="shared" si="11"/>
        <v>5</v>
      </c>
    </row>
    <row r="61" spans="1:18" x14ac:dyDescent="0.35">
      <c r="A61" s="1" t="str">
        <f>Fähigkeiten!A58</f>
        <v>Bögen</v>
      </c>
      <c r="B61" s="1">
        <f>Fähigkeiten!B58</f>
        <v>5</v>
      </c>
      <c r="C61" s="1">
        <f>Fähigkeiten!C58</f>
        <v>0</v>
      </c>
      <c r="D61" s="1" t="str">
        <f>Fähigkeiten!D58</f>
        <v>Waffen</v>
      </c>
      <c r="E61" s="1">
        <f>Fähigkeiten!E58</f>
        <v>6</v>
      </c>
      <c r="F61" s="1" t="str">
        <f>Fähigkeiten!F58</f>
        <v>W3</v>
      </c>
      <c r="G61" s="1">
        <f>Fähigkeiten!G58</f>
        <v>0</v>
      </c>
      <c r="H61">
        <f>Fähigkeiten!AA58</f>
        <v>20</v>
      </c>
      <c r="M61" s="4">
        <f>Charakter!D59</f>
        <v>0</v>
      </c>
      <c r="N61" t="e">
        <f>VLOOKUP($F61,Boni!$A$2:$N$15,$M61-3)</f>
        <v>#VALUE!</v>
      </c>
      <c r="O61">
        <f t="shared" si="8"/>
        <v>360</v>
      </c>
      <c r="P61" t="e">
        <f t="shared" si="9"/>
        <v>#VALUE!</v>
      </c>
      <c r="Q61">
        <f t="shared" si="10"/>
        <v>360</v>
      </c>
      <c r="R61">
        <f t="shared" si="11"/>
        <v>5</v>
      </c>
    </row>
    <row r="62" spans="1:18" x14ac:dyDescent="0.35">
      <c r="A62" s="1" t="str">
        <f>Fähigkeiten!A59</f>
        <v>Einhandschlagwaffen</v>
      </c>
      <c r="B62" s="1">
        <f>Fähigkeiten!B59</f>
        <v>5</v>
      </c>
      <c r="C62" s="1">
        <f>Fähigkeiten!C59</f>
        <v>0</v>
      </c>
      <c r="D62" s="1" t="str">
        <f>Fähigkeiten!D59</f>
        <v>Waffen</v>
      </c>
      <c r="E62" s="1">
        <f>Fähigkeiten!E59</f>
        <v>4</v>
      </c>
      <c r="F62" s="1" t="str">
        <f>Fähigkeiten!F59</f>
        <v>W2</v>
      </c>
      <c r="G62" s="1">
        <f>Fähigkeiten!G59</f>
        <v>0</v>
      </c>
      <c r="H62">
        <f>Fähigkeiten!AA59</f>
        <v>20</v>
      </c>
      <c r="M62" s="4">
        <f>Charakter!D60</f>
        <v>0</v>
      </c>
      <c r="N62" t="e">
        <f>VLOOKUP($F62,Boni!$A$2:$N$15,$M62-3)</f>
        <v>#VALUE!</v>
      </c>
      <c r="O62">
        <f t="shared" si="8"/>
        <v>240</v>
      </c>
      <c r="P62" t="e">
        <f t="shared" si="9"/>
        <v>#VALUE!</v>
      </c>
      <c r="Q62">
        <f t="shared" si="10"/>
        <v>240</v>
      </c>
      <c r="R62">
        <f t="shared" si="11"/>
        <v>5</v>
      </c>
    </row>
    <row r="63" spans="1:18" x14ac:dyDescent="0.35">
      <c r="A63" s="1" t="str">
        <f>Fähigkeiten!A60</f>
        <v>Einhandschwerter</v>
      </c>
      <c r="B63" s="1">
        <f>Fähigkeiten!B60</f>
        <v>5</v>
      </c>
      <c r="C63" s="1">
        <f>Fähigkeiten!C60</f>
        <v>0</v>
      </c>
      <c r="D63" s="1" t="str">
        <f>Fähigkeiten!D60</f>
        <v>Waffen</v>
      </c>
      <c r="E63" s="1">
        <f>Fähigkeiten!E60</f>
        <v>4</v>
      </c>
      <c r="F63" s="1" t="str">
        <f>Fähigkeiten!F60</f>
        <v>W2</v>
      </c>
      <c r="G63" s="1">
        <f>Fähigkeiten!G60</f>
        <v>0</v>
      </c>
      <c r="H63">
        <f>Fähigkeiten!AA60</f>
        <v>20</v>
      </c>
      <c r="M63" s="4">
        <f>Charakter!D61</f>
        <v>0</v>
      </c>
      <c r="N63" t="e">
        <f>VLOOKUP($F63,Boni!$A$2:$N$15,$M63-3)</f>
        <v>#VALUE!</v>
      </c>
      <c r="O63">
        <f t="shared" si="8"/>
        <v>240</v>
      </c>
      <c r="P63" t="e">
        <f t="shared" si="9"/>
        <v>#VALUE!</v>
      </c>
      <c r="Q63">
        <f t="shared" si="10"/>
        <v>240</v>
      </c>
      <c r="R63">
        <f t="shared" si="11"/>
        <v>5</v>
      </c>
    </row>
    <row r="64" spans="1:18" x14ac:dyDescent="0.35">
      <c r="A64" s="1" t="str">
        <f>Fähigkeiten!A61</f>
        <v>Fechtwaffen</v>
      </c>
      <c r="B64" s="1">
        <f>Fähigkeiten!B61</f>
        <v>5</v>
      </c>
      <c r="C64" s="1">
        <f>Fähigkeiten!C61</f>
        <v>0</v>
      </c>
      <c r="D64" s="1" t="str">
        <f>Fähigkeiten!D61</f>
        <v>Waffen</v>
      </c>
      <c r="E64" s="1">
        <f>Fähigkeiten!E61</f>
        <v>6</v>
      </c>
      <c r="F64" s="1" t="str">
        <f>Fähigkeiten!F61</f>
        <v>W3</v>
      </c>
      <c r="G64" s="1">
        <f>Fähigkeiten!G61</f>
        <v>0</v>
      </c>
      <c r="H64">
        <f>Fähigkeiten!AA61</f>
        <v>20</v>
      </c>
      <c r="M64" s="4">
        <f>Charakter!D62</f>
        <v>0</v>
      </c>
      <c r="N64" t="e">
        <f>VLOOKUP($F64,Boni!$A$2:$N$15,$M64-3)</f>
        <v>#VALUE!</v>
      </c>
      <c r="O64">
        <f t="shared" si="8"/>
        <v>360</v>
      </c>
      <c r="P64" t="e">
        <f t="shared" si="9"/>
        <v>#VALUE!</v>
      </c>
      <c r="Q64">
        <f t="shared" si="10"/>
        <v>360</v>
      </c>
      <c r="R64">
        <f t="shared" si="11"/>
        <v>5</v>
      </c>
    </row>
    <row r="65" spans="1:18" x14ac:dyDescent="0.35">
      <c r="A65" s="1" t="str">
        <f>Fähigkeiten!A62</f>
        <v>Kettenwaffen</v>
      </c>
      <c r="B65" s="1">
        <f>Fähigkeiten!B62</f>
        <v>5</v>
      </c>
      <c r="C65" s="1">
        <f>Fähigkeiten!C62</f>
        <v>0</v>
      </c>
      <c r="D65" s="1" t="str">
        <f>Fähigkeiten!D62</f>
        <v>Waffen</v>
      </c>
      <c r="E65" s="1">
        <f>Fähigkeiten!E62</f>
        <v>8</v>
      </c>
      <c r="F65" s="1" t="str">
        <f>Fähigkeiten!F62</f>
        <v>W4</v>
      </c>
      <c r="G65" s="1">
        <f>Fähigkeiten!G62</f>
        <v>0</v>
      </c>
      <c r="H65">
        <f>Fähigkeiten!AA62</f>
        <v>20</v>
      </c>
      <c r="M65" s="4">
        <f>Charakter!D63</f>
        <v>0</v>
      </c>
      <c r="N65" t="e">
        <f>VLOOKUP($F65,Boni!$A$2:$N$15,$M65-3)</f>
        <v>#VALUE!</v>
      </c>
      <c r="O65">
        <f t="shared" si="8"/>
        <v>480</v>
      </c>
      <c r="P65" t="e">
        <f t="shared" si="9"/>
        <v>#VALUE!</v>
      </c>
      <c r="Q65">
        <f t="shared" si="10"/>
        <v>480</v>
      </c>
      <c r="R65">
        <f t="shared" si="11"/>
        <v>5</v>
      </c>
    </row>
    <row r="66" spans="1:18" x14ac:dyDescent="0.35">
      <c r="A66" s="1" t="str">
        <f>Fähigkeiten!A63</f>
        <v>Schleudern</v>
      </c>
      <c r="B66" s="1">
        <f>Fähigkeiten!B63</f>
        <v>5</v>
      </c>
      <c r="C66" s="1">
        <f>Fähigkeiten!C63</f>
        <v>0</v>
      </c>
      <c r="D66" s="1" t="str">
        <f>Fähigkeiten!D63</f>
        <v>Waffen</v>
      </c>
      <c r="E66" s="1">
        <f>Fähigkeiten!E63</f>
        <v>6</v>
      </c>
      <c r="F66" s="1" t="str">
        <f>Fähigkeiten!F63</f>
        <v>W3</v>
      </c>
      <c r="G66" s="1">
        <f>Fähigkeiten!G63</f>
        <v>0</v>
      </c>
      <c r="H66">
        <f>Fähigkeiten!AA63</f>
        <v>20</v>
      </c>
      <c r="M66" s="4">
        <f>Charakter!D64</f>
        <v>0</v>
      </c>
      <c r="N66" t="e">
        <f>VLOOKUP($F66,Boni!$A$2:$N$15,$M66-3)</f>
        <v>#VALUE!</v>
      </c>
      <c r="O66">
        <f t="shared" si="8"/>
        <v>360</v>
      </c>
      <c r="P66" t="e">
        <f t="shared" si="9"/>
        <v>#VALUE!</v>
      </c>
      <c r="Q66">
        <f t="shared" si="10"/>
        <v>360</v>
      </c>
      <c r="R66">
        <f t="shared" si="11"/>
        <v>5</v>
      </c>
    </row>
    <row r="67" spans="1:18" x14ac:dyDescent="0.35">
      <c r="A67" s="1" t="str">
        <f>Fähigkeiten!A64</f>
        <v>Spießwaffen</v>
      </c>
      <c r="B67" s="1">
        <f>Fähigkeiten!B64</f>
        <v>5</v>
      </c>
      <c r="C67" s="1">
        <f>Fähigkeiten!C64</f>
        <v>0</v>
      </c>
      <c r="D67" s="1" t="str">
        <f>Fähigkeiten!D64</f>
        <v>Waffen</v>
      </c>
      <c r="E67" s="1">
        <f>Fähigkeiten!E64</f>
        <v>2</v>
      </c>
      <c r="F67" s="1" t="str">
        <f>Fähigkeiten!F64</f>
        <v>W1</v>
      </c>
      <c r="G67" s="1">
        <f>Fähigkeiten!G64</f>
        <v>0</v>
      </c>
      <c r="H67">
        <f>Fähigkeiten!AA64</f>
        <v>20</v>
      </c>
      <c r="M67" s="4">
        <f>Charakter!D65</f>
        <v>0</v>
      </c>
      <c r="N67" t="e">
        <f>VLOOKUP($F67,Boni!$A$2:$N$15,$M67-3)</f>
        <v>#VALUE!</v>
      </c>
      <c r="O67">
        <f t="shared" si="8"/>
        <v>120</v>
      </c>
      <c r="P67" t="e">
        <f t="shared" si="9"/>
        <v>#VALUE!</v>
      </c>
      <c r="Q67">
        <f t="shared" si="10"/>
        <v>120</v>
      </c>
      <c r="R67">
        <f t="shared" si="11"/>
        <v>5</v>
      </c>
    </row>
    <row r="68" spans="1:18" x14ac:dyDescent="0.35">
      <c r="A68" s="1" t="str">
        <f>Fähigkeiten!A65</f>
        <v>Stichwaffen</v>
      </c>
      <c r="B68" s="1">
        <f>Fähigkeiten!B65</f>
        <v>5</v>
      </c>
      <c r="C68" s="1">
        <f>Fähigkeiten!C65</f>
        <v>0</v>
      </c>
      <c r="D68" s="1" t="str">
        <f>Fähigkeiten!D65</f>
        <v>Waffen</v>
      </c>
      <c r="E68" s="1">
        <f>Fähigkeiten!E65</f>
        <v>2</v>
      </c>
      <c r="F68" s="1" t="str">
        <f>Fähigkeiten!F65</f>
        <v>W1</v>
      </c>
      <c r="G68" s="1">
        <f>Fähigkeiten!G65</f>
        <v>0</v>
      </c>
      <c r="H68">
        <f>Fähigkeiten!AA65</f>
        <v>20</v>
      </c>
      <c r="M68" s="4">
        <f>Charakter!D66</f>
        <v>0</v>
      </c>
      <c r="N68" t="e">
        <f>VLOOKUP($F68,Boni!$A$2:$N$15,$M68-3)</f>
        <v>#VALUE!</v>
      </c>
      <c r="O68">
        <f t="shared" si="8"/>
        <v>120</v>
      </c>
      <c r="P68" t="e">
        <f t="shared" si="9"/>
        <v>#VALUE!</v>
      </c>
      <c r="Q68">
        <f t="shared" si="10"/>
        <v>120</v>
      </c>
      <c r="R68">
        <f t="shared" si="11"/>
        <v>5</v>
      </c>
    </row>
    <row r="69" spans="1:18" x14ac:dyDescent="0.35">
      <c r="A69" s="1" t="str">
        <f>Fähigkeiten!A66</f>
        <v>Stielwurfwaffen</v>
      </c>
      <c r="B69" s="1">
        <f>Fähigkeiten!B66</f>
        <v>5</v>
      </c>
      <c r="C69" s="1">
        <f>Fähigkeiten!C66</f>
        <v>0</v>
      </c>
      <c r="D69" s="1" t="str">
        <f>Fähigkeiten!D66</f>
        <v>Waffen</v>
      </c>
      <c r="E69" s="1">
        <f>Fähigkeiten!E66</f>
        <v>4</v>
      </c>
      <c r="F69" s="1" t="str">
        <f>Fähigkeiten!F66</f>
        <v>W2</v>
      </c>
      <c r="G69" s="1">
        <f>Fähigkeiten!G66</f>
        <v>0</v>
      </c>
      <c r="H69">
        <f>Fähigkeiten!AA66</f>
        <v>20</v>
      </c>
      <c r="M69" s="4">
        <f>Charakter!D67</f>
        <v>0</v>
      </c>
      <c r="N69" t="e">
        <f>VLOOKUP($F69,Boni!$A$2:$N$15,$M69-3)</f>
        <v>#VALUE!</v>
      </c>
      <c r="O69">
        <f t="shared" si="8"/>
        <v>240</v>
      </c>
      <c r="P69" t="e">
        <f t="shared" si="9"/>
        <v>#VALUE!</v>
      </c>
      <c r="Q69">
        <f t="shared" si="10"/>
        <v>240</v>
      </c>
      <c r="R69">
        <f t="shared" si="11"/>
        <v>5</v>
      </c>
    </row>
    <row r="70" spans="1:18" x14ac:dyDescent="0.35">
      <c r="A70" s="1" t="str">
        <f>Fähigkeiten!A67</f>
        <v>Stockwaffen</v>
      </c>
      <c r="B70" s="1">
        <f>Fähigkeiten!B67</f>
        <v>5</v>
      </c>
      <c r="C70" s="1">
        <f>Fähigkeiten!C67</f>
        <v>0</v>
      </c>
      <c r="D70" s="1" t="str">
        <f>Fähigkeiten!D67</f>
        <v>Waffen</v>
      </c>
      <c r="E70" s="1">
        <f>Fähigkeiten!E67</f>
        <v>8</v>
      </c>
      <c r="F70" s="1" t="str">
        <f>Fähigkeiten!F67</f>
        <v>W4</v>
      </c>
      <c r="G70" s="1">
        <f>Fähigkeiten!G67</f>
        <v>0</v>
      </c>
      <c r="H70">
        <f>Fähigkeiten!AA67</f>
        <v>20</v>
      </c>
      <c r="M70" s="4">
        <f>Charakter!D68</f>
        <v>0</v>
      </c>
      <c r="N70" t="e">
        <f>VLOOKUP($F70,Boni!$A$2:$N$15,$M70-3)</f>
        <v>#VALUE!</v>
      </c>
      <c r="O70">
        <f t="shared" si="8"/>
        <v>480</v>
      </c>
      <c r="P70" t="e">
        <f t="shared" si="9"/>
        <v>#VALUE!</v>
      </c>
      <c r="Q70">
        <f t="shared" si="10"/>
        <v>480</v>
      </c>
      <c r="R70">
        <f t="shared" si="11"/>
        <v>5</v>
      </c>
    </row>
    <row r="71" spans="1:18" x14ac:dyDescent="0.35">
      <c r="A71" s="1" t="str">
        <f>Fähigkeiten!A68</f>
        <v>Waffenloser Kampf</v>
      </c>
      <c r="B71" s="1">
        <f>Fähigkeiten!B68</f>
        <v>5</v>
      </c>
      <c r="C71" s="1">
        <f>Fähigkeiten!C68</f>
        <v>0</v>
      </c>
      <c r="D71" s="1" t="str">
        <f>Fähigkeiten!D68</f>
        <v>Waffen</v>
      </c>
      <c r="E71" s="1">
        <f>Fähigkeiten!E68</f>
        <v>8</v>
      </c>
      <c r="F71" s="1" t="str">
        <f>Fähigkeiten!F68</f>
        <v>W4</v>
      </c>
      <c r="G71" s="1">
        <f>Fähigkeiten!G68</f>
        <v>0</v>
      </c>
      <c r="H71">
        <f>Fähigkeiten!AA68</f>
        <v>20</v>
      </c>
      <c r="M71" s="4">
        <f>Charakter!D69</f>
        <v>0</v>
      </c>
      <c r="N71" t="e">
        <f>VLOOKUP($F71,Boni!$A$2:$N$15,$M71-3)</f>
        <v>#VALUE!</v>
      </c>
      <c r="O71">
        <f t="shared" si="8"/>
        <v>480</v>
      </c>
      <c r="P71" t="e">
        <f t="shared" si="9"/>
        <v>#VALUE!</v>
      </c>
      <c r="Q71">
        <f t="shared" si="10"/>
        <v>480</v>
      </c>
      <c r="R71">
        <f t="shared" si="11"/>
        <v>5</v>
      </c>
    </row>
    <row r="72" spans="1:18" x14ac:dyDescent="0.35">
      <c r="A72" s="1" t="str">
        <f>Fähigkeiten!A69</f>
        <v>Wurfklingen</v>
      </c>
      <c r="B72" s="1">
        <f>Fähigkeiten!B69</f>
        <v>5</v>
      </c>
      <c r="C72" s="1">
        <f>Fähigkeiten!C69</f>
        <v>0</v>
      </c>
      <c r="D72" s="1" t="str">
        <f>Fähigkeiten!D69</f>
        <v>Waffen</v>
      </c>
      <c r="E72" s="1">
        <f>Fähigkeiten!E69</f>
        <v>4</v>
      </c>
      <c r="F72" s="1" t="str">
        <f>Fähigkeiten!F69</f>
        <v>W2</v>
      </c>
      <c r="G72" s="1">
        <f>Fähigkeiten!G69</f>
        <v>0</v>
      </c>
      <c r="H72">
        <f>Fähigkeiten!AA69</f>
        <v>20</v>
      </c>
      <c r="M72" s="4">
        <f>Charakter!D70</f>
        <v>0</v>
      </c>
      <c r="N72" t="e">
        <f>VLOOKUP($F72,Boni!$A$2:$N$15,$M72-3)</f>
        <v>#VALUE!</v>
      </c>
      <c r="O72">
        <f t="shared" si="8"/>
        <v>240</v>
      </c>
      <c r="P72" t="e">
        <f t="shared" si="9"/>
        <v>#VALUE!</v>
      </c>
      <c r="Q72">
        <f t="shared" si="10"/>
        <v>240</v>
      </c>
      <c r="R72">
        <f t="shared" si="11"/>
        <v>5</v>
      </c>
    </row>
    <row r="73" spans="1:18" x14ac:dyDescent="0.35">
      <c r="A73" s="1" t="str">
        <f>Fähigkeiten!A70</f>
        <v>Wurfscheiben</v>
      </c>
      <c r="B73" s="1">
        <f>Fähigkeiten!B70</f>
        <v>5</v>
      </c>
      <c r="C73" s="1">
        <f>Fähigkeiten!C70</f>
        <v>0</v>
      </c>
      <c r="D73" s="1" t="str">
        <f>Fähigkeiten!D70</f>
        <v>Waffen</v>
      </c>
      <c r="E73" s="1">
        <f>Fähigkeiten!E70</f>
        <v>6</v>
      </c>
      <c r="F73" s="1" t="str">
        <f>Fähigkeiten!F70</f>
        <v>W3</v>
      </c>
      <c r="G73" s="1">
        <f>Fähigkeiten!G70</f>
        <v>0</v>
      </c>
      <c r="H73">
        <f>Fähigkeiten!AA70</f>
        <v>20</v>
      </c>
      <c r="M73" s="4">
        <f>Charakter!D71</f>
        <v>0</v>
      </c>
      <c r="N73" t="e">
        <f>VLOOKUP($F73,Boni!$A$2:$N$15,$M73-3)</f>
        <v>#VALUE!</v>
      </c>
      <c r="O73">
        <f t="shared" si="8"/>
        <v>360</v>
      </c>
      <c r="P73" t="e">
        <f t="shared" si="9"/>
        <v>#VALUE!</v>
      </c>
      <c r="Q73">
        <f t="shared" si="10"/>
        <v>360</v>
      </c>
      <c r="R73">
        <f t="shared" si="11"/>
        <v>5</v>
      </c>
    </row>
    <row r="74" spans="1:18" x14ac:dyDescent="0.35">
      <c r="A74" s="1" t="str">
        <f>Fähigkeiten!A71</f>
        <v>Wurfspieße</v>
      </c>
      <c r="B74" s="1">
        <f>Fähigkeiten!B71</f>
        <v>5</v>
      </c>
      <c r="C74" s="1">
        <f>Fähigkeiten!C71</f>
        <v>0</v>
      </c>
      <c r="D74" s="1" t="str">
        <f>Fähigkeiten!D71</f>
        <v>Waffen</v>
      </c>
      <c r="E74" s="1">
        <f>Fähigkeiten!E71</f>
        <v>4</v>
      </c>
      <c r="F74" s="1" t="str">
        <f>Fähigkeiten!F71</f>
        <v>W2</v>
      </c>
      <c r="G74" s="1">
        <f>Fähigkeiten!G71</f>
        <v>0</v>
      </c>
      <c r="H74">
        <f>Fähigkeiten!AA71</f>
        <v>20</v>
      </c>
      <c r="M74" s="4">
        <f>Charakter!D72</f>
        <v>0</v>
      </c>
      <c r="N74" t="e">
        <f>VLOOKUP($F74,Boni!$A$2:$N$15,$M74-3)</f>
        <v>#VALUE!</v>
      </c>
      <c r="O74">
        <f t="shared" si="8"/>
        <v>240</v>
      </c>
      <c r="P74" t="e">
        <f t="shared" si="9"/>
        <v>#VALUE!</v>
      </c>
      <c r="Q74">
        <f t="shared" si="10"/>
        <v>240</v>
      </c>
      <c r="R74">
        <f t="shared" si="11"/>
        <v>5</v>
      </c>
    </row>
    <row r="75" spans="1:18" x14ac:dyDescent="0.35">
      <c r="A75" s="1" t="str">
        <f>Fähigkeiten!A72</f>
        <v>Zauberstäbe</v>
      </c>
      <c r="B75" s="1">
        <f>Fähigkeiten!B72</f>
        <v>5</v>
      </c>
      <c r="C75" s="1">
        <f>Fähigkeiten!C72</f>
        <v>0</v>
      </c>
      <c r="D75" s="1" t="str">
        <f>Fähigkeiten!D72</f>
        <v>Waffen</v>
      </c>
      <c r="E75" s="1">
        <f>Fähigkeiten!E72</f>
        <v>2</v>
      </c>
      <c r="F75" s="1" t="str">
        <f>Fähigkeiten!F72</f>
        <v>W1</v>
      </c>
      <c r="G75" s="1">
        <f>Fähigkeiten!G72</f>
        <v>0</v>
      </c>
      <c r="H75">
        <f>Fähigkeiten!AA72</f>
        <v>20</v>
      </c>
      <c r="M75" s="4">
        <f>Charakter!D73</f>
        <v>0</v>
      </c>
      <c r="N75" t="e">
        <f>VLOOKUP($F75,Boni!$A$2:$N$15,$M75-3)</f>
        <v>#VALUE!</v>
      </c>
      <c r="O75">
        <f t="shared" si="8"/>
        <v>120</v>
      </c>
      <c r="P75" t="e">
        <f t="shared" si="9"/>
        <v>#VALUE!</v>
      </c>
      <c r="Q75">
        <f t="shared" si="10"/>
        <v>120</v>
      </c>
      <c r="R75">
        <f t="shared" si="11"/>
        <v>5</v>
      </c>
    </row>
    <row r="76" spans="1:18" x14ac:dyDescent="0.35">
      <c r="A76" s="1" t="str">
        <f>Fähigkeiten!A73</f>
        <v>Zweihandschlagwaffen</v>
      </c>
      <c r="B76" s="1">
        <f>Fähigkeiten!B73</f>
        <v>5</v>
      </c>
      <c r="C76" s="1">
        <f>Fähigkeiten!C73</f>
        <v>0</v>
      </c>
      <c r="D76" s="1" t="str">
        <f>Fähigkeiten!D73</f>
        <v>Waffen</v>
      </c>
      <c r="E76" s="1">
        <f>Fähigkeiten!E73</f>
        <v>6</v>
      </c>
      <c r="F76" s="1" t="str">
        <f>Fähigkeiten!F73</f>
        <v>W3</v>
      </c>
      <c r="G76" s="1">
        <f>Fähigkeiten!G73</f>
        <v>0</v>
      </c>
      <c r="H76">
        <f>Fähigkeiten!AA73</f>
        <v>20</v>
      </c>
      <c r="M76" s="4">
        <f>Charakter!D74</f>
        <v>0</v>
      </c>
      <c r="N76" t="e">
        <f>VLOOKUP($F76,Boni!$A$2:$N$15,$M76-3)</f>
        <v>#VALUE!</v>
      </c>
      <c r="O76">
        <f t="shared" si="8"/>
        <v>360</v>
      </c>
      <c r="P76" t="e">
        <f t="shared" si="9"/>
        <v>#VALUE!</v>
      </c>
      <c r="Q76">
        <f t="shared" si="10"/>
        <v>360</v>
      </c>
      <c r="R76">
        <f t="shared" si="11"/>
        <v>5</v>
      </c>
    </row>
    <row r="77" spans="1:18" x14ac:dyDescent="0.35">
      <c r="A77" s="1" t="str">
        <f>Fähigkeiten!A74</f>
        <v>Zweihandschwerter</v>
      </c>
      <c r="B77" s="1">
        <f>Fähigkeiten!B74</f>
        <v>5</v>
      </c>
      <c r="C77" s="1">
        <f>Fähigkeiten!C74</f>
        <v>0</v>
      </c>
      <c r="D77" s="1" t="str">
        <f>Fähigkeiten!D74</f>
        <v>Waffen</v>
      </c>
      <c r="E77" s="1">
        <f>Fähigkeiten!E74</f>
        <v>6</v>
      </c>
      <c r="F77" s="1" t="str">
        <f>Fähigkeiten!F74</f>
        <v>W3</v>
      </c>
      <c r="G77" s="1">
        <f>Fähigkeiten!G74</f>
        <v>0</v>
      </c>
      <c r="H77">
        <f>Fähigkeiten!AA74</f>
        <v>20</v>
      </c>
      <c r="M77" s="4">
        <f>Charakter!D75</f>
        <v>0</v>
      </c>
      <c r="N77" t="e">
        <f>VLOOKUP($F77,Boni!$A$2:$N$15,$M77-3)</f>
        <v>#VALUE!</v>
      </c>
      <c r="O77">
        <f t="shared" si="8"/>
        <v>360</v>
      </c>
      <c r="P77" t="e">
        <f t="shared" si="9"/>
        <v>#VALUE!</v>
      </c>
      <c r="Q77">
        <f t="shared" si="10"/>
        <v>360</v>
      </c>
      <c r="R77">
        <f t="shared" si="11"/>
        <v>5</v>
      </c>
    </row>
    <row r="78" spans="1:18" x14ac:dyDescent="0.35">
      <c r="A78" s="1"/>
      <c r="B78" s="1"/>
      <c r="C78" s="1"/>
      <c r="D78" s="1"/>
      <c r="E78" s="1"/>
      <c r="F78" s="1"/>
      <c r="G78" s="1"/>
    </row>
    <row r="79" spans="1:18" x14ac:dyDescent="0.35">
      <c r="A79" s="1"/>
      <c r="B79" s="1"/>
      <c r="C79" s="1"/>
      <c r="D79" s="1"/>
      <c r="E79" s="1"/>
      <c r="F79" s="1"/>
      <c r="G79" s="1"/>
    </row>
    <row r="80" spans="1:18" x14ac:dyDescent="0.35">
      <c r="A80" s="1"/>
      <c r="B80" s="1"/>
      <c r="C80" s="1"/>
      <c r="D80" s="1"/>
      <c r="E80" s="1"/>
      <c r="F80" s="1"/>
      <c r="G80" s="1"/>
    </row>
    <row r="81" spans="1:7" x14ac:dyDescent="0.35">
      <c r="A81" s="1"/>
      <c r="B81" s="1"/>
      <c r="C81" s="1"/>
      <c r="D81" s="1"/>
      <c r="E81" s="1"/>
      <c r="F81" s="1"/>
      <c r="G81" s="1"/>
    </row>
    <row r="82" spans="1:7" x14ac:dyDescent="0.35">
      <c r="A82" s="1"/>
      <c r="B82" s="1"/>
      <c r="C82" s="1"/>
      <c r="D82" s="1"/>
      <c r="E82" s="1"/>
      <c r="F82" s="1"/>
      <c r="G82" s="1"/>
    </row>
    <row r="83" spans="1:7" x14ac:dyDescent="0.35">
      <c r="A83" s="1"/>
      <c r="B83" s="1"/>
      <c r="C83" s="1"/>
      <c r="D83" s="1"/>
      <c r="E83" s="1"/>
      <c r="F83" s="1"/>
      <c r="G83" s="1"/>
    </row>
    <row r="84" spans="1:7" x14ac:dyDescent="0.35">
      <c r="A84" s="1"/>
      <c r="B84" s="1"/>
      <c r="C84" s="1"/>
      <c r="D84" s="1"/>
      <c r="E84" s="1"/>
      <c r="F84" s="1"/>
      <c r="G84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91411-CBC1-4892-85CA-52E46CB142DE}">
  <dimension ref="A1:S152"/>
  <sheetViews>
    <sheetView workbookViewId="0">
      <selection activeCell="M61" sqref="M61"/>
    </sheetView>
  </sheetViews>
  <sheetFormatPr defaultRowHeight="14.5" x14ac:dyDescent="0.35"/>
  <sheetData>
    <row r="1" spans="1:3" x14ac:dyDescent="0.35">
      <c r="A1" t="s">
        <v>32</v>
      </c>
      <c r="B1" t="s">
        <v>1</v>
      </c>
      <c r="C1" t="s">
        <v>158</v>
      </c>
    </row>
    <row r="2" spans="1:3" x14ac:dyDescent="0.35">
      <c r="A2" s="2" t="s">
        <v>53</v>
      </c>
      <c r="B2">
        <v>6</v>
      </c>
    </row>
    <row r="3" spans="1:3" x14ac:dyDescent="0.35">
      <c r="A3" s="2" t="s">
        <v>121</v>
      </c>
      <c r="B3">
        <v>6</v>
      </c>
    </row>
    <row r="4" spans="1:3" x14ac:dyDescent="0.35">
      <c r="A4" s="2" t="s">
        <v>122</v>
      </c>
      <c r="B4">
        <v>6</v>
      </c>
    </row>
    <row r="5" spans="1:3" x14ac:dyDescent="0.35">
      <c r="A5" s="2" t="s">
        <v>123</v>
      </c>
      <c r="B5">
        <v>6</v>
      </c>
    </row>
    <row r="6" spans="1:3" x14ac:dyDescent="0.35">
      <c r="A6" s="2" t="s">
        <v>124</v>
      </c>
      <c r="B6">
        <v>6</v>
      </c>
    </row>
    <row r="7" spans="1:3" x14ac:dyDescent="0.35">
      <c r="A7" s="2" t="s">
        <v>53</v>
      </c>
      <c r="B7">
        <v>7</v>
      </c>
    </row>
    <row r="8" spans="1:3" x14ac:dyDescent="0.35">
      <c r="A8" s="2" t="s">
        <v>121</v>
      </c>
      <c r="B8">
        <v>7</v>
      </c>
    </row>
    <row r="9" spans="1:3" x14ac:dyDescent="0.35">
      <c r="A9" s="2" t="s">
        <v>122</v>
      </c>
      <c r="B9">
        <v>7</v>
      </c>
    </row>
    <row r="10" spans="1:3" x14ac:dyDescent="0.35">
      <c r="A10" s="2" t="s">
        <v>123</v>
      </c>
      <c r="B10">
        <v>7</v>
      </c>
    </row>
    <row r="11" spans="1:3" x14ac:dyDescent="0.35">
      <c r="A11" s="2" t="s">
        <v>124</v>
      </c>
      <c r="B11">
        <v>7</v>
      </c>
    </row>
    <row r="12" spans="1:3" x14ac:dyDescent="0.35">
      <c r="A12" s="2" t="s">
        <v>53</v>
      </c>
      <c r="B12">
        <v>8</v>
      </c>
    </row>
    <row r="13" spans="1:3" x14ac:dyDescent="0.35">
      <c r="A13" s="2" t="s">
        <v>121</v>
      </c>
      <c r="B13">
        <v>8</v>
      </c>
    </row>
    <row r="14" spans="1:3" x14ac:dyDescent="0.35">
      <c r="A14" s="2" t="s">
        <v>122</v>
      </c>
      <c r="B14">
        <v>8</v>
      </c>
    </row>
    <row r="15" spans="1:3" x14ac:dyDescent="0.35">
      <c r="A15" s="2" t="s">
        <v>123</v>
      </c>
      <c r="B15">
        <v>8</v>
      </c>
    </row>
    <row r="16" spans="1:3" x14ac:dyDescent="0.35">
      <c r="A16" s="2" t="s">
        <v>124</v>
      </c>
      <c r="B16">
        <v>8</v>
      </c>
    </row>
    <row r="17" spans="1:3" x14ac:dyDescent="0.35">
      <c r="A17" s="2" t="s">
        <v>115</v>
      </c>
      <c r="B17">
        <v>9</v>
      </c>
      <c r="C17">
        <v>1</v>
      </c>
    </row>
    <row r="18" spans="1:3" x14ac:dyDescent="0.35">
      <c r="A18" s="2" t="s">
        <v>85</v>
      </c>
      <c r="B18">
        <v>9</v>
      </c>
      <c r="C18">
        <v>1</v>
      </c>
    </row>
    <row r="19" spans="1:3" x14ac:dyDescent="0.35">
      <c r="A19" s="2" t="s">
        <v>112</v>
      </c>
      <c r="B19">
        <v>9</v>
      </c>
      <c r="C19">
        <v>1</v>
      </c>
    </row>
    <row r="20" spans="1:3" x14ac:dyDescent="0.35">
      <c r="A20" s="2" t="s">
        <v>38</v>
      </c>
      <c r="B20">
        <v>9</v>
      </c>
      <c r="C20">
        <v>2</v>
      </c>
    </row>
    <row r="21" spans="1:3" x14ac:dyDescent="0.35">
      <c r="A21" s="2" t="s">
        <v>42</v>
      </c>
      <c r="B21">
        <v>9</v>
      </c>
      <c r="C21">
        <v>2</v>
      </c>
    </row>
    <row r="22" spans="1:3" x14ac:dyDescent="0.35">
      <c r="A22" s="2" t="s">
        <v>55</v>
      </c>
      <c r="B22">
        <v>9</v>
      </c>
      <c r="C22">
        <v>2</v>
      </c>
    </row>
    <row r="23" spans="1:3" x14ac:dyDescent="0.35">
      <c r="A23" s="2" t="s">
        <v>66</v>
      </c>
      <c r="B23">
        <v>9</v>
      </c>
      <c r="C23">
        <v>5</v>
      </c>
    </row>
    <row r="24" spans="1:3" x14ac:dyDescent="0.35">
      <c r="A24" s="2" t="s">
        <v>58</v>
      </c>
      <c r="B24">
        <v>9</v>
      </c>
      <c r="C24">
        <v>5</v>
      </c>
    </row>
    <row r="25" spans="1:3" x14ac:dyDescent="0.35">
      <c r="A25" s="2" t="s">
        <v>53</v>
      </c>
      <c r="B25">
        <v>9</v>
      </c>
      <c r="C25">
        <v>10</v>
      </c>
    </row>
    <row r="26" spans="1:3" x14ac:dyDescent="0.35">
      <c r="A26" s="2" t="s">
        <v>121</v>
      </c>
      <c r="B26">
        <v>9</v>
      </c>
      <c r="C26">
        <v>2</v>
      </c>
    </row>
    <row r="27" spans="1:3" x14ac:dyDescent="0.35">
      <c r="A27" s="2" t="s">
        <v>122</v>
      </c>
      <c r="B27">
        <v>9</v>
      </c>
      <c r="C27">
        <v>2</v>
      </c>
    </row>
    <row r="28" spans="1:3" x14ac:dyDescent="0.35">
      <c r="A28" s="2" t="s">
        <v>123</v>
      </c>
      <c r="B28">
        <v>9</v>
      </c>
      <c r="C28">
        <v>5</v>
      </c>
    </row>
    <row r="29" spans="1:3" x14ac:dyDescent="0.35">
      <c r="A29" s="2" t="s">
        <v>124</v>
      </c>
      <c r="B29">
        <v>9</v>
      </c>
      <c r="C29">
        <v>5</v>
      </c>
    </row>
    <row r="30" spans="1:3" x14ac:dyDescent="0.35">
      <c r="A30" s="2" t="s">
        <v>115</v>
      </c>
      <c r="B30">
        <v>10</v>
      </c>
      <c r="C30">
        <v>1</v>
      </c>
    </row>
    <row r="31" spans="1:3" x14ac:dyDescent="0.35">
      <c r="A31" s="2" t="s">
        <v>85</v>
      </c>
      <c r="B31">
        <v>10</v>
      </c>
      <c r="C31">
        <v>1</v>
      </c>
    </row>
    <row r="32" spans="1:3" x14ac:dyDescent="0.35">
      <c r="A32" s="2" t="s">
        <v>112</v>
      </c>
      <c r="B32">
        <v>10</v>
      </c>
      <c r="C32">
        <v>1</v>
      </c>
    </row>
    <row r="33" spans="1:3" x14ac:dyDescent="0.35">
      <c r="A33" s="2" t="s">
        <v>38</v>
      </c>
      <c r="B33">
        <v>10</v>
      </c>
      <c r="C33">
        <v>2</v>
      </c>
    </row>
    <row r="34" spans="1:3" x14ac:dyDescent="0.35">
      <c r="A34" s="2" t="s">
        <v>42</v>
      </c>
      <c r="B34">
        <v>10</v>
      </c>
      <c r="C34">
        <v>5</v>
      </c>
    </row>
    <row r="35" spans="1:3" x14ac:dyDescent="0.35">
      <c r="A35" s="2" t="s">
        <v>55</v>
      </c>
      <c r="B35">
        <v>10</v>
      </c>
      <c r="C35">
        <v>5</v>
      </c>
    </row>
    <row r="36" spans="1:3" x14ac:dyDescent="0.35">
      <c r="A36" s="2" t="s">
        <v>66</v>
      </c>
      <c r="B36">
        <v>10</v>
      </c>
      <c r="C36">
        <v>5</v>
      </c>
    </row>
    <row r="37" spans="1:3" x14ac:dyDescent="0.35">
      <c r="A37" s="2" t="s">
        <v>58</v>
      </c>
      <c r="B37">
        <v>10</v>
      </c>
      <c r="C37">
        <v>10</v>
      </c>
    </row>
    <row r="38" spans="1:3" x14ac:dyDescent="0.35">
      <c r="A38" s="2" t="s">
        <v>53</v>
      </c>
      <c r="B38">
        <v>10</v>
      </c>
      <c r="C38">
        <v>20</v>
      </c>
    </row>
    <row r="39" spans="1:3" x14ac:dyDescent="0.35">
      <c r="A39" s="2" t="s">
        <v>121</v>
      </c>
      <c r="B39">
        <v>10</v>
      </c>
      <c r="C39">
        <v>2</v>
      </c>
    </row>
    <row r="40" spans="1:3" x14ac:dyDescent="0.35">
      <c r="A40" s="2" t="s">
        <v>122</v>
      </c>
      <c r="B40">
        <v>10</v>
      </c>
      <c r="C40">
        <v>5</v>
      </c>
    </row>
    <row r="41" spans="1:3" x14ac:dyDescent="0.35">
      <c r="A41" s="2" t="s">
        <v>123</v>
      </c>
      <c r="B41">
        <v>10</v>
      </c>
      <c r="C41">
        <v>5</v>
      </c>
    </row>
    <row r="42" spans="1:3" x14ac:dyDescent="0.35">
      <c r="A42" s="2" t="s">
        <v>124</v>
      </c>
      <c r="B42">
        <v>10</v>
      </c>
      <c r="C42">
        <v>10</v>
      </c>
    </row>
    <row r="43" spans="1:3" x14ac:dyDescent="0.35">
      <c r="A43" s="2" t="s">
        <v>115</v>
      </c>
      <c r="B43">
        <v>11</v>
      </c>
      <c r="C43">
        <v>1</v>
      </c>
    </row>
    <row r="44" spans="1:3" x14ac:dyDescent="0.35">
      <c r="A44" s="2" t="s">
        <v>85</v>
      </c>
      <c r="B44">
        <v>11</v>
      </c>
      <c r="C44">
        <v>1</v>
      </c>
    </row>
    <row r="45" spans="1:3" x14ac:dyDescent="0.35">
      <c r="A45" s="2" t="s">
        <v>112</v>
      </c>
      <c r="B45">
        <v>11</v>
      </c>
      <c r="C45">
        <v>2</v>
      </c>
    </row>
    <row r="46" spans="1:3" x14ac:dyDescent="0.35">
      <c r="A46" s="2" t="s">
        <v>38</v>
      </c>
      <c r="B46">
        <v>11</v>
      </c>
      <c r="C46">
        <v>5</v>
      </c>
    </row>
    <row r="47" spans="1:3" x14ac:dyDescent="0.35">
      <c r="A47" s="2" t="s">
        <v>42</v>
      </c>
      <c r="B47">
        <v>11</v>
      </c>
      <c r="C47">
        <v>5</v>
      </c>
    </row>
    <row r="48" spans="1:3" x14ac:dyDescent="0.35">
      <c r="A48" s="2" t="s">
        <v>55</v>
      </c>
      <c r="B48">
        <v>11</v>
      </c>
      <c r="C48">
        <v>5</v>
      </c>
    </row>
    <row r="49" spans="1:3" x14ac:dyDescent="0.35">
      <c r="A49" s="2" t="s">
        <v>66</v>
      </c>
      <c r="B49">
        <v>11</v>
      </c>
      <c r="C49">
        <v>10</v>
      </c>
    </row>
    <row r="50" spans="1:3" x14ac:dyDescent="0.35">
      <c r="A50" s="2" t="s">
        <v>58</v>
      </c>
      <c r="B50">
        <v>11</v>
      </c>
      <c r="C50">
        <v>20</v>
      </c>
    </row>
    <row r="51" spans="1:3" x14ac:dyDescent="0.35">
      <c r="A51" s="2" t="s">
        <v>53</v>
      </c>
      <c r="B51">
        <v>11</v>
      </c>
      <c r="C51">
        <v>20</v>
      </c>
    </row>
    <row r="52" spans="1:3" x14ac:dyDescent="0.35">
      <c r="A52" s="2" t="s">
        <v>121</v>
      </c>
      <c r="B52">
        <v>11</v>
      </c>
      <c r="C52">
        <v>5</v>
      </c>
    </row>
    <row r="53" spans="1:3" x14ac:dyDescent="0.35">
      <c r="A53" s="2" t="s">
        <v>122</v>
      </c>
      <c r="B53">
        <v>11</v>
      </c>
      <c r="C53">
        <v>10</v>
      </c>
    </row>
    <row r="54" spans="1:3" x14ac:dyDescent="0.35">
      <c r="A54" s="2" t="s">
        <v>123</v>
      </c>
      <c r="B54">
        <v>11</v>
      </c>
      <c r="C54">
        <v>10</v>
      </c>
    </row>
    <row r="55" spans="1:3" x14ac:dyDescent="0.35">
      <c r="A55" s="2" t="s">
        <v>124</v>
      </c>
      <c r="B55">
        <v>11</v>
      </c>
      <c r="C55">
        <v>20</v>
      </c>
    </row>
    <row r="56" spans="1:3" x14ac:dyDescent="0.35">
      <c r="A56" s="2" t="s">
        <v>115</v>
      </c>
      <c r="B56">
        <v>12</v>
      </c>
      <c r="C56">
        <v>2</v>
      </c>
    </row>
    <row r="57" spans="1:3" x14ac:dyDescent="0.35">
      <c r="A57" s="2" t="s">
        <v>85</v>
      </c>
      <c r="B57">
        <v>12</v>
      </c>
      <c r="C57">
        <v>1</v>
      </c>
    </row>
    <row r="58" spans="1:3" x14ac:dyDescent="0.35">
      <c r="A58" s="2" t="s">
        <v>112</v>
      </c>
      <c r="B58">
        <v>12</v>
      </c>
      <c r="C58">
        <v>2</v>
      </c>
    </row>
    <row r="59" spans="1:3" x14ac:dyDescent="0.35">
      <c r="A59" s="2" t="s">
        <v>38</v>
      </c>
      <c r="B59">
        <v>12</v>
      </c>
      <c r="C59">
        <v>5</v>
      </c>
    </row>
    <row r="60" spans="1:3" x14ac:dyDescent="0.35">
      <c r="A60" s="2" t="s">
        <v>42</v>
      </c>
      <c r="B60">
        <v>12</v>
      </c>
      <c r="C60">
        <v>10</v>
      </c>
    </row>
    <row r="61" spans="1:3" x14ac:dyDescent="0.35">
      <c r="A61" s="2" t="s">
        <v>55</v>
      </c>
      <c r="B61">
        <v>12</v>
      </c>
      <c r="C61">
        <v>10</v>
      </c>
    </row>
    <row r="62" spans="1:3" x14ac:dyDescent="0.35">
      <c r="A62" s="2" t="s">
        <v>66</v>
      </c>
      <c r="B62">
        <v>12</v>
      </c>
      <c r="C62">
        <v>10</v>
      </c>
    </row>
    <row r="63" spans="1:3" x14ac:dyDescent="0.35">
      <c r="A63" s="2" t="s">
        <v>58</v>
      </c>
      <c r="B63">
        <v>12</v>
      </c>
      <c r="C63">
        <v>20</v>
      </c>
    </row>
    <row r="64" spans="1:3" x14ac:dyDescent="0.35">
      <c r="A64" s="2" t="s">
        <v>53</v>
      </c>
      <c r="B64">
        <v>12</v>
      </c>
      <c r="C64">
        <v>30</v>
      </c>
    </row>
    <row r="65" spans="1:19" x14ac:dyDescent="0.35">
      <c r="A65" s="2" t="s">
        <v>121</v>
      </c>
      <c r="B65">
        <v>12</v>
      </c>
      <c r="C65">
        <v>10</v>
      </c>
    </row>
    <row r="66" spans="1:19" x14ac:dyDescent="0.35">
      <c r="A66" s="2" t="s">
        <v>122</v>
      </c>
      <c r="B66">
        <v>12</v>
      </c>
      <c r="C66">
        <v>20</v>
      </c>
    </row>
    <row r="67" spans="1:19" x14ac:dyDescent="0.35">
      <c r="A67" s="2" t="s">
        <v>123</v>
      </c>
      <c r="B67">
        <v>12</v>
      </c>
      <c r="C67">
        <v>20</v>
      </c>
    </row>
    <row r="68" spans="1:19" x14ac:dyDescent="0.35">
      <c r="A68" s="2" t="s">
        <v>124</v>
      </c>
      <c r="B68">
        <v>12</v>
      </c>
      <c r="C68">
        <v>50</v>
      </c>
    </row>
    <row r="69" spans="1:19" x14ac:dyDescent="0.35">
      <c r="A69" s="2" t="s">
        <v>50</v>
      </c>
      <c r="B69">
        <v>13</v>
      </c>
      <c r="C69">
        <v>1</v>
      </c>
      <c r="F69" s="2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spans="1:19" x14ac:dyDescent="0.35">
      <c r="A70" s="2" t="s">
        <v>115</v>
      </c>
      <c r="B70">
        <v>13</v>
      </c>
      <c r="C70">
        <v>20</v>
      </c>
      <c r="F70" s="2"/>
    </row>
    <row r="71" spans="1:19" x14ac:dyDescent="0.35">
      <c r="A71" s="2" t="s">
        <v>85</v>
      </c>
      <c r="B71">
        <v>13</v>
      </c>
      <c r="C71">
        <v>20</v>
      </c>
      <c r="F71" s="2"/>
    </row>
    <row r="72" spans="1:19" x14ac:dyDescent="0.35">
      <c r="A72" s="2" t="s">
        <v>112</v>
      </c>
      <c r="B72">
        <v>13</v>
      </c>
      <c r="C72">
        <v>50</v>
      </c>
      <c r="F72" s="2"/>
    </row>
    <row r="73" spans="1:19" x14ac:dyDescent="0.35">
      <c r="A73" s="2" t="s">
        <v>38</v>
      </c>
      <c r="B73">
        <v>13</v>
      </c>
      <c r="C73">
        <v>10</v>
      </c>
      <c r="F73" s="2"/>
    </row>
    <row r="74" spans="1:19" x14ac:dyDescent="0.35">
      <c r="A74" s="2" t="s">
        <v>42</v>
      </c>
      <c r="B74">
        <v>13</v>
      </c>
      <c r="C74">
        <v>10</v>
      </c>
      <c r="F74" s="2"/>
    </row>
    <row r="75" spans="1:19" x14ac:dyDescent="0.35">
      <c r="A75" s="2" t="s">
        <v>55</v>
      </c>
      <c r="B75">
        <v>13</v>
      </c>
      <c r="C75">
        <v>10</v>
      </c>
      <c r="F75" s="2"/>
    </row>
    <row r="76" spans="1:19" x14ac:dyDescent="0.35">
      <c r="A76" s="2" t="s">
        <v>66</v>
      </c>
      <c r="B76">
        <v>13</v>
      </c>
      <c r="C76">
        <v>20</v>
      </c>
      <c r="F76" s="2"/>
    </row>
    <row r="77" spans="1:19" x14ac:dyDescent="0.35">
      <c r="A77" s="2" t="s">
        <v>58</v>
      </c>
      <c r="B77">
        <v>13</v>
      </c>
      <c r="C77">
        <v>30</v>
      </c>
      <c r="F77" s="2"/>
    </row>
    <row r="78" spans="1:19" x14ac:dyDescent="0.35">
      <c r="A78" s="2" t="s">
        <v>53</v>
      </c>
      <c r="B78">
        <v>13</v>
      </c>
      <c r="C78">
        <v>50</v>
      </c>
      <c r="F78" s="2"/>
    </row>
    <row r="79" spans="1:19" x14ac:dyDescent="0.35">
      <c r="A79" s="2" t="s">
        <v>121</v>
      </c>
      <c r="B79">
        <v>13</v>
      </c>
      <c r="C79">
        <v>20</v>
      </c>
      <c r="F79" s="2"/>
    </row>
    <row r="80" spans="1:19" x14ac:dyDescent="0.35">
      <c r="A80" s="2" t="s">
        <v>122</v>
      </c>
      <c r="B80">
        <v>13</v>
      </c>
      <c r="C80">
        <v>50</v>
      </c>
      <c r="F80" s="2"/>
    </row>
    <row r="81" spans="1:6" x14ac:dyDescent="0.35">
      <c r="A81" s="2" t="s">
        <v>123</v>
      </c>
      <c r="B81">
        <v>13</v>
      </c>
      <c r="C81">
        <v>50</v>
      </c>
      <c r="F81" s="2"/>
    </row>
    <row r="82" spans="1:6" x14ac:dyDescent="0.35">
      <c r="A82" s="2" t="s">
        <v>124</v>
      </c>
      <c r="B82">
        <v>13</v>
      </c>
      <c r="C82">
        <v>100</v>
      </c>
      <c r="F82" s="2"/>
    </row>
    <row r="83" spans="1:6" x14ac:dyDescent="0.35">
      <c r="A83" s="2" t="s">
        <v>50</v>
      </c>
      <c r="B83">
        <v>14</v>
      </c>
      <c r="C83">
        <v>2</v>
      </c>
      <c r="F83" s="2"/>
    </row>
    <row r="84" spans="1:6" x14ac:dyDescent="0.35">
      <c r="A84" s="2" t="s">
        <v>115</v>
      </c>
      <c r="B84">
        <v>14</v>
      </c>
      <c r="C84">
        <v>2</v>
      </c>
    </row>
    <row r="85" spans="1:6" x14ac:dyDescent="0.35">
      <c r="A85" s="2" t="s">
        <v>85</v>
      </c>
      <c r="B85">
        <v>14</v>
      </c>
      <c r="C85">
        <v>2</v>
      </c>
    </row>
    <row r="86" spans="1:6" x14ac:dyDescent="0.35">
      <c r="A86" s="2" t="s">
        <v>112</v>
      </c>
      <c r="B86">
        <v>14</v>
      </c>
      <c r="C86">
        <v>10</v>
      </c>
    </row>
    <row r="87" spans="1:6" x14ac:dyDescent="0.35">
      <c r="A87" s="2" t="s">
        <v>38</v>
      </c>
      <c r="B87">
        <v>14</v>
      </c>
      <c r="C87">
        <v>10</v>
      </c>
    </row>
    <row r="88" spans="1:6" x14ac:dyDescent="0.35">
      <c r="A88" s="2" t="s">
        <v>42</v>
      </c>
      <c r="B88">
        <v>14</v>
      </c>
      <c r="C88">
        <v>20</v>
      </c>
    </row>
    <row r="89" spans="1:6" x14ac:dyDescent="0.35">
      <c r="A89" s="2" t="s">
        <v>55</v>
      </c>
      <c r="B89">
        <v>14</v>
      </c>
      <c r="C89">
        <v>20</v>
      </c>
    </row>
    <row r="90" spans="1:6" x14ac:dyDescent="0.35">
      <c r="A90" s="2" t="s">
        <v>66</v>
      </c>
      <c r="B90">
        <v>14</v>
      </c>
      <c r="C90">
        <v>20</v>
      </c>
    </row>
    <row r="91" spans="1:6" x14ac:dyDescent="0.35">
      <c r="A91" s="2" t="s">
        <v>58</v>
      </c>
      <c r="B91">
        <v>14</v>
      </c>
      <c r="C91">
        <v>50</v>
      </c>
    </row>
    <row r="92" spans="1:6" x14ac:dyDescent="0.35">
      <c r="A92" s="2" t="s">
        <v>53</v>
      </c>
      <c r="B92">
        <v>14</v>
      </c>
      <c r="C92">
        <v>50</v>
      </c>
    </row>
    <row r="93" spans="1:6" x14ac:dyDescent="0.35">
      <c r="A93" s="2" t="s">
        <v>121</v>
      </c>
      <c r="B93">
        <v>14</v>
      </c>
      <c r="C93">
        <v>50</v>
      </c>
    </row>
    <row r="94" spans="1:6" x14ac:dyDescent="0.35">
      <c r="A94" s="2" t="s">
        <v>122</v>
      </c>
      <c r="B94">
        <v>14</v>
      </c>
      <c r="C94">
        <v>50</v>
      </c>
    </row>
    <row r="95" spans="1:6" x14ac:dyDescent="0.35">
      <c r="A95" s="2" t="s">
        <v>123</v>
      </c>
      <c r="B95">
        <v>14</v>
      </c>
      <c r="C95">
        <v>100</v>
      </c>
    </row>
    <row r="96" spans="1:6" x14ac:dyDescent="0.35">
      <c r="A96" s="2" t="s">
        <v>124</v>
      </c>
      <c r="B96">
        <v>14</v>
      </c>
      <c r="C96">
        <v>150</v>
      </c>
    </row>
    <row r="97" spans="1:3" x14ac:dyDescent="0.35">
      <c r="A97" s="2" t="s">
        <v>50</v>
      </c>
      <c r="B97">
        <v>15</v>
      </c>
      <c r="C97">
        <v>5</v>
      </c>
    </row>
    <row r="98" spans="1:3" x14ac:dyDescent="0.35">
      <c r="A98" s="2" t="s">
        <v>115</v>
      </c>
      <c r="B98">
        <v>15</v>
      </c>
      <c r="C98">
        <v>5</v>
      </c>
    </row>
    <row r="99" spans="1:3" x14ac:dyDescent="0.35">
      <c r="A99" s="2" t="s">
        <v>85</v>
      </c>
      <c r="B99">
        <v>15</v>
      </c>
      <c r="C99">
        <v>5</v>
      </c>
    </row>
    <row r="100" spans="1:3" x14ac:dyDescent="0.35">
      <c r="A100" s="2" t="s">
        <v>112</v>
      </c>
      <c r="B100">
        <v>15</v>
      </c>
      <c r="C100">
        <v>10</v>
      </c>
    </row>
    <row r="101" spans="1:3" x14ac:dyDescent="0.35">
      <c r="A101" s="2" t="s">
        <v>38</v>
      </c>
      <c r="B101">
        <v>15</v>
      </c>
      <c r="C101">
        <v>20</v>
      </c>
    </row>
    <row r="102" spans="1:3" x14ac:dyDescent="0.35">
      <c r="A102" s="2" t="s">
        <v>42</v>
      </c>
      <c r="B102">
        <v>15</v>
      </c>
      <c r="C102">
        <v>20</v>
      </c>
    </row>
    <row r="103" spans="1:3" x14ac:dyDescent="0.35">
      <c r="A103" s="2" t="s">
        <v>55</v>
      </c>
      <c r="B103">
        <v>15</v>
      </c>
      <c r="C103">
        <v>20</v>
      </c>
    </row>
    <row r="104" spans="1:3" x14ac:dyDescent="0.35">
      <c r="A104" s="2" t="s">
        <v>66</v>
      </c>
      <c r="B104">
        <v>15</v>
      </c>
      <c r="C104">
        <v>50</v>
      </c>
    </row>
    <row r="105" spans="1:3" x14ac:dyDescent="0.35">
      <c r="A105" s="2" t="s">
        <v>58</v>
      </c>
      <c r="B105">
        <v>15</v>
      </c>
      <c r="C105">
        <v>80</v>
      </c>
    </row>
    <row r="106" spans="1:3" x14ac:dyDescent="0.35">
      <c r="A106" s="2" t="s">
        <v>53</v>
      </c>
      <c r="B106">
        <v>15</v>
      </c>
      <c r="C106">
        <v>100</v>
      </c>
    </row>
    <row r="107" spans="1:3" x14ac:dyDescent="0.35">
      <c r="A107" s="2" t="s">
        <v>121</v>
      </c>
      <c r="B107">
        <v>15</v>
      </c>
      <c r="C107">
        <v>100</v>
      </c>
    </row>
    <row r="108" spans="1:3" x14ac:dyDescent="0.35">
      <c r="A108" s="2" t="s">
        <v>122</v>
      </c>
      <c r="B108">
        <v>15</v>
      </c>
      <c r="C108">
        <v>100</v>
      </c>
    </row>
    <row r="109" spans="1:3" x14ac:dyDescent="0.35">
      <c r="A109" s="2" t="s">
        <v>123</v>
      </c>
      <c r="B109">
        <v>15</v>
      </c>
      <c r="C109">
        <v>150</v>
      </c>
    </row>
    <row r="110" spans="1:3" x14ac:dyDescent="0.35">
      <c r="A110" s="2" t="s">
        <v>124</v>
      </c>
      <c r="B110">
        <v>15</v>
      </c>
      <c r="C110">
        <v>200</v>
      </c>
    </row>
    <row r="111" spans="1:3" x14ac:dyDescent="0.35">
      <c r="A111" s="2" t="s">
        <v>50</v>
      </c>
      <c r="B111">
        <v>16</v>
      </c>
      <c r="C111">
        <v>10</v>
      </c>
    </row>
    <row r="112" spans="1:3" x14ac:dyDescent="0.35">
      <c r="A112" s="2" t="s">
        <v>115</v>
      </c>
      <c r="B112">
        <v>16</v>
      </c>
      <c r="C112">
        <v>5</v>
      </c>
    </row>
    <row r="113" spans="1:3" x14ac:dyDescent="0.35">
      <c r="A113" s="2" t="s">
        <v>85</v>
      </c>
      <c r="B113">
        <v>16</v>
      </c>
      <c r="C113">
        <v>10</v>
      </c>
    </row>
    <row r="114" spans="1:3" x14ac:dyDescent="0.35">
      <c r="A114" s="2" t="s">
        <v>112</v>
      </c>
      <c r="B114">
        <v>16</v>
      </c>
      <c r="C114">
        <v>20</v>
      </c>
    </row>
    <row r="115" spans="1:3" x14ac:dyDescent="0.35">
      <c r="A115" s="2" t="s">
        <v>38</v>
      </c>
      <c r="B115">
        <v>16</v>
      </c>
      <c r="C115">
        <v>20</v>
      </c>
    </row>
    <row r="116" spans="1:3" x14ac:dyDescent="0.35">
      <c r="A116" s="2" t="s">
        <v>42</v>
      </c>
      <c r="B116">
        <v>16</v>
      </c>
      <c r="C116">
        <v>20</v>
      </c>
    </row>
    <row r="117" spans="1:3" x14ac:dyDescent="0.35">
      <c r="A117" s="2" t="s">
        <v>55</v>
      </c>
      <c r="B117">
        <v>16</v>
      </c>
      <c r="C117">
        <v>50</v>
      </c>
    </row>
    <row r="118" spans="1:3" x14ac:dyDescent="0.35">
      <c r="A118" s="2" t="s">
        <v>66</v>
      </c>
      <c r="B118">
        <v>16</v>
      </c>
      <c r="C118">
        <v>50</v>
      </c>
    </row>
    <row r="119" spans="1:3" x14ac:dyDescent="0.35">
      <c r="A119" s="2" t="s">
        <v>58</v>
      </c>
      <c r="B119">
        <v>16</v>
      </c>
      <c r="C119">
        <v>80</v>
      </c>
    </row>
    <row r="120" spans="1:3" x14ac:dyDescent="0.35">
      <c r="A120" s="2" t="s">
        <v>53</v>
      </c>
      <c r="B120">
        <v>16</v>
      </c>
      <c r="C120">
        <v>100</v>
      </c>
    </row>
    <row r="121" spans="1:3" x14ac:dyDescent="0.35">
      <c r="A121" s="2" t="s">
        <v>121</v>
      </c>
      <c r="B121">
        <v>16</v>
      </c>
      <c r="C121">
        <v>150</v>
      </c>
    </row>
    <row r="122" spans="1:3" x14ac:dyDescent="0.35">
      <c r="A122" s="2" t="s">
        <v>122</v>
      </c>
      <c r="B122">
        <v>16</v>
      </c>
      <c r="C122">
        <v>150</v>
      </c>
    </row>
    <row r="123" spans="1:3" x14ac:dyDescent="0.35">
      <c r="A123" s="2" t="s">
        <v>123</v>
      </c>
      <c r="B123">
        <v>16</v>
      </c>
      <c r="C123">
        <v>300</v>
      </c>
    </row>
    <row r="124" spans="1:3" x14ac:dyDescent="0.35">
      <c r="A124" s="2" t="s">
        <v>124</v>
      </c>
      <c r="B124">
        <v>16</v>
      </c>
      <c r="C124">
        <v>300</v>
      </c>
    </row>
    <row r="125" spans="1:3" x14ac:dyDescent="0.35">
      <c r="A125" s="2" t="s">
        <v>50</v>
      </c>
      <c r="B125">
        <v>17</v>
      </c>
      <c r="C125">
        <v>10</v>
      </c>
    </row>
    <row r="126" spans="1:3" x14ac:dyDescent="0.35">
      <c r="A126" s="2" t="s">
        <v>115</v>
      </c>
      <c r="B126">
        <v>17</v>
      </c>
      <c r="C126">
        <v>10</v>
      </c>
    </row>
    <row r="127" spans="1:3" x14ac:dyDescent="0.35">
      <c r="A127" s="2" t="s">
        <v>85</v>
      </c>
      <c r="B127">
        <v>17</v>
      </c>
      <c r="C127">
        <v>10</v>
      </c>
    </row>
    <row r="128" spans="1:3" x14ac:dyDescent="0.35">
      <c r="A128" s="2" t="s">
        <v>112</v>
      </c>
      <c r="B128">
        <v>17</v>
      </c>
      <c r="C128">
        <v>20</v>
      </c>
    </row>
    <row r="129" spans="1:3" x14ac:dyDescent="0.35">
      <c r="A129" s="2" t="s">
        <v>38</v>
      </c>
      <c r="B129">
        <v>17</v>
      </c>
      <c r="C129">
        <v>50</v>
      </c>
    </row>
    <row r="130" spans="1:3" x14ac:dyDescent="0.35">
      <c r="A130" s="2" t="s">
        <v>42</v>
      </c>
      <c r="B130">
        <v>17</v>
      </c>
      <c r="C130">
        <v>50</v>
      </c>
    </row>
    <row r="131" spans="1:3" x14ac:dyDescent="0.35">
      <c r="A131" s="2" t="s">
        <v>55</v>
      </c>
      <c r="B131">
        <v>17</v>
      </c>
      <c r="C131">
        <v>50</v>
      </c>
    </row>
    <row r="132" spans="1:3" x14ac:dyDescent="0.35">
      <c r="A132" s="2" t="s">
        <v>66</v>
      </c>
      <c r="B132">
        <v>17</v>
      </c>
      <c r="C132">
        <v>100</v>
      </c>
    </row>
    <row r="133" spans="1:3" x14ac:dyDescent="0.35">
      <c r="A133" s="2" t="s">
        <v>58</v>
      </c>
      <c r="B133">
        <v>17</v>
      </c>
      <c r="C133">
        <v>100</v>
      </c>
    </row>
    <row r="134" spans="1:3" x14ac:dyDescent="0.35">
      <c r="A134" s="2" t="s">
        <v>53</v>
      </c>
      <c r="B134">
        <v>17</v>
      </c>
      <c r="C134">
        <v>150</v>
      </c>
    </row>
    <row r="135" spans="1:3" x14ac:dyDescent="0.35">
      <c r="A135" s="2" t="s">
        <v>121</v>
      </c>
      <c r="B135">
        <v>17</v>
      </c>
      <c r="C135">
        <v>150</v>
      </c>
    </row>
    <row r="136" spans="1:3" x14ac:dyDescent="0.35">
      <c r="A136" s="2" t="s">
        <v>122</v>
      </c>
      <c r="B136">
        <v>17</v>
      </c>
      <c r="C136">
        <v>150</v>
      </c>
    </row>
    <row r="137" spans="1:3" x14ac:dyDescent="0.35">
      <c r="A137" s="2" t="s">
        <v>123</v>
      </c>
      <c r="B137">
        <v>17</v>
      </c>
      <c r="C137">
        <v>300</v>
      </c>
    </row>
    <row r="138" spans="1:3" x14ac:dyDescent="0.35">
      <c r="A138" s="2" t="s">
        <v>124</v>
      </c>
      <c r="B138">
        <v>17</v>
      </c>
      <c r="C138">
        <v>300</v>
      </c>
    </row>
    <row r="139" spans="1:3" x14ac:dyDescent="0.35">
      <c r="A139" s="2" t="s">
        <v>50</v>
      </c>
      <c r="B139">
        <v>18</v>
      </c>
      <c r="C139">
        <v>20</v>
      </c>
    </row>
    <row r="140" spans="1:3" x14ac:dyDescent="0.35">
      <c r="A140" s="2" t="s">
        <v>115</v>
      </c>
      <c r="B140">
        <v>18</v>
      </c>
      <c r="C140">
        <v>10</v>
      </c>
    </row>
    <row r="141" spans="1:3" x14ac:dyDescent="0.35">
      <c r="A141" s="2" t="s">
        <v>85</v>
      </c>
      <c r="B141">
        <v>18</v>
      </c>
      <c r="C141">
        <v>20</v>
      </c>
    </row>
    <row r="142" spans="1:3" x14ac:dyDescent="0.35">
      <c r="A142" s="2" t="s">
        <v>112</v>
      </c>
      <c r="B142">
        <v>18</v>
      </c>
      <c r="C142">
        <v>50</v>
      </c>
    </row>
    <row r="143" spans="1:3" x14ac:dyDescent="0.35">
      <c r="A143" s="2" t="s">
        <v>38</v>
      </c>
      <c r="B143">
        <v>18</v>
      </c>
      <c r="C143">
        <v>50</v>
      </c>
    </row>
    <row r="144" spans="1:3" x14ac:dyDescent="0.35">
      <c r="A144" s="2" t="s">
        <v>42</v>
      </c>
      <c r="B144">
        <v>18</v>
      </c>
      <c r="C144">
        <v>50</v>
      </c>
    </row>
    <row r="145" spans="1:3" x14ac:dyDescent="0.35">
      <c r="A145" s="2" t="s">
        <v>55</v>
      </c>
      <c r="B145">
        <v>18</v>
      </c>
      <c r="C145">
        <v>50</v>
      </c>
    </row>
    <row r="146" spans="1:3" x14ac:dyDescent="0.35">
      <c r="A146" s="2" t="s">
        <v>66</v>
      </c>
      <c r="B146">
        <v>18</v>
      </c>
      <c r="C146">
        <v>100</v>
      </c>
    </row>
    <row r="147" spans="1:3" x14ac:dyDescent="0.35">
      <c r="A147" s="2" t="s">
        <v>58</v>
      </c>
      <c r="B147">
        <v>18</v>
      </c>
      <c r="C147">
        <v>100</v>
      </c>
    </row>
    <row r="148" spans="1:3" x14ac:dyDescent="0.35">
      <c r="A148" s="2" t="s">
        <v>53</v>
      </c>
      <c r="B148">
        <v>18</v>
      </c>
      <c r="C148">
        <v>200</v>
      </c>
    </row>
    <row r="149" spans="1:3" x14ac:dyDescent="0.35">
      <c r="A149" s="2" t="s">
        <v>121</v>
      </c>
      <c r="B149">
        <v>18</v>
      </c>
      <c r="C149">
        <v>150</v>
      </c>
    </row>
    <row r="150" spans="1:3" x14ac:dyDescent="0.35">
      <c r="A150" s="2" t="s">
        <v>122</v>
      </c>
      <c r="B150">
        <v>18</v>
      </c>
      <c r="C150">
        <v>200</v>
      </c>
    </row>
    <row r="151" spans="1:3" x14ac:dyDescent="0.35">
      <c r="A151" s="2" t="s">
        <v>123</v>
      </c>
      <c r="B151">
        <v>18</v>
      </c>
      <c r="C151">
        <v>300</v>
      </c>
    </row>
    <row r="152" spans="1:3" x14ac:dyDescent="0.35">
      <c r="A152" s="2" t="s">
        <v>124</v>
      </c>
      <c r="B152">
        <v>18</v>
      </c>
      <c r="C152">
        <v>400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104A5-95E1-4729-B085-DED9AAA03180}">
  <dimension ref="A1:C136"/>
  <sheetViews>
    <sheetView tabSelected="1" workbookViewId="0">
      <selection activeCell="L8" sqref="L8"/>
    </sheetView>
  </sheetViews>
  <sheetFormatPr defaultRowHeight="14.5" x14ac:dyDescent="0.35"/>
  <sheetData>
    <row r="1" spans="1:3" x14ac:dyDescent="0.35">
      <c r="A1" t="s">
        <v>159</v>
      </c>
      <c r="B1" t="s">
        <v>160</v>
      </c>
      <c r="C1" t="s">
        <v>158</v>
      </c>
    </row>
    <row r="2" spans="1:3" x14ac:dyDescent="0.35">
      <c r="A2" t="s">
        <v>12</v>
      </c>
      <c r="B2" t="s">
        <v>3</v>
      </c>
      <c r="C2">
        <v>20</v>
      </c>
    </row>
    <row r="3" spans="1:3" x14ac:dyDescent="0.35">
      <c r="A3" t="s">
        <v>13</v>
      </c>
      <c r="B3" t="s">
        <v>3</v>
      </c>
      <c r="C3">
        <v>20</v>
      </c>
    </row>
    <row r="4" spans="1:3" x14ac:dyDescent="0.35">
      <c r="A4" t="s">
        <v>14</v>
      </c>
      <c r="B4" t="s">
        <v>3</v>
      </c>
      <c r="C4">
        <v>20</v>
      </c>
    </row>
    <row r="5" spans="1:3" x14ac:dyDescent="0.35">
      <c r="A5" t="s">
        <v>15</v>
      </c>
      <c r="B5" t="s">
        <v>3</v>
      </c>
      <c r="C5">
        <v>10</v>
      </c>
    </row>
    <row r="6" spans="1:3" x14ac:dyDescent="0.35">
      <c r="A6" t="s">
        <v>16</v>
      </c>
      <c r="B6" t="s">
        <v>3</v>
      </c>
      <c r="C6">
        <v>20</v>
      </c>
    </row>
    <row r="7" spans="1:3" x14ac:dyDescent="0.35">
      <c r="A7" t="s">
        <v>17</v>
      </c>
      <c r="B7" t="s">
        <v>3</v>
      </c>
      <c r="C7">
        <v>20</v>
      </c>
    </row>
    <row r="8" spans="1:3" x14ac:dyDescent="0.35">
      <c r="A8" t="s">
        <v>18</v>
      </c>
      <c r="B8" t="s">
        <v>3</v>
      </c>
      <c r="C8">
        <v>20</v>
      </c>
    </row>
    <row r="9" spans="1:3" x14ac:dyDescent="0.35">
      <c r="A9" t="s">
        <v>19</v>
      </c>
      <c r="B9" t="s">
        <v>3</v>
      </c>
      <c r="C9">
        <v>20</v>
      </c>
    </row>
    <row r="10" spans="1:3" x14ac:dyDescent="0.35">
      <c r="A10" t="s">
        <v>20</v>
      </c>
      <c r="B10" t="s">
        <v>3</v>
      </c>
      <c r="C10">
        <v>20</v>
      </c>
    </row>
    <row r="11" spans="1:3" x14ac:dyDescent="0.35">
      <c r="A11" t="s">
        <v>21</v>
      </c>
      <c r="B11" t="s">
        <v>3</v>
      </c>
      <c r="C11">
        <v>20</v>
      </c>
    </row>
    <row r="12" spans="1:3" x14ac:dyDescent="0.35">
      <c r="A12" t="s">
        <v>22</v>
      </c>
      <c r="B12" t="s">
        <v>3</v>
      </c>
      <c r="C12">
        <v>20</v>
      </c>
    </row>
    <row r="13" spans="1:3" x14ac:dyDescent="0.35">
      <c r="A13" t="s">
        <v>23</v>
      </c>
      <c r="B13" t="s">
        <v>3</v>
      </c>
      <c r="C13">
        <v>20</v>
      </c>
    </row>
    <row r="14" spans="1:3" x14ac:dyDescent="0.35">
      <c r="A14" t="s">
        <v>24</v>
      </c>
      <c r="B14" t="s">
        <v>3</v>
      </c>
      <c r="C14">
        <v>20</v>
      </c>
    </row>
    <row r="15" spans="1:3" x14ac:dyDescent="0.35">
      <c r="A15" t="s">
        <v>25</v>
      </c>
      <c r="B15" t="s">
        <v>3</v>
      </c>
      <c r="C15">
        <v>20</v>
      </c>
    </row>
    <row r="16" spans="1:3" x14ac:dyDescent="0.35">
      <c r="A16" t="s">
        <v>26</v>
      </c>
      <c r="B16" t="s">
        <v>3</v>
      </c>
      <c r="C16">
        <v>20</v>
      </c>
    </row>
    <row r="17" spans="1:3" x14ac:dyDescent="0.35">
      <c r="A17" t="s">
        <v>12</v>
      </c>
      <c r="B17" t="s">
        <v>4</v>
      </c>
      <c r="C17">
        <v>20</v>
      </c>
    </row>
    <row r="18" spans="1:3" x14ac:dyDescent="0.35">
      <c r="A18" t="s">
        <v>13</v>
      </c>
      <c r="B18" t="s">
        <v>4</v>
      </c>
      <c r="C18">
        <v>10</v>
      </c>
    </row>
    <row r="19" spans="1:3" x14ac:dyDescent="0.35">
      <c r="A19" t="s">
        <v>14</v>
      </c>
      <c r="B19" t="s">
        <v>4</v>
      </c>
      <c r="C19">
        <v>30</v>
      </c>
    </row>
    <row r="20" spans="1:3" x14ac:dyDescent="0.35">
      <c r="A20" t="s">
        <v>15</v>
      </c>
      <c r="B20" t="s">
        <v>4</v>
      </c>
      <c r="C20">
        <v>20</v>
      </c>
    </row>
    <row r="21" spans="1:3" x14ac:dyDescent="0.35">
      <c r="A21" t="s">
        <v>16</v>
      </c>
      <c r="B21" t="s">
        <v>4</v>
      </c>
      <c r="C21">
        <v>30</v>
      </c>
    </row>
    <row r="22" spans="1:3" x14ac:dyDescent="0.35">
      <c r="A22" t="s">
        <v>17</v>
      </c>
      <c r="B22" t="s">
        <v>4</v>
      </c>
      <c r="C22">
        <v>30</v>
      </c>
    </row>
    <row r="23" spans="1:3" x14ac:dyDescent="0.35">
      <c r="A23" t="s">
        <v>18</v>
      </c>
      <c r="B23" t="s">
        <v>4</v>
      </c>
      <c r="C23">
        <v>10</v>
      </c>
    </row>
    <row r="24" spans="1:3" x14ac:dyDescent="0.35">
      <c r="A24" t="s">
        <v>19</v>
      </c>
      <c r="B24" t="s">
        <v>4</v>
      </c>
      <c r="C24">
        <v>20</v>
      </c>
    </row>
    <row r="25" spans="1:3" x14ac:dyDescent="0.35">
      <c r="A25" t="s">
        <v>20</v>
      </c>
      <c r="B25" t="s">
        <v>4</v>
      </c>
      <c r="C25">
        <v>20</v>
      </c>
    </row>
    <row r="26" spans="1:3" x14ac:dyDescent="0.35">
      <c r="A26" t="s">
        <v>21</v>
      </c>
      <c r="B26" t="s">
        <v>4</v>
      </c>
      <c r="C26">
        <v>10</v>
      </c>
    </row>
    <row r="27" spans="1:3" x14ac:dyDescent="0.35">
      <c r="A27" t="s">
        <v>22</v>
      </c>
      <c r="B27" t="s">
        <v>4</v>
      </c>
      <c r="C27">
        <v>20</v>
      </c>
    </row>
    <row r="28" spans="1:3" x14ac:dyDescent="0.35">
      <c r="A28" t="s">
        <v>23</v>
      </c>
      <c r="B28" t="s">
        <v>4</v>
      </c>
      <c r="C28">
        <v>30</v>
      </c>
    </row>
    <row r="29" spans="1:3" x14ac:dyDescent="0.35">
      <c r="A29" t="s">
        <v>24</v>
      </c>
      <c r="B29" t="s">
        <v>4</v>
      </c>
      <c r="C29">
        <v>30</v>
      </c>
    </row>
    <row r="30" spans="1:3" x14ac:dyDescent="0.35">
      <c r="A30" t="s">
        <v>25</v>
      </c>
      <c r="B30" t="s">
        <v>4</v>
      </c>
      <c r="C30">
        <v>30</v>
      </c>
    </row>
    <row r="31" spans="1:3" x14ac:dyDescent="0.35">
      <c r="A31" t="s">
        <v>26</v>
      </c>
      <c r="B31" t="s">
        <v>4</v>
      </c>
      <c r="C31">
        <v>10</v>
      </c>
    </row>
    <row r="32" spans="1:3" x14ac:dyDescent="0.35">
      <c r="A32" t="s">
        <v>12</v>
      </c>
      <c r="B32" t="s">
        <v>5</v>
      </c>
      <c r="C32">
        <v>20</v>
      </c>
    </row>
    <row r="33" spans="1:3" x14ac:dyDescent="0.35">
      <c r="A33" t="s">
        <v>13</v>
      </c>
      <c r="B33" t="s">
        <v>5</v>
      </c>
      <c r="C33">
        <v>30</v>
      </c>
    </row>
    <row r="34" spans="1:3" x14ac:dyDescent="0.35">
      <c r="A34" t="s">
        <v>14</v>
      </c>
      <c r="B34" t="s">
        <v>5</v>
      </c>
      <c r="C34">
        <v>10</v>
      </c>
    </row>
    <row r="35" spans="1:3" x14ac:dyDescent="0.35">
      <c r="A35" t="s">
        <v>15</v>
      </c>
      <c r="B35" t="s">
        <v>5</v>
      </c>
      <c r="C35">
        <v>20</v>
      </c>
    </row>
    <row r="36" spans="1:3" x14ac:dyDescent="0.35">
      <c r="A36" t="s">
        <v>16</v>
      </c>
      <c r="B36" t="s">
        <v>5</v>
      </c>
      <c r="C36">
        <v>30</v>
      </c>
    </row>
    <row r="37" spans="1:3" x14ac:dyDescent="0.35">
      <c r="A37" t="s">
        <v>17</v>
      </c>
      <c r="B37" t="s">
        <v>5</v>
      </c>
      <c r="C37">
        <v>10</v>
      </c>
    </row>
    <row r="38" spans="1:3" x14ac:dyDescent="0.35">
      <c r="A38" t="s">
        <v>18</v>
      </c>
      <c r="B38" t="s">
        <v>5</v>
      </c>
      <c r="C38">
        <v>20</v>
      </c>
    </row>
    <row r="39" spans="1:3" x14ac:dyDescent="0.35">
      <c r="A39" t="s">
        <v>19</v>
      </c>
      <c r="B39" t="s">
        <v>5</v>
      </c>
      <c r="C39">
        <v>20</v>
      </c>
    </row>
    <row r="40" spans="1:3" x14ac:dyDescent="0.35">
      <c r="A40" t="s">
        <v>20</v>
      </c>
      <c r="B40" t="s">
        <v>5</v>
      </c>
      <c r="C40">
        <v>40</v>
      </c>
    </row>
    <row r="41" spans="1:3" x14ac:dyDescent="0.35">
      <c r="A41" t="s">
        <v>21</v>
      </c>
      <c r="B41" t="s">
        <v>5</v>
      </c>
      <c r="C41">
        <v>40</v>
      </c>
    </row>
    <row r="42" spans="1:3" x14ac:dyDescent="0.35">
      <c r="A42" t="s">
        <v>22</v>
      </c>
      <c r="B42" t="s">
        <v>5</v>
      </c>
      <c r="C42">
        <v>30</v>
      </c>
    </row>
    <row r="43" spans="1:3" x14ac:dyDescent="0.35">
      <c r="A43" t="s">
        <v>23</v>
      </c>
      <c r="B43" t="s">
        <v>5</v>
      </c>
      <c r="C43">
        <v>40</v>
      </c>
    </row>
    <row r="44" spans="1:3" x14ac:dyDescent="0.35">
      <c r="A44" t="s">
        <v>24</v>
      </c>
      <c r="B44" t="s">
        <v>5</v>
      </c>
      <c r="C44">
        <v>30</v>
      </c>
    </row>
    <row r="45" spans="1:3" x14ac:dyDescent="0.35">
      <c r="A45" t="s">
        <v>25</v>
      </c>
      <c r="B45" t="s">
        <v>5</v>
      </c>
      <c r="C45">
        <v>40</v>
      </c>
    </row>
    <row r="46" spans="1:3" x14ac:dyDescent="0.35">
      <c r="A46" t="s">
        <v>26</v>
      </c>
      <c r="B46" t="s">
        <v>5</v>
      </c>
      <c r="C46">
        <v>40</v>
      </c>
    </row>
    <row r="47" spans="1:3" x14ac:dyDescent="0.35">
      <c r="A47" t="s">
        <v>12</v>
      </c>
      <c r="B47" t="s">
        <v>6</v>
      </c>
      <c r="C47">
        <v>30</v>
      </c>
    </row>
    <row r="48" spans="1:3" x14ac:dyDescent="0.35">
      <c r="A48" t="s">
        <v>13</v>
      </c>
      <c r="B48" t="s">
        <v>6</v>
      </c>
      <c r="C48">
        <v>10</v>
      </c>
    </row>
    <row r="49" spans="1:3" x14ac:dyDescent="0.35">
      <c r="A49" t="s">
        <v>14</v>
      </c>
      <c r="B49" t="s">
        <v>6</v>
      </c>
      <c r="C49">
        <v>20</v>
      </c>
    </row>
    <row r="50" spans="1:3" x14ac:dyDescent="0.35">
      <c r="A50" t="s">
        <v>15</v>
      </c>
      <c r="B50" t="s">
        <v>6</v>
      </c>
      <c r="C50">
        <v>20</v>
      </c>
    </row>
    <row r="51" spans="1:3" x14ac:dyDescent="0.35">
      <c r="A51" t="s">
        <v>16</v>
      </c>
      <c r="B51" t="s">
        <v>6</v>
      </c>
      <c r="C51">
        <v>10</v>
      </c>
    </row>
    <row r="52" spans="1:3" x14ac:dyDescent="0.35">
      <c r="A52" t="s">
        <v>17</v>
      </c>
      <c r="B52" t="s">
        <v>6</v>
      </c>
      <c r="C52">
        <v>40</v>
      </c>
    </row>
    <row r="53" spans="1:3" x14ac:dyDescent="0.35">
      <c r="A53" t="s">
        <v>18</v>
      </c>
      <c r="B53" t="s">
        <v>6</v>
      </c>
      <c r="C53">
        <v>20</v>
      </c>
    </row>
    <row r="54" spans="1:3" x14ac:dyDescent="0.35">
      <c r="A54" t="s">
        <v>19</v>
      </c>
      <c r="B54" t="s">
        <v>6</v>
      </c>
      <c r="C54">
        <v>30</v>
      </c>
    </row>
    <row r="55" spans="1:3" x14ac:dyDescent="0.35">
      <c r="A55" t="s">
        <v>20</v>
      </c>
      <c r="B55" t="s">
        <v>6</v>
      </c>
      <c r="C55">
        <v>20</v>
      </c>
    </row>
    <row r="56" spans="1:3" x14ac:dyDescent="0.35">
      <c r="A56" t="s">
        <v>21</v>
      </c>
      <c r="B56" t="s">
        <v>6</v>
      </c>
      <c r="C56">
        <v>40</v>
      </c>
    </row>
    <row r="57" spans="1:3" x14ac:dyDescent="0.35">
      <c r="A57" t="s">
        <v>22</v>
      </c>
      <c r="B57" t="s">
        <v>6</v>
      </c>
      <c r="C57">
        <v>40</v>
      </c>
    </row>
    <row r="58" spans="1:3" x14ac:dyDescent="0.35">
      <c r="A58" t="s">
        <v>23</v>
      </c>
      <c r="B58" t="s">
        <v>6</v>
      </c>
      <c r="C58">
        <v>40</v>
      </c>
    </row>
    <row r="59" spans="1:3" x14ac:dyDescent="0.35">
      <c r="A59" t="s">
        <v>24</v>
      </c>
      <c r="B59" t="s">
        <v>6</v>
      </c>
      <c r="C59">
        <v>40</v>
      </c>
    </row>
    <row r="60" spans="1:3" x14ac:dyDescent="0.35">
      <c r="A60" t="s">
        <v>25</v>
      </c>
      <c r="B60" t="s">
        <v>6</v>
      </c>
      <c r="C60">
        <v>30</v>
      </c>
    </row>
    <row r="61" spans="1:3" x14ac:dyDescent="0.35">
      <c r="A61" t="s">
        <v>26</v>
      </c>
      <c r="B61" t="s">
        <v>6</v>
      </c>
      <c r="C61">
        <v>40</v>
      </c>
    </row>
    <row r="62" spans="1:3" x14ac:dyDescent="0.35">
      <c r="A62" t="s">
        <v>12</v>
      </c>
      <c r="B62" t="s">
        <v>7</v>
      </c>
      <c r="C62">
        <v>10</v>
      </c>
    </row>
    <row r="63" spans="1:3" x14ac:dyDescent="0.35">
      <c r="A63" t="s">
        <v>13</v>
      </c>
      <c r="B63" t="s">
        <v>7</v>
      </c>
      <c r="C63">
        <v>10</v>
      </c>
    </row>
    <row r="64" spans="1:3" x14ac:dyDescent="0.35">
      <c r="A64" t="s">
        <v>14</v>
      </c>
      <c r="B64" t="s">
        <v>7</v>
      </c>
      <c r="C64">
        <v>30</v>
      </c>
    </row>
    <row r="65" spans="1:3" x14ac:dyDescent="0.35">
      <c r="A65" t="s">
        <v>15</v>
      </c>
      <c r="B65" t="s">
        <v>7</v>
      </c>
      <c r="C65">
        <v>20</v>
      </c>
    </row>
    <row r="66" spans="1:3" x14ac:dyDescent="0.35">
      <c r="A66" t="s">
        <v>16</v>
      </c>
      <c r="B66" t="s">
        <v>7</v>
      </c>
      <c r="C66">
        <v>20</v>
      </c>
    </row>
    <row r="67" spans="1:3" x14ac:dyDescent="0.35">
      <c r="A67" t="s">
        <v>17</v>
      </c>
      <c r="B67" t="s">
        <v>7</v>
      </c>
      <c r="C67">
        <v>10</v>
      </c>
    </row>
    <row r="68" spans="1:3" x14ac:dyDescent="0.35">
      <c r="A68" t="s">
        <v>18</v>
      </c>
      <c r="B68" t="s">
        <v>7</v>
      </c>
      <c r="C68">
        <v>10</v>
      </c>
    </row>
    <row r="69" spans="1:3" x14ac:dyDescent="0.35">
      <c r="A69" t="s">
        <v>19</v>
      </c>
      <c r="B69" t="s">
        <v>7</v>
      </c>
      <c r="C69">
        <v>20</v>
      </c>
    </row>
    <row r="70" spans="1:3" x14ac:dyDescent="0.35">
      <c r="A70" t="s">
        <v>20</v>
      </c>
      <c r="B70" t="s">
        <v>7</v>
      </c>
      <c r="C70">
        <v>10</v>
      </c>
    </row>
    <row r="71" spans="1:3" x14ac:dyDescent="0.35">
      <c r="A71" t="s">
        <v>21</v>
      </c>
      <c r="B71" t="s">
        <v>7</v>
      </c>
      <c r="C71">
        <v>20</v>
      </c>
    </row>
    <row r="72" spans="1:3" x14ac:dyDescent="0.35">
      <c r="A72" t="s">
        <v>22</v>
      </c>
      <c r="B72" t="s">
        <v>7</v>
      </c>
      <c r="C72">
        <v>30</v>
      </c>
    </row>
    <row r="73" spans="1:3" x14ac:dyDescent="0.35">
      <c r="A73" t="s">
        <v>23</v>
      </c>
      <c r="B73" t="s">
        <v>7</v>
      </c>
      <c r="C73">
        <v>30</v>
      </c>
    </row>
    <row r="74" spans="1:3" x14ac:dyDescent="0.35">
      <c r="A74" t="s">
        <v>24</v>
      </c>
      <c r="B74" t="s">
        <v>7</v>
      </c>
      <c r="C74">
        <v>30</v>
      </c>
    </row>
    <row r="75" spans="1:3" x14ac:dyDescent="0.35">
      <c r="A75" t="s">
        <v>25</v>
      </c>
      <c r="B75" t="s">
        <v>7</v>
      </c>
      <c r="C75">
        <v>30</v>
      </c>
    </row>
    <row r="76" spans="1:3" x14ac:dyDescent="0.35">
      <c r="A76" t="s">
        <v>26</v>
      </c>
      <c r="B76" t="s">
        <v>7</v>
      </c>
      <c r="C76">
        <v>20</v>
      </c>
    </row>
    <row r="77" spans="1:3" x14ac:dyDescent="0.35">
      <c r="A77" t="s">
        <v>12</v>
      </c>
      <c r="B77" t="s">
        <v>8</v>
      </c>
      <c r="C77">
        <v>20</v>
      </c>
    </row>
    <row r="78" spans="1:3" x14ac:dyDescent="0.35">
      <c r="A78" t="s">
        <v>13</v>
      </c>
      <c r="B78" t="s">
        <v>8</v>
      </c>
      <c r="C78">
        <v>30</v>
      </c>
    </row>
    <row r="79" spans="1:3" x14ac:dyDescent="0.35">
      <c r="A79" t="s">
        <v>14</v>
      </c>
      <c r="B79" t="s">
        <v>8</v>
      </c>
      <c r="C79">
        <v>10</v>
      </c>
    </row>
    <row r="80" spans="1:3" x14ac:dyDescent="0.35">
      <c r="A80" t="s">
        <v>15</v>
      </c>
      <c r="B80" t="s">
        <v>8</v>
      </c>
      <c r="C80">
        <v>10</v>
      </c>
    </row>
    <row r="81" spans="1:3" x14ac:dyDescent="0.35">
      <c r="A81" t="s">
        <v>16</v>
      </c>
      <c r="B81" t="s">
        <v>8</v>
      </c>
      <c r="C81">
        <v>20</v>
      </c>
    </row>
    <row r="82" spans="1:3" x14ac:dyDescent="0.35">
      <c r="A82" t="s">
        <v>17</v>
      </c>
      <c r="B82" t="s">
        <v>8</v>
      </c>
      <c r="C82">
        <v>10</v>
      </c>
    </row>
    <row r="83" spans="1:3" x14ac:dyDescent="0.35">
      <c r="A83" t="s">
        <v>18</v>
      </c>
      <c r="B83" t="s">
        <v>8</v>
      </c>
      <c r="C83">
        <v>30</v>
      </c>
    </row>
    <row r="84" spans="1:3" x14ac:dyDescent="0.35">
      <c r="A84" t="s">
        <v>19</v>
      </c>
      <c r="B84" t="s">
        <v>8</v>
      </c>
      <c r="C84">
        <v>10</v>
      </c>
    </row>
    <row r="85" spans="1:3" x14ac:dyDescent="0.35">
      <c r="A85" t="s">
        <v>20</v>
      </c>
      <c r="B85" t="s">
        <v>8</v>
      </c>
      <c r="C85">
        <v>20</v>
      </c>
    </row>
    <row r="86" spans="1:3" x14ac:dyDescent="0.35">
      <c r="A86" t="s">
        <v>21</v>
      </c>
      <c r="B86" t="s">
        <v>8</v>
      </c>
      <c r="C86">
        <v>30</v>
      </c>
    </row>
    <row r="87" spans="1:3" x14ac:dyDescent="0.35">
      <c r="A87" t="s">
        <v>22</v>
      </c>
      <c r="B87" t="s">
        <v>8</v>
      </c>
      <c r="C87">
        <v>20</v>
      </c>
    </row>
    <row r="88" spans="1:3" x14ac:dyDescent="0.35">
      <c r="A88" t="s">
        <v>23</v>
      </c>
      <c r="B88" t="s">
        <v>8</v>
      </c>
      <c r="C88">
        <v>30</v>
      </c>
    </row>
    <row r="89" spans="1:3" x14ac:dyDescent="0.35">
      <c r="A89" t="s">
        <v>24</v>
      </c>
      <c r="B89" t="s">
        <v>8</v>
      </c>
      <c r="C89">
        <v>10</v>
      </c>
    </row>
    <row r="90" spans="1:3" x14ac:dyDescent="0.35">
      <c r="A90" t="s">
        <v>25</v>
      </c>
      <c r="B90" t="s">
        <v>8</v>
      </c>
      <c r="C90">
        <v>30</v>
      </c>
    </row>
    <row r="91" spans="1:3" x14ac:dyDescent="0.35">
      <c r="A91" t="s">
        <v>26</v>
      </c>
      <c r="B91" t="s">
        <v>8</v>
      </c>
      <c r="C91">
        <v>20</v>
      </c>
    </row>
    <row r="92" spans="1:3" x14ac:dyDescent="0.35">
      <c r="A92" t="s">
        <v>12</v>
      </c>
      <c r="B92" t="s">
        <v>9</v>
      </c>
      <c r="C92">
        <v>10</v>
      </c>
    </row>
    <row r="93" spans="1:3" x14ac:dyDescent="0.35">
      <c r="A93" t="s">
        <v>13</v>
      </c>
      <c r="B93" t="s">
        <v>9</v>
      </c>
      <c r="C93">
        <v>30</v>
      </c>
    </row>
    <row r="94" spans="1:3" x14ac:dyDescent="0.35">
      <c r="A94" t="s">
        <v>14</v>
      </c>
      <c r="B94" t="s">
        <v>9</v>
      </c>
      <c r="C94">
        <v>30</v>
      </c>
    </row>
    <row r="95" spans="1:3" x14ac:dyDescent="0.35">
      <c r="A95" t="s">
        <v>15</v>
      </c>
      <c r="B95" t="s">
        <v>9</v>
      </c>
      <c r="C95">
        <v>40</v>
      </c>
    </row>
    <row r="96" spans="1:3" x14ac:dyDescent="0.35">
      <c r="A96" t="s">
        <v>16</v>
      </c>
      <c r="B96" t="s">
        <v>9</v>
      </c>
      <c r="C96">
        <v>30</v>
      </c>
    </row>
    <row r="97" spans="1:3" x14ac:dyDescent="0.35">
      <c r="A97" t="s">
        <v>17</v>
      </c>
      <c r="B97" t="s">
        <v>9</v>
      </c>
      <c r="C97">
        <v>10</v>
      </c>
    </row>
    <row r="98" spans="1:3" x14ac:dyDescent="0.35">
      <c r="A98" t="s">
        <v>18</v>
      </c>
      <c r="B98" t="s">
        <v>9</v>
      </c>
      <c r="C98">
        <v>30</v>
      </c>
    </row>
    <row r="99" spans="1:3" x14ac:dyDescent="0.35">
      <c r="A99" t="s">
        <v>19</v>
      </c>
      <c r="B99" t="s">
        <v>9</v>
      </c>
      <c r="C99">
        <v>40</v>
      </c>
    </row>
    <row r="100" spans="1:3" x14ac:dyDescent="0.35">
      <c r="A100" t="s">
        <v>20</v>
      </c>
      <c r="B100" t="s">
        <v>9</v>
      </c>
      <c r="C100">
        <v>40</v>
      </c>
    </row>
    <row r="101" spans="1:3" x14ac:dyDescent="0.35">
      <c r="A101" t="s">
        <v>21</v>
      </c>
      <c r="B101" t="s">
        <v>9</v>
      </c>
      <c r="C101">
        <v>40</v>
      </c>
    </row>
    <row r="102" spans="1:3" x14ac:dyDescent="0.35">
      <c r="A102" t="s">
        <v>22</v>
      </c>
      <c r="B102" t="s">
        <v>9</v>
      </c>
      <c r="C102">
        <v>30</v>
      </c>
    </row>
    <row r="103" spans="1:3" x14ac:dyDescent="0.35">
      <c r="A103" t="s">
        <v>23</v>
      </c>
      <c r="B103" t="s">
        <v>9</v>
      </c>
      <c r="C103">
        <v>40</v>
      </c>
    </row>
    <row r="104" spans="1:3" x14ac:dyDescent="0.35">
      <c r="A104" t="s">
        <v>24</v>
      </c>
      <c r="B104" t="s">
        <v>9</v>
      </c>
      <c r="C104">
        <v>40</v>
      </c>
    </row>
    <row r="105" spans="1:3" x14ac:dyDescent="0.35">
      <c r="A105" t="s">
        <v>25</v>
      </c>
      <c r="B105" t="s">
        <v>9</v>
      </c>
      <c r="C105">
        <v>40</v>
      </c>
    </row>
    <row r="106" spans="1:3" x14ac:dyDescent="0.35">
      <c r="A106" t="s">
        <v>26</v>
      </c>
      <c r="B106" t="s">
        <v>9</v>
      </c>
      <c r="C106">
        <v>40</v>
      </c>
    </row>
    <row r="107" spans="1:3" x14ac:dyDescent="0.35">
      <c r="A107" t="s">
        <v>12</v>
      </c>
      <c r="B107" t="s">
        <v>10</v>
      </c>
      <c r="C107">
        <v>20</v>
      </c>
    </row>
    <row r="108" spans="1:3" x14ac:dyDescent="0.35">
      <c r="A108" t="s">
        <v>13</v>
      </c>
      <c r="B108" t="s">
        <v>10</v>
      </c>
      <c r="C108">
        <v>20</v>
      </c>
    </row>
    <row r="109" spans="1:3" x14ac:dyDescent="0.35">
      <c r="A109" t="s">
        <v>14</v>
      </c>
      <c r="B109" t="s">
        <v>10</v>
      </c>
      <c r="C109">
        <v>20</v>
      </c>
    </row>
    <row r="110" spans="1:3" x14ac:dyDescent="0.35">
      <c r="A110" t="s">
        <v>15</v>
      </c>
      <c r="B110" t="s">
        <v>10</v>
      </c>
      <c r="C110">
        <v>20</v>
      </c>
    </row>
    <row r="111" spans="1:3" x14ac:dyDescent="0.35">
      <c r="A111" t="s">
        <v>16</v>
      </c>
      <c r="B111" t="s">
        <v>10</v>
      </c>
      <c r="C111">
        <v>10</v>
      </c>
    </row>
    <row r="112" spans="1:3" x14ac:dyDescent="0.35">
      <c r="A112" t="s">
        <v>17</v>
      </c>
      <c r="B112" t="s">
        <v>10</v>
      </c>
      <c r="C112">
        <v>20</v>
      </c>
    </row>
    <row r="113" spans="1:3" x14ac:dyDescent="0.35">
      <c r="A113" t="s">
        <v>18</v>
      </c>
      <c r="B113" t="s">
        <v>10</v>
      </c>
      <c r="C113">
        <v>20</v>
      </c>
    </row>
    <row r="114" spans="1:3" x14ac:dyDescent="0.35">
      <c r="A114" t="s">
        <v>19</v>
      </c>
      <c r="B114" t="s">
        <v>10</v>
      </c>
      <c r="C114">
        <v>20</v>
      </c>
    </row>
    <row r="115" spans="1:3" x14ac:dyDescent="0.35">
      <c r="A115" t="s">
        <v>20</v>
      </c>
      <c r="B115" t="s">
        <v>10</v>
      </c>
      <c r="C115">
        <v>20</v>
      </c>
    </row>
    <row r="116" spans="1:3" x14ac:dyDescent="0.35">
      <c r="A116" t="s">
        <v>21</v>
      </c>
      <c r="B116" t="s">
        <v>10</v>
      </c>
      <c r="C116">
        <v>40</v>
      </c>
    </row>
    <row r="117" spans="1:3" x14ac:dyDescent="0.35">
      <c r="A117" t="s">
        <v>22</v>
      </c>
      <c r="B117" t="s">
        <v>10</v>
      </c>
      <c r="C117">
        <v>40</v>
      </c>
    </row>
    <row r="118" spans="1:3" x14ac:dyDescent="0.35">
      <c r="A118" t="s">
        <v>23</v>
      </c>
      <c r="B118" t="s">
        <v>10</v>
      </c>
      <c r="C118">
        <v>40</v>
      </c>
    </row>
    <row r="119" spans="1:3" x14ac:dyDescent="0.35">
      <c r="A119" t="s">
        <v>24</v>
      </c>
      <c r="B119" t="s">
        <v>10</v>
      </c>
      <c r="C119">
        <v>40</v>
      </c>
    </row>
    <row r="120" spans="1:3" x14ac:dyDescent="0.35">
      <c r="A120" t="s">
        <v>25</v>
      </c>
      <c r="B120" t="s">
        <v>10</v>
      </c>
      <c r="C120">
        <v>30</v>
      </c>
    </row>
    <row r="121" spans="1:3" x14ac:dyDescent="0.35">
      <c r="A121" t="s">
        <v>26</v>
      </c>
      <c r="B121" t="s">
        <v>10</v>
      </c>
      <c r="C121">
        <v>40</v>
      </c>
    </row>
    <row r="122" spans="1:3" x14ac:dyDescent="0.35">
      <c r="A122" t="s">
        <v>12</v>
      </c>
      <c r="B122" t="s">
        <v>11</v>
      </c>
      <c r="C122">
        <v>20</v>
      </c>
    </row>
    <row r="123" spans="1:3" x14ac:dyDescent="0.35">
      <c r="A123" t="s">
        <v>13</v>
      </c>
      <c r="B123" t="s">
        <v>11</v>
      </c>
      <c r="C123">
        <v>40</v>
      </c>
    </row>
    <row r="124" spans="1:3" x14ac:dyDescent="0.35">
      <c r="A124" t="s">
        <v>14</v>
      </c>
      <c r="B124" t="s">
        <v>11</v>
      </c>
      <c r="C124">
        <v>20</v>
      </c>
    </row>
    <row r="125" spans="1:3" x14ac:dyDescent="0.35">
      <c r="A125" t="s">
        <v>15</v>
      </c>
      <c r="B125" t="s">
        <v>11</v>
      </c>
      <c r="C125">
        <v>20</v>
      </c>
    </row>
    <row r="126" spans="1:3" x14ac:dyDescent="0.35">
      <c r="A126" t="s">
        <v>16</v>
      </c>
      <c r="B126" t="s">
        <v>11</v>
      </c>
      <c r="C126">
        <v>40</v>
      </c>
    </row>
    <row r="127" spans="1:3" x14ac:dyDescent="0.35">
      <c r="A127" t="s">
        <v>17</v>
      </c>
      <c r="B127" t="s">
        <v>11</v>
      </c>
      <c r="C127">
        <v>30</v>
      </c>
    </row>
    <row r="128" spans="1:3" x14ac:dyDescent="0.35">
      <c r="A128" t="s">
        <v>18</v>
      </c>
      <c r="B128" t="s">
        <v>11</v>
      </c>
      <c r="C128">
        <v>20</v>
      </c>
    </row>
    <row r="129" spans="1:3" x14ac:dyDescent="0.35">
      <c r="A129" t="s">
        <v>19</v>
      </c>
      <c r="B129" t="s">
        <v>11</v>
      </c>
      <c r="C129">
        <v>20</v>
      </c>
    </row>
    <row r="130" spans="1:3" x14ac:dyDescent="0.35">
      <c r="A130" t="s">
        <v>20</v>
      </c>
      <c r="B130" t="s">
        <v>11</v>
      </c>
      <c r="C130">
        <v>30</v>
      </c>
    </row>
    <row r="131" spans="1:3" x14ac:dyDescent="0.35">
      <c r="A131" t="s">
        <v>21</v>
      </c>
      <c r="B131" t="s">
        <v>11</v>
      </c>
      <c r="C131">
        <v>10</v>
      </c>
    </row>
    <row r="132" spans="1:3" x14ac:dyDescent="0.35">
      <c r="A132" t="s">
        <v>22</v>
      </c>
      <c r="B132" t="s">
        <v>11</v>
      </c>
      <c r="C132">
        <v>20</v>
      </c>
    </row>
    <row r="133" spans="1:3" x14ac:dyDescent="0.35">
      <c r="A133" t="s">
        <v>23</v>
      </c>
      <c r="B133" t="s">
        <v>11</v>
      </c>
      <c r="C133">
        <v>10</v>
      </c>
    </row>
    <row r="134" spans="1:3" x14ac:dyDescent="0.35">
      <c r="A134" t="s">
        <v>24</v>
      </c>
      <c r="B134" t="s">
        <v>11</v>
      </c>
      <c r="C134">
        <v>20</v>
      </c>
    </row>
    <row r="135" spans="1:3" x14ac:dyDescent="0.35">
      <c r="A135" t="s">
        <v>25</v>
      </c>
      <c r="B135" t="s">
        <v>11</v>
      </c>
      <c r="C135">
        <v>20</v>
      </c>
    </row>
    <row r="136" spans="1:3" x14ac:dyDescent="0.35">
      <c r="A136" t="s">
        <v>26</v>
      </c>
      <c r="B136" t="s">
        <v>11</v>
      </c>
      <c r="C136">
        <v>20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Charakter</vt:lpstr>
      <vt:lpstr>Klassen</vt:lpstr>
      <vt:lpstr>Fähigkeiten</vt:lpstr>
      <vt:lpstr>Boni</vt:lpstr>
      <vt:lpstr>Waffen</vt:lpstr>
      <vt:lpstr>Berechnung</vt:lpstr>
      <vt:lpstr>BonusCost</vt:lpstr>
      <vt:lpstr>ClassEPCost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Kraus, Christian</dc:creator>
  <cp:keywords/>
  <dc:description/>
  <cp:lastModifiedBy>Kraus, Christian</cp:lastModifiedBy>
  <cp:revision/>
  <cp:lastPrinted>2020-08-08T08:10:22Z</cp:lastPrinted>
  <dcterms:created xsi:type="dcterms:W3CDTF">2017-11-05T10:46:20Z</dcterms:created>
  <dcterms:modified xsi:type="dcterms:W3CDTF">2021-03-04T07:28:05Z</dcterms:modified>
  <cp:category/>
  <cp:contentStatus/>
</cp:coreProperties>
</file>