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aukbl\Downloads\"/>
    </mc:Choice>
  </mc:AlternateContent>
  <xr:revisionPtr revIDLastSave="0" documentId="13_ncr:1_{A4CDF12D-5377-43F3-BB64-2E3A5E92D90B}" xr6:coauthVersionLast="47" xr6:coauthVersionMax="47" xr10:uidLastSave="{00000000-0000-0000-0000-000000000000}"/>
  <bookViews>
    <workbookView xWindow="-120" yWindow="-120" windowWidth="29040" windowHeight="15840" xr2:uid="{00000000-000D-0000-FFFF-FFFF00000000}"/>
  </bookViews>
  <sheets>
    <sheet name="Graded Task" sheetId="1" r:id="rId1"/>
    <sheet name="Supporting Shee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2" l="1"/>
  <c r="B17" i="2"/>
  <c r="A63" i="1"/>
  <c r="C54" i="1"/>
  <c r="D53" i="1"/>
  <c r="E52" i="1"/>
  <c r="F51" i="1"/>
  <c r="G50" i="1"/>
  <c r="H49" i="1"/>
  <c r="I48" i="1"/>
  <c r="J47" i="1"/>
  <c r="K46" i="1"/>
  <c r="L45" i="1"/>
  <c r="M44" i="1"/>
  <c r="N43" i="1"/>
  <c r="B38" i="1"/>
  <c r="N21" i="1"/>
  <c r="M21" i="1"/>
  <c r="L21" i="1"/>
  <c r="K21" i="1"/>
  <c r="A60" i="1" s="1"/>
  <c r="J21" i="1"/>
  <c r="I21" i="1"/>
  <c r="H21" i="1"/>
  <c r="G21" i="1"/>
  <c r="F21" i="1"/>
  <c r="E21" i="1"/>
  <c r="D21" i="1"/>
  <c r="C21" i="1"/>
  <c r="B21" i="1"/>
  <c r="A59" i="1" s="1"/>
  <c r="C38" i="1" l="1"/>
  <c r="D38" i="1" s="1"/>
  <c r="D39" i="1"/>
  <c r="D54" i="1" s="1"/>
  <c r="E38" i="1"/>
  <c r="C39" i="1"/>
  <c r="A61" i="1" l="1"/>
  <c r="C55" i="1"/>
  <c r="D55" i="1" s="1"/>
  <c r="E39" i="1"/>
  <c r="E53" i="1" s="1"/>
  <c r="F38" i="1"/>
  <c r="E55" i="1" l="1"/>
  <c r="G38" i="1"/>
  <c r="F39" i="1"/>
  <c r="F52" i="1" s="1"/>
  <c r="E54" i="1"/>
  <c r="F55" i="1" l="1"/>
  <c r="H38" i="1"/>
  <c r="G39" i="1"/>
  <c r="G51" i="1" s="1"/>
  <c r="F54" i="1"/>
  <c r="F53" i="1"/>
  <c r="H39" i="1" l="1"/>
  <c r="H50" i="1" s="1"/>
  <c r="I38" i="1"/>
  <c r="G55" i="1"/>
  <c r="H55" i="1" s="1"/>
  <c r="G53" i="1"/>
  <c r="H53" i="1" s="1"/>
  <c r="G54" i="1"/>
  <c r="H54" i="1" s="1"/>
  <c r="G52" i="1"/>
  <c r="H52" i="1" s="1"/>
  <c r="H51" i="1" l="1"/>
  <c r="I39" i="1"/>
  <c r="I49" i="1" s="1"/>
  <c r="J38" i="1"/>
  <c r="I50" i="1"/>
  <c r="I54" i="1" l="1"/>
  <c r="I55" i="1"/>
  <c r="J55" i="1" s="1"/>
  <c r="J50" i="1"/>
  <c r="K38" i="1"/>
  <c r="J39" i="1"/>
  <c r="J48" i="1" s="1"/>
  <c r="I53" i="1"/>
  <c r="J53" i="1" s="1"/>
  <c r="I52" i="1"/>
  <c r="J52" i="1" s="1"/>
  <c r="I51" i="1"/>
  <c r="J54" i="1" l="1"/>
  <c r="K48" i="1"/>
  <c r="J51" i="1"/>
  <c r="K51" i="1" s="1"/>
  <c r="L38" i="1"/>
  <c r="K39" i="1"/>
  <c r="K52" i="1" s="1"/>
  <c r="J49" i="1"/>
  <c r="K49" i="1" s="1"/>
  <c r="K54" i="1" l="1"/>
  <c r="K55" i="1"/>
  <c r="L39" i="1"/>
  <c r="L46" i="1" s="1"/>
  <c r="M38" i="1"/>
  <c r="A62" i="1"/>
  <c r="K47" i="1"/>
  <c r="K53" i="1"/>
  <c r="K50" i="1"/>
  <c r="L47" i="1" l="1"/>
  <c r="L54" i="1"/>
  <c r="L51" i="1"/>
  <c r="L50" i="1"/>
  <c r="L55" i="1"/>
  <c r="L49" i="1"/>
  <c r="L53" i="1"/>
  <c r="L48" i="1"/>
  <c r="L52" i="1"/>
  <c r="M39" i="1"/>
  <c r="M45" i="1" s="1"/>
  <c r="N38" i="1"/>
  <c r="N39" i="1" s="1"/>
  <c r="N44" i="1" s="1"/>
  <c r="M46" i="1" l="1"/>
  <c r="N46" i="1" s="1"/>
  <c r="M48" i="1"/>
  <c r="N48" i="1" s="1"/>
  <c r="M47" i="1"/>
  <c r="N47" i="1" s="1"/>
  <c r="M51" i="1"/>
  <c r="N51" i="1" s="1"/>
  <c r="M55" i="1"/>
  <c r="N55" i="1" s="1"/>
  <c r="M52" i="1"/>
  <c r="N52" i="1"/>
  <c r="N45" i="1"/>
  <c r="M53" i="1"/>
  <c r="N53" i="1" s="1"/>
  <c r="M49" i="1"/>
  <c r="N49" i="1" s="1"/>
  <c r="M54" i="1"/>
  <c r="N54" i="1" s="1"/>
  <c r="M50" i="1"/>
  <c r="N50" i="1" s="1"/>
  <c r="N56" i="1" l="1"/>
</calcChain>
</file>

<file path=xl/sharedStrings.xml><?xml version="1.0" encoding="utf-8"?>
<sst xmlns="http://schemas.openxmlformats.org/spreadsheetml/2006/main" count="109" uniqueCount="89">
  <si>
    <t>TASK 1</t>
  </si>
  <si>
    <t>First_visit_week</t>
  </si>
  <si>
    <t>Week_0</t>
  </si>
  <si>
    <t>Week_1</t>
  </si>
  <si>
    <t>Week_2</t>
  </si>
  <si>
    <t>Week_3</t>
  </si>
  <si>
    <t>Week_4</t>
  </si>
  <si>
    <t>Week_5</t>
  </si>
  <si>
    <t>Week_6</t>
  </si>
  <si>
    <t>Week_7</t>
  </si>
  <si>
    <t>Week_8</t>
  </si>
  <si>
    <t>Week_9</t>
  </si>
  <si>
    <t>Week_10</t>
  </si>
  <si>
    <t>Week_11</t>
  </si>
  <si>
    <t>Week_12</t>
  </si>
  <si>
    <t>Average</t>
  </si>
  <si>
    <t>TASK 2</t>
  </si>
  <si>
    <t>W0</t>
  </si>
  <si>
    <t>W1</t>
  </si>
  <si>
    <t>W2</t>
  </si>
  <si>
    <t>W3</t>
  </si>
  <si>
    <t>W4</t>
  </si>
  <si>
    <t>W5</t>
  </si>
  <si>
    <t>W6</t>
  </si>
  <si>
    <t>W7</t>
  </si>
  <si>
    <t>W8</t>
  </si>
  <si>
    <t>W9</t>
  </si>
  <si>
    <t>W10</t>
  </si>
  <si>
    <t>W11</t>
  </si>
  <si>
    <t>W12</t>
  </si>
  <si>
    <t>Cumulative growth</t>
  </si>
  <si>
    <t>TASK 3</t>
  </si>
  <si>
    <t>Prediction</t>
  </si>
  <si>
    <t>Insights</t>
  </si>
  <si>
    <t>The highest average revenue was recorded week_0 (initial purchases)</t>
  </si>
  <si>
    <t>The lowest revenue average on week_9</t>
  </si>
  <si>
    <t>The highest average cumulative growth on week_1</t>
  </si>
  <si>
    <t>Lowest cummulative growth week_9</t>
  </si>
  <si>
    <t>The sales revenue drops significantly starting with this cohort.</t>
  </si>
  <si>
    <t>Conclusion</t>
  </si>
  <si>
    <r>
      <rPr>
        <sz val="10"/>
        <color theme="1"/>
        <rFont val="Arial"/>
      </rPr>
      <t xml:space="preserve">The initial observation showcases that the </t>
    </r>
    <r>
      <rPr>
        <b/>
        <sz val="10"/>
        <color theme="1"/>
        <rFont val="Arial"/>
      </rPr>
      <t xml:space="preserve">highest CLV </t>
    </r>
    <r>
      <rPr>
        <sz val="10"/>
        <color theme="1"/>
        <rFont val="Arial"/>
      </rPr>
      <t>is associated with customers who made their first visit during the week starting</t>
    </r>
    <r>
      <rPr>
        <b/>
        <sz val="10"/>
        <color theme="1"/>
        <rFont val="Arial"/>
      </rPr>
      <t xml:space="preserve"> 2020-11-08</t>
    </r>
    <r>
      <rPr>
        <sz val="10"/>
        <color theme="1"/>
        <rFont val="Arial"/>
      </rPr>
      <t>. It is primarily attributed to a larger average customer value during the initial week.</t>
    </r>
  </si>
  <si>
    <r>
      <rPr>
        <sz val="10"/>
        <color theme="1"/>
        <rFont val="Arial"/>
      </rPr>
      <t xml:space="preserve">Preparing </t>
    </r>
    <r>
      <rPr>
        <b/>
        <sz val="10"/>
        <color theme="1"/>
        <rFont val="Arial"/>
      </rPr>
      <t>separate retention marketing strategies</t>
    </r>
    <r>
      <rPr>
        <sz val="10"/>
        <color theme="1"/>
        <rFont val="Arial"/>
      </rPr>
      <t xml:space="preserve"> for top performing cohorts and lesser performing cohorts may be a good option.</t>
    </r>
  </si>
  <si>
    <t>Percent of purchases per cohort populiation</t>
  </si>
  <si>
    <t>New_visitors</t>
  </si>
  <si>
    <t>Query used:</t>
  </si>
  <si>
    <t>WITH cohort_CTE AS</t>
  </si>
  <si>
    <t>-- validation 267942 unique users excluding 2021-01-31</t>
  </si>
  <si>
    <t>(</t>
  </si>
  <si>
    <t>SELECT</t>
  </si>
  <si>
    <t>user_pseudo_id,</t>
  </si>
  <si>
    <t>MIN(DATE_TRUNC(PARSE_DATE('%Y%m%d', event_date), WEEK)) AS First_visit_week</t>
  </si>
  <si>
    <t>FROM</t>
  </si>
  <si>
    <t>`tc-da-1.turing_data_analytics.raw_events`</t>
  </si>
  <si>
    <t>GROUP BY user_pseudo_id</t>
  </si>
  <si>
    <t>HAVING First_visit_week &lt; '2021-01-31'),</t>
  </si>
  <si>
    <t>purchase_CTE AS (</t>
  </si>
  <si>
    <t>DATE_TRUNC(PARSE_DATE('%Y%m%d', event_date), WEEK) AS Purchase_week,</t>
  </si>
  <si>
    <t>purchase_revenue_in_usd AS revenue</t>
  </si>
  <si>
    <t>FROM `tc-da-1.turing_data_analytics.raw_events`</t>
  </si>
  <si>
    <t>WHERE event_name = 'purchase'</t>
  </si>
  <si>
    <t>)</t>
  </si>
  <si>
    <t>cohort_CTE.First_visit_week,</t>
  </si>
  <si>
    <t>COUNT(DISTINCT cohort_CTE.user_pseudo_id) AS New_visitors,</t>
  </si>
  <si>
    <t>SUM(CASE WHEN cohort_CTE.First_visit_week = purchase_CTE.Purchase_week THEN 1 ELSE 0 END)/COUNT(DISTINCT cohort_CTE.user_pseudo_id) AS Week_0,</t>
  </si>
  <si>
    <t>SUM(CASE WHEN DATE_ADD(cohort_CTE.First_visit_week, INTERVAL 1 WEEK) = purchase_CTE.Purchase_week THEN 1 ELSE 0 END)/COUNT(DISTINCT cohort_CTE.user_pseudo_id) AS Week_1,</t>
  </si>
  <si>
    <t>SUM(CASE WHEN DATE_ADD(cohort_CTE.First_visit_week, INTERVAL 2 WEEK) = purchase_CTE.Purchase_week THEN 1 ELSE 0 END)/COUNT(DISTINCT cohort_CTE.user_pseudo_id) AS Week_2,</t>
  </si>
  <si>
    <t>SUM(CASE WHEN DATE_ADD(cohort_CTE.First_visit_week, INTERVAL 3 WEEK) = purchase_CTE.Purchase_week THEN 1 ELSE 0 END)/COUNT(DISTINCT cohort_CTE.user_pseudo_id) AS Week_3,</t>
  </si>
  <si>
    <t>SUM(CASE WHEN DATE_ADD(cohort_CTE.First_visit_week, INTERVAL 4 WEEK) = purchase_CTE.Purchase_week THEN 1 ELSE 0 END)/COUNT(DISTINCT cohort_CTE.user_pseudo_id) AS Week_4,</t>
  </si>
  <si>
    <t>SUM(CASE WHEN DATE_ADD(cohort_CTE.First_visit_week, INTERVAL 5 WEEK) = purchase_CTE.Purchase_week THEN 1 ELSE 0 END)/COUNT(DISTINCT cohort_CTE.user_pseudo_id) AS Week_5,</t>
  </si>
  <si>
    <t>SUM(CASE WHEN DATE_ADD(cohort_CTE.First_visit_week, INTERVAL 6 WEEK) = purchase_CTE.Purchase_week THEN 1 ELSE 0 END)/COUNT(DISTINCT cohort_CTE.user_pseudo_id) AS Week_6,</t>
  </si>
  <si>
    <t>SUM(CASE WHEN DATE_ADD(cohort_CTE.First_visit_week, INTERVAL 7 WEEK) = purchase_CTE.Purchase_week THEN 1 ELSE 0 END)/COUNT(DISTINCT cohort_CTE.user_pseudo_id) AS Week_7,</t>
  </si>
  <si>
    <t>SUM(CASE WHEN DATE_ADD(cohort_CTE.First_visit_week, INTERVAL 8 WEEK) = purchase_CTE.Purchase_week THEN 1 ELSE 0 END)/COUNT(DISTINCT cohort_CTE.user_pseudo_id) AS Week_8,</t>
  </si>
  <si>
    <t>SUM(CASE WHEN DATE_ADD(cohort_CTE.First_visit_week, INTERVAL 9 WEEK) = purchase_CTE.Purchase_week THEN 1 ELSE 0 END)/COUNT(DISTINCT cohort_CTE.user_pseudo_id) AS Week_9,</t>
  </si>
  <si>
    <t>SUM(CASE WHEN DATE_ADD(cohort_CTE.First_visit_week, INTERVAL 10 WEEK) = purchase_CTE.Purchase_week THEN 1 ELSE 0 END)/COUNT(DISTINCT cohort_CTE.user_pseudo_id) AS Week_10,</t>
  </si>
  <si>
    <t>SUM(CASE WHEN DATE_ADD(cohort_CTE.First_visit_week, INTERVAL 11 WEEK) = purchase_CTE.Purchase_week THEN 1 ELSE 0 END)/COUNT(DISTINCT cohort_CTE.user_pseudo_id) AS Week_11,</t>
  </si>
  <si>
    <t>SUM(CASE WHEN DATE_ADD(cohort_CTE.First_visit_week, INTERVAL 12 WEEK) = purchase_CTE.Purchase_week THEN 1 ELSE 0 END)/COUNT(DISTINCT cohort_CTE.user_pseudo_id) AS Week_12</t>
  </si>
  <si>
    <t>FROM cohort_CTE</t>
  </si>
  <si>
    <t>LEFT JOIN</t>
  </si>
  <si>
    <t>purchase_CTE</t>
  </si>
  <si>
    <t>ON cohort_CTE.user_pseudo_id = purchase_CTE.user_pseudo_id</t>
  </si>
  <si>
    <t>GROUP BY First_visit_week</t>
  </si>
  <si>
    <t>ORDER BY First_visit_week ASC;</t>
  </si>
  <si>
    <t>As the first step you should write 1 or 2 queries to pull data of weekly revenue divided by registrations. Since in this particular site there is no concept of registration, we will simply use the first visit to our website as registration date (registration cohort).</t>
  </si>
  <si>
    <t>Next you will produce the same chart, but the revenue / registrations for a particular week cohort will be expressed as a cumulative sum. Down below that you will calculate percentage growth, which will be based on those average numbers.</t>
  </si>
  <si>
    <t>Next, we will focus on the future and try to predict the missing data. In this case missing data is the revenue we should expect from later acquired user cohorts.</t>
  </si>
  <si>
    <t>TASKS</t>
  </si>
  <si>
    <r>
      <rPr>
        <sz val="10"/>
        <color theme="1"/>
        <rFont val="Arial"/>
      </rPr>
      <t xml:space="preserve">On the other hand, the cohort of customers who started their journey on </t>
    </r>
    <r>
      <rPr>
        <b/>
        <sz val="10"/>
        <color theme="1"/>
        <rFont val="Arial"/>
      </rPr>
      <t>2021-01-24</t>
    </r>
    <r>
      <rPr>
        <sz val="10"/>
        <color theme="1"/>
        <rFont val="Arial"/>
      </rPr>
      <t xml:space="preserve">, exhibits the </t>
    </r>
    <r>
      <rPr>
        <b/>
        <sz val="10"/>
        <color theme="1"/>
        <rFont val="Arial"/>
      </rPr>
      <t>lowest CLV</t>
    </r>
    <r>
      <rPr>
        <sz val="10"/>
        <color theme="1"/>
        <rFont val="Arial"/>
      </rPr>
      <t xml:space="preserve">.  
</t>
    </r>
  </si>
  <si>
    <t xml:space="preserve">Even though the percent of customers making the purhase on Week_0 is over 1 % (see Supporting sheet), higher compared to other low-performing cohorts. The smaller value of the purchases makes this cohort lesser performing.
</t>
  </si>
  <si>
    <t>These findings underscore the significance of both the timing of customer acquisition and the corresponding initial purchase values in shaping the overall Customer Lifetime Value across different cohorts.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</si>
</sst>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0000"/>
    <numFmt numFmtId="166" formatCode="0.0000"/>
  </numFmts>
  <fonts count="16">
    <font>
      <sz val="10"/>
      <color rgb="FF000000"/>
      <name val="Arial"/>
      <scheme val="minor"/>
    </font>
    <font>
      <b/>
      <sz val="10"/>
      <color theme="1"/>
      <name val="Arial"/>
      <scheme val="minor"/>
    </font>
    <font>
      <sz val="10"/>
      <color theme="1"/>
      <name val="Arial"/>
      <scheme val="minor"/>
    </font>
    <font>
      <sz val="10"/>
      <color theme="1"/>
      <name val="Arial"/>
    </font>
    <font>
      <b/>
      <sz val="10"/>
      <color theme="1"/>
      <name val="Arial"/>
    </font>
    <font>
      <sz val="9"/>
      <color rgb="FF3A474E"/>
      <name val="&quot;Roboto Mono&quot;"/>
    </font>
    <font>
      <sz val="9"/>
      <color rgb="FFD81B60"/>
      <name val="&quot;Roboto Mono&quot;"/>
    </font>
    <font>
      <sz val="9"/>
      <color rgb="FF3367D6"/>
      <name val="&quot;Roboto Mono&quot;"/>
    </font>
    <font>
      <sz val="9"/>
      <color rgb="FF000000"/>
      <name val="&quot;Roboto Mono&quot;"/>
    </font>
    <font>
      <sz val="9"/>
      <color rgb="FF0D904F"/>
      <name val="&quot;Roboto Mono&quot;"/>
    </font>
    <font>
      <sz val="9"/>
      <color rgb="FF37474F"/>
      <name val="&quot;Roboto Mono&quot;"/>
    </font>
    <font>
      <sz val="10"/>
      <color rgb="FF000000"/>
      <name val="Arial"/>
      <family val="2"/>
      <scheme val="minor"/>
    </font>
    <font>
      <sz val="10"/>
      <name val="Arial"/>
      <family val="2"/>
      <scheme val="major"/>
    </font>
    <font>
      <sz val="10"/>
      <color theme="1"/>
      <name val="Arial"/>
      <family val="2"/>
    </font>
    <font>
      <b/>
      <sz val="10"/>
      <color theme="1"/>
      <name val="Arial"/>
      <family val="2"/>
      <scheme val="minor"/>
    </font>
    <font>
      <b/>
      <sz val="10"/>
      <color rgb="FF000000"/>
      <name val="Arial"/>
      <family val="2"/>
      <scheme val="minor"/>
    </font>
  </fonts>
  <fills count="66">
    <fill>
      <patternFill patternType="none"/>
    </fill>
    <fill>
      <patternFill patternType="gray125"/>
    </fill>
    <fill>
      <patternFill patternType="solid">
        <fgColor rgb="FF57BB8A"/>
        <bgColor rgb="FF57BB8A"/>
      </patternFill>
    </fill>
    <fill>
      <patternFill patternType="solid">
        <fgColor rgb="FFE67C73"/>
        <bgColor rgb="FFE67C73"/>
      </patternFill>
    </fill>
    <fill>
      <patternFill patternType="solid">
        <fgColor rgb="FFA2C77A"/>
        <bgColor rgb="FFA2C77A"/>
      </patternFill>
    </fill>
    <fill>
      <patternFill patternType="solid">
        <fgColor rgb="FFEAD36A"/>
        <bgColor rgb="FFEAD36A"/>
      </patternFill>
    </fill>
    <fill>
      <patternFill patternType="solid">
        <fgColor rgb="FFF2D468"/>
        <bgColor rgb="FFF2D468"/>
      </patternFill>
    </fill>
    <fill>
      <patternFill patternType="solid">
        <fgColor rgb="FFF3D468"/>
        <bgColor rgb="FFF3D468"/>
      </patternFill>
    </fill>
    <fill>
      <patternFill patternType="solid">
        <fgColor rgb="FFFAD667"/>
        <bgColor rgb="FFFAD667"/>
      </patternFill>
    </fill>
    <fill>
      <patternFill patternType="solid">
        <fgColor rgb="FFF7B96B"/>
        <bgColor rgb="FFF7B96B"/>
      </patternFill>
    </fill>
    <fill>
      <patternFill patternType="solid">
        <fgColor rgb="FFF0A26E"/>
        <bgColor rgb="FFF0A26E"/>
      </patternFill>
    </fill>
    <fill>
      <patternFill patternType="solid">
        <fgColor rgb="FFEE9A6F"/>
        <bgColor rgb="FFEE9A6F"/>
      </patternFill>
    </fill>
    <fill>
      <patternFill patternType="solid">
        <fgColor rgb="FFFFD666"/>
        <bgColor rgb="FFFFD666"/>
      </patternFill>
    </fill>
    <fill>
      <patternFill patternType="solid">
        <fgColor rgb="FFF4B16C"/>
        <bgColor rgb="FFF4B16C"/>
      </patternFill>
    </fill>
    <fill>
      <patternFill patternType="solid">
        <fgColor rgb="FF7DC281"/>
        <bgColor rgb="FF7DC281"/>
      </patternFill>
    </fill>
    <fill>
      <patternFill patternType="solid">
        <fgColor rgb="FFDCD16D"/>
        <bgColor rgb="FFDCD16D"/>
      </patternFill>
    </fill>
    <fill>
      <patternFill patternType="solid">
        <fgColor rgb="FFE8D36B"/>
        <bgColor rgb="FFE8D36B"/>
      </patternFill>
    </fill>
    <fill>
      <patternFill patternType="solid">
        <fgColor rgb="FFEED469"/>
        <bgColor rgb="FFEED469"/>
      </patternFill>
    </fill>
    <fill>
      <patternFill patternType="solid">
        <fgColor rgb="FFF8D567"/>
        <bgColor rgb="FFF8D567"/>
      </patternFill>
    </fill>
    <fill>
      <patternFill patternType="solid">
        <fgColor rgb="FFFDD167"/>
        <bgColor rgb="FFFDD167"/>
      </patternFill>
    </fill>
    <fill>
      <patternFill patternType="solid">
        <fgColor rgb="FFFFFFFF"/>
        <bgColor rgb="FFFFFFFF"/>
      </patternFill>
    </fill>
    <fill>
      <patternFill patternType="solid">
        <fgColor rgb="FFF5B56B"/>
        <bgColor rgb="FFF5B56B"/>
      </patternFill>
    </fill>
    <fill>
      <patternFill patternType="solid">
        <fgColor rgb="FF71C084"/>
        <bgColor rgb="FF71C084"/>
      </patternFill>
    </fill>
    <fill>
      <patternFill patternType="solid">
        <fgColor rgb="FFE3D26C"/>
        <bgColor rgb="FFE3D26C"/>
      </patternFill>
    </fill>
    <fill>
      <patternFill patternType="solid">
        <fgColor rgb="FFECD36A"/>
        <bgColor rgb="FFECD36A"/>
      </patternFill>
    </fill>
    <fill>
      <patternFill patternType="solid">
        <fgColor rgb="FFEDD469"/>
        <bgColor rgb="FFEDD469"/>
      </patternFill>
    </fill>
    <fill>
      <patternFill patternType="solid">
        <fgColor rgb="FFEF9E6E"/>
        <bgColor rgb="FFEF9E6E"/>
      </patternFill>
    </fill>
    <fill>
      <patternFill patternType="solid">
        <fgColor rgb="FFF4B06C"/>
        <bgColor rgb="FFF4B06C"/>
      </patternFill>
    </fill>
    <fill>
      <patternFill patternType="solid">
        <fgColor rgb="FFF9C169"/>
        <bgColor rgb="FFF9C169"/>
      </patternFill>
    </fill>
    <fill>
      <patternFill patternType="solid">
        <fgColor rgb="FFEA8D71"/>
        <bgColor rgb="FFEA8D71"/>
      </patternFill>
    </fill>
    <fill>
      <patternFill patternType="solid">
        <fgColor rgb="FFF9C269"/>
        <bgColor rgb="FFF9C269"/>
      </patternFill>
    </fill>
    <fill>
      <patternFill patternType="solid">
        <fgColor rgb="FFEC9370"/>
        <bgColor rgb="FFEC9370"/>
      </patternFill>
    </fill>
    <fill>
      <patternFill patternType="solid">
        <fgColor rgb="FFFED267"/>
        <bgColor rgb="FFFED267"/>
      </patternFill>
    </fill>
    <fill>
      <patternFill patternType="solid">
        <fgColor rgb="FFF0A36E"/>
        <bgColor rgb="FFF0A36E"/>
      </patternFill>
    </fill>
    <fill>
      <patternFill patternType="solid">
        <fgColor rgb="FFDFD16C"/>
        <bgColor rgb="FFDFD16C"/>
      </patternFill>
    </fill>
    <fill>
      <patternFill patternType="solid">
        <fgColor rgb="FFF0D469"/>
        <bgColor rgb="FFF0D469"/>
      </patternFill>
    </fill>
    <fill>
      <patternFill patternType="solid">
        <fgColor rgb="FFFBC968"/>
        <bgColor rgb="FFFBC968"/>
      </patternFill>
    </fill>
    <fill>
      <patternFill patternType="solid">
        <fgColor rgb="FFF5B46B"/>
        <bgColor rgb="FFF5B46B"/>
      </patternFill>
    </fill>
    <fill>
      <patternFill patternType="solid">
        <fgColor rgb="FFF1A66D"/>
        <bgColor rgb="FFF1A66D"/>
      </patternFill>
    </fill>
    <fill>
      <patternFill patternType="solid">
        <fgColor rgb="FFE98A71"/>
        <bgColor rgb="FFE98A71"/>
      </patternFill>
    </fill>
    <fill>
      <patternFill patternType="solid">
        <fgColor rgb="FFF3AD6C"/>
        <bgColor rgb="FFF3AD6C"/>
      </patternFill>
    </fill>
    <fill>
      <patternFill patternType="solid">
        <fgColor rgb="FF7EC281"/>
        <bgColor rgb="FF7EC281"/>
      </patternFill>
    </fill>
    <fill>
      <patternFill patternType="solid">
        <fgColor rgb="FFE4D26B"/>
        <bgColor rgb="FFE4D26B"/>
      </patternFill>
    </fill>
    <fill>
      <patternFill patternType="solid">
        <fgColor rgb="FFFDD666"/>
        <bgColor rgb="FFFDD666"/>
      </patternFill>
    </fill>
    <fill>
      <patternFill patternType="solid">
        <fgColor rgb="FFF9C369"/>
        <bgColor rgb="FFF9C369"/>
      </patternFill>
    </fill>
    <fill>
      <patternFill patternType="solid">
        <fgColor rgb="FFF8BE6A"/>
        <bgColor rgb="FFF8BE6A"/>
      </patternFill>
    </fill>
    <fill>
      <patternFill patternType="solid">
        <fgColor rgb="FFF6B86B"/>
        <bgColor rgb="FFF6B86B"/>
      </patternFill>
    </fill>
    <fill>
      <patternFill patternType="solid">
        <fgColor rgb="FF8AC47F"/>
        <bgColor rgb="FF8AC47F"/>
      </patternFill>
    </fill>
    <fill>
      <patternFill patternType="solid">
        <fgColor rgb="FFFED666"/>
        <bgColor rgb="FFFED666"/>
      </patternFill>
    </fill>
    <fill>
      <patternFill patternType="solid">
        <fgColor rgb="FFF8BF6A"/>
        <bgColor rgb="FFF8BF6A"/>
      </patternFill>
    </fill>
    <fill>
      <patternFill patternType="solid">
        <fgColor rgb="FFEB8E71"/>
        <bgColor rgb="FFEB8E71"/>
      </patternFill>
    </fill>
    <fill>
      <patternFill patternType="solid">
        <fgColor rgb="FFCCCE71"/>
        <bgColor rgb="FFCCCE71"/>
      </patternFill>
    </fill>
    <fill>
      <patternFill patternType="solid">
        <fgColor rgb="FFFBCA68"/>
        <bgColor rgb="FFFBCA68"/>
      </patternFill>
    </fill>
    <fill>
      <patternFill patternType="solid">
        <fgColor rgb="FFF2A76D"/>
        <bgColor rgb="FFF2A76D"/>
      </patternFill>
    </fill>
    <fill>
      <patternFill patternType="solid">
        <fgColor rgb="FFF2AA6D"/>
        <bgColor rgb="FFF2AA6D"/>
      </patternFill>
    </fill>
    <fill>
      <patternFill patternType="solid">
        <fgColor rgb="FFF0A16E"/>
        <bgColor rgb="FFF0A16E"/>
      </patternFill>
    </fill>
    <fill>
      <patternFill patternType="solid">
        <fgColor rgb="FFE1D26C"/>
        <bgColor rgb="FFE1D26C"/>
      </patternFill>
    </fill>
    <fill>
      <patternFill patternType="solid">
        <fgColor rgb="FFFBD666"/>
        <bgColor rgb="FFFBD666"/>
      </patternFill>
    </fill>
    <fill>
      <patternFill patternType="solid">
        <fgColor rgb="FFF5B26C"/>
        <bgColor rgb="FFF5B26C"/>
      </patternFill>
    </fill>
    <fill>
      <patternFill patternType="solid">
        <fgColor rgb="FFCFCF70"/>
        <bgColor rgb="FFCFCF70"/>
      </patternFill>
    </fill>
    <fill>
      <patternFill patternType="solid">
        <fgColor rgb="FFFCD666"/>
        <bgColor rgb="FFFCD666"/>
      </patternFill>
    </fill>
    <fill>
      <patternFill patternType="solid">
        <fgColor rgb="FFA6C879"/>
        <bgColor rgb="FFA6C879"/>
      </patternFill>
    </fill>
    <fill>
      <patternFill patternType="solid">
        <fgColor rgb="FFEBD36A"/>
        <bgColor rgb="FFEBD36A"/>
      </patternFill>
    </fill>
    <fill>
      <patternFill patternType="solid">
        <fgColor rgb="FFEA8A71"/>
        <bgColor rgb="FFEA8A71"/>
      </patternFill>
    </fill>
    <fill>
      <patternFill patternType="solid">
        <fgColor rgb="FFBBCB74"/>
        <bgColor rgb="FFBBCB74"/>
      </patternFill>
    </fill>
    <fill>
      <patternFill patternType="solid">
        <fgColor rgb="FFEA8B71"/>
        <bgColor rgb="FFEA8B71"/>
      </patternFill>
    </fill>
  </fills>
  <borders count="1">
    <border>
      <left/>
      <right/>
      <top/>
      <bottom/>
      <diagonal/>
    </border>
  </borders>
  <cellStyleXfs count="1">
    <xf numFmtId="0" fontId="0" fillId="0" borderId="0"/>
  </cellStyleXfs>
  <cellXfs count="97">
    <xf numFmtId="0" fontId="0" fillId="0" borderId="0" xfId="0"/>
    <xf numFmtId="0" fontId="1" fillId="0" borderId="0" xfId="0" applyFont="1"/>
    <xf numFmtId="0" fontId="2" fillId="0" borderId="0" xfId="0" applyFont="1"/>
    <xf numFmtId="164" fontId="2" fillId="0" borderId="0" xfId="0" applyNumberFormat="1" applyFont="1"/>
    <xf numFmtId="165" fontId="2" fillId="0" borderId="0" xfId="0" applyNumberFormat="1" applyFont="1"/>
    <xf numFmtId="165" fontId="1" fillId="2" borderId="0" xfId="0" applyNumberFormat="1" applyFont="1" applyFill="1"/>
    <xf numFmtId="165" fontId="1" fillId="0" borderId="0" xfId="0" applyNumberFormat="1" applyFont="1"/>
    <xf numFmtId="165" fontId="1" fillId="3" borderId="0" xfId="0" applyNumberFormat="1" applyFont="1" applyFill="1"/>
    <xf numFmtId="0" fontId="3" fillId="0" borderId="0" xfId="0" applyFont="1"/>
    <xf numFmtId="164" fontId="3" fillId="0" borderId="0" xfId="0" applyNumberFormat="1" applyFont="1" applyAlignment="1">
      <alignment horizontal="right"/>
    </xf>
    <xf numFmtId="165" fontId="3" fillId="0" borderId="0" xfId="0" applyNumberFormat="1" applyFont="1" applyAlignment="1">
      <alignment horizontal="right"/>
    </xf>
    <xf numFmtId="10" fontId="1" fillId="2" borderId="0" xfId="0" applyNumberFormat="1" applyFont="1" applyFill="1"/>
    <xf numFmtId="10" fontId="1" fillId="0" borderId="0" xfId="0" applyNumberFormat="1" applyFont="1"/>
    <xf numFmtId="10" fontId="1" fillId="3" borderId="0" xfId="0" applyNumberFormat="1" applyFont="1" applyFill="1"/>
    <xf numFmtId="166" fontId="2" fillId="0" borderId="0" xfId="0" applyNumberFormat="1" applyFont="1"/>
    <xf numFmtId="165" fontId="4" fillId="0" borderId="0" xfId="0" applyNumberFormat="1" applyFont="1" applyAlignment="1">
      <alignment horizontal="right"/>
    </xf>
    <xf numFmtId="166" fontId="1" fillId="0" borderId="0" xfId="0" applyNumberFormat="1" applyFont="1"/>
    <xf numFmtId="10" fontId="2" fillId="0" borderId="0" xfId="0" applyNumberFormat="1" applyFont="1"/>
    <xf numFmtId="0" fontId="4" fillId="0" borderId="0" xfId="0" applyFont="1"/>
    <xf numFmtId="0" fontId="3" fillId="0" borderId="0" xfId="0" applyFont="1" applyAlignment="1">
      <alignment horizontal="right"/>
    </xf>
    <xf numFmtId="10" fontId="3" fillId="4" borderId="0" xfId="0" applyNumberFormat="1" applyFont="1" applyFill="1" applyAlignment="1">
      <alignment horizontal="right"/>
    </xf>
    <xf numFmtId="10" fontId="3" fillId="5" borderId="0" xfId="0" applyNumberFormat="1" applyFont="1" applyFill="1" applyAlignment="1">
      <alignment horizontal="right"/>
    </xf>
    <xf numFmtId="10" fontId="3" fillId="6" borderId="0" xfId="0" applyNumberFormat="1" applyFont="1" applyFill="1" applyAlignment="1">
      <alignment horizontal="right"/>
    </xf>
    <xf numFmtId="10" fontId="3" fillId="7" borderId="0" xfId="0" applyNumberFormat="1" applyFont="1" applyFill="1" applyAlignment="1">
      <alignment horizontal="right"/>
    </xf>
    <xf numFmtId="10" fontId="3" fillId="8" borderId="0" xfId="0" applyNumberFormat="1" applyFont="1" applyFill="1" applyAlignment="1">
      <alignment horizontal="right"/>
    </xf>
    <xf numFmtId="10" fontId="3" fillId="9" borderId="0" xfId="0" applyNumberFormat="1" applyFont="1" applyFill="1" applyAlignment="1">
      <alignment horizontal="right"/>
    </xf>
    <xf numFmtId="10" fontId="3" fillId="10" borderId="0" xfId="0" applyNumberFormat="1" applyFont="1" applyFill="1" applyAlignment="1">
      <alignment horizontal="right"/>
    </xf>
    <xf numFmtId="10" fontId="3" fillId="11" borderId="0" xfId="0" applyNumberFormat="1" applyFont="1" applyFill="1" applyAlignment="1">
      <alignment horizontal="right"/>
    </xf>
    <xf numFmtId="10" fontId="3" fillId="12" borderId="0" xfId="0" applyNumberFormat="1" applyFont="1" applyFill="1" applyAlignment="1">
      <alignment horizontal="right"/>
    </xf>
    <xf numFmtId="10" fontId="3" fillId="13" borderId="0" xfId="0" applyNumberFormat="1" applyFont="1" applyFill="1" applyAlignment="1">
      <alignment horizontal="right"/>
    </xf>
    <xf numFmtId="10" fontId="3" fillId="14" borderId="0" xfId="0" applyNumberFormat="1" applyFont="1" applyFill="1" applyAlignment="1">
      <alignment horizontal="right"/>
    </xf>
    <xf numFmtId="10" fontId="3" fillId="15" borderId="0" xfId="0" applyNumberFormat="1" applyFont="1" applyFill="1" applyAlignment="1">
      <alignment horizontal="right"/>
    </xf>
    <xf numFmtId="10" fontId="3" fillId="16" borderId="0" xfId="0" applyNumberFormat="1" applyFont="1" applyFill="1" applyAlignment="1">
      <alignment horizontal="right"/>
    </xf>
    <xf numFmtId="10" fontId="3" fillId="17" borderId="0" xfId="0" applyNumberFormat="1" applyFont="1" applyFill="1" applyAlignment="1">
      <alignment horizontal="right"/>
    </xf>
    <xf numFmtId="10" fontId="3" fillId="18" borderId="0" xfId="0" applyNumberFormat="1" applyFont="1" applyFill="1" applyAlignment="1">
      <alignment horizontal="right"/>
    </xf>
    <xf numFmtId="10" fontId="3" fillId="19" borderId="0" xfId="0" applyNumberFormat="1" applyFont="1" applyFill="1" applyAlignment="1">
      <alignment horizontal="right"/>
    </xf>
    <xf numFmtId="10" fontId="3" fillId="20" borderId="0" xfId="0" applyNumberFormat="1" applyFont="1" applyFill="1" applyAlignment="1">
      <alignment horizontal="right"/>
    </xf>
    <xf numFmtId="10" fontId="3" fillId="21" borderId="0" xfId="0" applyNumberFormat="1" applyFont="1" applyFill="1" applyAlignment="1">
      <alignment horizontal="right"/>
    </xf>
    <xf numFmtId="10" fontId="3" fillId="22" borderId="0" xfId="0" applyNumberFormat="1" applyFont="1" applyFill="1" applyAlignment="1">
      <alignment horizontal="right"/>
    </xf>
    <xf numFmtId="10" fontId="3" fillId="23" borderId="0" xfId="0" applyNumberFormat="1" applyFont="1" applyFill="1" applyAlignment="1">
      <alignment horizontal="right"/>
    </xf>
    <xf numFmtId="10" fontId="3" fillId="24" borderId="0" xfId="0" applyNumberFormat="1" applyFont="1" applyFill="1" applyAlignment="1">
      <alignment horizontal="right"/>
    </xf>
    <xf numFmtId="10" fontId="3" fillId="25" borderId="0" xfId="0" applyNumberFormat="1" applyFont="1" applyFill="1" applyAlignment="1">
      <alignment horizontal="right"/>
    </xf>
    <xf numFmtId="10" fontId="3" fillId="26" borderId="0" xfId="0" applyNumberFormat="1" applyFont="1" applyFill="1" applyAlignment="1">
      <alignment horizontal="right"/>
    </xf>
    <xf numFmtId="10" fontId="3" fillId="27" borderId="0" xfId="0" applyNumberFormat="1" applyFont="1" applyFill="1" applyAlignment="1">
      <alignment horizontal="right"/>
    </xf>
    <xf numFmtId="10" fontId="3" fillId="28" borderId="0" xfId="0" applyNumberFormat="1" applyFont="1" applyFill="1" applyAlignment="1">
      <alignment horizontal="right"/>
    </xf>
    <xf numFmtId="10" fontId="3" fillId="29" borderId="0" xfId="0" applyNumberFormat="1" applyFont="1" applyFill="1" applyAlignment="1">
      <alignment horizontal="right"/>
    </xf>
    <xf numFmtId="10" fontId="3" fillId="2" borderId="0" xfId="0" applyNumberFormat="1" applyFont="1" applyFill="1" applyAlignment="1">
      <alignment horizontal="right"/>
    </xf>
    <xf numFmtId="10" fontId="3" fillId="30" borderId="0" xfId="0" applyNumberFormat="1" applyFont="1" applyFill="1" applyAlignment="1">
      <alignment horizontal="right"/>
    </xf>
    <xf numFmtId="10" fontId="3" fillId="31" borderId="0" xfId="0" applyNumberFormat="1" applyFont="1" applyFill="1" applyAlignment="1">
      <alignment horizontal="right"/>
    </xf>
    <xf numFmtId="10" fontId="3" fillId="32" borderId="0" xfId="0" applyNumberFormat="1" applyFont="1" applyFill="1" applyAlignment="1">
      <alignment horizontal="right"/>
    </xf>
    <xf numFmtId="10" fontId="3" fillId="33" borderId="0" xfId="0" applyNumberFormat="1" applyFont="1" applyFill="1" applyAlignment="1">
      <alignment horizontal="right"/>
    </xf>
    <xf numFmtId="10" fontId="3" fillId="34" borderId="0" xfId="0" applyNumberFormat="1" applyFont="1" applyFill="1" applyAlignment="1">
      <alignment horizontal="right"/>
    </xf>
    <xf numFmtId="10" fontId="3" fillId="35" borderId="0" xfId="0" applyNumberFormat="1" applyFont="1" applyFill="1" applyAlignment="1">
      <alignment horizontal="right"/>
    </xf>
    <xf numFmtId="10" fontId="3" fillId="36" borderId="0" xfId="0" applyNumberFormat="1" applyFont="1" applyFill="1" applyAlignment="1">
      <alignment horizontal="right"/>
    </xf>
    <xf numFmtId="10" fontId="3" fillId="37" borderId="0" xfId="0" applyNumberFormat="1" applyFont="1" applyFill="1" applyAlignment="1">
      <alignment horizontal="right"/>
    </xf>
    <xf numFmtId="10" fontId="3" fillId="38" borderId="0" xfId="0" applyNumberFormat="1" applyFont="1" applyFill="1" applyAlignment="1">
      <alignment horizontal="right"/>
    </xf>
    <xf numFmtId="10" fontId="3" fillId="39" borderId="0" xfId="0" applyNumberFormat="1" applyFont="1" applyFill="1" applyAlignment="1">
      <alignment horizontal="right"/>
    </xf>
    <xf numFmtId="10" fontId="3" fillId="40" borderId="0" xfId="0" applyNumberFormat="1" applyFont="1" applyFill="1" applyAlignment="1">
      <alignment horizontal="right"/>
    </xf>
    <xf numFmtId="10" fontId="3" fillId="41" borderId="0" xfId="0" applyNumberFormat="1" applyFont="1" applyFill="1" applyAlignment="1">
      <alignment horizontal="right"/>
    </xf>
    <xf numFmtId="10" fontId="3" fillId="42" borderId="0" xfId="0" applyNumberFormat="1" applyFont="1" applyFill="1" applyAlignment="1">
      <alignment horizontal="right"/>
    </xf>
    <xf numFmtId="10" fontId="3" fillId="43" borderId="0" xfId="0" applyNumberFormat="1" applyFont="1" applyFill="1" applyAlignment="1">
      <alignment horizontal="right"/>
    </xf>
    <xf numFmtId="10" fontId="3" fillId="44" borderId="0" xfId="0" applyNumberFormat="1" applyFont="1" applyFill="1" applyAlignment="1">
      <alignment horizontal="right"/>
    </xf>
    <xf numFmtId="10" fontId="3" fillId="45" borderId="0" xfId="0" applyNumberFormat="1" applyFont="1" applyFill="1" applyAlignment="1">
      <alignment horizontal="right"/>
    </xf>
    <xf numFmtId="10" fontId="3" fillId="46" borderId="0" xfId="0" applyNumberFormat="1" applyFont="1" applyFill="1" applyAlignment="1">
      <alignment horizontal="right"/>
    </xf>
    <xf numFmtId="10" fontId="3" fillId="47" borderId="0" xfId="0" applyNumberFormat="1" applyFont="1" applyFill="1" applyAlignment="1">
      <alignment horizontal="right"/>
    </xf>
    <xf numFmtId="10" fontId="3" fillId="48" borderId="0" xfId="0" applyNumberFormat="1" applyFont="1" applyFill="1" applyAlignment="1">
      <alignment horizontal="right"/>
    </xf>
    <xf numFmtId="10" fontId="3" fillId="49" borderId="0" xfId="0" applyNumberFormat="1" applyFont="1" applyFill="1" applyAlignment="1">
      <alignment horizontal="right"/>
    </xf>
    <xf numFmtId="10" fontId="3" fillId="50" borderId="0" xfId="0" applyNumberFormat="1" applyFont="1" applyFill="1" applyAlignment="1">
      <alignment horizontal="right"/>
    </xf>
    <xf numFmtId="10" fontId="3" fillId="51" borderId="0" xfId="0" applyNumberFormat="1" applyFont="1" applyFill="1" applyAlignment="1">
      <alignment horizontal="right"/>
    </xf>
    <xf numFmtId="10" fontId="3" fillId="52" borderId="0" xfId="0" applyNumberFormat="1" applyFont="1" applyFill="1" applyAlignment="1">
      <alignment horizontal="right"/>
    </xf>
    <xf numFmtId="10" fontId="3" fillId="53" borderId="0" xfId="0" applyNumberFormat="1" applyFont="1" applyFill="1" applyAlignment="1">
      <alignment horizontal="right"/>
    </xf>
    <xf numFmtId="10" fontId="3" fillId="54" borderId="0" xfId="0" applyNumberFormat="1" applyFont="1" applyFill="1" applyAlignment="1">
      <alignment horizontal="right"/>
    </xf>
    <xf numFmtId="10" fontId="3" fillId="55" borderId="0" xfId="0" applyNumberFormat="1" applyFont="1" applyFill="1" applyAlignment="1">
      <alignment horizontal="right"/>
    </xf>
    <xf numFmtId="10" fontId="3" fillId="56" borderId="0" xfId="0" applyNumberFormat="1" applyFont="1" applyFill="1" applyAlignment="1">
      <alignment horizontal="right"/>
    </xf>
    <xf numFmtId="10" fontId="3" fillId="57" borderId="0" xfId="0" applyNumberFormat="1" applyFont="1" applyFill="1" applyAlignment="1">
      <alignment horizontal="right"/>
    </xf>
    <xf numFmtId="10" fontId="3" fillId="58" borderId="0" xfId="0" applyNumberFormat="1" applyFont="1" applyFill="1" applyAlignment="1">
      <alignment horizontal="right"/>
    </xf>
    <xf numFmtId="10" fontId="3" fillId="59" borderId="0" xfId="0" applyNumberFormat="1" applyFont="1" applyFill="1" applyAlignment="1">
      <alignment horizontal="right"/>
    </xf>
    <xf numFmtId="10" fontId="3" fillId="60" borderId="0" xfId="0" applyNumberFormat="1" applyFont="1" applyFill="1" applyAlignment="1">
      <alignment horizontal="right"/>
    </xf>
    <xf numFmtId="10" fontId="3" fillId="61" borderId="0" xfId="0" applyNumberFormat="1" applyFont="1" applyFill="1" applyAlignment="1">
      <alignment horizontal="right"/>
    </xf>
    <xf numFmtId="10" fontId="3" fillId="62" borderId="0" xfId="0" applyNumberFormat="1" applyFont="1" applyFill="1" applyAlignment="1">
      <alignment horizontal="right"/>
    </xf>
    <xf numFmtId="10" fontId="3" fillId="63" borderId="0" xfId="0" applyNumberFormat="1" applyFont="1" applyFill="1" applyAlignment="1">
      <alignment horizontal="right"/>
    </xf>
    <xf numFmtId="10" fontId="3" fillId="64" borderId="0" xfId="0" applyNumberFormat="1" applyFont="1" applyFill="1" applyAlignment="1">
      <alignment horizontal="right"/>
    </xf>
    <xf numFmtId="10" fontId="3" fillId="65" borderId="0" xfId="0" applyNumberFormat="1" applyFont="1" applyFill="1" applyAlignment="1">
      <alignment horizontal="right"/>
    </xf>
    <xf numFmtId="0" fontId="1" fillId="0" borderId="0" xfId="0" applyFont="1" applyAlignment="1">
      <alignment horizontal="right"/>
    </xf>
    <xf numFmtId="0" fontId="5" fillId="20" borderId="0" xfId="0" applyFont="1" applyFill="1"/>
    <xf numFmtId="0" fontId="6" fillId="20" borderId="0" xfId="0" applyFont="1" applyFill="1"/>
    <xf numFmtId="0" fontId="7" fillId="20" borderId="0" xfId="0" applyFont="1" applyFill="1"/>
    <xf numFmtId="0" fontId="8" fillId="20" borderId="0" xfId="0" applyFont="1" applyFill="1"/>
    <xf numFmtId="0" fontId="9" fillId="20" borderId="0" xfId="0" applyFont="1" applyFill="1"/>
    <xf numFmtId="0" fontId="10" fillId="20" borderId="0" xfId="0" applyFont="1" applyFill="1"/>
    <xf numFmtId="0" fontId="12" fillId="0" borderId="0" xfId="0" applyFont="1"/>
    <xf numFmtId="0" fontId="11" fillId="0" borderId="0" xfId="0" applyFont="1"/>
    <xf numFmtId="0" fontId="15" fillId="0" borderId="0" xfId="0" applyFont="1"/>
    <xf numFmtId="0" fontId="14" fillId="0" borderId="0" xfId="0" applyFont="1"/>
    <xf numFmtId="164" fontId="2" fillId="0" borderId="0" xfId="0" applyNumberFormat="1" applyFont="1" applyBorder="1"/>
    <xf numFmtId="165" fontId="2" fillId="0" borderId="0" xfId="0" applyNumberFormat="1" applyFont="1" applyBorder="1"/>
    <xf numFmtId="0" fontId="13" fillId="0" borderId="0" xfId="0" applyFont="1" applyAlignment="1"/>
  </cellXfs>
  <cellStyles count="1">
    <cellStyle name="Normal" xfId="0" builtinId="0"/>
  </cellStyles>
  <dxfs count="2">
    <dxf>
      <fill>
        <patternFill patternType="solid">
          <fgColor rgb="FFFFFFFF"/>
          <bgColor rgb="FFFFFFFF"/>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71"/>
  <sheetViews>
    <sheetView tabSelected="1" workbookViewId="0">
      <selection activeCell="O69" sqref="O69"/>
    </sheetView>
  </sheetViews>
  <sheetFormatPr defaultColWidth="12.5703125" defaultRowHeight="15.75" customHeight="1"/>
  <sheetData>
    <row r="1" spans="1:14" ht="15.75" customHeight="1">
      <c r="A1" s="92" t="s">
        <v>85</v>
      </c>
    </row>
    <row r="2" spans="1:14" ht="15.75" customHeight="1">
      <c r="A2" s="90" t="s">
        <v>82</v>
      </c>
    </row>
    <row r="3" spans="1:14" ht="15.75" customHeight="1">
      <c r="A3" s="91" t="s">
        <v>83</v>
      </c>
    </row>
    <row r="4" spans="1:14" ht="15.75" customHeight="1">
      <c r="A4" s="91" t="s">
        <v>84</v>
      </c>
    </row>
    <row r="6" spans="1:14">
      <c r="A6" s="93" t="s">
        <v>0</v>
      </c>
      <c r="B6" s="2"/>
      <c r="C6" s="2"/>
      <c r="D6" s="2"/>
      <c r="E6" s="2"/>
      <c r="F6" s="2"/>
      <c r="G6" s="2"/>
      <c r="H6" s="2"/>
      <c r="I6" s="2"/>
      <c r="J6" s="2"/>
      <c r="K6" s="2"/>
      <c r="L6" s="2"/>
      <c r="M6" s="2"/>
      <c r="N6" s="2"/>
    </row>
    <row r="7" spans="1:14">
      <c r="A7" s="2" t="s">
        <v>1</v>
      </c>
      <c r="B7" s="2" t="s">
        <v>2</v>
      </c>
      <c r="C7" s="2" t="s">
        <v>3</v>
      </c>
      <c r="D7" s="2" t="s">
        <v>4</v>
      </c>
      <c r="E7" s="2" t="s">
        <v>5</v>
      </c>
      <c r="F7" s="2" t="s">
        <v>6</v>
      </c>
      <c r="G7" s="2" t="s">
        <v>7</v>
      </c>
      <c r="H7" s="2" t="s">
        <v>8</v>
      </c>
      <c r="I7" s="2" t="s">
        <v>9</v>
      </c>
      <c r="J7" s="2" t="s">
        <v>10</v>
      </c>
      <c r="K7" s="2" t="s">
        <v>11</v>
      </c>
      <c r="L7" s="2" t="s">
        <v>12</v>
      </c>
      <c r="M7" s="2" t="s">
        <v>13</v>
      </c>
      <c r="N7" s="2" t="s">
        <v>14</v>
      </c>
    </row>
    <row r="8" spans="1:14">
      <c r="A8" s="94">
        <v>44136</v>
      </c>
      <c r="B8" s="95">
        <v>0.93799183185576196</v>
      </c>
      <c r="C8" s="95">
        <v>0.32637712919613499</v>
      </c>
      <c r="D8" s="95">
        <v>0.26720788923199501</v>
      </c>
      <c r="E8" s="95">
        <v>0.26172925590198198</v>
      </c>
      <c r="F8" s="95">
        <v>0.15987648172128699</v>
      </c>
      <c r="G8" s="95">
        <v>0.15320251021018</v>
      </c>
      <c r="H8" s="95">
        <v>0.165305309293754</v>
      </c>
      <c r="I8" s="95">
        <v>2.50024902878772E-2</v>
      </c>
      <c r="J8" s="95">
        <v>7.8195039346548399E-3</v>
      </c>
      <c r="K8" s="95">
        <v>1.37961948401235E-2</v>
      </c>
      <c r="L8" s="95">
        <v>2.31596772586911E-2</v>
      </c>
      <c r="M8" s="95">
        <v>1.49417272636716E-2</v>
      </c>
      <c r="N8" s="95">
        <v>1.81791015041338E-2</v>
      </c>
    </row>
    <row r="9" spans="1:14">
      <c r="A9" s="94">
        <v>44143</v>
      </c>
      <c r="B9" s="95">
        <v>1.1919664859536701</v>
      </c>
      <c r="C9" s="95">
        <v>0.38128388368654498</v>
      </c>
      <c r="D9" s="95">
        <v>0.28123459832429698</v>
      </c>
      <c r="E9" s="95">
        <v>0.22930014785608599</v>
      </c>
      <c r="F9" s="95">
        <v>0.27655248891079298</v>
      </c>
      <c r="G9" s="95">
        <v>0.10448496796451399</v>
      </c>
      <c r="H9" s="95">
        <v>3.9366683095120703E-2</v>
      </c>
      <c r="I9" s="95">
        <v>6.9369147363233102E-2</v>
      </c>
      <c r="J9" s="95"/>
      <c r="K9" s="95">
        <v>1.2013307047806799E-2</v>
      </c>
      <c r="L9" s="95">
        <v>3.5485460818136999E-2</v>
      </c>
      <c r="M9" s="95">
        <v>2.0515032035485398E-2</v>
      </c>
      <c r="N9" s="95"/>
    </row>
    <row r="10" spans="1:14">
      <c r="A10" s="94">
        <v>44150</v>
      </c>
      <c r="B10" s="95">
        <v>1.3817315774726799</v>
      </c>
      <c r="C10" s="95">
        <v>0.29677780891005801</v>
      </c>
      <c r="D10" s="95">
        <v>0.21871672737461401</v>
      </c>
      <c r="E10" s="95">
        <v>0.227570748108713</v>
      </c>
      <c r="F10" s="95">
        <v>0.167105631829644</v>
      </c>
      <c r="G10" s="95">
        <v>2.56094144017932E-2</v>
      </c>
      <c r="H10" s="95">
        <v>2.8803586438778301E-2</v>
      </c>
      <c r="I10" s="95">
        <v>2.2022975623423899E-2</v>
      </c>
      <c r="J10" s="95">
        <v>2.0958251611095501E-2</v>
      </c>
      <c r="K10" s="95">
        <v>6.2202297562342296E-3</v>
      </c>
      <c r="L10" s="95">
        <v>4.4270103670495898E-3</v>
      </c>
      <c r="M10" s="95"/>
      <c r="N10" s="95"/>
    </row>
    <row r="11" spans="1:14">
      <c r="A11" s="94">
        <v>44157</v>
      </c>
      <c r="B11" s="95">
        <v>1.6472475429036999</v>
      </c>
      <c r="C11" s="95">
        <v>0.23588124458929499</v>
      </c>
      <c r="D11" s="95">
        <v>0.225339919539644</v>
      </c>
      <c r="E11" s="95">
        <v>0.119366502011508</v>
      </c>
      <c r="F11" s="95">
        <v>3.7021948362784503E-2</v>
      </c>
      <c r="G11" s="95">
        <v>1.3240311656566601E-2</v>
      </c>
      <c r="H11" s="95">
        <v>6.4164587258746198E-3</v>
      </c>
      <c r="I11" s="95">
        <v>1.05922493252533E-2</v>
      </c>
      <c r="J11" s="95">
        <v>3.4577583133879902E-2</v>
      </c>
      <c r="K11" s="95">
        <v>3.7683963945612802E-3</v>
      </c>
      <c r="L11" s="95"/>
      <c r="M11" s="95"/>
      <c r="N11" s="95"/>
    </row>
    <row r="12" spans="1:14">
      <c r="A12" s="94">
        <v>44164</v>
      </c>
      <c r="B12" s="95">
        <v>1.31940339229684</v>
      </c>
      <c r="C12" s="95">
        <v>0.36342139966349801</v>
      </c>
      <c r="D12" s="95">
        <v>0.24328134236733201</v>
      </c>
      <c r="E12" s="95">
        <v>4.8019644399981798E-2</v>
      </c>
      <c r="F12" s="95">
        <v>1.24141694329498E-2</v>
      </c>
      <c r="G12" s="95">
        <v>2.2145423127643098E-2</v>
      </c>
      <c r="H12" s="95">
        <v>6.0934018462098097E-3</v>
      </c>
      <c r="I12" s="95">
        <v>1.19594379518894E-2</v>
      </c>
      <c r="J12" s="95">
        <v>5.4113046246191598E-3</v>
      </c>
      <c r="K12" s="95"/>
      <c r="L12" s="95"/>
      <c r="M12" s="95"/>
      <c r="N12" s="95"/>
    </row>
    <row r="13" spans="1:14">
      <c r="A13" s="94">
        <v>44171</v>
      </c>
      <c r="B13" s="95">
        <v>1.2025722327122399</v>
      </c>
      <c r="C13" s="95">
        <v>0.32943817022337801</v>
      </c>
      <c r="D13" s="95">
        <v>8.1477786882325695E-2</v>
      </c>
      <c r="E13" s="95">
        <v>3.44151911361288E-2</v>
      </c>
      <c r="F13" s="95">
        <v>2.08414977377177E-2</v>
      </c>
      <c r="G13" s="95">
        <v>2.6933627845666001E-2</v>
      </c>
      <c r="H13" s="95">
        <v>2.4404146923652399E-2</v>
      </c>
      <c r="I13" s="95">
        <v>2.2088424952794801E-3</v>
      </c>
      <c r="J13" s="95"/>
      <c r="K13" s="95"/>
      <c r="L13" s="95"/>
      <c r="M13" s="95"/>
      <c r="N13" s="95"/>
    </row>
    <row r="14" spans="1:14">
      <c r="A14" s="94">
        <v>44178</v>
      </c>
      <c r="B14" s="95">
        <v>1.00822963463602</v>
      </c>
      <c r="C14" s="95">
        <v>0.107820140738679</v>
      </c>
      <c r="D14" s="95">
        <v>4.0233769331689997E-2</v>
      </c>
      <c r="E14" s="95">
        <v>3.02150836878304E-2</v>
      </c>
      <c r="F14" s="95">
        <v>4.0830119667634002E-2</v>
      </c>
      <c r="G14" s="95">
        <v>2.9817516797201099E-2</v>
      </c>
      <c r="H14" s="95">
        <v>3.9756689062934802E-4</v>
      </c>
      <c r="I14" s="95"/>
      <c r="J14" s="95"/>
      <c r="K14" s="95"/>
      <c r="L14" s="95"/>
      <c r="M14" s="95"/>
      <c r="N14" s="95"/>
    </row>
    <row r="15" spans="1:14">
      <c r="A15" s="94">
        <v>44185</v>
      </c>
      <c r="B15" s="95">
        <v>0.36870443073471598</v>
      </c>
      <c r="C15" s="95">
        <v>5.38418395961862E-2</v>
      </c>
      <c r="D15" s="95">
        <v>2.0919798093101499E-2</v>
      </c>
      <c r="E15" s="95">
        <v>2.3275378575434599E-2</v>
      </c>
      <c r="F15" s="95">
        <v>1.80033651149747E-2</v>
      </c>
      <c r="G15" s="95">
        <v>8.0762759394279304E-3</v>
      </c>
      <c r="H15" s="95"/>
      <c r="I15" s="95"/>
      <c r="J15" s="95"/>
      <c r="K15" s="95"/>
      <c r="L15" s="95"/>
      <c r="M15" s="95"/>
      <c r="N15" s="95"/>
    </row>
    <row r="16" spans="1:14">
      <c r="A16" s="94">
        <v>44192</v>
      </c>
      <c r="B16" s="95">
        <v>0.33907733236592202</v>
      </c>
      <c r="C16" s="95">
        <v>5.0849507225346098E-2</v>
      </c>
      <c r="D16" s="95">
        <v>4.5347360783602299E-3</v>
      </c>
      <c r="E16" s="95">
        <v>2.03760807787653E-2</v>
      </c>
      <c r="F16" s="95">
        <v>5.9858516234355102E-3</v>
      </c>
      <c r="G16" s="95"/>
      <c r="H16" s="95"/>
      <c r="I16" s="95"/>
      <c r="J16" s="95"/>
      <c r="K16" s="95"/>
      <c r="L16" s="95"/>
      <c r="M16" s="95"/>
      <c r="N16" s="95"/>
    </row>
    <row r="17" spans="1:24">
      <c r="A17" s="94">
        <v>44199</v>
      </c>
      <c r="B17" s="95">
        <v>0.22837446210591</v>
      </c>
      <c r="C17" s="95">
        <v>6.42838324405023E-2</v>
      </c>
      <c r="D17" s="95">
        <v>2.73996662861157E-2</v>
      </c>
      <c r="E17" s="95">
        <v>4.7422499341354101E-3</v>
      </c>
      <c r="F17" s="95"/>
      <c r="G17" s="95"/>
      <c r="H17" s="95"/>
      <c r="I17" s="95"/>
      <c r="J17" s="95"/>
      <c r="K17" s="95"/>
      <c r="L17" s="95"/>
      <c r="M17" s="95"/>
      <c r="N17" s="95"/>
    </row>
    <row r="18" spans="1:24">
      <c r="A18" s="94">
        <v>44206</v>
      </c>
      <c r="B18" s="95">
        <v>0.39940331903785098</v>
      </c>
      <c r="C18" s="95">
        <v>5.8502703710609699E-2</v>
      </c>
      <c r="D18" s="95">
        <v>1.2446391944806999E-2</v>
      </c>
      <c r="E18" s="95"/>
      <c r="F18" s="95"/>
      <c r="G18" s="95"/>
      <c r="H18" s="95"/>
      <c r="I18" s="95"/>
      <c r="J18" s="95"/>
      <c r="K18" s="95"/>
      <c r="L18" s="95"/>
      <c r="M18" s="95"/>
      <c r="N18" s="95"/>
    </row>
    <row r="19" spans="1:24">
      <c r="A19" s="94">
        <v>44213</v>
      </c>
      <c r="B19" s="95">
        <v>0.90318544894620301</v>
      </c>
      <c r="C19" s="95">
        <v>0.12202867866422799</v>
      </c>
      <c r="D19" s="95"/>
      <c r="E19" s="95"/>
      <c r="F19" s="95"/>
      <c r="G19" s="95"/>
      <c r="H19" s="95"/>
      <c r="I19" s="95"/>
      <c r="J19" s="95"/>
      <c r="K19" s="95"/>
      <c r="L19" s="95"/>
      <c r="M19" s="95"/>
      <c r="N19" s="95"/>
    </row>
    <row r="20" spans="1:24">
      <c r="A20" s="94">
        <v>44220</v>
      </c>
      <c r="B20" s="95">
        <v>0.19212678936605301</v>
      </c>
      <c r="C20" s="95"/>
      <c r="D20" s="95"/>
      <c r="E20" s="95"/>
      <c r="F20" s="95"/>
      <c r="G20" s="95"/>
      <c r="H20" s="95"/>
      <c r="I20" s="95"/>
      <c r="J20" s="95"/>
      <c r="K20" s="95"/>
      <c r="L20" s="95"/>
      <c r="M20" s="95"/>
      <c r="N20" s="95"/>
    </row>
    <row r="21" spans="1:24">
      <c r="A21" s="1" t="s">
        <v>15</v>
      </c>
      <c r="B21" s="5">
        <f t="shared" ref="B21:N21" si="0">AVERAGE(B8:B20)</f>
        <v>0.85538572926058221</v>
      </c>
      <c r="C21" s="6">
        <f t="shared" si="0"/>
        <v>0.19920886155370501</v>
      </c>
      <c r="D21" s="6">
        <f t="shared" si="0"/>
        <v>0.12934478413220751</v>
      </c>
      <c r="E21" s="6">
        <f t="shared" si="0"/>
        <v>9.9901028239056527E-2</v>
      </c>
      <c r="F21" s="6">
        <f t="shared" si="0"/>
        <v>8.2070172711246669E-2</v>
      </c>
      <c r="G21" s="6">
        <f t="shared" si="0"/>
        <v>4.7938755992873991E-2</v>
      </c>
      <c r="H21" s="6">
        <f t="shared" si="0"/>
        <v>3.8683879030574179E-2</v>
      </c>
      <c r="I21" s="6">
        <f t="shared" si="0"/>
        <v>2.3525857174492727E-2</v>
      </c>
      <c r="J21" s="6">
        <f t="shared" si="0"/>
        <v>1.7191660826062351E-2</v>
      </c>
      <c r="K21" s="7">
        <f t="shared" si="0"/>
        <v>8.9495320096814514E-3</v>
      </c>
      <c r="L21" s="6">
        <f t="shared" si="0"/>
        <v>2.1024049481292564E-2</v>
      </c>
      <c r="M21" s="6">
        <f t="shared" si="0"/>
        <v>1.7728379649578498E-2</v>
      </c>
      <c r="N21" s="6">
        <f t="shared" si="0"/>
        <v>1.81791015041338E-2</v>
      </c>
      <c r="O21" s="1"/>
      <c r="P21" s="1"/>
      <c r="Q21" s="1"/>
      <c r="R21" s="1"/>
      <c r="S21" s="1"/>
      <c r="T21" s="1"/>
      <c r="U21" s="1"/>
      <c r="V21" s="1"/>
      <c r="W21" s="1"/>
      <c r="X21" s="1"/>
    </row>
    <row r="23" spans="1:24">
      <c r="A23" s="1" t="s">
        <v>16</v>
      </c>
    </row>
    <row r="24" spans="1:24">
      <c r="A24" s="8" t="s">
        <v>1</v>
      </c>
      <c r="B24" s="8" t="s">
        <v>17</v>
      </c>
      <c r="C24" s="8" t="s">
        <v>18</v>
      </c>
      <c r="D24" s="8" t="s">
        <v>19</v>
      </c>
      <c r="E24" s="8" t="s">
        <v>20</v>
      </c>
      <c r="F24" s="8" t="s">
        <v>21</v>
      </c>
      <c r="G24" s="8" t="s">
        <v>22</v>
      </c>
      <c r="H24" s="8" t="s">
        <v>23</v>
      </c>
      <c r="I24" s="8" t="s">
        <v>24</v>
      </c>
      <c r="J24" s="8" t="s">
        <v>25</v>
      </c>
      <c r="K24" s="8" t="s">
        <v>26</v>
      </c>
      <c r="L24" s="8" t="s">
        <v>27</v>
      </c>
      <c r="M24" s="8" t="s">
        <v>28</v>
      </c>
      <c r="N24" s="8" t="s">
        <v>29</v>
      </c>
    </row>
    <row r="25" spans="1:24">
      <c r="A25" s="9">
        <v>44136</v>
      </c>
      <c r="B25" s="10">
        <v>0.93799183185576196</v>
      </c>
      <c r="C25" s="10">
        <v>1.26436896105189</v>
      </c>
      <c r="D25" s="10">
        <v>1.53157685028389</v>
      </c>
      <c r="E25" s="10">
        <v>1.7933061061858699</v>
      </c>
      <c r="F25" s="10">
        <v>1.95318258790716</v>
      </c>
      <c r="G25" s="10">
        <v>2.10638509811734</v>
      </c>
      <c r="H25" s="10">
        <v>2.2716904074110902</v>
      </c>
      <c r="I25" s="10">
        <v>2.29669289769897</v>
      </c>
      <c r="J25" s="10">
        <v>2.30451240163362</v>
      </c>
      <c r="K25" s="10">
        <v>2.31830859647375</v>
      </c>
      <c r="L25" s="10">
        <v>2.3414682737324402</v>
      </c>
      <c r="M25" s="10">
        <v>2.3564100009961102</v>
      </c>
      <c r="N25" s="10">
        <v>2.3745891025002401</v>
      </c>
    </row>
    <row r="26" spans="1:24">
      <c r="A26" s="9">
        <v>44143</v>
      </c>
      <c r="B26" s="10">
        <v>1.1919664859536701</v>
      </c>
      <c r="C26" s="10">
        <v>1.57325036964021</v>
      </c>
      <c r="D26" s="10">
        <v>1.8544849679645099</v>
      </c>
      <c r="E26" s="10">
        <v>2.0837851158206</v>
      </c>
      <c r="F26" s="10">
        <v>2.3603376047313902</v>
      </c>
      <c r="G26" s="10">
        <v>2.4648225726958999</v>
      </c>
      <c r="H26" s="10">
        <v>2.5041892557910299</v>
      </c>
      <c r="I26" s="10">
        <v>2.57355840315426</v>
      </c>
      <c r="J26" s="10">
        <v>2.57355840315426</v>
      </c>
      <c r="K26" s="10">
        <v>2.5855717102020699</v>
      </c>
      <c r="L26" s="10">
        <v>2.6210571710202002</v>
      </c>
      <c r="M26" s="10">
        <v>2.6415722030556901</v>
      </c>
      <c r="N26" s="10"/>
    </row>
    <row r="27" spans="1:24">
      <c r="A27" s="9">
        <v>44150</v>
      </c>
      <c r="B27" s="10">
        <v>1.3817315774726799</v>
      </c>
      <c r="C27" s="10">
        <v>1.6785093863827401</v>
      </c>
      <c r="D27" s="10">
        <v>1.8972261137573501</v>
      </c>
      <c r="E27" s="10">
        <v>2.1247968618660602</v>
      </c>
      <c r="F27" s="10">
        <v>2.29190249369571</v>
      </c>
      <c r="G27" s="10">
        <v>2.3175119080975</v>
      </c>
      <c r="H27" s="10">
        <v>2.3463154945362801</v>
      </c>
      <c r="I27" s="10">
        <v>2.3683384701597001</v>
      </c>
      <c r="J27" s="10">
        <v>2.3892967217707999</v>
      </c>
      <c r="K27" s="10">
        <v>2.3955169515270298</v>
      </c>
      <c r="L27" s="10">
        <v>2.3999439618940799</v>
      </c>
      <c r="M27" s="10"/>
      <c r="N27" s="10"/>
    </row>
    <row r="28" spans="1:24">
      <c r="A28" s="9">
        <v>44157</v>
      </c>
      <c r="B28" s="10">
        <v>1.6472475429036999</v>
      </c>
      <c r="C28" s="10">
        <v>1.8831287874929901</v>
      </c>
      <c r="D28" s="10">
        <v>2.1084687070326402</v>
      </c>
      <c r="E28" s="10">
        <v>2.2278352090441502</v>
      </c>
      <c r="F28" s="10">
        <v>2.2648571574069298</v>
      </c>
      <c r="G28" s="10">
        <v>2.2780974690634999</v>
      </c>
      <c r="H28" s="10">
        <v>2.2845139277893698</v>
      </c>
      <c r="I28" s="10">
        <v>2.2951061771146302</v>
      </c>
      <c r="J28" s="10">
        <v>2.3296837602485101</v>
      </c>
      <c r="K28" s="10">
        <v>2.3334521566430699</v>
      </c>
      <c r="L28" s="10"/>
      <c r="M28" s="10"/>
      <c r="N28" s="10"/>
    </row>
    <row r="29" spans="1:24">
      <c r="A29" s="9">
        <v>44164</v>
      </c>
      <c r="B29" s="10">
        <v>1.31940339229684</v>
      </c>
      <c r="C29" s="10">
        <v>1.6828247919603401</v>
      </c>
      <c r="D29" s="10">
        <v>1.92610613432767</v>
      </c>
      <c r="E29" s="10">
        <v>1.97412577872766</v>
      </c>
      <c r="F29" s="10">
        <v>1.9865399481606101</v>
      </c>
      <c r="G29" s="10">
        <v>2.0086853712882502</v>
      </c>
      <c r="H29" s="10">
        <v>2.0147787731344602</v>
      </c>
      <c r="I29" s="10">
        <v>2.0267382110863501</v>
      </c>
      <c r="J29" s="10">
        <v>2.0321495157109699</v>
      </c>
      <c r="K29" s="10"/>
      <c r="L29" s="10"/>
      <c r="M29" s="10"/>
      <c r="N29" s="10"/>
    </row>
    <row r="30" spans="1:24">
      <c r="A30" s="9">
        <v>44171</v>
      </c>
      <c r="B30" s="10">
        <v>1.2025722327122399</v>
      </c>
      <c r="C30" s="10">
        <v>1.5320104029356201</v>
      </c>
      <c r="D30" s="10">
        <v>1.6134881898179401</v>
      </c>
      <c r="E30" s="10">
        <v>1.64790338095407</v>
      </c>
      <c r="F30" s="10">
        <v>1.66874487869179</v>
      </c>
      <c r="G30" s="10">
        <v>1.69567850653746</v>
      </c>
      <c r="H30" s="10">
        <v>1.72008265346111</v>
      </c>
      <c r="I30" s="10">
        <v>1.72229149595639</v>
      </c>
      <c r="J30" s="10"/>
      <c r="K30" s="10"/>
      <c r="L30" s="10"/>
      <c r="M30" s="10"/>
      <c r="N30" s="10"/>
    </row>
    <row r="31" spans="1:24">
      <c r="A31" s="9">
        <v>44178</v>
      </c>
      <c r="B31" s="10">
        <v>1.00822963463602</v>
      </c>
      <c r="C31" s="10">
        <v>1.1160497753747001</v>
      </c>
      <c r="D31" s="10">
        <v>1.1562835447063899</v>
      </c>
      <c r="E31" s="10">
        <v>1.18649862839422</v>
      </c>
      <c r="F31" s="10">
        <v>1.22732874806186</v>
      </c>
      <c r="G31" s="10">
        <v>1.2571462648590599</v>
      </c>
      <c r="H31" s="10">
        <v>1.2575438317496901</v>
      </c>
      <c r="I31" s="10"/>
      <c r="J31" s="10"/>
      <c r="K31" s="10"/>
      <c r="L31" s="10"/>
      <c r="M31" s="10"/>
      <c r="N31" s="10"/>
    </row>
    <row r="32" spans="1:24">
      <c r="A32" s="9">
        <v>44185</v>
      </c>
      <c r="B32" s="10">
        <v>0.36870443073471598</v>
      </c>
      <c r="C32" s="10">
        <v>0.42254627033090297</v>
      </c>
      <c r="D32" s="10">
        <v>0.44346606842400399</v>
      </c>
      <c r="E32" s="10">
        <v>0.46674144699943898</v>
      </c>
      <c r="F32" s="10">
        <v>0.484744812114413</v>
      </c>
      <c r="G32" s="10">
        <v>0.49282108805384101</v>
      </c>
      <c r="H32" s="10"/>
      <c r="I32" s="10"/>
      <c r="J32" s="10"/>
      <c r="K32" s="10"/>
      <c r="L32" s="10"/>
      <c r="M32" s="10"/>
      <c r="N32" s="10"/>
    </row>
    <row r="33" spans="1:14">
      <c r="A33" s="9">
        <v>44192</v>
      </c>
      <c r="B33" s="10">
        <v>0.33907733236592202</v>
      </c>
      <c r="C33" s="10">
        <v>0.389926839591269</v>
      </c>
      <c r="D33" s="10">
        <v>0.39446157566962903</v>
      </c>
      <c r="E33" s="10">
        <v>0.41483765644839399</v>
      </c>
      <c r="F33" s="10">
        <v>0.42082350807183</v>
      </c>
      <c r="G33" s="10"/>
      <c r="H33" s="10"/>
      <c r="I33" s="10"/>
      <c r="J33" s="10"/>
      <c r="K33" s="10"/>
      <c r="L33" s="10"/>
      <c r="M33" s="10"/>
      <c r="N33" s="10"/>
    </row>
    <row r="34" spans="1:14">
      <c r="A34" s="9">
        <v>44199</v>
      </c>
      <c r="B34" s="10">
        <v>0.22837446210591</v>
      </c>
      <c r="C34" s="10">
        <v>0.29265829454641201</v>
      </c>
      <c r="D34" s="10">
        <v>0.32005796083252802</v>
      </c>
      <c r="E34" s="10">
        <v>0.32480021076666299</v>
      </c>
      <c r="F34" s="10"/>
      <c r="G34" s="10"/>
      <c r="H34" s="10"/>
      <c r="I34" s="10"/>
      <c r="J34" s="10"/>
      <c r="K34" s="10"/>
      <c r="L34" s="10"/>
      <c r="M34" s="10"/>
      <c r="N34" s="10"/>
    </row>
    <row r="35" spans="1:14">
      <c r="A35" s="9">
        <v>44206</v>
      </c>
      <c r="B35" s="10">
        <v>0.39940331903785098</v>
      </c>
      <c r="C35" s="10">
        <v>0.45790602274846098</v>
      </c>
      <c r="D35" s="10">
        <v>0.470352414693268</v>
      </c>
      <c r="E35" s="10"/>
      <c r="F35" s="10"/>
      <c r="G35" s="10"/>
      <c r="H35" s="10"/>
      <c r="I35" s="10"/>
      <c r="J35" s="10"/>
      <c r="K35" s="10"/>
      <c r="L35" s="10"/>
      <c r="M35" s="10"/>
      <c r="N35" s="10"/>
    </row>
    <row r="36" spans="1:14">
      <c r="A36" s="9">
        <v>44213</v>
      </c>
      <c r="B36" s="10">
        <v>0.90318544894620301</v>
      </c>
      <c r="C36" s="10">
        <v>1.0252141276104301</v>
      </c>
      <c r="D36" s="10"/>
      <c r="E36" s="10"/>
      <c r="F36" s="10"/>
      <c r="G36" s="10"/>
      <c r="H36" s="10"/>
      <c r="I36" s="10"/>
      <c r="J36" s="10"/>
      <c r="K36" s="10"/>
      <c r="L36" s="10"/>
      <c r="M36" s="10"/>
      <c r="N36" s="10"/>
    </row>
    <row r="37" spans="1:14">
      <c r="A37" s="9">
        <v>44220</v>
      </c>
      <c r="B37" s="10">
        <v>0.19212678936605301</v>
      </c>
      <c r="C37" s="10"/>
      <c r="D37" s="10"/>
      <c r="E37" s="10"/>
      <c r="F37" s="10"/>
      <c r="G37" s="10"/>
      <c r="H37" s="10"/>
      <c r="I37" s="10"/>
      <c r="J37" s="10"/>
      <c r="K37" s="10"/>
      <c r="L37" s="10"/>
      <c r="M37" s="10"/>
      <c r="N37" s="10"/>
    </row>
    <row r="38" spans="1:14">
      <c r="A38" s="1" t="s">
        <v>15</v>
      </c>
      <c r="B38" s="6">
        <f>AVERAGE(B25:B37)</f>
        <v>0.85538572926058221</v>
      </c>
      <c r="C38" s="6">
        <f t="shared" ref="C38:N38" si="1">B38+C21</f>
        <v>1.0545945908142873</v>
      </c>
      <c r="D38" s="6">
        <f t="shared" si="1"/>
        <v>1.1839393749464948</v>
      </c>
      <c r="E38" s="6">
        <f t="shared" si="1"/>
        <v>1.2838404031855513</v>
      </c>
      <c r="F38" s="6">
        <f t="shared" si="1"/>
        <v>1.365910575896798</v>
      </c>
      <c r="G38" s="6">
        <f t="shared" si="1"/>
        <v>1.4138493318896719</v>
      </c>
      <c r="H38" s="6">
        <f t="shared" si="1"/>
        <v>1.452533210920246</v>
      </c>
      <c r="I38" s="6">
        <f t="shared" si="1"/>
        <v>1.4760590680947387</v>
      </c>
      <c r="J38" s="6">
        <f t="shared" si="1"/>
        <v>1.493250728920801</v>
      </c>
      <c r="K38" s="6">
        <f t="shared" si="1"/>
        <v>1.5022002609304825</v>
      </c>
      <c r="L38" s="6">
        <f t="shared" si="1"/>
        <v>1.5232243104117751</v>
      </c>
      <c r="M38" s="6">
        <f t="shared" si="1"/>
        <v>1.5409526900613535</v>
      </c>
      <c r="N38" s="6">
        <f t="shared" si="1"/>
        <v>1.5591317915654872</v>
      </c>
    </row>
    <row r="39" spans="1:14">
      <c r="A39" s="1" t="s">
        <v>30</v>
      </c>
      <c r="C39" s="11">
        <f t="shared" ref="C39:N39" si="2">C38/B38-1</f>
        <v>0.23288775430694453</v>
      </c>
      <c r="D39" s="12">
        <f t="shared" si="2"/>
        <v>0.12264882188741</v>
      </c>
      <c r="E39" s="12">
        <f t="shared" si="2"/>
        <v>8.4380189013961271E-2</v>
      </c>
      <c r="F39" s="12">
        <f t="shared" si="2"/>
        <v>6.3925525717689391E-2</v>
      </c>
      <c r="G39" s="12">
        <f t="shared" si="2"/>
        <v>3.5096555249525929E-2</v>
      </c>
      <c r="H39" s="12">
        <f t="shared" si="2"/>
        <v>2.7360679923985609E-2</v>
      </c>
      <c r="I39" s="12">
        <f t="shared" si="2"/>
        <v>1.6196433236516539E-2</v>
      </c>
      <c r="J39" s="12">
        <f t="shared" si="2"/>
        <v>1.1647000582607259E-2</v>
      </c>
      <c r="K39" s="13">
        <f t="shared" si="2"/>
        <v>5.9933217083707468E-3</v>
      </c>
      <c r="L39" s="12">
        <f t="shared" si="2"/>
        <v>1.3995503814032029E-2</v>
      </c>
      <c r="M39" s="12">
        <f t="shared" si="2"/>
        <v>1.1638718951896054E-2</v>
      </c>
      <c r="N39" s="12">
        <f t="shared" si="2"/>
        <v>1.1797313195520465E-2</v>
      </c>
    </row>
    <row r="41" spans="1:14">
      <c r="A41" s="1" t="s">
        <v>31</v>
      </c>
    </row>
    <row r="42" spans="1:14">
      <c r="A42" s="2" t="s">
        <v>32</v>
      </c>
      <c r="B42" s="14"/>
      <c r="C42" s="14"/>
      <c r="D42" s="14"/>
      <c r="E42" s="14"/>
      <c r="F42" s="14"/>
      <c r="G42" s="14"/>
      <c r="H42" s="14"/>
      <c r="I42" s="14"/>
      <c r="J42" s="14"/>
      <c r="K42" s="14"/>
      <c r="L42" s="14"/>
      <c r="M42" s="14"/>
      <c r="N42" s="14"/>
    </row>
    <row r="43" spans="1:14">
      <c r="A43" s="9">
        <v>44136</v>
      </c>
      <c r="B43" s="4"/>
      <c r="C43" s="4"/>
      <c r="D43" s="4"/>
      <c r="E43" s="4"/>
      <c r="F43" s="4"/>
      <c r="G43" s="4"/>
      <c r="H43" s="4"/>
      <c r="I43" s="4"/>
      <c r="J43" s="4"/>
      <c r="K43" s="4"/>
      <c r="L43" s="4"/>
      <c r="M43" s="4"/>
      <c r="N43" s="6">
        <f>N25</f>
        <v>2.3745891025002401</v>
      </c>
    </row>
    <row r="44" spans="1:14">
      <c r="A44" s="9">
        <v>44143</v>
      </c>
      <c r="B44" s="4"/>
      <c r="C44" s="4"/>
      <c r="D44" s="4"/>
      <c r="E44" s="4"/>
      <c r="F44" s="4"/>
      <c r="G44" s="4"/>
      <c r="H44" s="4"/>
      <c r="I44" s="4"/>
      <c r="J44" s="4"/>
      <c r="K44" s="4"/>
      <c r="L44" s="4"/>
      <c r="M44" s="6">
        <f>M26</f>
        <v>2.6415722030556901</v>
      </c>
      <c r="N44" s="4">
        <f>M44*(1+N$39)</f>
        <v>2.6727356576637189</v>
      </c>
    </row>
    <row r="45" spans="1:14">
      <c r="A45" s="9">
        <v>44150</v>
      </c>
      <c r="B45" s="4"/>
      <c r="C45" s="4"/>
      <c r="D45" s="4"/>
      <c r="E45" s="4"/>
      <c r="F45" s="4"/>
      <c r="G45" s="4"/>
      <c r="H45" s="4"/>
      <c r="I45" s="4"/>
      <c r="J45" s="4"/>
      <c r="K45" s="4"/>
      <c r="L45" s="6">
        <f>L27</f>
        <v>2.3999439618940799</v>
      </c>
      <c r="M45" s="4">
        <f t="shared" ref="M45:N45" si="3">L45*(1+M$39)</f>
        <v>2.427876235166865</v>
      </c>
      <c r="N45" s="4">
        <f t="shared" si="3"/>
        <v>2.4565186515130897</v>
      </c>
    </row>
    <row r="46" spans="1:14">
      <c r="A46" s="9">
        <v>44157</v>
      </c>
      <c r="B46" s="4"/>
      <c r="C46" s="4"/>
      <c r="D46" s="4"/>
      <c r="E46" s="4"/>
      <c r="F46" s="4"/>
      <c r="G46" s="4"/>
      <c r="H46" s="4"/>
      <c r="I46" s="4"/>
      <c r="J46" s="4"/>
      <c r="K46" s="6">
        <f>K28</f>
        <v>2.3334521566430699</v>
      </c>
      <c r="L46" s="4">
        <f t="shared" ref="L46:N46" si="4">K46*(1+L$39)</f>
        <v>2.3661099952012292</v>
      </c>
      <c r="M46" s="4">
        <f t="shared" si="4"/>
        <v>2.3936484844446486</v>
      </c>
      <c r="N46" s="4">
        <f t="shared" si="4"/>
        <v>2.421887105295625</v>
      </c>
    </row>
    <row r="47" spans="1:14">
      <c r="A47" s="9">
        <v>44164</v>
      </c>
      <c r="B47" s="4"/>
      <c r="C47" s="4"/>
      <c r="D47" s="4"/>
      <c r="E47" s="4"/>
      <c r="F47" s="4"/>
      <c r="G47" s="4"/>
      <c r="H47" s="4"/>
      <c r="I47" s="4"/>
      <c r="J47" s="6">
        <f>J29</f>
        <v>2.0321495157109699</v>
      </c>
      <c r="K47" s="4">
        <f t="shared" ref="K47:N47" si="5">J47*(1+K$39)</f>
        <v>2.0443288415181358</v>
      </c>
      <c r="L47" s="4">
        <f t="shared" si="5"/>
        <v>2.0729402536167387</v>
      </c>
      <c r="M47" s="4">
        <f t="shared" si="5"/>
        <v>2.097066622632656</v>
      </c>
      <c r="N47" s="4">
        <f t="shared" si="5"/>
        <v>2.1218063743717259</v>
      </c>
    </row>
    <row r="48" spans="1:14">
      <c r="A48" s="9">
        <v>44171</v>
      </c>
      <c r="B48" s="4"/>
      <c r="C48" s="4"/>
      <c r="D48" s="4"/>
      <c r="E48" s="4"/>
      <c r="F48" s="4"/>
      <c r="G48" s="4"/>
      <c r="H48" s="4"/>
      <c r="I48" s="6">
        <f>I30</f>
        <v>1.72229149595639</v>
      </c>
      <c r="J48" s="4">
        <f t="shared" ref="J48:N48" si="6">I48*(1+J$39)</f>
        <v>1.7423510260132136</v>
      </c>
      <c r="K48" s="4">
        <f t="shared" si="6"/>
        <v>1.7527934962410205</v>
      </c>
      <c r="L48" s="4">
        <f t="shared" si="6"/>
        <v>1.7773247243028722</v>
      </c>
      <c r="M48" s="4">
        <f t="shared" si="6"/>
        <v>1.7980105072552894</v>
      </c>
      <c r="N48" s="4">
        <f t="shared" si="6"/>
        <v>1.8192222003382168</v>
      </c>
    </row>
    <row r="49" spans="1:14">
      <c r="A49" s="9">
        <v>44178</v>
      </c>
      <c r="B49" s="4"/>
      <c r="C49" s="4"/>
      <c r="D49" s="4"/>
      <c r="E49" s="4"/>
      <c r="F49" s="4"/>
      <c r="G49" s="4"/>
      <c r="H49" s="6">
        <f>H31</f>
        <v>1.2575438317496901</v>
      </c>
      <c r="I49" s="4">
        <f t="shared" ref="I49:N49" si="7">H49*(1+I$39)</f>
        <v>1.2779115564626171</v>
      </c>
      <c r="J49" s="4">
        <f t="shared" si="7"/>
        <v>1.2927953931052578</v>
      </c>
      <c r="K49" s="4">
        <f t="shared" si="7"/>
        <v>1.3005435317992373</v>
      </c>
      <c r="L49" s="4">
        <f t="shared" si="7"/>
        <v>1.3187452937588482</v>
      </c>
      <c r="M49" s="4">
        <f t="shared" si="7"/>
        <v>1.334093799602043</v>
      </c>
      <c r="N49" s="4">
        <f t="shared" si="7"/>
        <v>1.3498325219881502</v>
      </c>
    </row>
    <row r="50" spans="1:14">
      <c r="A50" s="9">
        <v>44185</v>
      </c>
      <c r="B50" s="4"/>
      <c r="C50" s="4"/>
      <c r="D50" s="4"/>
      <c r="E50" s="4"/>
      <c r="F50" s="4"/>
      <c r="G50" s="6">
        <f>G32</f>
        <v>0.49282108805384101</v>
      </c>
      <c r="H50" s="4">
        <f t="shared" ref="H50:N50" si="8">G50*(1+H$39)</f>
        <v>0.50630500810387247</v>
      </c>
      <c r="I50" s="4">
        <f t="shared" si="8"/>
        <v>0.5145053433649408</v>
      </c>
      <c r="J50" s="4">
        <f t="shared" si="8"/>
        <v>0.52049778739886676</v>
      </c>
      <c r="K50" s="4">
        <f t="shared" si="8"/>
        <v>0.52361729808724333</v>
      </c>
      <c r="L50" s="4">
        <f t="shared" si="8"/>
        <v>0.53094558597971653</v>
      </c>
      <c r="M50" s="4">
        <f t="shared" si="8"/>
        <v>0.53712511243368422</v>
      </c>
      <c r="N50" s="4">
        <f t="shared" si="8"/>
        <v>0.54346174561024352</v>
      </c>
    </row>
    <row r="51" spans="1:14">
      <c r="A51" s="9">
        <v>44192</v>
      </c>
      <c r="B51" s="4"/>
      <c r="C51" s="4"/>
      <c r="D51" s="4"/>
      <c r="E51" s="4"/>
      <c r="F51" s="6">
        <f>F33</f>
        <v>0.42082350807183</v>
      </c>
      <c r="G51" s="4">
        <f t="shared" ref="G51:N51" si="9">F51*(1+G$39)</f>
        <v>0.43559296357317229</v>
      </c>
      <c r="H51" s="4">
        <f t="shared" si="9"/>
        <v>0.44751108322663818</v>
      </c>
      <c r="I51" s="4">
        <f t="shared" si="9"/>
        <v>0.45475916660871962</v>
      </c>
      <c r="J51" s="4">
        <f t="shared" si="9"/>
        <v>0.46005574688715739</v>
      </c>
      <c r="K51" s="4">
        <f t="shared" si="9"/>
        <v>0.46281300898203692</v>
      </c>
      <c r="L51" s="4">
        <f t="shared" si="9"/>
        <v>0.46929031021442869</v>
      </c>
      <c r="M51" s="4">
        <f t="shared" si="9"/>
        <v>0.47475224824186252</v>
      </c>
      <c r="N51" s="4">
        <f t="shared" si="9"/>
        <v>0.48035304920464927</v>
      </c>
    </row>
    <row r="52" spans="1:14">
      <c r="A52" s="9">
        <v>44199</v>
      </c>
      <c r="B52" s="4"/>
      <c r="C52" s="4"/>
      <c r="D52" s="4"/>
      <c r="E52" s="6">
        <f>E34</f>
        <v>0.32480021076666299</v>
      </c>
      <c r="F52" s="4">
        <f t="shared" ref="F52:N52" si="10">E52*(1+F$39)</f>
        <v>0.34556323499313824</v>
      </c>
      <c r="G52" s="4">
        <f t="shared" si="10"/>
        <v>0.35769131416227984</v>
      </c>
      <c r="H52" s="4">
        <f t="shared" si="10"/>
        <v>0.36747799172066375</v>
      </c>
      <c r="I52" s="4">
        <f t="shared" si="10"/>
        <v>0.37342982447945666</v>
      </c>
      <c r="J52" s="4">
        <f t="shared" si="10"/>
        <v>0.3777791618627318</v>
      </c>
      <c r="K52" s="4">
        <f t="shared" si="10"/>
        <v>0.38004331391449381</v>
      </c>
      <c r="L52" s="4">
        <f t="shared" si="10"/>
        <v>0.38536221156388145</v>
      </c>
      <c r="M52" s="4">
        <f t="shared" si="10"/>
        <v>0.38984733403895455</v>
      </c>
      <c r="N52" s="4">
        <f t="shared" si="10"/>
        <v>0.39444648513705077</v>
      </c>
    </row>
    <row r="53" spans="1:14">
      <c r="A53" s="9">
        <v>44206</v>
      </c>
      <c r="B53" s="4"/>
      <c r="C53" s="4"/>
      <c r="D53" s="6">
        <f>D35</f>
        <v>0.470352414693268</v>
      </c>
      <c r="E53" s="4">
        <f t="shared" ref="E53:N53" si="11">D53*(1+E$39)</f>
        <v>0.51004084034825903</v>
      </c>
      <c r="F53" s="4">
        <f t="shared" si="11"/>
        <v>0.54264546920501355</v>
      </c>
      <c r="G53" s="4">
        <f t="shared" si="11"/>
        <v>0.56169045589587219</v>
      </c>
      <c r="H53" s="4">
        <f t="shared" si="11"/>
        <v>0.57705868867599674</v>
      </c>
      <c r="I53" s="4">
        <f t="shared" si="11"/>
        <v>0.58640498120068929</v>
      </c>
      <c r="J53" s="4">
        <f t="shared" si="11"/>
        <v>0.59323484035837748</v>
      </c>
      <c r="K53" s="4">
        <f t="shared" si="11"/>
        <v>0.59679028760525921</v>
      </c>
      <c r="L53" s="4">
        <f t="shared" si="11"/>
        <v>0.6051426683516159</v>
      </c>
      <c r="M53" s="4">
        <f t="shared" si="11"/>
        <v>0.6121857537943608</v>
      </c>
      <c r="N53" s="4">
        <f t="shared" si="11"/>
        <v>0.61940790086570863</v>
      </c>
    </row>
    <row r="54" spans="1:14">
      <c r="A54" s="9">
        <v>44213</v>
      </c>
      <c r="B54" s="4"/>
      <c r="C54" s="6">
        <f>C36</f>
        <v>1.0252141276104301</v>
      </c>
      <c r="D54" s="4">
        <f t="shared" ref="D54:N54" si="12">C54*(1+D$39)</f>
        <v>1.1509554325441782</v>
      </c>
      <c r="E54" s="4">
        <f t="shared" si="12"/>
        <v>1.2480732694889014</v>
      </c>
      <c r="F54" s="4">
        <f t="shared" si="12"/>
        <v>1.3278570093751749</v>
      </c>
      <c r="G54" s="4">
        <f t="shared" si="12"/>
        <v>1.3744602162681809</v>
      </c>
      <c r="H54" s="4">
        <f t="shared" si="12"/>
        <v>1.4120663823137467</v>
      </c>
      <c r="I54" s="4">
        <f t="shared" si="12"/>
        <v>1.4349368212004208</v>
      </c>
      <c r="J54" s="4">
        <f t="shared" si="12"/>
        <v>1.4516495311929467</v>
      </c>
      <c r="K54" s="4">
        <f t="shared" si="12"/>
        <v>1.4603497338411917</v>
      </c>
      <c r="L54" s="4">
        <f t="shared" si="12"/>
        <v>1.4807880641109867</v>
      </c>
      <c r="M54" s="4">
        <f t="shared" si="12"/>
        <v>1.4980225402164968</v>
      </c>
      <c r="N54" s="4">
        <f t="shared" si="12"/>
        <v>1.51569518129738</v>
      </c>
    </row>
    <row r="55" spans="1:14">
      <c r="A55" s="9">
        <v>44220</v>
      </c>
      <c r="B55" s="15">
        <v>0.19212678936605301</v>
      </c>
      <c r="C55" s="4">
        <f>B55*(1+C39)</f>
        <v>0.23687076588371644</v>
      </c>
      <c r="D55" s="4">
        <f t="shared" ref="D55:N55" si="13">C55*(1+D$39)</f>
        <v>0.26592268625892279</v>
      </c>
      <c r="E55" s="4">
        <f t="shared" si="13"/>
        <v>0.28836129278855099</v>
      </c>
      <c r="F55" s="4">
        <f t="shared" si="13"/>
        <v>0.30679494002669166</v>
      </c>
      <c r="G55" s="4">
        <f t="shared" si="13"/>
        <v>0.31756238558961342</v>
      </c>
      <c r="H55" s="4">
        <f t="shared" si="13"/>
        <v>0.32625110837762811</v>
      </c>
      <c r="I55" s="4">
        <f t="shared" si="13"/>
        <v>0.33153521267280589</v>
      </c>
      <c r="J55" s="4">
        <f t="shared" si="13"/>
        <v>0.33539660348796091</v>
      </c>
      <c r="K55" s="4">
        <f t="shared" si="13"/>
        <v>0.33740674323255915</v>
      </c>
      <c r="L55" s="4">
        <f t="shared" si="13"/>
        <v>0.34212892059435057</v>
      </c>
      <c r="M55" s="4">
        <f t="shared" si="13"/>
        <v>0.34611086294646376</v>
      </c>
      <c r="N55" s="4">
        <f t="shared" si="13"/>
        <v>0.35019404119701503</v>
      </c>
    </row>
    <row r="56" spans="1:14">
      <c r="B56" s="14"/>
      <c r="C56" s="14"/>
      <c r="D56" s="14"/>
      <c r="E56" s="14"/>
      <c r="F56" s="14"/>
      <c r="G56" s="14"/>
      <c r="H56" s="14"/>
      <c r="I56" s="14"/>
      <c r="J56" s="14"/>
      <c r="K56" s="14"/>
      <c r="L56" s="14"/>
      <c r="M56" s="16" t="s">
        <v>15</v>
      </c>
      <c r="N56" s="6">
        <f>AVERAGE(N43:N55)</f>
        <v>1.4707807705371394</v>
      </c>
    </row>
    <row r="58" spans="1:14">
      <c r="A58" s="1" t="s">
        <v>33</v>
      </c>
    </row>
    <row r="59" spans="1:14">
      <c r="A59" s="4">
        <f>B21</f>
        <v>0.85538572926058221</v>
      </c>
      <c r="B59" s="2" t="s">
        <v>34</v>
      </c>
    </row>
    <row r="60" spans="1:14">
      <c r="A60" s="4">
        <f>K21</f>
        <v>8.9495320096814514E-3</v>
      </c>
      <c r="B60" s="2" t="s">
        <v>35</v>
      </c>
    </row>
    <row r="61" spans="1:14">
      <c r="A61" s="12">
        <f>C39</f>
        <v>0.23288775430694453</v>
      </c>
      <c r="B61" s="1" t="s">
        <v>36</v>
      </c>
    </row>
    <row r="62" spans="1:14">
      <c r="A62" s="17">
        <f>K39</f>
        <v>5.9933217083707468E-3</v>
      </c>
      <c r="B62" s="2" t="s">
        <v>37</v>
      </c>
    </row>
    <row r="63" spans="1:14">
      <c r="A63" s="3">
        <f>A50</f>
        <v>44185</v>
      </c>
      <c r="B63" s="2" t="s">
        <v>38</v>
      </c>
    </row>
    <row r="64" spans="1:14">
      <c r="A64" s="1" t="s">
        <v>39</v>
      </c>
      <c r="B64" s="14"/>
      <c r="C64" s="14"/>
      <c r="D64" s="14"/>
      <c r="E64" s="14"/>
      <c r="F64" s="14"/>
      <c r="G64" s="14"/>
      <c r="H64" s="14"/>
      <c r="I64" s="14"/>
      <c r="J64" s="14"/>
      <c r="K64" s="14"/>
      <c r="L64" s="14"/>
      <c r="M64" s="14"/>
      <c r="N64" s="14"/>
    </row>
    <row r="65" spans="1:1">
      <c r="A65" s="2" t="s">
        <v>40</v>
      </c>
    </row>
    <row r="67" spans="1:1">
      <c r="A67" s="96" t="s">
        <v>86</v>
      </c>
    </row>
    <row r="68" spans="1:1">
      <c r="A68" s="96" t="s">
        <v>87</v>
      </c>
    </row>
    <row r="69" spans="1:1">
      <c r="A69" s="96" t="s">
        <v>88</v>
      </c>
    </row>
    <row r="71" spans="1:1">
      <c r="A71" s="2" t="s">
        <v>41</v>
      </c>
    </row>
  </sheetData>
  <conditionalFormatting sqref="B25:N37">
    <cfRule type="cellIs" dxfId="1" priority="3" operator="equal">
      <formula>0</formula>
    </cfRule>
    <cfRule type="colorScale" priority="4">
      <colorScale>
        <cfvo type="min"/>
        <cfvo type="percentile" val="70"/>
        <cfvo type="max"/>
        <color rgb="FFE67C73"/>
        <color rgb="FFFFFFFF"/>
        <color rgb="FF57BB8A"/>
      </colorScale>
    </cfRule>
  </conditionalFormatting>
  <conditionalFormatting sqref="N43:N55">
    <cfRule type="colorScale" priority="5">
      <colorScale>
        <cfvo type="min"/>
        <cfvo type="percentile" val="50"/>
        <cfvo type="max"/>
        <color rgb="FFE67C73"/>
        <color rgb="FFFFD666"/>
        <color rgb="FF57BB8A"/>
      </colorScale>
    </cfRule>
  </conditionalFormatting>
  <conditionalFormatting sqref="B8:N20">
    <cfRule type="cellIs" dxfId="0" priority="6" operator="equal">
      <formula>0</formula>
    </cfRule>
    <cfRule type="colorScale" priority="7">
      <colorScale>
        <cfvo type="min"/>
        <cfvo type="percentile" val="70"/>
        <cfvo type="max"/>
        <color rgb="FFE67C73"/>
        <color rgb="FFFFD666"/>
        <color rgb="FF57BB8A"/>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1"/>
  <sheetViews>
    <sheetView workbookViewId="0"/>
  </sheetViews>
  <sheetFormatPr defaultColWidth="12.5703125" defaultRowHeight="15.75" customHeight="1"/>
  <sheetData>
    <row r="1" spans="1:15">
      <c r="A1" s="18" t="s">
        <v>42</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t="s">
        <v>1</v>
      </c>
      <c r="B3" s="8" t="s">
        <v>43</v>
      </c>
      <c r="C3" s="8" t="s">
        <v>2</v>
      </c>
      <c r="D3" s="8" t="s">
        <v>3</v>
      </c>
      <c r="E3" s="8" t="s">
        <v>4</v>
      </c>
      <c r="F3" s="8" t="s">
        <v>5</v>
      </c>
      <c r="G3" s="8" t="s">
        <v>6</v>
      </c>
      <c r="H3" s="8" t="s">
        <v>7</v>
      </c>
      <c r="I3" s="8" t="s">
        <v>8</v>
      </c>
      <c r="J3" s="8" t="s">
        <v>9</v>
      </c>
      <c r="K3" s="8" t="s">
        <v>10</v>
      </c>
      <c r="L3" s="8" t="s">
        <v>11</v>
      </c>
      <c r="M3" s="8" t="s">
        <v>12</v>
      </c>
      <c r="N3" s="8" t="s">
        <v>13</v>
      </c>
      <c r="O3" s="8" t="s">
        <v>14</v>
      </c>
    </row>
    <row r="4" spans="1:15">
      <c r="A4" s="9">
        <v>44136</v>
      </c>
      <c r="B4" s="19">
        <v>20078</v>
      </c>
      <c r="C4" s="20">
        <v>1.35969718099412E-2</v>
      </c>
      <c r="D4" s="21">
        <v>3.5860145432812002E-3</v>
      </c>
      <c r="E4" s="21">
        <v>3.6358203008267699E-3</v>
      </c>
      <c r="F4" s="21">
        <v>3.6358203008267699E-3</v>
      </c>
      <c r="G4" s="22">
        <v>2.3906763621874601E-3</v>
      </c>
      <c r="H4" s="23">
        <v>2.34087060464189E-3</v>
      </c>
      <c r="I4" s="24">
        <v>1.3447554537304499E-3</v>
      </c>
      <c r="J4" s="25">
        <v>3.9844606036457797E-4</v>
      </c>
      <c r="K4" s="26">
        <v>2.4902878772786101E-4</v>
      </c>
      <c r="L4" s="27">
        <v>1.9922303018228899E-4</v>
      </c>
      <c r="M4" s="28">
        <v>5.9766909054686699E-4</v>
      </c>
      <c r="N4" s="26">
        <v>2.4902878772786101E-4</v>
      </c>
      <c r="O4" s="29">
        <v>3.48640302819005E-4</v>
      </c>
    </row>
    <row r="5" spans="1:15">
      <c r="A5" s="9">
        <v>44143</v>
      </c>
      <c r="B5" s="19">
        <v>16232</v>
      </c>
      <c r="C5" s="30">
        <v>1.86668309512074E-2</v>
      </c>
      <c r="D5" s="31">
        <v>5.5446032528339E-3</v>
      </c>
      <c r="E5" s="32">
        <v>3.8812222769837299E-3</v>
      </c>
      <c r="F5" s="22">
        <v>2.5258748151798902E-3</v>
      </c>
      <c r="G5" s="33">
        <v>3.0187284376540099E-3</v>
      </c>
      <c r="H5" s="34">
        <v>1.6017742730409E-3</v>
      </c>
      <c r="I5" s="28">
        <v>6.7767373090192205E-4</v>
      </c>
      <c r="J5" s="35">
        <v>5.5446032528338996E-4</v>
      </c>
      <c r="K5" s="36">
        <v>0</v>
      </c>
      <c r="L5" s="26">
        <v>2.4642681123706201E-4</v>
      </c>
      <c r="M5" s="37">
        <v>3.6964021685559302E-4</v>
      </c>
      <c r="N5" s="28">
        <v>6.16067028092656E-4</v>
      </c>
      <c r="O5" s="36">
        <v>0</v>
      </c>
    </row>
    <row r="6" spans="1:15">
      <c r="A6" s="9">
        <v>44150</v>
      </c>
      <c r="B6" s="19">
        <v>17845</v>
      </c>
      <c r="C6" s="38">
        <v>2.0341832446063302E-2</v>
      </c>
      <c r="D6" s="39">
        <v>4.59512468478565E-3</v>
      </c>
      <c r="E6" s="40">
        <v>3.3062482488091902E-3</v>
      </c>
      <c r="F6" s="41">
        <v>3.1381339310731201E-3</v>
      </c>
      <c r="G6" s="34">
        <v>1.56906696553656E-3</v>
      </c>
      <c r="H6" s="28">
        <v>6.1641916503222096E-4</v>
      </c>
      <c r="I6" s="42">
        <v>2.2415242364808E-4</v>
      </c>
      <c r="J6" s="43">
        <v>3.3622863547212099E-4</v>
      </c>
      <c r="K6" s="44">
        <v>4.4830484729616098E-4</v>
      </c>
      <c r="L6" s="45">
        <v>1.1207621182404E-4</v>
      </c>
      <c r="M6" s="28">
        <v>6.7245727094424198E-4</v>
      </c>
      <c r="N6" s="45">
        <v>1.1207621182404E-4</v>
      </c>
      <c r="O6" s="36">
        <v>0</v>
      </c>
    </row>
    <row r="7" spans="1:15">
      <c r="A7" s="9">
        <v>44157</v>
      </c>
      <c r="B7" s="19">
        <v>19637</v>
      </c>
      <c r="C7" s="46">
        <v>2.3934409533024299E-2</v>
      </c>
      <c r="D7" s="33">
        <v>2.95360798492641E-3</v>
      </c>
      <c r="E7" s="22">
        <v>2.49528950450679E-3</v>
      </c>
      <c r="F7" s="22">
        <v>2.49528950450679E-3</v>
      </c>
      <c r="G7" s="47">
        <v>4.5831848041961602E-4</v>
      </c>
      <c r="H7" s="47">
        <v>4.5831848041961602E-4</v>
      </c>
      <c r="I7" s="48">
        <v>1.52772826806538E-4</v>
      </c>
      <c r="J7" s="48">
        <v>1.52772826806538E-4</v>
      </c>
      <c r="K7" s="49">
        <v>5.6016703162397501E-4</v>
      </c>
      <c r="L7" s="50">
        <v>2.5462137801089701E-4</v>
      </c>
      <c r="M7" s="36">
        <v>0</v>
      </c>
      <c r="N7" s="36">
        <v>0</v>
      </c>
      <c r="O7" s="36">
        <v>0</v>
      </c>
    </row>
    <row r="8" spans="1:15">
      <c r="A8" s="9">
        <v>44164</v>
      </c>
      <c r="B8" s="19">
        <v>21991</v>
      </c>
      <c r="C8" s="38">
        <v>2.0371970351507399E-2</v>
      </c>
      <c r="D8" s="51">
        <v>5.0929925878768498E-3</v>
      </c>
      <c r="E8" s="52">
        <v>2.77386203446864E-3</v>
      </c>
      <c r="F8" s="53">
        <v>5.0020462916647703E-4</v>
      </c>
      <c r="G8" s="54">
        <v>3.6378518484834701E-4</v>
      </c>
      <c r="H8" s="55">
        <v>2.7283888863625997E-4</v>
      </c>
      <c r="I8" s="56">
        <v>9.0946296212086699E-5</v>
      </c>
      <c r="J8" s="55">
        <v>2.7283888863625997E-4</v>
      </c>
      <c r="K8" s="57">
        <v>3.18312036742303E-4</v>
      </c>
      <c r="L8" s="36">
        <v>0</v>
      </c>
      <c r="M8" s="36">
        <v>0</v>
      </c>
      <c r="N8" s="36">
        <v>0</v>
      </c>
      <c r="O8" s="36">
        <v>0</v>
      </c>
    </row>
    <row r="9" spans="1:15">
      <c r="A9" s="9">
        <v>44171</v>
      </c>
      <c r="B9" s="19">
        <v>28069</v>
      </c>
      <c r="C9" s="58">
        <v>1.8525775766860202E-2</v>
      </c>
      <c r="D9" s="59">
        <v>4.34643200684028E-3</v>
      </c>
      <c r="E9" s="60">
        <v>9.6191528020235799E-4</v>
      </c>
      <c r="F9" s="61">
        <v>4.6314439417150498E-4</v>
      </c>
      <c r="G9" s="57">
        <v>3.20638426734119E-4</v>
      </c>
      <c r="H9" s="62">
        <v>4.27517902312159E-4</v>
      </c>
      <c r="I9" s="63">
        <v>3.9189141045281199E-4</v>
      </c>
      <c r="J9" s="57">
        <v>3.20638426734119E-4</v>
      </c>
      <c r="K9" s="36">
        <v>0</v>
      </c>
      <c r="L9" s="36">
        <v>0</v>
      </c>
      <c r="M9" s="36">
        <v>0</v>
      </c>
      <c r="N9" s="36">
        <v>0</v>
      </c>
      <c r="O9" s="36">
        <v>0</v>
      </c>
    </row>
    <row r="10" spans="1:15">
      <c r="A10" s="9">
        <v>44178</v>
      </c>
      <c r="B10" s="19">
        <v>25153</v>
      </c>
      <c r="C10" s="64">
        <v>1.6976106229873101E-2</v>
      </c>
      <c r="D10" s="34">
        <v>1.63002425158032E-3</v>
      </c>
      <c r="E10" s="28">
        <v>5.96350335944022E-4</v>
      </c>
      <c r="F10" s="28">
        <v>5.96350335944022E-4</v>
      </c>
      <c r="G10" s="65">
        <v>7.9513378125869603E-4</v>
      </c>
      <c r="H10" s="66">
        <v>4.3732357969228299E-4</v>
      </c>
      <c r="I10" s="57">
        <v>3.1805351250347802E-4</v>
      </c>
      <c r="J10" s="67">
        <v>1.19270067188804E-4</v>
      </c>
      <c r="K10" s="36">
        <v>0</v>
      </c>
      <c r="L10" s="36">
        <v>0</v>
      </c>
      <c r="M10" s="36">
        <v>0</v>
      </c>
      <c r="N10" s="36">
        <v>0</v>
      </c>
      <c r="O10" s="36">
        <v>0</v>
      </c>
    </row>
    <row r="11" spans="1:15">
      <c r="A11" s="9">
        <v>44185</v>
      </c>
      <c r="B11" s="19">
        <v>17830</v>
      </c>
      <c r="C11" s="68">
        <v>7.7958496915311202E-3</v>
      </c>
      <c r="D11" s="60">
        <v>8.9736399326977002E-4</v>
      </c>
      <c r="E11" s="43">
        <v>3.3651149747616302E-4</v>
      </c>
      <c r="F11" s="69">
        <v>5.04767246214245E-4</v>
      </c>
      <c r="G11" s="70">
        <v>2.8042624789680298E-4</v>
      </c>
      <c r="H11" s="70">
        <v>2.8042624789680298E-4</v>
      </c>
      <c r="I11" s="36">
        <v>0</v>
      </c>
      <c r="J11" s="36">
        <v>0</v>
      </c>
      <c r="K11" s="36">
        <v>0</v>
      </c>
      <c r="L11" s="36">
        <v>0</v>
      </c>
      <c r="M11" s="36">
        <v>0</v>
      </c>
      <c r="N11" s="36">
        <v>0</v>
      </c>
      <c r="O11" s="36">
        <v>0</v>
      </c>
    </row>
    <row r="12" spans="1:15">
      <c r="A12" s="9">
        <v>44192</v>
      </c>
      <c r="B12" s="19">
        <v>16539</v>
      </c>
      <c r="C12" s="31">
        <v>5.5021464417437504E-3</v>
      </c>
      <c r="D12" s="65">
        <v>7.2555777253763797E-4</v>
      </c>
      <c r="E12" s="67">
        <v>1.20926295422939E-4</v>
      </c>
      <c r="F12" s="71">
        <v>3.0231573855734901E-4</v>
      </c>
      <c r="G12" s="72">
        <v>2.4185259084587901E-4</v>
      </c>
      <c r="H12" s="36">
        <v>0</v>
      </c>
      <c r="I12" s="36">
        <v>0</v>
      </c>
      <c r="J12" s="36">
        <v>0</v>
      </c>
      <c r="K12" s="36">
        <v>0</v>
      </c>
      <c r="L12" s="36">
        <v>0</v>
      </c>
      <c r="M12" s="36">
        <v>0</v>
      </c>
      <c r="N12" s="36">
        <v>0</v>
      </c>
      <c r="O12" s="36">
        <v>0</v>
      </c>
    </row>
    <row r="13" spans="1:15">
      <c r="A13" s="9">
        <v>44199</v>
      </c>
      <c r="B13" s="19">
        <v>22774</v>
      </c>
      <c r="C13" s="73">
        <v>4.7861596557477798E-3</v>
      </c>
      <c r="D13" s="74">
        <v>1.1416527619214801E-3</v>
      </c>
      <c r="E13" s="65">
        <v>7.9037498902256897E-4</v>
      </c>
      <c r="F13" s="75">
        <v>3.5127777289891901E-4</v>
      </c>
      <c r="G13" s="36">
        <v>0</v>
      </c>
      <c r="H13" s="36">
        <v>0</v>
      </c>
      <c r="I13" s="36">
        <v>0</v>
      </c>
      <c r="J13" s="36">
        <v>0</v>
      </c>
      <c r="K13" s="36">
        <v>0</v>
      </c>
      <c r="L13" s="36">
        <v>0</v>
      </c>
      <c r="M13" s="36">
        <v>0</v>
      </c>
      <c r="N13" s="36">
        <v>0</v>
      </c>
      <c r="O13" s="36">
        <v>0</v>
      </c>
    </row>
    <row r="14" spans="1:15">
      <c r="A14" s="9">
        <v>44206</v>
      </c>
      <c r="B14" s="19">
        <v>21452</v>
      </c>
      <c r="C14" s="76">
        <v>7.2720492261793704E-3</v>
      </c>
      <c r="D14" s="77">
        <v>1.07216110385978E-3</v>
      </c>
      <c r="E14" s="65">
        <v>7.45851202685064E-4</v>
      </c>
      <c r="F14" s="36">
        <v>0</v>
      </c>
      <c r="G14" s="36">
        <v>0</v>
      </c>
      <c r="H14" s="36">
        <v>0</v>
      </c>
      <c r="I14" s="36">
        <v>0</v>
      </c>
      <c r="J14" s="36">
        <v>0</v>
      </c>
      <c r="K14" s="36">
        <v>0</v>
      </c>
      <c r="L14" s="36">
        <v>0</v>
      </c>
      <c r="M14" s="36">
        <v>0</v>
      </c>
      <c r="N14" s="36">
        <v>0</v>
      </c>
      <c r="O14" s="36">
        <v>0</v>
      </c>
    </row>
    <row r="15" spans="1:15">
      <c r="A15" s="9">
        <v>44213</v>
      </c>
      <c r="B15" s="19">
        <v>20782</v>
      </c>
      <c r="C15" s="78">
        <v>1.2992012318352401E-2</v>
      </c>
      <c r="D15" s="79">
        <v>3.4164180540852602E-3</v>
      </c>
      <c r="E15" s="80">
        <v>9.6237128284092002E-5</v>
      </c>
      <c r="F15" s="36">
        <v>0</v>
      </c>
      <c r="G15" s="36">
        <v>0</v>
      </c>
      <c r="H15" s="36">
        <v>0</v>
      </c>
      <c r="I15" s="36">
        <v>0</v>
      </c>
      <c r="J15" s="36">
        <v>0</v>
      </c>
      <c r="K15" s="36">
        <v>0</v>
      </c>
      <c r="L15" s="36">
        <v>0</v>
      </c>
      <c r="M15" s="36">
        <v>0</v>
      </c>
      <c r="N15" s="36">
        <v>0</v>
      </c>
      <c r="O15" s="36">
        <v>0</v>
      </c>
    </row>
    <row r="16" spans="1:15">
      <c r="A16" s="9">
        <v>44220</v>
      </c>
      <c r="B16" s="19">
        <v>19560</v>
      </c>
      <c r="C16" s="81">
        <v>1.0122699386503E-2</v>
      </c>
      <c r="D16" s="82">
        <v>1.0224948875255599E-4</v>
      </c>
      <c r="E16" s="36">
        <v>0</v>
      </c>
      <c r="F16" s="36">
        <v>0</v>
      </c>
      <c r="G16" s="36">
        <v>0</v>
      </c>
      <c r="H16" s="36">
        <v>0</v>
      </c>
      <c r="I16" s="36">
        <v>0</v>
      </c>
      <c r="J16" s="36">
        <v>0</v>
      </c>
      <c r="K16" s="36">
        <v>0</v>
      </c>
      <c r="L16" s="36">
        <v>0</v>
      </c>
      <c r="M16" s="36">
        <v>0</v>
      </c>
      <c r="N16" s="36">
        <v>0</v>
      </c>
      <c r="O16" s="36">
        <v>0</v>
      </c>
    </row>
    <row r="17" spans="1:3">
      <c r="A17" s="83"/>
      <c r="B17" s="1">
        <f>SUM(B4:B16)</f>
        <v>267942</v>
      </c>
      <c r="C17" s="12">
        <f>AVERAGE(C4:C16)</f>
        <v>1.3914216446810334E-2</v>
      </c>
    </row>
    <row r="19" spans="1:3">
      <c r="A19" s="1" t="s">
        <v>44</v>
      </c>
    </row>
    <row r="20" spans="1:3">
      <c r="A20" s="84" t="s">
        <v>45</v>
      </c>
    </row>
    <row r="21" spans="1:3">
      <c r="A21" s="85" t="s">
        <v>46</v>
      </c>
    </row>
    <row r="22" spans="1:3">
      <c r="A22" s="84" t="s">
        <v>47</v>
      </c>
    </row>
    <row r="23" spans="1:3">
      <c r="A23" s="86" t="s">
        <v>48</v>
      </c>
    </row>
    <row r="24" spans="1:3">
      <c r="A24" s="84" t="s">
        <v>49</v>
      </c>
    </row>
    <row r="25" spans="1:3">
      <c r="A25" s="87" t="s">
        <v>50</v>
      </c>
    </row>
    <row r="26" spans="1:3">
      <c r="A26" s="86" t="s">
        <v>51</v>
      </c>
    </row>
    <row r="27" spans="1:3">
      <c r="A27" s="88" t="s">
        <v>52</v>
      </c>
    </row>
    <row r="28" spans="1:3">
      <c r="A28" s="87" t="s">
        <v>53</v>
      </c>
    </row>
    <row r="29" spans="1:3">
      <c r="A29" s="84" t="s">
        <v>54</v>
      </c>
    </row>
    <row r="30" spans="1:3">
      <c r="A30" s="84"/>
    </row>
    <row r="31" spans="1:3">
      <c r="A31" s="89" t="s">
        <v>55</v>
      </c>
    </row>
    <row r="32" spans="1:3">
      <c r="A32" s="84" t="s">
        <v>48</v>
      </c>
    </row>
    <row r="33" spans="1:1">
      <c r="A33" s="84" t="s">
        <v>49</v>
      </c>
    </row>
    <row r="34" spans="1:1">
      <c r="A34" s="84" t="s">
        <v>56</v>
      </c>
    </row>
    <row r="35" spans="1:1">
      <c r="A35" s="87" t="s">
        <v>57</v>
      </c>
    </row>
    <row r="36" spans="1:1">
      <c r="A36" s="87" t="s">
        <v>58</v>
      </c>
    </row>
    <row r="37" spans="1:1">
      <c r="A37" s="87" t="s">
        <v>59</v>
      </c>
    </row>
    <row r="38" spans="1:1">
      <c r="A38" s="89" t="s">
        <v>60</v>
      </c>
    </row>
    <row r="39" spans="1:1">
      <c r="A39" s="89"/>
    </row>
    <row r="40" spans="1:1">
      <c r="A40" s="86" t="s">
        <v>48</v>
      </c>
    </row>
    <row r="41" spans="1:1">
      <c r="A41" s="84" t="s">
        <v>61</v>
      </c>
    </row>
    <row r="42" spans="1:1">
      <c r="A42" s="84" t="s">
        <v>62</v>
      </c>
    </row>
    <row r="43" spans="1:1">
      <c r="A43" s="84" t="s">
        <v>63</v>
      </c>
    </row>
    <row r="44" spans="1:1">
      <c r="A44" s="84" t="s">
        <v>64</v>
      </c>
    </row>
    <row r="45" spans="1:1">
      <c r="A45" s="84" t="s">
        <v>65</v>
      </c>
    </row>
    <row r="46" spans="1:1">
      <c r="A46" s="84" t="s">
        <v>66</v>
      </c>
    </row>
    <row r="47" spans="1:1">
      <c r="A47" s="84" t="s">
        <v>67</v>
      </c>
    </row>
    <row r="48" spans="1:1">
      <c r="A48" s="84" t="s">
        <v>68</v>
      </c>
    </row>
    <row r="49" spans="1:1">
      <c r="A49" s="84" t="s">
        <v>69</v>
      </c>
    </row>
    <row r="50" spans="1:1">
      <c r="A50" s="84" t="s">
        <v>70</v>
      </c>
    </row>
    <row r="51" spans="1:1">
      <c r="A51" s="84" t="s">
        <v>71</v>
      </c>
    </row>
    <row r="52" spans="1:1">
      <c r="A52" s="84" t="s">
        <v>72</v>
      </c>
    </row>
    <row r="53" spans="1:1">
      <c r="A53" s="84" t="s">
        <v>73</v>
      </c>
    </row>
    <row r="54" spans="1:1">
      <c r="A54" s="84" t="s">
        <v>74</v>
      </c>
    </row>
    <row r="55" spans="1:1">
      <c r="A55" s="87" t="s">
        <v>75</v>
      </c>
    </row>
    <row r="56" spans="1:1">
      <c r="A56" s="87" t="s">
        <v>76</v>
      </c>
    </row>
    <row r="57" spans="1:1">
      <c r="A57" s="86" t="s">
        <v>77</v>
      </c>
    </row>
    <row r="58" spans="1:1">
      <c r="A58" s="87" t="s">
        <v>78</v>
      </c>
    </row>
    <row r="59" spans="1:1">
      <c r="A59" s="87" t="s">
        <v>79</v>
      </c>
    </row>
    <row r="60" spans="1:1">
      <c r="A60" s="87" t="s">
        <v>80</v>
      </c>
    </row>
    <row r="61" spans="1:1">
      <c r="A61" s="8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Graded Task</vt:lpstr>
      <vt:lpstr>Supporting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Saulius Kubilius</cp:lastModifiedBy>
  <dcterms:modified xsi:type="dcterms:W3CDTF">2024-03-28T08:36:41Z</dcterms:modified>
</cp:coreProperties>
</file>