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HGSADC\Model data\Verification test instances\15 3 1\"/>
    </mc:Choice>
  </mc:AlternateContent>
  <xr:revisionPtr revIDLastSave="0" documentId="13_ncr:1_{861F809D-2387-4E13-B505-F3348667A5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D" sheetId="3" r:id="rId1"/>
    <sheet name="Distances" sheetId="1" r:id="rId2"/>
    <sheet name="Times" sheetId="4" r:id="rId3"/>
  </sheets>
  <definedNames>
    <definedName name="AvailableVehicles">'1D'!$E$2:$E$4</definedName>
    <definedName name="AverageUnload">'1D'!$L$2:$L$18</definedName>
    <definedName name="Demand">'1D'!$I$2:$I$18</definedName>
    <definedName name="DistanceCost">'1D'!$B$2:$B$4</definedName>
    <definedName name="Distances">Distances!$A$1:$Q$17</definedName>
    <definedName name="Locations">'1D'!$F$2:$F$18</definedName>
    <definedName name="PalletCapacity">'1D'!$D$2:$D$4</definedName>
    <definedName name="Stores">'1D'!$F$3:$F$17</definedName>
    <definedName name="TimeCost">'1D'!$C$2:$C$4</definedName>
    <definedName name="Times">Times!$A$1:$Q$17</definedName>
    <definedName name="VehicleTypes">'1D'!$A$2:$A$4</definedName>
    <definedName name="WindowEnd">'1D'!$K$2:$K$18</definedName>
    <definedName name="WindowStart">'1D'!$J$2:$J$18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G3" i="4" l="1"/>
  <c r="K3" i="4"/>
  <c r="O3" i="4"/>
  <c r="B4" i="4"/>
  <c r="F4" i="4"/>
  <c r="J4" i="4"/>
  <c r="N4" i="4"/>
  <c r="A5" i="4"/>
  <c r="I5" i="4"/>
  <c r="M5" i="4"/>
  <c r="Q5" i="4"/>
  <c r="D6" i="4"/>
  <c r="K7" i="4"/>
  <c r="O7" i="4"/>
  <c r="B8" i="4"/>
  <c r="F8" i="4"/>
  <c r="J8" i="4"/>
  <c r="N8" i="4"/>
  <c r="A9" i="4"/>
  <c r="E9" i="4"/>
  <c r="M9" i="4"/>
  <c r="Q9" i="4"/>
  <c r="D10" i="4"/>
  <c r="H10" i="4"/>
  <c r="O11" i="4"/>
  <c r="B12" i="4"/>
  <c r="F12" i="4"/>
  <c r="J12" i="4"/>
  <c r="N12" i="4"/>
  <c r="A13" i="4"/>
  <c r="E13" i="4"/>
  <c r="I13" i="4"/>
  <c r="Q13" i="4"/>
  <c r="D14" i="4"/>
  <c r="H14" i="4"/>
  <c r="L14" i="4"/>
  <c r="B16" i="4"/>
  <c r="F16" i="4"/>
  <c r="J16" i="4"/>
  <c r="N16" i="4"/>
  <c r="A17" i="4"/>
  <c r="E17" i="4"/>
  <c r="I17" i="4"/>
  <c r="M17" i="4"/>
  <c r="Q17" i="4"/>
  <c r="L1" i="4"/>
  <c r="P1" i="4"/>
  <c r="Q17" i="1"/>
  <c r="O15" i="1"/>
  <c r="O15" i="4" s="1"/>
  <c r="G7" i="1"/>
  <c r="G7" i="4" s="1"/>
  <c r="C3" i="1"/>
  <c r="C3" i="4" s="1"/>
  <c r="A2" i="1"/>
  <c r="A2" i="4" s="1"/>
  <c r="C2" i="1"/>
  <c r="C2" i="4" s="1"/>
  <c r="D2" i="1"/>
  <c r="D2" i="4" s="1"/>
  <c r="E2" i="1"/>
  <c r="E2" i="4" s="1"/>
  <c r="F2" i="1"/>
  <c r="F2" i="4" s="1"/>
  <c r="G2" i="1"/>
  <c r="G2" i="4" s="1"/>
  <c r="H2" i="1"/>
  <c r="H2" i="4" s="1"/>
  <c r="I2" i="1"/>
  <c r="I2" i="4" s="1"/>
  <c r="J2" i="1"/>
  <c r="J2" i="4" s="1"/>
  <c r="K2" i="1"/>
  <c r="K2" i="4" s="1"/>
  <c r="L2" i="1"/>
  <c r="L2" i="4" s="1"/>
  <c r="M2" i="1"/>
  <c r="M2" i="4" s="1"/>
  <c r="N2" i="1"/>
  <c r="N2" i="4" s="1"/>
  <c r="O2" i="1"/>
  <c r="O2" i="4" s="1"/>
  <c r="P2" i="1"/>
  <c r="P2" i="4" s="1"/>
  <c r="Q2" i="1"/>
  <c r="Q2" i="4" s="1"/>
  <c r="A3" i="1"/>
  <c r="A3" i="4" s="1"/>
  <c r="B3" i="1"/>
  <c r="B3" i="4" s="1"/>
  <c r="D3" i="1"/>
  <c r="D3" i="4" s="1"/>
  <c r="E3" i="1"/>
  <c r="E3" i="4" s="1"/>
  <c r="F3" i="1"/>
  <c r="F3" i="4" s="1"/>
  <c r="G3" i="1"/>
  <c r="H3" i="1"/>
  <c r="H3" i="4" s="1"/>
  <c r="I3" i="1"/>
  <c r="I3" i="4" s="1"/>
  <c r="J3" i="1"/>
  <c r="J3" i="4" s="1"/>
  <c r="K3" i="1"/>
  <c r="L3" i="1"/>
  <c r="L3" i="4" s="1"/>
  <c r="M3" i="1"/>
  <c r="M3" i="4" s="1"/>
  <c r="N3" i="1"/>
  <c r="N3" i="4" s="1"/>
  <c r="O3" i="1"/>
  <c r="P3" i="1"/>
  <c r="P3" i="4" s="1"/>
  <c r="Q3" i="1"/>
  <c r="Q3" i="4" s="1"/>
  <c r="A4" i="1"/>
  <c r="A4" i="4" s="1"/>
  <c r="B4" i="1"/>
  <c r="C4" i="1"/>
  <c r="C4" i="4" s="1"/>
  <c r="E4" i="1"/>
  <c r="E4" i="4" s="1"/>
  <c r="F4" i="1"/>
  <c r="G4" i="1"/>
  <c r="G4" i="4" s="1"/>
  <c r="H4" i="1"/>
  <c r="H4" i="4" s="1"/>
  <c r="I4" i="1"/>
  <c r="I4" i="4" s="1"/>
  <c r="J4" i="1"/>
  <c r="K4" i="1"/>
  <c r="K4" i="4" s="1"/>
  <c r="L4" i="1"/>
  <c r="L4" i="4" s="1"/>
  <c r="M4" i="1"/>
  <c r="M4" i="4" s="1"/>
  <c r="N4" i="1"/>
  <c r="O4" i="1"/>
  <c r="O4" i="4" s="1"/>
  <c r="P4" i="1"/>
  <c r="P4" i="4" s="1"/>
  <c r="Q4" i="1"/>
  <c r="Q4" i="4" s="1"/>
  <c r="A5" i="1"/>
  <c r="B5" i="1"/>
  <c r="B5" i="4" s="1"/>
  <c r="C5" i="1"/>
  <c r="C5" i="4" s="1"/>
  <c r="D5" i="1"/>
  <c r="D5" i="4" s="1"/>
  <c r="F5" i="1"/>
  <c r="F5" i="4" s="1"/>
  <c r="G5" i="1"/>
  <c r="G5" i="4" s="1"/>
  <c r="H5" i="1"/>
  <c r="H5" i="4" s="1"/>
  <c r="I5" i="1"/>
  <c r="J5" i="1"/>
  <c r="J5" i="4" s="1"/>
  <c r="K5" i="1"/>
  <c r="K5" i="4" s="1"/>
  <c r="L5" i="1"/>
  <c r="L5" i="4" s="1"/>
  <c r="M5" i="1"/>
  <c r="N5" i="1"/>
  <c r="N5" i="4" s="1"/>
  <c r="O5" i="1"/>
  <c r="O5" i="4" s="1"/>
  <c r="P5" i="1"/>
  <c r="P5" i="4" s="1"/>
  <c r="Q5" i="1"/>
  <c r="A6" i="1"/>
  <c r="A6" i="4" s="1"/>
  <c r="B6" i="1"/>
  <c r="B6" i="4" s="1"/>
  <c r="C6" i="1"/>
  <c r="C6" i="4" s="1"/>
  <c r="D6" i="1"/>
  <c r="E6" i="1"/>
  <c r="E6" i="4" s="1"/>
  <c r="G6" i="1"/>
  <c r="G6" i="4" s="1"/>
  <c r="H6" i="1"/>
  <c r="H6" i="4" s="1"/>
  <c r="I6" i="1"/>
  <c r="I6" i="4" s="1"/>
  <c r="J6" i="1"/>
  <c r="J6" i="4" s="1"/>
  <c r="K6" i="1"/>
  <c r="K6" i="4" s="1"/>
  <c r="L6" i="1"/>
  <c r="L6" i="4" s="1"/>
  <c r="M6" i="1"/>
  <c r="M6" i="4" s="1"/>
  <c r="N6" i="1"/>
  <c r="N6" i="4" s="1"/>
  <c r="O6" i="1"/>
  <c r="O6" i="4" s="1"/>
  <c r="P6" i="1"/>
  <c r="P6" i="4" s="1"/>
  <c r="Q6" i="1"/>
  <c r="Q6" i="4" s="1"/>
  <c r="A7" i="1"/>
  <c r="A7" i="4" s="1"/>
  <c r="B7" i="1"/>
  <c r="B7" i="4" s="1"/>
  <c r="C7" i="1"/>
  <c r="C7" i="4" s="1"/>
  <c r="D7" i="1"/>
  <c r="D7" i="4" s="1"/>
  <c r="E7" i="1"/>
  <c r="E7" i="4" s="1"/>
  <c r="F7" i="1"/>
  <c r="F7" i="4" s="1"/>
  <c r="H7" i="1"/>
  <c r="H7" i="4" s="1"/>
  <c r="I7" i="1"/>
  <c r="I7" i="4" s="1"/>
  <c r="J7" i="1"/>
  <c r="J7" i="4" s="1"/>
  <c r="K7" i="1"/>
  <c r="L7" i="1"/>
  <c r="L7" i="4" s="1"/>
  <c r="M7" i="1"/>
  <c r="M7" i="4" s="1"/>
  <c r="N7" i="1"/>
  <c r="N7" i="4" s="1"/>
  <c r="O7" i="1"/>
  <c r="P7" i="1"/>
  <c r="P7" i="4" s="1"/>
  <c r="Q7" i="1"/>
  <c r="Q7" i="4" s="1"/>
  <c r="A8" i="1"/>
  <c r="A8" i="4" s="1"/>
  <c r="B8" i="1"/>
  <c r="C8" i="1"/>
  <c r="C8" i="4" s="1"/>
  <c r="D8" i="1"/>
  <c r="D8" i="4" s="1"/>
  <c r="E8" i="1"/>
  <c r="E8" i="4" s="1"/>
  <c r="F8" i="1"/>
  <c r="G8" i="1"/>
  <c r="G8" i="4" s="1"/>
  <c r="I8" i="1"/>
  <c r="I8" i="4" s="1"/>
  <c r="J8" i="1"/>
  <c r="K8" i="1"/>
  <c r="K8" i="4" s="1"/>
  <c r="L8" i="1"/>
  <c r="L8" i="4" s="1"/>
  <c r="M8" i="1"/>
  <c r="M8" i="4" s="1"/>
  <c r="N8" i="1"/>
  <c r="O8" i="1"/>
  <c r="O8" i="4" s="1"/>
  <c r="P8" i="1"/>
  <c r="P8" i="4" s="1"/>
  <c r="Q8" i="1"/>
  <c r="Q8" i="4" s="1"/>
  <c r="A9" i="1"/>
  <c r="B9" i="1"/>
  <c r="B9" i="4" s="1"/>
  <c r="C9" i="1"/>
  <c r="C9" i="4" s="1"/>
  <c r="D9" i="1"/>
  <c r="D9" i="4" s="1"/>
  <c r="E9" i="1"/>
  <c r="F9" i="1"/>
  <c r="F9" i="4" s="1"/>
  <c r="G9" i="1"/>
  <c r="G9" i="4" s="1"/>
  <c r="H9" i="1"/>
  <c r="H9" i="4" s="1"/>
  <c r="J9" i="1"/>
  <c r="J9" i="4" s="1"/>
  <c r="K9" i="1"/>
  <c r="K9" i="4" s="1"/>
  <c r="L9" i="1"/>
  <c r="L9" i="4" s="1"/>
  <c r="M9" i="1"/>
  <c r="N9" i="1"/>
  <c r="N9" i="4" s="1"/>
  <c r="O9" i="1"/>
  <c r="O9" i="4" s="1"/>
  <c r="P9" i="1"/>
  <c r="P9" i="4" s="1"/>
  <c r="Q9" i="1"/>
  <c r="A10" i="1"/>
  <c r="A10" i="4" s="1"/>
  <c r="B10" i="1"/>
  <c r="B10" i="4" s="1"/>
  <c r="C10" i="1"/>
  <c r="C10" i="4" s="1"/>
  <c r="D10" i="1"/>
  <c r="E10" i="1"/>
  <c r="E10" i="4" s="1"/>
  <c r="F10" i="1"/>
  <c r="F10" i="4" s="1"/>
  <c r="G10" i="1"/>
  <c r="G10" i="4" s="1"/>
  <c r="H10" i="1"/>
  <c r="I10" i="1"/>
  <c r="I10" i="4" s="1"/>
  <c r="K10" i="1"/>
  <c r="K10" i="4" s="1"/>
  <c r="L10" i="1"/>
  <c r="L10" i="4" s="1"/>
  <c r="M10" i="1"/>
  <c r="M10" i="4" s="1"/>
  <c r="N10" i="1"/>
  <c r="N10" i="4" s="1"/>
  <c r="O10" i="1"/>
  <c r="O10" i="4" s="1"/>
  <c r="P10" i="1"/>
  <c r="P10" i="4" s="1"/>
  <c r="Q10" i="1"/>
  <c r="Q10" i="4" s="1"/>
  <c r="A11" i="1"/>
  <c r="A11" i="4" s="1"/>
  <c r="B11" i="1"/>
  <c r="B11" i="4" s="1"/>
  <c r="C11" i="1"/>
  <c r="C11" i="4" s="1"/>
  <c r="D11" i="1"/>
  <c r="D11" i="4" s="1"/>
  <c r="E11" i="1"/>
  <c r="E11" i="4" s="1"/>
  <c r="F11" i="1"/>
  <c r="F11" i="4" s="1"/>
  <c r="G11" i="1"/>
  <c r="G11" i="4" s="1"/>
  <c r="H11" i="1"/>
  <c r="H11" i="4" s="1"/>
  <c r="I11" i="1"/>
  <c r="I11" i="4" s="1"/>
  <c r="J11" i="1"/>
  <c r="J11" i="4" s="1"/>
  <c r="L11" i="1"/>
  <c r="L11" i="4" s="1"/>
  <c r="M11" i="1"/>
  <c r="M11" i="4" s="1"/>
  <c r="N11" i="1"/>
  <c r="N11" i="4" s="1"/>
  <c r="O11" i="1"/>
  <c r="P11" i="1"/>
  <c r="P11" i="4" s="1"/>
  <c r="Q11" i="1"/>
  <c r="Q11" i="4" s="1"/>
  <c r="A12" i="1"/>
  <c r="A12" i="4" s="1"/>
  <c r="B12" i="1"/>
  <c r="C12" i="1"/>
  <c r="C12" i="4" s="1"/>
  <c r="D12" i="1"/>
  <c r="D12" i="4" s="1"/>
  <c r="E12" i="1"/>
  <c r="E12" i="4" s="1"/>
  <c r="F12" i="1"/>
  <c r="G12" i="1"/>
  <c r="G12" i="4" s="1"/>
  <c r="H12" i="1"/>
  <c r="H12" i="4" s="1"/>
  <c r="I12" i="1"/>
  <c r="I12" i="4" s="1"/>
  <c r="J12" i="1"/>
  <c r="K12" i="1"/>
  <c r="K12" i="4" s="1"/>
  <c r="M12" i="1"/>
  <c r="M12" i="4" s="1"/>
  <c r="N12" i="1"/>
  <c r="O12" i="1"/>
  <c r="O12" i="4" s="1"/>
  <c r="P12" i="1"/>
  <c r="P12" i="4" s="1"/>
  <c r="Q12" i="1"/>
  <c r="Q12" i="4" s="1"/>
  <c r="A13" i="1"/>
  <c r="B13" i="1"/>
  <c r="B13" i="4" s="1"/>
  <c r="C13" i="1"/>
  <c r="C13" i="4" s="1"/>
  <c r="D13" i="1"/>
  <c r="D13" i="4" s="1"/>
  <c r="E13" i="1"/>
  <c r="F13" i="1"/>
  <c r="F13" i="4" s="1"/>
  <c r="G13" i="1"/>
  <c r="G13" i="4" s="1"/>
  <c r="H13" i="1"/>
  <c r="H13" i="4" s="1"/>
  <c r="I13" i="1"/>
  <c r="J13" i="1"/>
  <c r="J13" i="4" s="1"/>
  <c r="K13" i="1"/>
  <c r="K13" i="4" s="1"/>
  <c r="L13" i="1"/>
  <c r="L13" i="4" s="1"/>
  <c r="N13" i="1"/>
  <c r="N13" i="4" s="1"/>
  <c r="O13" i="1"/>
  <c r="O13" i="4" s="1"/>
  <c r="P13" i="1"/>
  <c r="P13" i="4" s="1"/>
  <c r="Q13" i="1"/>
  <c r="A14" i="1"/>
  <c r="A14" i="4" s="1"/>
  <c r="B14" i="1"/>
  <c r="B14" i="4" s="1"/>
  <c r="C14" i="1"/>
  <c r="C14" i="4" s="1"/>
  <c r="D14" i="1"/>
  <c r="E14" i="1"/>
  <c r="E14" i="4" s="1"/>
  <c r="F14" i="1"/>
  <c r="F14" i="4" s="1"/>
  <c r="G14" i="1"/>
  <c r="G14" i="4" s="1"/>
  <c r="H14" i="1"/>
  <c r="I14" i="1"/>
  <c r="I14" i="4" s="1"/>
  <c r="J14" i="1"/>
  <c r="J14" i="4" s="1"/>
  <c r="K14" i="1"/>
  <c r="K14" i="4" s="1"/>
  <c r="L14" i="1"/>
  <c r="M14" i="1"/>
  <c r="M14" i="4" s="1"/>
  <c r="O14" i="1"/>
  <c r="O14" i="4" s="1"/>
  <c r="P14" i="1"/>
  <c r="P14" i="4" s="1"/>
  <c r="Q14" i="1"/>
  <c r="Q14" i="4" s="1"/>
  <c r="A15" i="1"/>
  <c r="A15" i="4" s="1"/>
  <c r="B15" i="1"/>
  <c r="B15" i="4" s="1"/>
  <c r="C15" i="1"/>
  <c r="C15" i="4" s="1"/>
  <c r="D15" i="1"/>
  <c r="D15" i="4" s="1"/>
  <c r="E15" i="1"/>
  <c r="E15" i="4" s="1"/>
  <c r="F15" i="1"/>
  <c r="F15" i="4" s="1"/>
  <c r="G15" i="1"/>
  <c r="G15" i="4" s="1"/>
  <c r="H15" i="1"/>
  <c r="H15" i="4" s="1"/>
  <c r="I15" i="1"/>
  <c r="I15" i="4" s="1"/>
  <c r="J15" i="1"/>
  <c r="J15" i="4" s="1"/>
  <c r="K15" i="1"/>
  <c r="K15" i="4" s="1"/>
  <c r="L15" i="1"/>
  <c r="L15" i="4" s="1"/>
  <c r="M15" i="1"/>
  <c r="M15" i="4" s="1"/>
  <c r="N15" i="1"/>
  <c r="N15" i="4" s="1"/>
  <c r="P15" i="1"/>
  <c r="P15" i="4" s="1"/>
  <c r="Q15" i="1"/>
  <c r="Q15" i="4" s="1"/>
  <c r="A16" i="1"/>
  <c r="A16" i="4" s="1"/>
  <c r="B16" i="1"/>
  <c r="C16" i="1"/>
  <c r="C16" i="4" s="1"/>
  <c r="D16" i="1"/>
  <c r="D16" i="4" s="1"/>
  <c r="E16" i="1"/>
  <c r="E16" i="4" s="1"/>
  <c r="F16" i="1"/>
  <c r="G16" i="1"/>
  <c r="G16" i="4" s="1"/>
  <c r="H16" i="1"/>
  <c r="H16" i="4" s="1"/>
  <c r="I16" i="1"/>
  <c r="I16" i="4" s="1"/>
  <c r="J16" i="1"/>
  <c r="K16" i="1"/>
  <c r="K16" i="4" s="1"/>
  <c r="L16" i="1"/>
  <c r="L16" i="4" s="1"/>
  <c r="M16" i="1"/>
  <c r="M16" i="4" s="1"/>
  <c r="N16" i="1"/>
  <c r="O16" i="1"/>
  <c r="O16" i="4" s="1"/>
  <c r="Q16" i="1"/>
  <c r="Q16" i="4" s="1"/>
  <c r="A17" i="1"/>
  <c r="B17" i="1"/>
  <c r="B17" i="4" s="1"/>
  <c r="C17" i="1"/>
  <c r="C17" i="4" s="1"/>
  <c r="D17" i="1"/>
  <c r="D17" i="4" s="1"/>
  <c r="E17" i="1"/>
  <c r="F17" i="1"/>
  <c r="F17" i="4" s="1"/>
  <c r="G17" i="1"/>
  <c r="G17" i="4" s="1"/>
  <c r="H17" i="1"/>
  <c r="H17" i="4" s="1"/>
  <c r="I17" i="1"/>
  <c r="J17" i="1"/>
  <c r="J17" i="4" s="1"/>
  <c r="K17" i="1"/>
  <c r="K17" i="4" s="1"/>
  <c r="L17" i="1"/>
  <c r="L17" i="4" s="1"/>
  <c r="M17" i="1"/>
  <c r="N17" i="1"/>
  <c r="N17" i="4" s="1"/>
  <c r="O17" i="1"/>
  <c r="O17" i="4" s="1"/>
  <c r="P17" i="1"/>
  <c r="P17" i="4" s="1"/>
  <c r="P1" i="1"/>
  <c r="P16" i="1" s="1"/>
  <c r="P16" i="4" s="1"/>
  <c r="O1" i="1"/>
  <c r="O1" i="4" s="1"/>
  <c r="Q1" i="1"/>
  <c r="Q1" i="4" s="1"/>
  <c r="N1" i="1"/>
  <c r="N14" i="1" s="1"/>
  <c r="N14" i="4" s="1"/>
  <c r="M1" i="1"/>
  <c r="M1" i="4" s="1"/>
  <c r="L1" i="1"/>
  <c r="L12" i="1" s="1"/>
  <c r="L12" i="4" s="1"/>
  <c r="K1" i="1"/>
  <c r="K11" i="1" s="1"/>
  <c r="K11" i="4" s="1"/>
  <c r="J1" i="1"/>
  <c r="J10" i="1" s="1"/>
  <c r="J10" i="4" s="1"/>
  <c r="I1" i="1"/>
  <c r="I1" i="4" s="1"/>
  <c r="H1" i="1"/>
  <c r="H8" i="1" s="1"/>
  <c r="H8" i="4" s="1"/>
  <c r="B1" i="1"/>
  <c r="B2" i="1" s="1"/>
  <c r="B2" i="4" s="1"/>
  <c r="C1" i="1"/>
  <c r="D1" i="1"/>
  <c r="D4" i="1" s="1"/>
  <c r="D4" i="4" s="1"/>
  <c r="E1" i="1"/>
  <c r="E5" i="1" s="1"/>
  <c r="E5" i="4" s="1"/>
  <c r="F1" i="1"/>
  <c r="F6" i="1" s="1"/>
  <c r="F6" i="4" s="1"/>
  <c r="G1" i="1"/>
  <c r="P17" i="3"/>
  <c r="K1" i="4" l="1"/>
  <c r="I9" i="1"/>
  <c r="I9" i="4" s="1"/>
  <c r="M13" i="1"/>
  <c r="M13" i="4" s="1"/>
  <c r="N1" i="4"/>
  <c r="J1" i="4"/>
  <c r="H1" i="4"/>
  <c r="A1" i="1" l="1"/>
  <c r="A1" i="4" s="1"/>
  <c r="P7" i="3" l="1"/>
  <c r="P6" i="3"/>
  <c r="P18" i="3" l="1"/>
  <c r="P19" i="3" s="1"/>
  <c r="G1" i="4" l="1"/>
  <c r="F1" i="4"/>
  <c r="E1" i="4"/>
  <c r="D1" i="4"/>
  <c r="C1" i="4"/>
  <c r="B1" i="4" l="1"/>
</calcChain>
</file>

<file path=xl/sharedStrings.xml><?xml version="1.0" encoding="utf-8"?>
<sst xmlns="http://schemas.openxmlformats.org/spreadsheetml/2006/main" count="34" uniqueCount="34">
  <si>
    <t>Demand</t>
  </si>
  <si>
    <t>WindowStart</t>
  </si>
  <si>
    <t>WindowEnd</t>
  </si>
  <si>
    <t>Distance Cost</t>
  </si>
  <si>
    <t>Time Cost</t>
  </si>
  <si>
    <t>Location</t>
  </si>
  <si>
    <t>Depot</t>
  </si>
  <si>
    <t>Average Unload</t>
  </si>
  <si>
    <t>DepotReturn</t>
  </si>
  <si>
    <t>X</t>
  </si>
  <si>
    <t>Y</t>
  </si>
  <si>
    <t>Max X &amp; Y</t>
  </si>
  <si>
    <t>Min X &amp; Y</t>
  </si>
  <si>
    <t>Num stores</t>
  </si>
  <si>
    <t>Max Trailer Capacity</t>
  </si>
  <si>
    <t>Min Trailer Capacity</t>
  </si>
  <si>
    <t>Configuration</t>
  </si>
  <si>
    <t>Max Demand</t>
  </si>
  <si>
    <t>Distance Cost Min</t>
  </si>
  <si>
    <t>Distance Cost Max</t>
  </si>
  <si>
    <t>Time Cost Max</t>
  </si>
  <si>
    <t>Time Cost Min</t>
  </si>
  <si>
    <t>Chance of having window</t>
  </si>
  <si>
    <t>Unload Min</t>
  </si>
  <si>
    <t>Unload Max</t>
  </si>
  <si>
    <t>Compatability Chance</t>
  </si>
  <si>
    <t>Total Demand</t>
  </si>
  <si>
    <t>Vehicle Type</t>
  </si>
  <si>
    <t>Rigid</t>
  </si>
  <si>
    <t>Number of vehicle types</t>
  </si>
  <si>
    <t>8 metre</t>
  </si>
  <si>
    <t>11 metre</t>
  </si>
  <si>
    <t>Pallet Capacity</t>
  </si>
  <si>
    <t>Available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</si>
</sst>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/>
    <xf numFmtId="0" fontId="1" fillId="0" borderId="1" xfId="0" applyFont="1" applyBorder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Locations on Cartesian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'1D'!$G$2:$G$17</c:f>
              <c:numCache>
                <c:formatCode>General</c:formatCode>
                <c:ptCount val="16"/>
                <c:pt idx="0">
                  <c:v>0</c:v>
                </c:pt>
                <c:pt idx="1">
                  <c:v>-31.683255529</c:v>
                </c:pt>
                <c:pt idx="2">
                  <c:v>64.279456366999995</c:v>
                </c:pt>
                <c:pt idx="3">
                  <c:v>-91.128320737999999</c:v>
                </c:pt>
                <c:pt idx="4">
                  <c:v>-36.109455535999999</c:v>
                </c:pt>
                <c:pt idx="5">
                  <c:v>-14.477129988</c:v>
                </c:pt>
                <c:pt idx="6">
                  <c:v>-93.957126360999993</c:v>
                </c:pt>
                <c:pt idx="7">
                  <c:v>-6.3929941389999998</c:v>
                </c:pt>
                <c:pt idx="8">
                  <c:v>-94.332407463999999</c:v>
                </c:pt>
                <c:pt idx="9">
                  <c:v>-75.555358987000005</c:v>
                </c:pt>
                <c:pt idx="10">
                  <c:v>-39.417818253999997</c:v>
                </c:pt>
                <c:pt idx="11">
                  <c:v>82.493503402000002</c:v>
                </c:pt>
                <c:pt idx="12">
                  <c:v>39.206673504000001</c:v>
                </c:pt>
                <c:pt idx="13">
                  <c:v>73.100078492999998</c:v>
                </c:pt>
                <c:pt idx="14">
                  <c:v>-85.124701548000004</c:v>
                </c:pt>
                <c:pt idx="15">
                  <c:v>-59.915523540999999</c:v>
                </c:pt>
              </c:numCache>
            </c:numRef>
          </c:xVal>
          <c:yVal>
            <c:numRef>
              <c:f>'1D'!$H$2:$H$17</c:f>
              <c:numCache>
                <c:formatCode>General</c:formatCode>
                <c:ptCount val="16"/>
                <c:pt idx="0">
                  <c:v>0</c:v>
                </c:pt>
                <c:pt idx="1">
                  <c:v>96.085754788000003</c:v>
                </c:pt>
                <c:pt idx="2">
                  <c:v>46.880177779999997</c:v>
                </c:pt>
                <c:pt idx="3">
                  <c:v>-17.533003357999998</c:v>
                </c:pt>
                <c:pt idx="4">
                  <c:v>93.638987408000006</c:v>
                </c:pt>
                <c:pt idx="5">
                  <c:v>3.399646835</c:v>
                </c:pt>
                <c:pt idx="6">
                  <c:v>-25.172742841000002</c:v>
                </c:pt>
                <c:pt idx="7">
                  <c:v>51.791730358000002</c:v>
                </c:pt>
                <c:pt idx="8">
                  <c:v>70.576722001999997</c:v>
                </c:pt>
                <c:pt idx="9">
                  <c:v>78.093985666999998</c:v>
                </c:pt>
                <c:pt idx="10">
                  <c:v>-1.639148219</c:v>
                </c:pt>
                <c:pt idx="11">
                  <c:v>-27.755276912999999</c:v>
                </c:pt>
                <c:pt idx="12">
                  <c:v>-17.980882652999998</c:v>
                </c:pt>
                <c:pt idx="13">
                  <c:v>49.548230681</c:v>
                </c:pt>
                <c:pt idx="14">
                  <c:v>-71.791520976000001</c:v>
                </c:pt>
                <c:pt idx="15">
                  <c:v>79.434640862999998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B-48B0-AD98-AFCF432C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25392"/>
        <c:axId val="506128344"/>
      </c:scatterChart>
      <c:valAx>
        <c:axId val="5061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28344"/>
        <c:crosses val="autoZero"/>
        <c:crossBetween val="midCat"/>
      </c:valAx>
      <c:valAx>
        <c:axId val="50612834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22</xdr:row>
      <xdr:rowOff>147636</xdr:rowOff>
    </xdr:from>
    <xdr:to>
      <xdr:col>11</xdr:col>
      <xdr:colOff>152400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9A7E3-AB21-41AC-B3D0-9BC478F1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31BF-DC27-476E-9B0E-017EF69F601A}">
  <sheetPr>
    <tabColor theme="8"/>
  </sheetPr>
  <dimension ref="A1:R19"/>
  <sheetViews>
    <sheetView tabSelected="1" workbookViewId="0">
      <selection activeCell="M21" sqref="M2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2" style="9" bestFit="1" customWidth="1"/>
    <col min="4" max="4" width="14.140625" style="9" bestFit="1" customWidth="1"/>
    <col min="5" max="5" width="17.5703125" style="2" bestFit="1" customWidth="1"/>
    <col min="6" max="6" width="12.85546875" bestFit="1" customWidth="1"/>
    <col min="7" max="8" width="12.85546875" customWidth="1"/>
    <col min="9" max="9" width="8.42578125" bestFit="1" customWidth="1"/>
    <col min="10" max="10" width="12.5703125" bestFit="1" customWidth="1"/>
    <col min="11" max="11" width="11.7109375" bestFit="1" customWidth="1"/>
    <col min="12" max="12" width="8.28515625" customWidth="1"/>
    <col min="15" max="15" width="19.140625" bestFit="1" customWidth="1"/>
    <col min="18" max="18" width="14.42578125" bestFit="1" customWidth="1"/>
    <col min="19" max="19" width="12.5703125" bestFit="1" customWidth="1"/>
    <col min="20" max="20" width="9.42578125" customWidth="1"/>
    <col min="21" max="21" width="8.42578125" bestFit="1" customWidth="1"/>
    <col min="22" max="22" width="5.42578125" customWidth="1"/>
    <col min="23" max="23" width="5.5703125" customWidth="1"/>
    <col min="24" max="24" width="8.42578125" bestFit="1" customWidth="1"/>
    <col min="25" max="25" width="12.5703125" bestFit="1" customWidth="1"/>
    <col min="26" max="26" width="12" bestFit="1" customWidth="1"/>
  </cols>
  <sheetData>
    <row r="1" spans="1:18" x14ac:dyDescent="0.25">
      <c r="A1" s="3" t="s">
        <v>27</v>
      </c>
      <c r="B1" s="1" t="s">
        <v>3</v>
      </c>
      <c r="C1" s="8" t="s">
        <v>4</v>
      </c>
      <c r="D1" s="8" t="s">
        <v>32</v>
      </c>
      <c r="E1" s="4" t="s">
        <v>33</v>
      </c>
      <c r="F1" s="3" t="s">
        <v>5</v>
      </c>
      <c r="G1" s="1" t="s">
        <v>9</v>
      </c>
      <c r="H1" s="1" t="s">
        <v>10</v>
      </c>
      <c r="I1" s="1" t="s">
        <v>0</v>
      </c>
      <c r="J1" s="1" t="s">
        <v>1</v>
      </c>
      <c r="K1" s="1" t="s">
        <v>2</v>
      </c>
      <c r="L1" s="1" t="s">
        <v>7</v>
      </c>
      <c r="O1" s="3" t="s">
        <v>16</v>
      </c>
      <c r="R1" s="3"/>
    </row>
    <row r="2" spans="1:18" ht="15" customHeight="1" x14ac:dyDescent="0.25">
      <c r="A2" t="s">
        <v>28</v>
      </c>
      <c r="B2">
        <v>1.3458366079999999</v>
      </c>
      <c r="C2" s="9">
        <v>10.664602536</v>
      </c>
      <c r="D2" s="9">
        <v>16</v>
      </c>
      <c r="E2" s="2">
        <v>0</v>
      </c>
      <c r="F2" t="s">
        <v>6</v>
      </c>
      <c r="G2">
        <v>0</v>
      </c>
      <c r="H2">
        <v>0</v>
      </c>
      <c r="I2">
        <v>0</v>
      </c>
      <c r="J2">
        <v>0</v>
      </c>
      <c r="K2">
        <v>24</v>
      </c>
      <c r="L2">
        <f>(P6+P7)/2</f>
        <v>9.166666666666666E-2</v>
      </c>
      <c r="O2" s="1" t="s">
        <v>13</v>
      </c>
      <c r="P2">
        <v>15</v>
      </c>
      <c r="R2" s="7"/>
    </row>
    <row r="3" spans="1:18" x14ac:dyDescent="0.25">
      <c r="A3" t="s">
        <v>30</v>
      </c>
      <c r="B3">
        <v>1.4309150260000001</v>
      </c>
      <c r="C3">
        <v>8.5568049080000002</v>
      </c>
      <c r="D3" s="9">
        <v>22</v>
      </c>
      <c r="E3" s="2">
        <v>3</v>
      </c>
      <c r="F3">
        <v>1</v>
      </c>
      <c r="G3">
        <v>-31.683255529</v>
      </c>
      <c r="H3">
        <v>96.085754788000003</v>
      </c>
      <c r="I3">
        <v>2</v>
      </c>
      <c r="J3">
        <v>0</v>
      </c>
      <c r="K3">
        <v>24</v>
      </c>
      <c r="L3">
        <v>3.8965698E-2</v>
      </c>
      <c r="O3" s="1" t="s">
        <v>11</v>
      </c>
      <c r="P3">
        <v>100</v>
      </c>
      <c r="R3" s="7"/>
    </row>
    <row r="4" spans="1:18" x14ac:dyDescent="0.25">
      <c r="A4" t="s">
        <v>31</v>
      </c>
      <c r="B4">
        <v>0.75438891900000005</v>
      </c>
      <c r="C4" s="9">
        <v>11.394960401000001</v>
      </c>
      <c r="D4" s="9">
        <v>30</v>
      </c>
      <c r="E4" s="2">
        <v>0</v>
      </c>
      <c r="F4">
        <v>2</v>
      </c>
      <c r="G4">
        <v>64.279456366999995</v>
      </c>
      <c r="H4">
        <v>46.880177779999997</v>
      </c>
      <c r="I4">
        <v>4</v>
      </c>
      <c r="J4">
        <v>0</v>
      </c>
      <c r="K4">
        <v>24</v>
      </c>
      <c r="L4">
        <v>8.1342505999999995E-2</v>
      </c>
      <c r="O4" s="1" t="s">
        <v>12</v>
      </c>
      <c r="P4">
        <v>-100</v>
      </c>
      <c r="R4" s="7"/>
    </row>
    <row r="5" spans="1:18" x14ac:dyDescent="0.25">
      <c r="F5">
        <v>3</v>
      </c>
      <c r="G5">
        <v>-91.128320737999999</v>
      </c>
      <c r="H5">
        <v>-17.533003357999998</v>
      </c>
      <c r="I5">
        <v>2</v>
      </c>
      <c r="J5">
        <v>0</v>
      </c>
      <c r="K5">
        <v>24</v>
      </c>
      <c r="L5">
        <v>0.115968129</v>
      </c>
      <c r="O5" s="1" t="s">
        <v>22</v>
      </c>
      <c r="P5" s="5">
        <v>0.33</v>
      </c>
      <c r="R5" s="7"/>
    </row>
    <row r="6" spans="1:18" x14ac:dyDescent="0.25">
      <c r="F6">
        <v>4</v>
      </c>
      <c r="G6">
        <v>-36.109455535999999</v>
      </c>
      <c r="H6">
        <v>93.638987408000006</v>
      </c>
      <c r="I6">
        <v>5</v>
      </c>
      <c r="J6">
        <v>0</v>
      </c>
      <c r="K6">
        <v>24</v>
      </c>
      <c r="L6">
        <v>4.4655147999999999E-2</v>
      </c>
      <c r="O6" s="1" t="s">
        <v>24</v>
      </c>
      <c r="P6">
        <f>10/60</f>
        <v>0.16666666666666666</v>
      </c>
      <c r="R6" s="7"/>
    </row>
    <row r="7" spans="1:18" x14ac:dyDescent="0.25">
      <c r="F7">
        <v>5</v>
      </c>
      <c r="G7">
        <v>-14.477129988</v>
      </c>
      <c r="H7">
        <v>3.399646835</v>
      </c>
      <c r="I7">
        <v>3</v>
      </c>
      <c r="J7">
        <v>0</v>
      </c>
      <c r="K7">
        <v>24</v>
      </c>
      <c r="L7">
        <v>0.115925233</v>
      </c>
      <c r="O7" s="1" t="s">
        <v>23</v>
      </c>
      <c r="P7">
        <f>1/60</f>
        <v>1.6666666666666666E-2</v>
      </c>
    </row>
    <row r="8" spans="1:18" x14ac:dyDescent="0.25">
      <c r="F8">
        <v>6</v>
      </c>
      <c r="G8">
        <v>-93.957126360999993</v>
      </c>
      <c r="H8">
        <v>-25.172742841000002</v>
      </c>
      <c r="I8">
        <v>5</v>
      </c>
      <c r="J8">
        <v>0</v>
      </c>
      <c r="K8">
        <v>24</v>
      </c>
      <c r="L8">
        <v>9.9826013000000005E-2</v>
      </c>
      <c r="O8" s="1" t="s">
        <v>29</v>
      </c>
      <c r="P8">
        <v>3</v>
      </c>
    </row>
    <row r="9" spans="1:18" x14ac:dyDescent="0.25">
      <c r="F9">
        <v>7</v>
      </c>
      <c r="G9">
        <v>-6.3929941389999998</v>
      </c>
      <c r="H9">
        <v>51.791730358000002</v>
      </c>
      <c r="I9">
        <v>3</v>
      </c>
      <c r="J9">
        <v>0</v>
      </c>
      <c r="K9">
        <v>24</v>
      </c>
      <c r="L9">
        <v>9.8371549000000003E-2</v>
      </c>
      <c r="O9" s="1" t="s">
        <v>19</v>
      </c>
      <c r="P9">
        <v>1.5</v>
      </c>
    </row>
    <row r="10" spans="1:18" x14ac:dyDescent="0.25">
      <c r="F10">
        <v>8</v>
      </c>
      <c r="G10">
        <v>-94.332407463999999</v>
      </c>
      <c r="H10">
        <v>70.576722001999997</v>
      </c>
      <c r="I10">
        <v>1</v>
      </c>
      <c r="J10">
        <v>0</v>
      </c>
      <c r="K10">
        <v>24</v>
      </c>
      <c r="L10">
        <v>2.8404234E-2</v>
      </c>
      <c r="O10" s="1" t="s">
        <v>18</v>
      </c>
      <c r="P10">
        <v>0.7</v>
      </c>
    </row>
    <row r="11" spans="1:18" x14ac:dyDescent="0.25">
      <c r="F11">
        <v>9</v>
      </c>
      <c r="G11">
        <v>-75.555358987000005</v>
      </c>
      <c r="H11">
        <v>78.093985666999998</v>
      </c>
      <c r="I11">
        <v>2</v>
      </c>
      <c r="J11">
        <v>0</v>
      </c>
      <c r="K11">
        <v>24</v>
      </c>
      <c r="L11">
        <v>0.13987390999999999</v>
      </c>
      <c r="O11" s="1" t="s">
        <v>20</v>
      </c>
      <c r="P11">
        <v>15</v>
      </c>
    </row>
    <row r="12" spans="1:18" x14ac:dyDescent="0.25">
      <c r="F12">
        <v>10</v>
      </c>
      <c r="G12">
        <v>-39.417818253999997</v>
      </c>
      <c r="H12">
        <v>-1.639148219</v>
      </c>
      <c r="I12">
        <v>4</v>
      </c>
      <c r="J12">
        <v>0</v>
      </c>
      <c r="K12">
        <v>24</v>
      </c>
      <c r="L12">
        <v>0.11375334500000001</v>
      </c>
      <c r="O12" s="1" t="s">
        <v>21</v>
      </c>
      <c r="P12">
        <v>7</v>
      </c>
    </row>
    <row r="13" spans="1:18" x14ac:dyDescent="0.25">
      <c r="F13">
        <v>11</v>
      </c>
      <c r="G13">
        <v>82.493503402000002</v>
      </c>
      <c r="H13">
        <v>-27.755276912999999</v>
      </c>
      <c r="I13">
        <v>4</v>
      </c>
      <c r="J13">
        <v>0</v>
      </c>
      <c r="K13">
        <v>24</v>
      </c>
      <c r="L13">
        <v>0.16479438800000001</v>
      </c>
      <c r="O13" s="1" t="s">
        <v>14</v>
      </c>
      <c r="P13">
        <v>30</v>
      </c>
    </row>
    <row r="14" spans="1:18" x14ac:dyDescent="0.25">
      <c r="F14">
        <v>12</v>
      </c>
      <c r="G14">
        <v>39.206673504000001</v>
      </c>
      <c r="H14">
        <v>-17.980882652999998</v>
      </c>
      <c r="I14">
        <v>1</v>
      </c>
      <c r="J14">
        <v>0</v>
      </c>
      <c r="K14">
        <v>24</v>
      </c>
      <c r="L14">
        <v>0.104745086</v>
      </c>
      <c r="O14" s="1" t="s">
        <v>15</v>
      </c>
      <c r="P14">
        <v>16</v>
      </c>
    </row>
    <row r="15" spans="1:18" x14ac:dyDescent="0.25">
      <c r="F15">
        <v>13</v>
      </c>
      <c r="G15">
        <v>73.100078492999998</v>
      </c>
      <c r="H15">
        <v>49.548230681</v>
      </c>
      <c r="I15">
        <v>5</v>
      </c>
      <c r="J15">
        <v>0</v>
      </c>
      <c r="K15">
        <v>24</v>
      </c>
      <c r="L15">
        <v>0.14304346800000001</v>
      </c>
      <c r="O15" s="1" t="s">
        <v>25</v>
      </c>
      <c r="P15" s="6">
        <v>0.95</v>
      </c>
    </row>
    <row r="16" spans="1:18" x14ac:dyDescent="0.25">
      <c r="F16">
        <v>14</v>
      </c>
      <c r="G16">
        <v>-85.124701548000004</v>
      </c>
      <c r="H16">
        <v>-71.791520976000001</v>
      </c>
      <c r="I16">
        <v>5</v>
      </c>
      <c r="J16">
        <v>0</v>
      </c>
      <c r="K16">
        <v>24</v>
      </c>
      <c r="L16">
        <v>6.9931604999999994E-2</v>
      </c>
    </row>
    <row r="17" spans="6:16" x14ac:dyDescent="0.25">
      <c r="F17">
        <v>15</v>
      </c>
      <c r="G17">
        <v>-59.915523540999999</v>
      </c>
      <c r="H17">
        <v>79.434640862999998</v>
      </c>
      <c r="I17">
        <v>3</v>
      </c>
      <c r="J17">
        <v>0</v>
      </c>
      <c r="K17">
        <v>24</v>
      </c>
      <c r="L17">
        <v>0.14048027399999999</v>
      </c>
      <c r="O17" s="1" t="s">
        <v>17</v>
      </c>
      <c r="P17">
        <f>SUMPRODUCT(D2:D4,E2:E4)</f>
        <v>66</v>
      </c>
    </row>
    <row r="18" spans="6:16" x14ac:dyDescent="0.25">
      <c r="F18" t="s">
        <v>8</v>
      </c>
      <c r="G18">
        <v>0</v>
      </c>
      <c r="H18">
        <v>0</v>
      </c>
      <c r="I18">
        <v>0</v>
      </c>
      <c r="J18">
        <v>0</v>
      </c>
      <c r="K18">
        <v>32</v>
      </c>
      <c r="L18">
        <v>0</v>
      </c>
      <c r="O18" s="1" t="s">
        <v>26</v>
      </c>
      <c r="P18">
        <f>SUM(I:I)</f>
        <v>49</v>
      </c>
    </row>
    <row r="19" spans="6:16" x14ac:dyDescent="0.25">
      <c r="P19" s="5">
        <f>P18/P17</f>
        <v>0.74242424242424243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Q17"/>
  <sheetViews>
    <sheetView workbookViewId="0">
      <selection activeCell="O15" sqref="O15"/>
    </sheetView>
  </sheetViews>
  <sheetFormatPr defaultRowHeight="15" x14ac:dyDescent="0.25"/>
  <sheetData>
    <row r="1" spans="1:17" x14ac:dyDescent="0.25">
      <c r="A1">
        <f>SQRT(('1D'!$G$2-'1D'!$G2)^2+('1D'!$H$2-'1D'!$H2)^2)</f>
        <v>0</v>
      </c>
      <c r="B1">
        <f>SQRT(('1D'!$G$3-'1D'!$G2)^2+('1D'!$H$3-'1D'!$H2)^2)</f>
        <v>101.17460627101829</v>
      </c>
      <c r="C1">
        <f>SQRT(('1D'!$G$4-'1D'!$G2)^2+('1D'!$H$4-'1D'!$H2)^2)</f>
        <v>79.558780656326434</v>
      </c>
      <c r="D1">
        <f>SQRT(('1D'!$G$5-'1D'!$G2)^2+('1D'!$H$5-'1D'!$H2)^2)</f>
        <v>92.799660814463323</v>
      </c>
      <c r="E1">
        <f>SQRT(('1D'!$G$6-'1D'!$G2)^2+('1D'!$H$6-'1D'!$H2)^2)</f>
        <v>100.36011529438349</v>
      </c>
      <c r="F1">
        <f>SQRT(('1D'!$G$7-'1D'!$G2)^2+('1D'!$H$7-'1D'!$H2)^2)</f>
        <v>14.870941170355506</v>
      </c>
      <c r="G1">
        <f>SQRT(('1D'!$G$8-'1D'!$G2)^2+('1D'!$H$8-'1D'!$H2)^2)</f>
        <v>97.270800223685001</v>
      </c>
      <c r="H1">
        <f>SQRT(('1D'!$G$9-'1D'!$G2)^2+('1D'!$H$9-'1D'!$H2)^2)</f>
        <v>52.184803415717369</v>
      </c>
      <c r="I1">
        <f>SQRT(('1D'!$G$10-'1D'!$G2)^2+('1D'!$H$10-'1D'!$H2)^2)</f>
        <v>117.81204007444109</v>
      </c>
      <c r="J1">
        <f>SQRT(('1D'!$G$11-'1D'!$G2)^2+('1D'!$H$11-'1D'!$H2)^2)</f>
        <v>108.66132186298879</v>
      </c>
      <c r="K1">
        <f>SQRT(('1D'!$G$12-'1D'!$G2)^2+('1D'!$H$12-'1D'!$H2)^2)</f>
        <v>39.451884654465196</v>
      </c>
      <c r="L1">
        <f>SQRT(('1D'!$G$13-'1D'!$G2)^2+('1D'!$H$13-'1D'!$H2)^2)</f>
        <v>87.037540751408514</v>
      </c>
      <c r="M1">
        <f>SQRT(('1D'!$G$14-'1D'!$G2)^2+('1D'!$H$14-'1D'!$H2)^2)</f>
        <v>43.133228353906134</v>
      </c>
      <c r="N1">
        <f>SQRT(('1D'!$G$15-'1D'!$G2)^2+('1D'!$H$15-'1D'!$H2)^2)</f>
        <v>88.309957758456378</v>
      </c>
      <c r="O1">
        <f>SQRT(('1D'!$G$16-'1D'!$G2)^2+('1D'!$H$16-'1D'!$H2)^2)</f>
        <v>111.35635274955588</v>
      </c>
      <c r="P1">
        <f>SQRT(('1D'!$G$17-'1D'!$G2)^2+('1D'!$H$17-'1D'!$H2)^2)</f>
        <v>99.497397605293756</v>
      </c>
      <c r="Q1">
        <f>SQRT(('1D'!$G$18-'1D'!$G2)^2+('1D'!$H$18-'1D'!$H2)^2)</f>
        <v>0</v>
      </c>
    </row>
    <row r="2" spans="1:17" x14ac:dyDescent="0.25">
      <c r="A2">
        <f>SQRT(('1D'!$G$2-'1D'!$G3)^2+('1D'!$H$2-'1D'!$H3)^2)</f>
        <v>101.17460627101829</v>
      </c>
      <c r="B2">
        <f>B$1*2</f>
        <v>202.34921254203658</v>
      </c>
      <c r="C2">
        <f>SQRT(('1D'!$G$4-'1D'!$G3)^2+('1D'!$H$4-'1D'!$H3)^2)</f>
        <v>107.84262090252128</v>
      </c>
      <c r="D2">
        <f>SQRT(('1D'!$G$5-'1D'!$G3)^2+('1D'!$H$5-'1D'!$H3)^2)</f>
        <v>128.23001980948732</v>
      </c>
      <c r="E2">
        <f>SQRT(('1D'!$G$6-'1D'!$G3)^2+('1D'!$H$6-'1D'!$H3)^2)</f>
        <v>5.057461528652377</v>
      </c>
      <c r="F2">
        <f>SQRT(('1D'!$G$7-'1D'!$G3)^2+('1D'!$H$7-'1D'!$H3)^2)</f>
        <v>94.269641792083959</v>
      </c>
      <c r="G2">
        <f>SQRT(('1D'!$G$8-'1D'!$G3)^2+('1D'!$H$8-'1D'!$H3)^2)</f>
        <v>136.31455621335095</v>
      </c>
      <c r="H2">
        <f>SQRT(('1D'!$G$9-'1D'!$G3)^2+('1D'!$H$9-'1D'!$H3)^2)</f>
        <v>51.00546952415948</v>
      </c>
      <c r="I2">
        <f>SQRT(('1D'!$G$10-'1D'!$G3)^2+('1D'!$H$10-'1D'!$H3)^2)</f>
        <v>67.643380990692194</v>
      </c>
      <c r="J2">
        <f>SQRT(('1D'!$G$11-'1D'!$G3)^2+('1D'!$H$11-'1D'!$H3)^2)</f>
        <v>47.417984119243464</v>
      </c>
      <c r="K2">
        <f>SQRT(('1D'!$G$12-'1D'!$G3)^2+('1D'!$H$12-'1D'!$H3)^2)</f>
        <v>98.030506110468068</v>
      </c>
      <c r="L2">
        <f>SQRT(('1D'!$G$13-'1D'!$G3)^2+('1D'!$H$13-'1D'!$H3)^2)</f>
        <v>168.44267099745176</v>
      </c>
      <c r="M2">
        <f>SQRT(('1D'!$G$14-'1D'!$G3)^2+('1D'!$H$14-'1D'!$H3)^2)</f>
        <v>134.30033438305475</v>
      </c>
      <c r="N2">
        <f>SQRT(('1D'!$G$15-'1D'!$G3)^2+('1D'!$H$15-'1D'!$H3)^2)</f>
        <v>114.65290331594585</v>
      </c>
      <c r="O2">
        <f>SQRT(('1D'!$G$16-'1D'!$G3)^2+('1D'!$H$16-'1D'!$H3)^2)</f>
        <v>176.17822757237568</v>
      </c>
      <c r="P2">
        <f>SQRT(('1D'!$G$17-'1D'!$G3)^2+('1D'!$H$17-'1D'!$H3)^2)</f>
        <v>32.776829499582888</v>
      </c>
      <c r="Q2">
        <f>SQRT(('1D'!$G$18-'1D'!$G3)^2+('1D'!$H$18-'1D'!$H3)^2)</f>
        <v>101.17460627101829</v>
      </c>
    </row>
    <row r="3" spans="1:17" x14ac:dyDescent="0.25">
      <c r="A3">
        <f>SQRT(('1D'!$G$2-'1D'!$G4)^2+('1D'!$H$2-'1D'!$H4)^2)</f>
        <v>79.558780656326434</v>
      </c>
      <c r="B3">
        <f>SQRT(('1D'!$G$3-'1D'!$G4)^2+('1D'!$H$3-'1D'!$H4)^2)</f>
        <v>107.84262090252128</v>
      </c>
      <c r="C3">
        <f>C$1*2</f>
        <v>159.11756131265287</v>
      </c>
      <c r="D3">
        <f>SQRT(('1D'!$G$5-'1D'!$G4)^2+('1D'!$H$5-'1D'!$H4)^2)</f>
        <v>168.22792600824084</v>
      </c>
      <c r="E3">
        <f>SQRT(('1D'!$G$6-'1D'!$G4)^2+('1D'!$H$6-'1D'!$H4)^2)</f>
        <v>110.74438997482373</v>
      </c>
      <c r="F3">
        <f>SQRT(('1D'!$G$7-'1D'!$G4)^2+('1D'!$H$7-'1D'!$H4)^2)</f>
        <v>89.961972330266718</v>
      </c>
      <c r="G3">
        <f>SQRT(('1D'!$G$8-'1D'!$G4)^2+('1D'!$H$8-'1D'!$H4)^2)</f>
        <v>173.86902968456261</v>
      </c>
      <c r="H3">
        <f>SQRT(('1D'!$G$9-'1D'!$G4)^2+('1D'!$H$9-'1D'!$H4)^2)</f>
        <v>70.842915025071321</v>
      </c>
      <c r="I3">
        <f>SQRT(('1D'!$G$10-'1D'!$G4)^2+('1D'!$H$10-'1D'!$H4)^2)</f>
        <v>160.37222189646462</v>
      </c>
      <c r="J3">
        <f>SQRT(('1D'!$G$11-'1D'!$G4)^2+('1D'!$H$11-'1D'!$H4)^2)</f>
        <v>143.27622757419954</v>
      </c>
      <c r="K3">
        <f>SQRT(('1D'!$G$12-'1D'!$G4)^2+('1D'!$H$12-'1D'!$H4)^2)</f>
        <v>114.48689776223446</v>
      </c>
      <c r="L3">
        <f>SQRT(('1D'!$G$13-'1D'!$G4)^2+('1D'!$H$13-'1D'!$H4)^2)</f>
        <v>76.825793888667675</v>
      </c>
      <c r="M3">
        <f>SQRT(('1D'!$G$14-'1D'!$G4)^2+('1D'!$H$14-'1D'!$H4)^2)</f>
        <v>69.538490068367338</v>
      </c>
      <c r="N3">
        <f>SQRT(('1D'!$G$15-'1D'!$G4)^2+('1D'!$H$15-'1D'!$H4)^2)</f>
        <v>9.2153068843210715</v>
      </c>
      <c r="O3">
        <f>SQRT(('1D'!$G$16-'1D'!$G4)^2+('1D'!$H$16-'1D'!$H4)^2)</f>
        <v>190.79982832257755</v>
      </c>
      <c r="P3">
        <f>SQRT(('1D'!$G$17-'1D'!$G4)^2+('1D'!$H$17-'1D'!$H4)^2)</f>
        <v>128.39075551211207</v>
      </c>
      <c r="Q3">
        <f>SQRT(('1D'!$G$18-'1D'!$G4)^2+('1D'!$H$18-'1D'!$H4)^2)</f>
        <v>79.558780656326434</v>
      </c>
    </row>
    <row r="4" spans="1:17" x14ac:dyDescent="0.25">
      <c r="A4">
        <f>SQRT(('1D'!$G$2-'1D'!$G5)^2+('1D'!$H$2-'1D'!$H5)^2)</f>
        <v>92.799660814463323</v>
      </c>
      <c r="B4">
        <f>SQRT(('1D'!$G$3-'1D'!$G5)^2+('1D'!$H$3-'1D'!$H5)^2)</f>
        <v>128.23001980948732</v>
      </c>
      <c r="C4">
        <f>SQRT(('1D'!$G$4-'1D'!$G5)^2+('1D'!$H$4-'1D'!$H5)^2)</f>
        <v>168.22792600824084</v>
      </c>
      <c r="D4">
        <f>D$1*2</f>
        <v>185.59932162892665</v>
      </c>
      <c r="E4">
        <f>SQRT(('1D'!$G$6-'1D'!$G5)^2+('1D'!$H$6-'1D'!$H5)^2)</f>
        <v>124.04147314100811</v>
      </c>
      <c r="F4">
        <f>SQRT(('1D'!$G$7-'1D'!$G5)^2+('1D'!$H$7-'1D'!$H5)^2)</f>
        <v>79.458044825526557</v>
      </c>
      <c r="G4">
        <f>SQRT(('1D'!$G$8-'1D'!$G5)^2+('1D'!$H$8-'1D'!$H5)^2)</f>
        <v>8.146641063703834</v>
      </c>
      <c r="H4">
        <f>SQRT(('1D'!$G$9-'1D'!$G5)^2+('1D'!$H$9-'1D'!$H5)^2)</f>
        <v>109.48056575773394</v>
      </c>
      <c r="I4">
        <f>SQRT(('1D'!$G$10-'1D'!$G5)^2+('1D'!$H$10-'1D'!$H5)^2)</f>
        <v>88.167963993518399</v>
      </c>
      <c r="J4">
        <f>SQRT(('1D'!$G$11-'1D'!$G5)^2+('1D'!$H$11-'1D'!$H5)^2)</f>
        <v>96.886728542590291</v>
      </c>
      <c r="K4">
        <f>SQRT(('1D'!$G$12-'1D'!$G5)^2+('1D'!$H$12-'1D'!$H5)^2)</f>
        <v>54.097973144354377</v>
      </c>
      <c r="L4">
        <f>SQRT(('1D'!$G$13-'1D'!$G5)^2+('1D'!$H$13-'1D'!$H5)^2)</f>
        <v>173.92249047875993</v>
      </c>
      <c r="M4">
        <f>SQRT(('1D'!$G$14-'1D'!$G5)^2+('1D'!$H$14-'1D'!$H5)^2)</f>
        <v>130.33576377926767</v>
      </c>
      <c r="N4">
        <f>SQRT(('1D'!$G$15-'1D'!$G5)^2+('1D'!$H$15-'1D'!$H5)^2)</f>
        <v>177.40027923927238</v>
      </c>
      <c r="O4">
        <f>SQRT(('1D'!$G$16-'1D'!$G5)^2+('1D'!$H$16-'1D'!$H5)^2)</f>
        <v>54.589652659467916</v>
      </c>
      <c r="P4">
        <f>SQRT(('1D'!$G$17-'1D'!$G5)^2+('1D'!$H$17-'1D'!$H5)^2)</f>
        <v>101.86737816706329</v>
      </c>
      <c r="Q4">
        <f>SQRT(('1D'!$G$18-'1D'!$G5)^2+('1D'!$H$18-'1D'!$H5)^2)</f>
        <v>92.799660814463323</v>
      </c>
    </row>
    <row r="5" spans="1:17" x14ac:dyDescent="0.25">
      <c r="A5">
        <f>SQRT(('1D'!$G$2-'1D'!$G6)^2+('1D'!$H$2-'1D'!$H6)^2)</f>
        <v>100.36011529438349</v>
      </c>
      <c r="B5">
        <f>SQRT(('1D'!$G$3-'1D'!$G6)^2+('1D'!$H$3-'1D'!$H6)^2)</f>
        <v>5.057461528652377</v>
      </c>
      <c r="C5">
        <f>SQRT(('1D'!$G$4-'1D'!$G6)^2+('1D'!$H$4-'1D'!$H6)^2)</f>
        <v>110.74438997482373</v>
      </c>
      <c r="D5">
        <f>SQRT(('1D'!$G$5-'1D'!$G6)^2+('1D'!$H$5-'1D'!$H6)^2)</f>
        <v>124.04147314100811</v>
      </c>
      <c r="E5">
        <f>E$1*2</f>
        <v>200.72023058876698</v>
      </c>
      <c r="F5">
        <f>SQRT(('1D'!$G$7-'1D'!$G6)^2+('1D'!$H$7-'1D'!$H6)^2)</f>
        <v>92.795991808183928</v>
      </c>
      <c r="G5">
        <f>SQRT(('1D'!$G$8-'1D'!$G6)^2+('1D'!$H$8-'1D'!$H6)^2)</f>
        <v>132.14605656105937</v>
      </c>
      <c r="H5">
        <f>SQRT(('1D'!$G$9-'1D'!$G6)^2+('1D'!$H$9-'1D'!$H6)^2)</f>
        <v>51.32505236790476</v>
      </c>
      <c r="I5">
        <f>SQRT(('1D'!$G$10-'1D'!$G6)^2+('1D'!$H$10-'1D'!$H6)^2)</f>
        <v>62.624118491735942</v>
      </c>
      <c r="J5">
        <f>SQRT(('1D'!$G$11-'1D'!$G6)^2+('1D'!$H$11-'1D'!$H6)^2)</f>
        <v>42.398424241866671</v>
      </c>
      <c r="K5">
        <f>SQRT(('1D'!$G$12-'1D'!$G6)^2+('1D'!$H$12-'1D'!$H6)^2)</f>
        <v>95.335556810829303</v>
      </c>
      <c r="L5">
        <f>SQRT(('1D'!$G$13-'1D'!$G6)^2+('1D'!$H$13-'1D'!$H6)^2)</f>
        <v>169.71514157224078</v>
      </c>
      <c r="M5">
        <f>SQRT(('1D'!$G$14-'1D'!$G6)^2+('1D'!$H$14-'1D'!$H6)^2)</f>
        <v>134.65331294106528</v>
      </c>
      <c r="N5">
        <f>SQRT(('1D'!$G$15-'1D'!$G6)^2+('1D'!$H$15-'1D'!$H6)^2)</f>
        <v>117.77400881175271</v>
      </c>
      <c r="O5">
        <f>SQRT(('1D'!$G$16-'1D'!$G6)^2+('1D'!$H$16-'1D'!$H6)^2)</f>
        <v>172.53911859577116</v>
      </c>
      <c r="P5">
        <f>SQRT(('1D'!$G$17-'1D'!$G6)^2+('1D'!$H$17-'1D'!$H6)^2)</f>
        <v>27.721694295788243</v>
      </c>
      <c r="Q5">
        <f>SQRT(('1D'!$G$18-'1D'!$G6)^2+('1D'!$H$18-'1D'!$H6)^2)</f>
        <v>100.36011529438349</v>
      </c>
    </row>
    <row r="6" spans="1:17" x14ac:dyDescent="0.25">
      <c r="A6">
        <f>SQRT(('1D'!$G$2-'1D'!$G7)^2+('1D'!$H$2-'1D'!$H7)^2)</f>
        <v>14.870941170355506</v>
      </c>
      <c r="B6">
        <f>SQRT(('1D'!$G$3-'1D'!$G7)^2+('1D'!$H$3-'1D'!$H7)^2)</f>
        <v>94.269641792083959</v>
      </c>
      <c r="C6">
        <f>SQRT(('1D'!$G$4-'1D'!$G7)^2+('1D'!$H$4-'1D'!$H7)^2)</f>
        <v>89.961972330266718</v>
      </c>
      <c r="D6">
        <f>SQRT(('1D'!$G$5-'1D'!$G7)^2+('1D'!$H$5-'1D'!$H7)^2)</f>
        <v>79.458044825526557</v>
      </c>
      <c r="E6">
        <f>SQRT(('1D'!$G$6-'1D'!$G7)^2+('1D'!$H$6-'1D'!$H7)^2)</f>
        <v>92.795991808183928</v>
      </c>
      <c r="F6">
        <f>F$1*2</f>
        <v>29.741882340711012</v>
      </c>
      <c r="G6">
        <f>SQRT(('1D'!$G$8-'1D'!$G7)^2+('1D'!$H$8-'1D'!$H7)^2)</f>
        <v>84.459761278666207</v>
      </c>
      <c r="H6">
        <f>SQRT(('1D'!$G$9-'1D'!$G7)^2+('1D'!$H$9-'1D'!$H7)^2)</f>
        <v>49.062684395802222</v>
      </c>
      <c r="I6">
        <f>SQRT(('1D'!$G$10-'1D'!$G7)^2+('1D'!$H$10-'1D'!$H7)^2)</f>
        <v>104.35336491345988</v>
      </c>
      <c r="J6">
        <f>SQRT(('1D'!$G$11-'1D'!$G7)^2+('1D'!$H$11-'1D'!$H7)^2)</f>
        <v>96.487275384912323</v>
      </c>
      <c r="K6">
        <f>SQRT(('1D'!$G$12-'1D'!$G7)^2+('1D'!$H$12-'1D'!$H7)^2)</f>
        <v>25.444594451042143</v>
      </c>
      <c r="L6">
        <f>SQRT(('1D'!$G$13-'1D'!$G7)^2+('1D'!$H$13-'1D'!$H7)^2)</f>
        <v>101.85250617339506</v>
      </c>
      <c r="M6">
        <f>SQRT(('1D'!$G$14-'1D'!$G7)^2+('1D'!$H$14-'1D'!$H7)^2)</f>
        <v>57.784754032139901</v>
      </c>
      <c r="N6">
        <f>SQRT(('1D'!$G$15-'1D'!$G7)^2+('1D'!$H$15-'1D'!$H7)^2)</f>
        <v>98.992218059379951</v>
      </c>
      <c r="O6">
        <f>SQRT(('1D'!$G$16-'1D'!$G7)^2+('1D'!$H$16-'1D'!$H7)^2)</f>
        <v>103.1735968361445</v>
      </c>
      <c r="P6">
        <f>SQRT(('1D'!$G$17-'1D'!$G7)^2+('1D'!$H$17-'1D'!$H7)^2)</f>
        <v>88.577468498006354</v>
      </c>
      <c r="Q6">
        <f>SQRT(('1D'!$G$18-'1D'!$G7)^2+('1D'!$H$18-'1D'!$H7)^2)</f>
        <v>14.870941170355506</v>
      </c>
    </row>
    <row r="7" spans="1:17" x14ac:dyDescent="0.25">
      <c r="A7">
        <f>SQRT(('1D'!$G$2-'1D'!$G8)^2+('1D'!$H$2-'1D'!$H8)^2)</f>
        <v>97.270800223685001</v>
      </c>
      <c r="B7">
        <f>SQRT(('1D'!$G$3-'1D'!$G8)^2+('1D'!$H$3-'1D'!$H8)^2)</f>
        <v>136.31455621335095</v>
      </c>
      <c r="C7">
        <f>SQRT(('1D'!$G$4-'1D'!$G8)^2+('1D'!$H$4-'1D'!$H8)^2)</f>
        <v>173.86902968456261</v>
      </c>
      <c r="D7">
        <f>SQRT(('1D'!$G$5-'1D'!$G8)^2+('1D'!$H$5-'1D'!$H8)^2)</f>
        <v>8.146641063703834</v>
      </c>
      <c r="E7">
        <f>SQRT(('1D'!$G$6-'1D'!$G8)^2+('1D'!$H$6-'1D'!$H8)^2)</f>
        <v>132.14605656105937</v>
      </c>
      <c r="F7">
        <f>SQRT(('1D'!$G$7-'1D'!$G8)^2+('1D'!$H$7-'1D'!$H8)^2)</f>
        <v>84.459761278666207</v>
      </c>
      <c r="G7">
        <f>G$1*2</f>
        <v>194.54160044737</v>
      </c>
      <c r="H7">
        <f>SQRT(('1D'!$G$9-'1D'!$G8)^2+('1D'!$H$9-'1D'!$H8)^2)</f>
        <v>116.5804760094566</v>
      </c>
      <c r="I7">
        <f>SQRT(('1D'!$G$10-'1D'!$G8)^2+('1D'!$H$10-'1D'!$H8)^2)</f>
        <v>95.750200279827936</v>
      </c>
      <c r="J7">
        <f>SQRT(('1D'!$G$11-'1D'!$G8)^2+('1D'!$H$11-'1D'!$H8)^2)</f>
        <v>104.89348053731362</v>
      </c>
      <c r="K7">
        <f>SQRT(('1D'!$G$12-'1D'!$G8)^2+('1D'!$H$12-'1D'!$H8)^2)</f>
        <v>59.400052227442551</v>
      </c>
      <c r="L7">
        <f>SQRT(('1D'!$G$13-'1D'!$G8)^2+('1D'!$H$13-'1D'!$H8)^2)</f>
        <v>176.46952775477226</v>
      </c>
      <c r="M7">
        <f>SQRT(('1D'!$G$14-'1D'!$G8)^2+('1D'!$H$14-'1D'!$H8)^2)</f>
        <v>133.35786608764221</v>
      </c>
      <c r="N7">
        <f>SQRT(('1D'!$G$15-'1D'!$G8)^2+('1D'!$H$15-'1D'!$H8)^2)</f>
        <v>183.00637578430636</v>
      </c>
      <c r="O7">
        <f>SQRT(('1D'!$G$16-'1D'!$G8)^2+('1D'!$H$16-'1D'!$H8)^2)</f>
        <v>47.448100097660934</v>
      </c>
      <c r="P7">
        <f>SQRT(('1D'!$G$17-'1D'!$G8)^2+('1D'!$H$17-'1D'!$H8)^2)</f>
        <v>110.00697908746753</v>
      </c>
      <c r="Q7">
        <f>SQRT(('1D'!$G$18-'1D'!$G8)^2+('1D'!$H$18-'1D'!$H8)^2)</f>
        <v>97.270800223685001</v>
      </c>
    </row>
    <row r="8" spans="1:17" x14ac:dyDescent="0.25">
      <c r="A8">
        <f>SQRT(('1D'!$G$2-'1D'!$G9)^2+('1D'!$H$2-'1D'!$H9)^2)</f>
        <v>52.184803415717369</v>
      </c>
      <c r="B8">
        <f>SQRT(('1D'!$G$3-'1D'!$G9)^2+('1D'!$H$3-'1D'!$H9)^2)</f>
        <v>51.00546952415948</v>
      </c>
      <c r="C8">
        <f>SQRT(('1D'!$G$4-'1D'!$G9)^2+('1D'!$H$4-'1D'!$H9)^2)</f>
        <v>70.842915025071321</v>
      </c>
      <c r="D8">
        <f>SQRT(('1D'!$G$5-'1D'!$G9)^2+('1D'!$H$5-'1D'!$H9)^2)</f>
        <v>109.48056575773394</v>
      </c>
      <c r="E8">
        <f>SQRT(('1D'!$G$6-'1D'!$G9)^2+('1D'!$H$6-'1D'!$H9)^2)</f>
        <v>51.32505236790476</v>
      </c>
      <c r="F8">
        <f>SQRT(('1D'!$G$7-'1D'!$G9)^2+('1D'!$H$7-'1D'!$H9)^2)</f>
        <v>49.062684395802222</v>
      </c>
      <c r="G8">
        <f>SQRT(('1D'!$G$8-'1D'!$G9)^2+('1D'!$H$8-'1D'!$H9)^2)</f>
        <v>116.5804760094566</v>
      </c>
      <c r="H8">
        <f>H$1*2</f>
        <v>104.36960683143474</v>
      </c>
      <c r="I8">
        <f>SQRT(('1D'!$G$10-'1D'!$G9)^2+('1D'!$H$10-'1D'!$H9)^2)</f>
        <v>89.923391434099827</v>
      </c>
      <c r="J8">
        <f>SQRT(('1D'!$G$11-'1D'!$G9)^2+('1D'!$H$11-'1D'!$H9)^2)</f>
        <v>73.994873779929421</v>
      </c>
      <c r="K8">
        <f>SQRT(('1D'!$G$12-'1D'!$G9)^2+('1D'!$H$12-'1D'!$H9)^2)</f>
        <v>62.813197604777315</v>
      </c>
      <c r="L8">
        <f>SQRT(('1D'!$G$13-'1D'!$G9)^2+('1D'!$H$13-'1D'!$H9)^2)</f>
        <v>119.28342638807257</v>
      </c>
      <c r="M8">
        <f>SQRT(('1D'!$G$14-'1D'!$G9)^2+('1D'!$H$14-'1D'!$H9)^2)</f>
        <v>83.351947880867357</v>
      </c>
      <c r="N8">
        <f>SQRT(('1D'!$G$15-'1D'!$G9)^2+('1D'!$H$15-'1D'!$H9)^2)</f>
        <v>79.524725005982418</v>
      </c>
      <c r="O8">
        <f>SQRT(('1D'!$G$16-'1D'!$G9)^2+('1D'!$H$16-'1D'!$H9)^2)</f>
        <v>146.53157257676244</v>
      </c>
      <c r="P8">
        <f>SQRT(('1D'!$G$17-'1D'!$G9)^2+('1D'!$H$17-'1D'!$H9)^2)</f>
        <v>60.239452643391388</v>
      </c>
      <c r="Q8">
        <f>SQRT(('1D'!$G$18-'1D'!$G9)^2+('1D'!$H$18-'1D'!$H9)^2)</f>
        <v>52.184803415717369</v>
      </c>
    </row>
    <row r="9" spans="1:17" x14ac:dyDescent="0.25">
      <c r="A9">
        <f>SQRT(('1D'!$G$2-'1D'!$G10)^2+('1D'!$H$2-'1D'!$H10)^2)</f>
        <v>117.81204007444109</v>
      </c>
      <c r="B9">
        <f>SQRT(('1D'!$G$3-'1D'!$G10)^2+('1D'!$H$3-'1D'!$H10)^2)</f>
        <v>67.643380990692194</v>
      </c>
      <c r="C9">
        <f>SQRT(('1D'!$G$4-'1D'!$G10)^2+('1D'!$H$4-'1D'!$H10)^2)</f>
        <v>160.37222189646462</v>
      </c>
      <c r="D9">
        <f>SQRT(('1D'!$G$5-'1D'!$G10)^2+('1D'!$H$5-'1D'!$H10)^2)</f>
        <v>88.167963993518399</v>
      </c>
      <c r="E9">
        <f>SQRT(('1D'!$G$6-'1D'!$G10)^2+('1D'!$H$6-'1D'!$H10)^2)</f>
        <v>62.624118491735942</v>
      </c>
      <c r="F9">
        <f>SQRT(('1D'!$G$7-'1D'!$G10)^2+('1D'!$H$7-'1D'!$H10)^2)</f>
        <v>104.35336491345988</v>
      </c>
      <c r="G9">
        <f>SQRT(('1D'!$G$8-'1D'!$G10)^2+('1D'!$H$8-'1D'!$H10)^2)</f>
        <v>95.750200279827936</v>
      </c>
      <c r="H9">
        <f>SQRT(('1D'!$G$9-'1D'!$G10)^2+('1D'!$H$9-'1D'!$H10)^2)</f>
        <v>89.923391434099827</v>
      </c>
      <c r="I9">
        <f>I$1*2</f>
        <v>235.62408014888217</v>
      </c>
      <c r="J9">
        <f>SQRT(('1D'!$G$11-'1D'!$G10)^2+('1D'!$H$11-'1D'!$H10)^2)</f>
        <v>20.225894356411956</v>
      </c>
      <c r="K9">
        <f>SQRT(('1D'!$G$12-'1D'!$G10)^2+('1D'!$H$12-'1D'!$H10)^2)</f>
        <v>90.723448015820935</v>
      </c>
      <c r="L9">
        <f>SQRT(('1D'!$G$13-'1D'!$G10)^2+('1D'!$H$13-'1D'!$H10)^2)</f>
        <v>202.32791395210435</v>
      </c>
      <c r="M9">
        <f>SQRT(('1D'!$G$14-'1D'!$G10)^2+('1D'!$H$14-'1D'!$H10)^2)</f>
        <v>160.23462637023664</v>
      </c>
      <c r="N9">
        <f>SQRT(('1D'!$G$15-'1D'!$G10)^2+('1D'!$H$15-'1D'!$H10)^2)</f>
        <v>168.74784384097583</v>
      </c>
      <c r="O9">
        <f>SQRT(('1D'!$G$16-'1D'!$G10)^2+('1D'!$H$16-'1D'!$H10)^2)</f>
        <v>142.66568773492241</v>
      </c>
      <c r="P9">
        <f>SQRT(('1D'!$G$17-'1D'!$G10)^2+('1D'!$H$17-'1D'!$H10)^2)</f>
        <v>35.538494981038738</v>
      </c>
      <c r="Q9">
        <f>SQRT(('1D'!$G$18-'1D'!$G10)^2+('1D'!$H$18-'1D'!$H10)^2)</f>
        <v>117.81204007444109</v>
      </c>
    </row>
    <row r="10" spans="1:17" x14ac:dyDescent="0.25">
      <c r="A10">
        <f>SQRT(('1D'!$G$2-'1D'!$G11)^2+('1D'!$H$2-'1D'!$H11)^2)</f>
        <v>108.66132186298879</v>
      </c>
      <c r="B10">
        <f>SQRT(('1D'!$G$3-'1D'!$G11)^2+('1D'!$H$3-'1D'!$H11)^2)</f>
        <v>47.417984119243464</v>
      </c>
      <c r="C10">
        <f>SQRT(('1D'!$G$4-'1D'!$G11)^2+('1D'!$H$4-'1D'!$H11)^2)</f>
        <v>143.27622757419954</v>
      </c>
      <c r="D10">
        <f>SQRT(('1D'!$G$5-'1D'!$G11)^2+('1D'!$H$5-'1D'!$H11)^2)</f>
        <v>96.886728542590291</v>
      </c>
      <c r="E10">
        <f>SQRT(('1D'!$G$6-'1D'!$G11)^2+('1D'!$H$6-'1D'!$H11)^2)</f>
        <v>42.398424241866671</v>
      </c>
      <c r="F10">
        <f>SQRT(('1D'!$G$7-'1D'!$G11)^2+('1D'!$H$7-'1D'!$H11)^2)</f>
        <v>96.487275384912323</v>
      </c>
      <c r="G10">
        <f>SQRT(('1D'!$G$8-'1D'!$G11)^2+('1D'!$H$8-'1D'!$H11)^2)</f>
        <v>104.89348053731362</v>
      </c>
      <c r="H10">
        <f>SQRT(('1D'!$G$9-'1D'!$G11)^2+('1D'!$H$9-'1D'!$H11)^2)</f>
        <v>73.994873779929421</v>
      </c>
      <c r="I10">
        <f>SQRT(('1D'!$G$10-'1D'!$G11)^2+('1D'!$H$10-'1D'!$H11)^2)</f>
        <v>20.225894356411956</v>
      </c>
      <c r="J10">
        <f>J$1*2</f>
        <v>217.32264372597757</v>
      </c>
      <c r="K10">
        <f>SQRT(('1D'!$G$12-'1D'!$G11)^2+('1D'!$H$12-'1D'!$H11)^2)</f>
        <v>87.540244970596447</v>
      </c>
      <c r="L10">
        <f>SQRT(('1D'!$G$13-'1D'!$G11)^2+('1D'!$H$13-'1D'!$H11)^2)</f>
        <v>190.21963434721152</v>
      </c>
      <c r="M10">
        <f>SQRT(('1D'!$G$14-'1D'!$G11)^2+('1D'!$H$14-'1D'!$H11)^2)</f>
        <v>149.66864876844008</v>
      </c>
      <c r="N10">
        <f>SQRT(('1D'!$G$15-'1D'!$G11)^2+('1D'!$H$15-'1D'!$H11)^2)</f>
        <v>151.37139498627516</v>
      </c>
      <c r="O10">
        <f>SQRT(('1D'!$G$16-'1D'!$G11)^2+('1D'!$H$16-'1D'!$H11)^2)</f>
        <v>150.1906702118296</v>
      </c>
      <c r="P10">
        <f>SQRT(('1D'!$G$17-'1D'!$G11)^2+('1D'!$H$17-'1D'!$H11)^2)</f>
        <v>15.697191122379826</v>
      </c>
      <c r="Q10">
        <f>SQRT(('1D'!$G$18-'1D'!$G11)^2+('1D'!$H$18-'1D'!$H11)^2)</f>
        <v>108.66132186298879</v>
      </c>
    </row>
    <row r="11" spans="1:17" x14ac:dyDescent="0.25">
      <c r="A11">
        <f>SQRT(('1D'!$G$2-'1D'!$G12)^2+('1D'!$H$2-'1D'!$H12)^2)</f>
        <v>39.451884654465196</v>
      </c>
      <c r="B11">
        <f>SQRT(('1D'!$G$3-'1D'!$G12)^2+('1D'!$H$3-'1D'!$H12)^2)</f>
        <v>98.030506110468068</v>
      </c>
      <c r="C11">
        <f>SQRT(('1D'!$G$4-'1D'!$G12)^2+('1D'!$H$4-'1D'!$H12)^2)</f>
        <v>114.48689776223446</v>
      </c>
      <c r="D11">
        <f>SQRT(('1D'!$G$5-'1D'!$G12)^2+('1D'!$H$5-'1D'!$H12)^2)</f>
        <v>54.097973144354377</v>
      </c>
      <c r="E11">
        <f>SQRT(('1D'!$G$6-'1D'!$G12)^2+('1D'!$H$6-'1D'!$H12)^2)</f>
        <v>95.335556810829303</v>
      </c>
      <c r="F11">
        <f>SQRT(('1D'!$G$7-'1D'!$G12)^2+('1D'!$H$7-'1D'!$H12)^2)</f>
        <v>25.444594451042143</v>
      </c>
      <c r="G11">
        <f>SQRT(('1D'!$G$8-'1D'!$G12)^2+('1D'!$H$8-'1D'!$H12)^2)</f>
        <v>59.400052227442551</v>
      </c>
      <c r="H11">
        <f>SQRT(('1D'!$G$9-'1D'!$G12)^2+('1D'!$H$9-'1D'!$H12)^2)</f>
        <v>62.813197604777315</v>
      </c>
      <c r="I11">
        <f>SQRT(('1D'!$G$10-'1D'!$G12)^2+('1D'!$H$10-'1D'!$H12)^2)</f>
        <v>90.723448015820935</v>
      </c>
      <c r="J11">
        <f>SQRT(('1D'!$G$11-'1D'!$G12)^2+('1D'!$H$11-'1D'!$H12)^2)</f>
        <v>87.540244970596447</v>
      </c>
      <c r="K11">
        <f>K$1*2</f>
        <v>78.903769308930393</v>
      </c>
      <c r="L11">
        <f>SQRT(('1D'!$G$13-'1D'!$G12)^2+('1D'!$H$13-'1D'!$H12)^2)</f>
        <v>124.67727349390611</v>
      </c>
      <c r="M11">
        <f>SQRT(('1D'!$G$14-'1D'!$G12)^2+('1D'!$H$14-'1D'!$H12)^2)</f>
        <v>80.304812984747016</v>
      </c>
      <c r="N11">
        <f>SQRT(('1D'!$G$15-'1D'!$G12)^2+('1D'!$H$15-'1D'!$H12)^2)</f>
        <v>123.61401557679743</v>
      </c>
      <c r="O11">
        <f>SQRT(('1D'!$G$16-'1D'!$G12)^2+('1D'!$H$16-'1D'!$H12)^2)</f>
        <v>83.728576865299772</v>
      </c>
      <c r="P11">
        <f>SQRT(('1D'!$G$17-'1D'!$G12)^2+('1D'!$H$17-'1D'!$H12)^2)</f>
        <v>83.62484797083539</v>
      </c>
      <c r="Q11">
        <f>SQRT(('1D'!$G$18-'1D'!$G12)^2+('1D'!$H$18-'1D'!$H12)^2)</f>
        <v>39.451884654465196</v>
      </c>
    </row>
    <row r="12" spans="1:17" x14ac:dyDescent="0.25">
      <c r="A12">
        <f>SQRT(('1D'!$G$2-'1D'!$G13)^2+('1D'!$H$2-'1D'!$H13)^2)</f>
        <v>87.037540751408514</v>
      </c>
      <c r="B12">
        <f>SQRT(('1D'!$G$3-'1D'!$G13)^2+('1D'!$H$3-'1D'!$H13)^2)</f>
        <v>168.44267099745176</v>
      </c>
      <c r="C12">
        <f>SQRT(('1D'!$G$4-'1D'!$G13)^2+('1D'!$H$4-'1D'!$H13)^2)</f>
        <v>76.825793888667675</v>
      </c>
      <c r="D12">
        <f>SQRT(('1D'!$G$5-'1D'!$G13)^2+('1D'!$H$5-'1D'!$H13)^2)</f>
        <v>173.92249047875993</v>
      </c>
      <c r="E12">
        <f>SQRT(('1D'!$G$6-'1D'!$G13)^2+('1D'!$H$6-'1D'!$H13)^2)</f>
        <v>169.71514157224078</v>
      </c>
      <c r="F12">
        <f>SQRT(('1D'!$G$7-'1D'!$G13)^2+('1D'!$H$7-'1D'!$H13)^2)</f>
        <v>101.85250617339506</v>
      </c>
      <c r="G12">
        <f>SQRT(('1D'!$G$8-'1D'!$G13)^2+('1D'!$H$8-'1D'!$H13)^2)</f>
        <v>176.46952775477226</v>
      </c>
      <c r="H12">
        <f>SQRT(('1D'!$G$9-'1D'!$G13)^2+('1D'!$H$9-'1D'!$H13)^2)</f>
        <v>119.28342638807257</v>
      </c>
      <c r="I12">
        <f>SQRT(('1D'!$G$10-'1D'!$G13)^2+('1D'!$H$10-'1D'!$H13)^2)</f>
        <v>202.32791395210435</v>
      </c>
      <c r="J12">
        <f>SQRT(('1D'!$G$11-'1D'!$G13)^2+('1D'!$H$11-'1D'!$H13)^2)</f>
        <v>190.21963434721152</v>
      </c>
      <c r="K12">
        <f>SQRT(('1D'!$G$12-'1D'!$G13)^2+('1D'!$H$12-'1D'!$H13)^2)</f>
        <v>124.67727349390611</v>
      </c>
      <c r="L12">
        <f>L$1*2</f>
        <v>174.07508150281703</v>
      </c>
      <c r="M12">
        <f>SQRT(('1D'!$G$14-'1D'!$G13)^2+('1D'!$H$14-'1D'!$H13)^2)</f>
        <v>44.376665329520961</v>
      </c>
      <c r="N12">
        <f>SQRT(('1D'!$G$15-'1D'!$G13)^2+('1D'!$H$15-'1D'!$H13)^2)</f>
        <v>77.87213055937687</v>
      </c>
      <c r="O12">
        <f>SQRT(('1D'!$G$16-'1D'!$G13)^2+('1D'!$H$16-'1D'!$H13)^2)</f>
        <v>173.3062417278625</v>
      </c>
      <c r="P12">
        <f>SQRT(('1D'!$G$17-'1D'!$G13)^2+('1D'!$H$17-'1D'!$H13)^2)</f>
        <v>178.24143577652686</v>
      </c>
      <c r="Q12">
        <f>SQRT(('1D'!$G$18-'1D'!$G13)^2+('1D'!$H$18-'1D'!$H13)^2)</f>
        <v>87.037540751408514</v>
      </c>
    </row>
    <row r="13" spans="1:17" x14ac:dyDescent="0.25">
      <c r="A13">
        <f>SQRT(('1D'!$G$2-'1D'!$G14)^2+('1D'!$H$2-'1D'!$H14)^2)</f>
        <v>43.133228353906134</v>
      </c>
      <c r="B13">
        <f>SQRT(('1D'!$G$3-'1D'!$G14)^2+('1D'!$H$3-'1D'!$H14)^2)</f>
        <v>134.30033438305475</v>
      </c>
      <c r="C13">
        <f>SQRT(('1D'!$G$4-'1D'!$G14)^2+('1D'!$H$4-'1D'!$H14)^2)</f>
        <v>69.538490068367338</v>
      </c>
      <c r="D13">
        <f>SQRT(('1D'!$G$5-'1D'!$G14)^2+('1D'!$H$5-'1D'!$H14)^2)</f>
        <v>130.33576377926767</v>
      </c>
      <c r="E13">
        <f>SQRT(('1D'!$G$6-'1D'!$G14)^2+('1D'!$H$6-'1D'!$H14)^2)</f>
        <v>134.65331294106528</v>
      </c>
      <c r="F13">
        <f>SQRT(('1D'!$G$7-'1D'!$G14)^2+('1D'!$H$7-'1D'!$H14)^2)</f>
        <v>57.784754032139901</v>
      </c>
      <c r="G13">
        <f>SQRT(('1D'!$G$8-'1D'!$G14)^2+('1D'!$H$8-'1D'!$H14)^2)</f>
        <v>133.35786608764221</v>
      </c>
      <c r="H13">
        <f>SQRT(('1D'!$G$9-'1D'!$G14)^2+('1D'!$H$9-'1D'!$H14)^2)</f>
        <v>83.351947880867357</v>
      </c>
      <c r="I13">
        <f>SQRT(('1D'!$G$10-'1D'!$G14)^2+('1D'!$H$10-'1D'!$H14)^2)</f>
        <v>160.23462637023664</v>
      </c>
      <c r="J13">
        <f>SQRT(('1D'!$G$11-'1D'!$G14)^2+('1D'!$H$11-'1D'!$H14)^2)</f>
        <v>149.66864876844008</v>
      </c>
      <c r="K13">
        <f>SQRT(('1D'!$G$12-'1D'!$G14)^2+('1D'!$H$12-'1D'!$H14)^2)</f>
        <v>80.304812984747016</v>
      </c>
      <c r="L13">
        <f>SQRT(('1D'!$G$13-'1D'!$G14)^2+('1D'!$H$13-'1D'!$H14)^2)</f>
        <v>44.376665329520961</v>
      </c>
      <c r="M13">
        <f>M$1*2</f>
        <v>86.266456707812267</v>
      </c>
      <c r="N13">
        <f>SQRT(('1D'!$G$15-'1D'!$G14)^2+('1D'!$H$15-'1D'!$H14)^2)</f>
        <v>75.557554548996535</v>
      </c>
      <c r="O13">
        <f>SQRT(('1D'!$G$16-'1D'!$G14)^2+('1D'!$H$16-'1D'!$H14)^2)</f>
        <v>135.47647625713404</v>
      </c>
      <c r="P13">
        <f>SQRT(('1D'!$G$17-'1D'!$G14)^2+('1D'!$H$17-'1D'!$H14)^2)</f>
        <v>138.9783946119833</v>
      </c>
      <c r="Q13">
        <f>SQRT(('1D'!$G$18-'1D'!$G14)^2+('1D'!$H$18-'1D'!$H14)^2)</f>
        <v>43.133228353906134</v>
      </c>
    </row>
    <row r="14" spans="1:17" x14ac:dyDescent="0.25">
      <c r="A14">
        <f>SQRT(('1D'!$G$2-'1D'!$G15)^2+('1D'!$H$2-'1D'!$H15)^2)</f>
        <v>88.309957758456378</v>
      </c>
      <c r="B14">
        <f>SQRT(('1D'!$G$3-'1D'!$G15)^2+('1D'!$H$3-'1D'!$H15)^2)</f>
        <v>114.65290331594585</v>
      </c>
      <c r="C14">
        <f>SQRT(('1D'!$G$4-'1D'!$G15)^2+('1D'!$H$4-'1D'!$H15)^2)</f>
        <v>9.2153068843210715</v>
      </c>
      <c r="D14">
        <f>SQRT(('1D'!$G$5-'1D'!$G15)^2+('1D'!$H$5-'1D'!$H15)^2)</f>
        <v>177.40027923927238</v>
      </c>
      <c r="E14">
        <f>SQRT(('1D'!$G$6-'1D'!$G15)^2+('1D'!$H$6-'1D'!$H15)^2)</f>
        <v>117.77400881175271</v>
      </c>
      <c r="F14">
        <f>SQRT(('1D'!$G$7-'1D'!$G15)^2+('1D'!$H$7-'1D'!$H15)^2)</f>
        <v>98.992218059379951</v>
      </c>
      <c r="G14">
        <f>SQRT(('1D'!$G$8-'1D'!$G15)^2+('1D'!$H$8-'1D'!$H15)^2)</f>
        <v>183.00637578430636</v>
      </c>
      <c r="H14">
        <f>SQRT(('1D'!$G$9-'1D'!$G15)^2+('1D'!$H$9-'1D'!$H15)^2)</f>
        <v>79.524725005982418</v>
      </c>
      <c r="I14">
        <f>SQRT(('1D'!$G$10-'1D'!$G15)^2+('1D'!$H$10-'1D'!$H15)^2)</f>
        <v>168.74784384097583</v>
      </c>
      <c r="J14">
        <f>SQRT(('1D'!$G$11-'1D'!$G15)^2+('1D'!$H$11-'1D'!$H15)^2)</f>
        <v>151.37139498627516</v>
      </c>
      <c r="K14">
        <f>SQRT(('1D'!$G$12-'1D'!$G15)^2+('1D'!$H$12-'1D'!$H15)^2)</f>
        <v>123.61401557679743</v>
      </c>
      <c r="L14">
        <f>SQRT(('1D'!$G$13-'1D'!$G15)^2+('1D'!$H$13-'1D'!$H15)^2)</f>
        <v>77.87213055937687</v>
      </c>
      <c r="M14">
        <f>SQRT(('1D'!$G$14-'1D'!$G15)^2+('1D'!$H$14-'1D'!$H15)^2)</f>
        <v>75.557554548996535</v>
      </c>
      <c r="N14">
        <f>N$1*2</f>
        <v>176.61991551691276</v>
      </c>
      <c r="O14">
        <f>SQRT(('1D'!$G$16-'1D'!$G15)^2+('1D'!$H$16-'1D'!$H15)^2)</f>
        <v>199.39512619721992</v>
      </c>
      <c r="P14">
        <f>SQRT(('1D'!$G$17-'1D'!$G15)^2+('1D'!$H$17-'1D'!$H15)^2)</f>
        <v>136.33175674814072</v>
      </c>
      <c r="Q14">
        <f>SQRT(('1D'!$G$18-'1D'!$G15)^2+('1D'!$H$18-'1D'!$H15)^2)</f>
        <v>88.309957758456378</v>
      </c>
    </row>
    <row r="15" spans="1:17" x14ac:dyDescent="0.25">
      <c r="A15">
        <f>SQRT(('1D'!$G$2-'1D'!$G16)^2+('1D'!$H$2-'1D'!$H16)^2)</f>
        <v>111.35635274955588</v>
      </c>
      <c r="B15">
        <f>SQRT(('1D'!$G$3-'1D'!$G16)^2+('1D'!$H$3-'1D'!$H16)^2)</f>
        <v>176.17822757237568</v>
      </c>
      <c r="C15">
        <f>SQRT(('1D'!$G$4-'1D'!$G16)^2+('1D'!$H$4-'1D'!$H16)^2)</f>
        <v>190.79982832257755</v>
      </c>
      <c r="D15">
        <f>SQRT(('1D'!$G$5-'1D'!$G16)^2+('1D'!$H$5-'1D'!$H16)^2)</f>
        <v>54.589652659467916</v>
      </c>
      <c r="E15">
        <f>SQRT(('1D'!$G$6-'1D'!$G16)^2+('1D'!$H$6-'1D'!$H16)^2)</f>
        <v>172.53911859577116</v>
      </c>
      <c r="F15">
        <f>SQRT(('1D'!$G$7-'1D'!$G16)^2+('1D'!$H$7-'1D'!$H16)^2)</f>
        <v>103.1735968361445</v>
      </c>
      <c r="G15">
        <f>SQRT(('1D'!$G$8-'1D'!$G16)^2+('1D'!$H$8-'1D'!$H16)^2)</f>
        <v>47.448100097660934</v>
      </c>
      <c r="H15">
        <f>SQRT(('1D'!$G$9-'1D'!$G16)^2+('1D'!$H$9-'1D'!$H16)^2)</f>
        <v>146.53157257676244</v>
      </c>
      <c r="I15">
        <f>SQRT(('1D'!$G$10-'1D'!$G16)^2+('1D'!$H$10-'1D'!$H16)^2)</f>
        <v>142.66568773492241</v>
      </c>
      <c r="J15">
        <f>SQRT(('1D'!$G$11-'1D'!$G16)^2+('1D'!$H$11-'1D'!$H16)^2)</f>
        <v>150.1906702118296</v>
      </c>
      <c r="K15">
        <f>SQRT(('1D'!$G$12-'1D'!$G16)^2+('1D'!$H$12-'1D'!$H16)^2)</f>
        <v>83.728576865299772</v>
      </c>
      <c r="L15">
        <f>SQRT(('1D'!$G$13-'1D'!$G16)^2+('1D'!$H$13-'1D'!$H16)^2)</f>
        <v>173.3062417278625</v>
      </c>
      <c r="M15">
        <f>SQRT(('1D'!$G$14-'1D'!$G16)^2+('1D'!$H$14-'1D'!$H16)^2)</f>
        <v>135.47647625713404</v>
      </c>
      <c r="N15">
        <f>SQRT(('1D'!$G$15-'1D'!$G16)^2+('1D'!$H$15-'1D'!$H16)^2)</f>
        <v>199.39512619721992</v>
      </c>
      <c r="O15">
        <f>O$1*2</f>
        <v>222.71270549911176</v>
      </c>
      <c r="P15">
        <f>SQRT(('1D'!$G$17-'1D'!$G16)^2+('1D'!$H$17-'1D'!$H16)^2)</f>
        <v>153.31293057124708</v>
      </c>
      <c r="Q15">
        <f>SQRT(('1D'!$G$18-'1D'!$G16)^2+('1D'!$H$18-'1D'!$H16)^2)</f>
        <v>111.35635274955588</v>
      </c>
    </row>
    <row r="16" spans="1:17" x14ac:dyDescent="0.25">
      <c r="A16">
        <f>SQRT(('1D'!$G$2-'1D'!$G17)^2+('1D'!$H$2-'1D'!$H17)^2)</f>
        <v>99.497397605293756</v>
      </c>
      <c r="B16">
        <f>SQRT(('1D'!$G$3-'1D'!$G17)^2+('1D'!$H$3-'1D'!$H17)^2)</f>
        <v>32.776829499582888</v>
      </c>
      <c r="C16">
        <f>SQRT(('1D'!$G$4-'1D'!$G17)^2+('1D'!$H$4-'1D'!$H17)^2)</f>
        <v>128.39075551211207</v>
      </c>
      <c r="D16">
        <f>SQRT(('1D'!$G$5-'1D'!$G17)^2+('1D'!$H$5-'1D'!$H17)^2)</f>
        <v>101.86737816706329</v>
      </c>
      <c r="E16">
        <f>SQRT(('1D'!$G$6-'1D'!$G17)^2+('1D'!$H$6-'1D'!$H17)^2)</f>
        <v>27.721694295788243</v>
      </c>
      <c r="F16">
        <f>SQRT(('1D'!$G$7-'1D'!$G17)^2+('1D'!$H$7-'1D'!$H17)^2)</f>
        <v>88.577468498006354</v>
      </c>
      <c r="G16">
        <f>SQRT(('1D'!$G$8-'1D'!$G17)^2+('1D'!$H$8-'1D'!$H17)^2)</f>
        <v>110.00697908746753</v>
      </c>
      <c r="H16">
        <f>SQRT(('1D'!$G$9-'1D'!$G17)^2+('1D'!$H$9-'1D'!$H17)^2)</f>
        <v>60.239452643391388</v>
      </c>
      <c r="I16">
        <f>SQRT(('1D'!$G$10-'1D'!$G17)^2+('1D'!$H$10-'1D'!$H17)^2)</f>
        <v>35.538494981038738</v>
      </c>
      <c r="J16">
        <f>SQRT(('1D'!$G$11-'1D'!$G17)^2+('1D'!$H$11-'1D'!$H17)^2)</f>
        <v>15.697191122379826</v>
      </c>
      <c r="K16">
        <f>SQRT(('1D'!$G$12-'1D'!$G17)^2+('1D'!$H$12-'1D'!$H17)^2)</f>
        <v>83.62484797083539</v>
      </c>
      <c r="L16">
        <f>SQRT(('1D'!$G$13-'1D'!$G17)^2+('1D'!$H$13-'1D'!$H17)^2)</f>
        <v>178.24143577652686</v>
      </c>
      <c r="M16">
        <f>SQRT(('1D'!$G$14-'1D'!$G17)^2+('1D'!$H$14-'1D'!$H17)^2)</f>
        <v>138.9783946119833</v>
      </c>
      <c r="N16">
        <f>SQRT(('1D'!$G$15-'1D'!$G17)^2+('1D'!$H$15-'1D'!$H17)^2)</f>
        <v>136.33175674814072</v>
      </c>
      <c r="O16">
        <f>SQRT(('1D'!$G$16-'1D'!$G17)^2+('1D'!$H$16-'1D'!$H17)^2)</f>
        <v>153.31293057124708</v>
      </c>
      <c r="P16">
        <f>P$1*2</f>
        <v>198.99479521058751</v>
      </c>
      <c r="Q16">
        <f>SQRT(('1D'!$G$18-'1D'!$G17)^2+('1D'!$H$18-'1D'!$H17)^2)</f>
        <v>99.497397605293756</v>
      </c>
    </row>
    <row r="17" spans="1:17" x14ac:dyDescent="0.25">
      <c r="A17">
        <f>SQRT(('1D'!$G$2-'1D'!$G18)^2+('1D'!$H$2-'1D'!$H18)^2)</f>
        <v>0</v>
      </c>
      <c r="B17">
        <f>SQRT(('1D'!$G$3-'1D'!$G18)^2+('1D'!$H$3-'1D'!$H18)^2)</f>
        <v>101.17460627101829</v>
      </c>
      <c r="C17">
        <f>SQRT(('1D'!$G$4-'1D'!$G18)^2+('1D'!$H$4-'1D'!$H18)^2)</f>
        <v>79.558780656326434</v>
      </c>
      <c r="D17">
        <f>SQRT(('1D'!$G$5-'1D'!$G18)^2+('1D'!$H$5-'1D'!$H18)^2)</f>
        <v>92.799660814463323</v>
      </c>
      <c r="E17">
        <f>SQRT(('1D'!$G$6-'1D'!$G18)^2+('1D'!$H$6-'1D'!$H18)^2)</f>
        <v>100.36011529438349</v>
      </c>
      <c r="F17">
        <f>SQRT(('1D'!$G$7-'1D'!$G18)^2+('1D'!$H$7-'1D'!$H18)^2)</f>
        <v>14.870941170355506</v>
      </c>
      <c r="G17">
        <f>SQRT(('1D'!$G$8-'1D'!$G18)^2+('1D'!$H$8-'1D'!$H18)^2)</f>
        <v>97.270800223685001</v>
      </c>
      <c r="H17">
        <f>SQRT(('1D'!$G$9-'1D'!$G18)^2+('1D'!$H$9-'1D'!$H18)^2)</f>
        <v>52.184803415717369</v>
      </c>
      <c r="I17">
        <f>SQRT(('1D'!$G$10-'1D'!$G18)^2+('1D'!$H$10-'1D'!$H18)^2)</f>
        <v>117.81204007444109</v>
      </c>
      <c r="J17">
        <f>SQRT(('1D'!$G$11-'1D'!$G18)^2+('1D'!$H$11-'1D'!$H18)^2)</f>
        <v>108.66132186298879</v>
      </c>
      <c r="K17">
        <f>SQRT(('1D'!$G$12-'1D'!$G18)^2+('1D'!$H$12-'1D'!$H18)^2)</f>
        <v>39.451884654465196</v>
      </c>
      <c r="L17">
        <f>SQRT(('1D'!$G$13-'1D'!$G18)^2+('1D'!$H$13-'1D'!$H18)^2)</f>
        <v>87.037540751408514</v>
      </c>
      <c r="M17">
        <f>SQRT(('1D'!$G$14-'1D'!$G18)^2+('1D'!$H$14-'1D'!$H18)^2)</f>
        <v>43.133228353906134</v>
      </c>
      <c r="N17">
        <f>SQRT(('1D'!$G$15-'1D'!$G18)^2+('1D'!$H$15-'1D'!$H18)^2)</f>
        <v>88.309957758456378</v>
      </c>
      <c r="O17">
        <f>SQRT(('1D'!$G$16-'1D'!$G18)^2+('1D'!$H$16-'1D'!$H18)^2)</f>
        <v>111.35635274955588</v>
      </c>
      <c r="P17">
        <f>SQRT(('1D'!$G$17-'1D'!$G18)^2+('1D'!$H$17-'1D'!$H18)^2)</f>
        <v>99.497397605293756</v>
      </c>
      <c r="Q17">
        <f>SQRT(('1D'!$G$18-'1D'!$G18)^2+('1D'!$H$18-'1D'!$H18)^2)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EBBF-4AE8-4DBF-8989-E422D1FFFDD1}">
  <sheetPr>
    <tabColor theme="8"/>
  </sheetPr>
  <dimension ref="A1:Q17"/>
  <sheetViews>
    <sheetView workbookViewId="0">
      <selection activeCell="Q15" sqref="Q15"/>
    </sheetView>
  </sheetViews>
  <sheetFormatPr defaultRowHeight="15" x14ac:dyDescent="0.25"/>
  <sheetData>
    <row r="1" spans="1:17" x14ac:dyDescent="0.25">
      <c r="A1">
        <f>Distances!A1/80</f>
        <v>0</v>
      </c>
      <c r="B1">
        <f>Distances!B1/80</f>
        <v>1.2646825783877287</v>
      </c>
      <c r="C1">
        <f>Distances!C1/80</f>
        <v>0.99448475820408044</v>
      </c>
      <c r="D1">
        <f>Distances!D1/80</f>
        <v>1.1599957601807915</v>
      </c>
      <c r="E1">
        <f>Distances!E1/80</f>
        <v>1.2545014411797937</v>
      </c>
      <c r="F1">
        <f>Distances!F1/80</f>
        <v>0.18588676462944381</v>
      </c>
      <c r="G1">
        <f>Distances!G1/80</f>
        <v>1.2158850027960626</v>
      </c>
      <c r="H1">
        <f>Distances!H1/80</f>
        <v>0.65231004269646709</v>
      </c>
      <c r="I1">
        <f>Distances!I1/80</f>
        <v>1.4726505009305135</v>
      </c>
      <c r="J1">
        <f>Distances!J1/80</f>
        <v>1.3582665232873599</v>
      </c>
      <c r="K1">
        <f>Distances!K1/80</f>
        <v>0.49314855818081493</v>
      </c>
      <c r="L1">
        <f>Distances!L1/80</f>
        <v>1.0879692593926065</v>
      </c>
      <c r="M1">
        <f>Distances!M1/80</f>
        <v>0.53916535442382663</v>
      </c>
      <c r="N1">
        <f>Distances!N1/80</f>
        <v>1.1038744719807048</v>
      </c>
      <c r="O1">
        <f>Distances!O1/80</f>
        <v>1.3919544093694485</v>
      </c>
      <c r="P1">
        <f>Distances!P1/80</f>
        <v>1.2437174700661719</v>
      </c>
      <c r="Q1">
        <f>Distances!Q1/80</f>
        <v>0</v>
      </c>
    </row>
    <row r="2" spans="1:17" x14ac:dyDescent="0.25">
      <c r="A2">
        <f>Distances!A2/80</f>
        <v>1.2646825783877287</v>
      </c>
      <c r="B2">
        <f>Distances!B2/80</f>
        <v>2.5293651567754574</v>
      </c>
      <c r="C2">
        <f>Distances!C2/80</f>
        <v>1.3480327612815159</v>
      </c>
      <c r="D2">
        <f>Distances!D2/80</f>
        <v>1.6028752476185915</v>
      </c>
      <c r="E2">
        <f>Distances!E2/80</f>
        <v>6.3218269108154715E-2</v>
      </c>
      <c r="F2">
        <f>Distances!F2/80</f>
        <v>1.1783705224010494</v>
      </c>
      <c r="G2">
        <f>Distances!G2/80</f>
        <v>1.703931952666887</v>
      </c>
      <c r="H2">
        <f>Distances!H2/80</f>
        <v>0.63756836905199354</v>
      </c>
      <c r="I2">
        <f>Distances!I2/80</f>
        <v>0.84554226238365238</v>
      </c>
      <c r="J2">
        <f>Distances!J2/80</f>
        <v>0.5927248014905433</v>
      </c>
      <c r="K2">
        <f>Distances!K2/80</f>
        <v>1.2253813263808508</v>
      </c>
      <c r="L2">
        <f>Distances!L2/80</f>
        <v>2.1055333874681468</v>
      </c>
      <c r="M2">
        <f>Distances!M2/80</f>
        <v>1.6787541797881844</v>
      </c>
      <c r="N2">
        <f>Distances!N2/80</f>
        <v>1.433161291449323</v>
      </c>
      <c r="O2">
        <f>Distances!O2/80</f>
        <v>2.2022278446546961</v>
      </c>
      <c r="P2">
        <f>Distances!P2/80</f>
        <v>0.40971036874478611</v>
      </c>
      <c r="Q2">
        <f>Distances!Q2/80</f>
        <v>1.2646825783877287</v>
      </c>
    </row>
    <row r="3" spans="1:17" x14ac:dyDescent="0.25">
      <c r="A3">
        <f>Distances!A3/80</f>
        <v>0.99448475820408044</v>
      </c>
      <c r="B3">
        <f>Distances!B3/80</f>
        <v>1.3480327612815159</v>
      </c>
      <c r="C3">
        <f>Distances!C3/80</f>
        <v>1.9889695164081609</v>
      </c>
      <c r="D3">
        <f>Distances!D3/80</f>
        <v>2.1028490751030104</v>
      </c>
      <c r="E3">
        <f>Distances!E3/80</f>
        <v>1.3843048746852966</v>
      </c>
      <c r="F3">
        <f>Distances!F3/80</f>
        <v>1.124524654128334</v>
      </c>
      <c r="G3">
        <f>Distances!G3/80</f>
        <v>2.1733628710570327</v>
      </c>
      <c r="H3">
        <f>Distances!H3/80</f>
        <v>0.88553643781339153</v>
      </c>
      <c r="I3">
        <f>Distances!I3/80</f>
        <v>2.004652773705808</v>
      </c>
      <c r="J3">
        <f>Distances!J3/80</f>
        <v>1.7909528446774943</v>
      </c>
      <c r="K3">
        <f>Distances!K3/80</f>
        <v>1.4310862220279308</v>
      </c>
      <c r="L3">
        <f>Distances!L3/80</f>
        <v>0.96032242360834597</v>
      </c>
      <c r="M3">
        <f>Distances!M3/80</f>
        <v>0.86923112585459172</v>
      </c>
      <c r="N3">
        <f>Distances!N3/80</f>
        <v>0.1151913360540134</v>
      </c>
      <c r="O3">
        <f>Distances!O3/80</f>
        <v>2.3849978540322194</v>
      </c>
      <c r="P3">
        <f>Distances!P3/80</f>
        <v>1.6048844439014007</v>
      </c>
      <c r="Q3">
        <f>Distances!Q3/80</f>
        <v>0.99448475820408044</v>
      </c>
    </row>
    <row r="4" spans="1:17" x14ac:dyDescent="0.25">
      <c r="A4">
        <f>Distances!A4/80</f>
        <v>1.1599957601807915</v>
      </c>
      <c r="B4">
        <f>Distances!B4/80</f>
        <v>1.6028752476185915</v>
      </c>
      <c r="C4">
        <f>Distances!C4/80</f>
        <v>2.1028490751030104</v>
      </c>
      <c r="D4">
        <f>Distances!D4/80</f>
        <v>2.3199915203615831</v>
      </c>
      <c r="E4">
        <f>Distances!E4/80</f>
        <v>1.5505184142626014</v>
      </c>
      <c r="F4">
        <f>Distances!F4/80</f>
        <v>0.99322556031908193</v>
      </c>
      <c r="G4">
        <f>Distances!G4/80</f>
        <v>0.10183301329629793</v>
      </c>
      <c r="H4">
        <f>Distances!H4/80</f>
        <v>1.3685070719716743</v>
      </c>
      <c r="I4">
        <f>Distances!I4/80</f>
        <v>1.1020995499189801</v>
      </c>
      <c r="J4">
        <f>Distances!J4/80</f>
        <v>1.2110841067823785</v>
      </c>
      <c r="K4">
        <f>Distances!K4/80</f>
        <v>0.67622466430442973</v>
      </c>
      <c r="L4">
        <f>Distances!L4/80</f>
        <v>2.1740311309844991</v>
      </c>
      <c r="M4">
        <f>Distances!M4/80</f>
        <v>1.6291970472408459</v>
      </c>
      <c r="N4">
        <f>Distances!N4/80</f>
        <v>2.2175034904909046</v>
      </c>
      <c r="O4">
        <f>Distances!O4/80</f>
        <v>0.68237065824334897</v>
      </c>
      <c r="P4">
        <f>Distances!P4/80</f>
        <v>1.2733422270882913</v>
      </c>
      <c r="Q4">
        <f>Distances!Q4/80</f>
        <v>1.1599957601807915</v>
      </c>
    </row>
    <row r="5" spans="1:17" x14ac:dyDescent="0.25">
      <c r="A5">
        <f>Distances!A5/80</f>
        <v>1.2545014411797937</v>
      </c>
      <c r="B5">
        <f>Distances!B5/80</f>
        <v>6.3218269108154715E-2</v>
      </c>
      <c r="C5">
        <f>Distances!C5/80</f>
        <v>1.3843048746852966</v>
      </c>
      <c r="D5">
        <f>Distances!D5/80</f>
        <v>1.5505184142626014</v>
      </c>
      <c r="E5">
        <f>Distances!E5/80</f>
        <v>2.5090028823595873</v>
      </c>
      <c r="F5">
        <f>Distances!F5/80</f>
        <v>1.1599498976022991</v>
      </c>
      <c r="G5">
        <f>Distances!G5/80</f>
        <v>1.6518257070132421</v>
      </c>
      <c r="H5">
        <f>Distances!H5/80</f>
        <v>0.64156315459880953</v>
      </c>
      <c r="I5">
        <f>Distances!I5/80</f>
        <v>0.78280148114669923</v>
      </c>
      <c r="J5">
        <f>Distances!J5/80</f>
        <v>0.52998030302333343</v>
      </c>
      <c r="K5">
        <f>Distances!K5/80</f>
        <v>1.1916944601353663</v>
      </c>
      <c r="L5">
        <f>Distances!L5/80</f>
        <v>2.1214392696530098</v>
      </c>
      <c r="M5">
        <f>Distances!M5/80</f>
        <v>1.6831664117633161</v>
      </c>
      <c r="N5">
        <f>Distances!N5/80</f>
        <v>1.4721751101469089</v>
      </c>
      <c r="O5">
        <f>Distances!O5/80</f>
        <v>2.1567389824471395</v>
      </c>
      <c r="P5">
        <f>Distances!P5/80</f>
        <v>0.34652117869735305</v>
      </c>
      <c r="Q5">
        <f>Distances!Q5/80</f>
        <v>1.2545014411797937</v>
      </c>
    </row>
    <row r="6" spans="1:17" x14ac:dyDescent="0.25">
      <c r="A6">
        <f>Distances!A6/80</f>
        <v>0.18588676462944381</v>
      </c>
      <c r="B6">
        <f>Distances!B6/80</f>
        <v>1.1783705224010494</v>
      </c>
      <c r="C6">
        <f>Distances!C6/80</f>
        <v>1.124524654128334</v>
      </c>
      <c r="D6">
        <f>Distances!D6/80</f>
        <v>0.99322556031908193</v>
      </c>
      <c r="E6">
        <f>Distances!E6/80</f>
        <v>1.1599498976022991</v>
      </c>
      <c r="F6">
        <f>Distances!F6/80</f>
        <v>0.37177352925888763</v>
      </c>
      <c r="G6">
        <f>Distances!G6/80</f>
        <v>1.0557470159833275</v>
      </c>
      <c r="H6">
        <f>Distances!H6/80</f>
        <v>0.61328355494752773</v>
      </c>
      <c r="I6">
        <f>Distances!I6/80</f>
        <v>1.3044170614182486</v>
      </c>
      <c r="J6">
        <f>Distances!J6/80</f>
        <v>1.2060909423114041</v>
      </c>
      <c r="K6">
        <f>Distances!K6/80</f>
        <v>0.31805743063802677</v>
      </c>
      <c r="L6">
        <f>Distances!L6/80</f>
        <v>1.2731563271674382</v>
      </c>
      <c r="M6">
        <f>Distances!M6/80</f>
        <v>0.72230942540174881</v>
      </c>
      <c r="N6">
        <f>Distances!N6/80</f>
        <v>1.2374027257422493</v>
      </c>
      <c r="O6">
        <f>Distances!O6/80</f>
        <v>1.2896699604518063</v>
      </c>
      <c r="P6">
        <f>Distances!P6/80</f>
        <v>1.1072183562250795</v>
      </c>
      <c r="Q6">
        <f>Distances!Q6/80</f>
        <v>0.18588676462944381</v>
      </c>
    </row>
    <row r="7" spans="1:17" x14ac:dyDescent="0.25">
      <c r="A7">
        <f>Distances!A7/80</f>
        <v>1.2158850027960626</v>
      </c>
      <c r="B7">
        <f>Distances!B7/80</f>
        <v>1.703931952666887</v>
      </c>
      <c r="C7">
        <f>Distances!C7/80</f>
        <v>2.1733628710570327</v>
      </c>
      <c r="D7">
        <f>Distances!D7/80</f>
        <v>0.10183301329629793</v>
      </c>
      <c r="E7">
        <f>Distances!E7/80</f>
        <v>1.6518257070132421</v>
      </c>
      <c r="F7">
        <f>Distances!F7/80</f>
        <v>1.0557470159833275</v>
      </c>
      <c r="G7">
        <f>Distances!G7/80</f>
        <v>2.4317700055921252</v>
      </c>
      <c r="H7">
        <f>Distances!H7/80</f>
        <v>1.4572559501182076</v>
      </c>
      <c r="I7">
        <f>Distances!I7/80</f>
        <v>1.1968775034978492</v>
      </c>
      <c r="J7">
        <f>Distances!J7/80</f>
        <v>1.3111685067164203</v>
      </c>
      <c r="K7">
        <f>Distances!K7/80</f>
        <v>0.74250065284303191</v>
      </c>
      <c r="L7">
        <f>Distances!L7/80</f>
        <v>2.2058690969346531</v>
      </c>
      <c r="M7">
        <f>Distances!M7/80</f>
        <v>1.6669733260955275</v>
      </c>
      <c r="N7">
        <f>Distances!N7/80</f>
        <v>2.2875796973038294</v>
      </c>
      <c r="O7">
        <f>Distances!O7/80</f>
        <v>0.59310125122076163</v>
      </c>
      <c r="P7">
        <f>Distances!P7/80</f>
        <v>1.3750872385933441</v>
      </c>
      <c r="Q7">
        <f>Distances!Q7/80</f>
        <v>1.2158850027960626</v>
      </c>
    </row>
    <row r="8" spans="1:17" x14ac:dyDescent="0.25">
      <c r="A8">
        <f>Distances!A8/80</f>
        <v>0.65231004269646709</v>
      </c>
      <c r="B8">
        <f>Distances!B8/80</f>
        <v>0.63756836905199354</v>
      </c>
      <c r="C8">
        <f>Distances!C8/80</f>
        <v>0.88553643781339153</v>
      </c>
      <c r="D8">
        <f>Distances!D8/80</f>
        <v>1.3685070719716743</v>
      </c>
      <c r="E8">
        <f>Distances!E8/80</f>
        <v>0.64156315459880953</v>
      </c>
      <c r="F8">
        <f>Distances!F8/80</f>
        <v>0.61328355494752773</v>
      </c>
      <c r="G8">
        <f>Distances!G8/80</f>
        <v>1.4572559501182076</v>
      </c>
      <c r="H8">
        <f>Distances!H8/80</f>
        <v>1.3046200853929342</v>
      </c>
      <c r="I8">
        <f>Distances!I8/80</f>
        <v>1.1240423929262477</v>
      </c>
      <c r="J8">
        <f>Distances!J8/80</f>
        <v>0.9249359222491178</v>
      </c>
      <c r="K8">
        <f>Distances!K8/80</f>
        <v>0.78516497005971642</v>
      </c>
      <c r="L8">
        <f>Distances!L8/80</f>
        <v>1.4910428298509071</v>
      </c>
      <c r="M8">
        <f>Distances!M8/80</f>
        <v>1.0418993485108419</v>
      </c>
      <c r="N8">
        <f>Distances!N8/80</f>
        <v>0.99405906257478027</v>
      </c>
      <c r="O8">
        <f>Distances!O8/80</f>
        <v>1.8316446572095306</v>
      </c>
      <c r="P8">
        <f>Distances!P8/80</f>
        <v>0.75299315804239231</v>
      </c>
      <c r="Q8">
        <f>Distances!Q8/80</f>
        <v>0.65231004269646709</v>
      </c>
    </row>
    <row r="9" spans="1:17" x14ac:dyDescent="0.25">
      <c r="A9">
        <f>Distances!A9/80</f>
        <v>1.4726505009305135</v>
      </c>
      <c r="B9">
        <f>Distances!B9/80</f>
        <v>0.84554226238365238</v>
      </c>
      <c r="C9">
        <f>Distances!C9/80</f>
        <v>2.004652773705808</v>
      </c>
      <c r="D9">
        <f>Distances!D9/80</f>
        <v>1.1020995499189801</v>
      </c>
      <c r="E9">
        <f>Distances!E9/80</f>
        <v>0.78280148114669923</v>
      </c>
      <c r="F9">
        <f>Distances!F9/80</f>
        <v>1.3044170614182486</v>
      </c>
      <c r="G9">
        <f>Distances!G9/80</f>
        <v>1.1968775034978492</v>
      </c>
      <c r="H9">
        <f>Distances!H9/80</f>
        <v>1.1240423929262477</v>
      </c>
      <c r="I9">
        <f>Distances!I9/80</f>
        <v>2.9453010018610271</v>
      </c>
      <c r="J9">
        <f>Distances!J9/80</f>
        <v>0.25282367945514944</v>
      </c>
      <c r="K9">
        <f>Distances!K9/80</f>
        <v>1.1340431001977618</v>
      </c>
      <c r="L9">
        <f>Distances!L9/80</f>
        <v>2.5290989244013042</v>
      </c>
      <c r="M9">
        <f>Distances!M9/80</f>
        <v>2.0029328296279578</v>
      </c>
      <c r="N9">
        <f>Distances!N9/80</f>
        <v>2.109348048012198</v>
      </c>
      <c r="O9">
        <f>Distances!O9/80</f>
        <v>1.7833210966865303</v>
      </c>
      <c r="P9">
        <f>Distances!P9/80</f>
        <v>0.44423118726298422</v>
      </c>
      <c r="Q9">
        <f>Distances!Q9/80</f>
        <v>1.4726505009305135</v>
      </c>
    </row>
    <row r="10" spans="1:17" x14ac:dyDescent="0.25">
      <c r="A10">
        <f>Distances!A10/80</f>
        <v>1.3582665232873599</v>
      </c>
      <c r="B10">
        <f>Distances!B10/80</f>
        <v>0.5927248014905433</v>
      </c>
      <c r="C10">
        <f>Distances!C10/80</f>
        <v>1.7909528446774943</v>
      </c>
      <c r="D10">
        <f>Distances!D10/80</f>
        <v>1.2110841067823785</v>
      </c>
      <c r="E10">
        <f>Distances!E10/80</f>
        <v>0.52998030302333343</v>
      </c>
      <c r="F10">
        <f>Distances!F10/80</f>
        <v>1.2060909423114041</v>
      </c>
      <c r="G10">
        <f>Distances!G10/80</f>
        <v>1.3111685067164203</v>
      </c>
      <c r="H10">
        <f>Distances!H10/80</f>
        <v>0.9249359222491178</v>
      </c>
      <c r="I10">
        <f>Distances!I10/80</f>
        <v>0.25282367945514944</v>
      </c>
      <c r="J10">
        <f>Distances!J10/80</f>
        <v>2.7165330465747197</v>
      </c>
      <c r="K10">
        <f>Distances!K10/80</f>
        <v>1.0942530621324555</v>
      </c>
      <c r="L10">
        <f>Distances!L10/80</f>
        <v>2.3777454293401439</v>
      </c>
      <c r="M10">
        <f>Distances!M10/80</f>
        <v>1.870858109605501</v>
      </c>
      <c r="N10">
        <f>Distances!N10/80</f>
        <v>1.8921424373284395</v>
      </c>
      <c r="O10">
        <f>Distances!O10/80</f>
        <v>1.8773833776478699</v>
      </c>
      <c r="P10">
        <f>Distances!P10/80</f>
        <v>0.19621488902974782</v>
      </c>
      <c r="Q10">
        <f>Distances!Q10/80</f>
        <v>1.3582665232873599</v>
      </c>
    </row>
    <row r="11" spans="1:17" x14ac:dyDescent="0.25">
      <c r="A11">
        <f>Distances!A11/80</f>
        <v>0.49314855818081493</v>
      </c>
      <c r="B11">
        <f>Distances!B11/80</f>
        <v>1.2253813263808508</v>
      </c>
      <c r="C11">
        <f>Distances!C11/80</f>
        <v>1.4310862220279308</v>
      </c>
      <c r="D11">
        <f>Distances!D11/80</f>
        <v>0.67622466430442973</v>
      </c>
      <c r="E11">
        <f>Distances!E11/80</f>
        <v>1.1916944601353663</v>
      </c>
      <c r="F11">
        <f>Distances!F11/80</f>
        <v>0.31805743063802677</v>
      </c>
      <c r="G11">
        <f>Distances!G11/80</f>
        <v>0.74250065284303191</v>
      </c>
      <c r="H11">
        <f>Distances!H11/80</f>
        <v>0.78516497005971642</v>
      </c>
      <c r="I11">
        <f>Distances!I11/80</f>
        <v>1.1340431001977618</v>
      </c>
      <c r="J11">
        <f>Distances!J11/80</f>
        <v>1.0942530621324555</v>
      </c>
      <c r="K11">
        <f>Distances!K11/80</f>
        <v>0.98629711636162987</v>
      </c>
      <c r="L11">
        <f>Distances!L11/80</f>
        <v>1.5584659186738263</v>
      </c>
      <c r="M11">
        <f>Distances!M11/80</f>
        <v>1.0038101623093376</v>
      </c>
      <c r="N11">
        <f>Distances!N11/80</f>
        <v>1.5451751947099679</v>
      </c>
      <c r="O11">
        <f>Distances!O11/80</f>
        <v>1.0466072108162472</v>
      </c>
      <c r="P11">
        <f>Distances!P11/80</f>
        <v>1.0453105996354424</v>
      </c>
      <c r="Q11">
        <f>Distances!Q11/80</f>
        <v>0.49314855818081493</v>
      </c>
    </row>
    <row r="12" spans="1:17" x14ac:dyDescent="0.25">
      <c r="A12">
        <f>Distances!A12/80</f>
        <v>1.0879692593926065</v>
      </c>
      <c r="B12">
        <f>Distances!B12/80</f>
        <v>2.1055333874681468</v>
      </c>
      <c r="C12">
        <f>Distances!C12/80</f>
        <v>0.96032242360834597</v>
      </c>
      <c r="D12">
        <f>Distances!D12/80</f>
        <v>2.1740311309844991</v>
      </c>
      <c r="E12">
        <f>Distances!E12/80</f>
        <v>2.1214392696530098</v>
      </c>
      <c r="F12">
        <f>Distances!F12/80</f>
        <v>1.2731563271674382</v>
      </c>
      <c r="G12">
        <f>Distances!G12/80</f>
        <v>2.2058690969346531</v>
      </c>
      <c r="H12">
        <f>Distances!H12/80</f>
        <v>1.4910428298509071</v>
      </c>
      <c r="I12">
        <f>Distances!I12/80</f>
        <v>2.5290989244013042</v>
      </c>
      <c r="J12">
        <f>Distances!J12/80</f>
        <v>2.3777454293401439</v>
      </c>
      <c r="K12">
        <f>Distances!K12/80</f>
        <v>1.5584659186738263</v>
      </c>
      <c r="L12">
        <f>Distances!L12/80</f>
        <v>2.1759385187852129</v>
      </c>
      <c r="M12">
        <f>Distances!M12/80</f>
        <v>0.55470831661901199</v>
      </c>
      <c r="N12">
        <f>Distances!N12/80</f>
        <v>0.97340163199221086</v>
      </c>
      <c r="O12">
        <f>Distances!O12/80</f>
        <v>2.1663280215982814</v>
      </c>
      <c r="P12">
        <f>Distances!P12/80</f>
        <v>2.2280179472065855</v>
      </c>
      <c r="Q12">
        <f>Distances!Q12/80</f>
        <v>1.0879692593926065</v>
      </c>
    </row>
    <row r="13" spans="1:17" x14ac:dyDescent="0.25">
      <c r="A13">
        <f>Distances!A13/80</f>
        <v>0.53916535442382663</v>
      </c>
      <c r="B13">
        <f>Distances!B13/80</f>
        <v>1.6787541797881844</v>
      </c>
      <c r="C13">
        <f>Distances!C13/80</f>
        <v>0.86923112585459172</v>
      </c>
      <c r="D13">
        <f>Distances!D13/80</f>
        <v>1.6291970472408459</v>
      </c>
      <c r="E13">
        <f>Distances!E13/80</f>
        <v>1.6831664117633161</v>
      </c>
      <c r="F13">
        <f>Distances!F13/80</f>
        <v>0.72230942540174881</v>
      </c>
      <c r="G13">
        <f>Distances!G13/80</f>
        <v>1.6669733260955275</v>
      </c>
      <c r="H13">
        <f>Distances!H13/80</f>
        <v>1.0418993485108419</v>
      </c>
      <c r="I13">
        <f>Distances!I13/80</f>
        <v>2.0029328296279578</v>
      </c>
      <c r="J13">
        <f>Distances!J13/80</f>
        <v>1.870858109605501</v>
      </c>
      <c r="K13">
        <f>Distances!K13/80</f>
        <v>1.0038101623093376</v>
      </c>
      <c r="L13">
        <f>Distances!L13/80</f>
        <v>0.55470831661901199</v>
      </c>
      <c r="M13">
        <f>Distances!M13/80</f>
        <v>1.0783307088476533</v>
      </c>
      <c r="N13">
        <f>Distances!N13/80</f>
        <v>0.94446943186245669</v>
      </c>
      <c r="O13">
        <f>Distances!O13/80</f>
        <v>1.6934559532141755</v>
      </c>
      <c r="P13">
        <f>Distances!P13/80</f>
        <v>1.7372299326497913</v>
      </c>
      <c r="Q13">
        <f>Distances!Q13/80</f>
        <v>0.53916535442382663</v>
      </c>
    </row>
    <row r="14" spans="1:17" x14ac:dyDescent="0.25">
      <c r="A14">
        <f>Distances!A14/80</f>
        <v>1.1038744719807048</v>
      </c>
      <c r="B14">
        <f>Distances!B14/80</f>
        <v>1.433161291449323</v>
      </c>
      <c r="C14">
        <f>Distances!C14/80</f>
        <v>0.1151913360540134</v>
      </c>
      <c r="D14">
        <f>Distances!D14/80</f>
        <v>2.2175034904909046</v>
      </c>
      <c r="E14">
        <f>Distances!E14/80</f>
        <v>1.4721751101469089</v>
      </c>
      <c r="F14">
        <f>Distances!F14/80</f>
        <v>1.2374027257422493</v>
      </c>
      <c r="G14">
        <f>Distances!G14/80</f>
        <v>2.2875796973038294</v>
      </c>
      <c r="H14">
        <f>Distances!H14/80</f>
        <v>0.99405906257478027</v>
      </c>
      <c r="I14">
        <f>Distances!I14/80</f>
        <v>2.109348048012198</v>
      </c>
      <c r="J14">
        <f>Distances!J14/80</f>
        <v>1.8921424373284395</v>
      </c>
      <c r="K14">
        <f>Distances!K14/80</f>
        <v>1.5451751947099679</v>
      </c>
      <c r="L14">
        <f>Distances!L14/80</f>
        <v>0.97340163199221086</v>
      </c>
      <c r="M14">
        <f>Distances!M14/80</f>
        <v>0.94446943186245669</v>
      </c>
      <c r="N14">
        <f>Distances!N14/80</f>
        <v>2.2077489439614095</v>
      </c>
      <c r="O14">
        <f>Distances!O14/80</f>
        <v>2.492439077465249</v>
      </c>
      <c r="P14">
        <f>Distances!P14/80</f>
        <v>1.7041469593517591</v>
      </c>
      <c r="Q14">
        <f>Distances!Q14/80</f>
        <v>1.1038744719807048</v>
      </c>
    </row>
    <row r="15" spans="1:17" x14ac:dyDescent="0.25">
      <c r="A15">
        <f>Distances!A15/80</f>
        <v>1.3919544093694485</v>
      </c>
      <c r="B15">
        <f>Distances!B15/80</f>
        <v>2.2022278446546961</v>
      </c>
      <c r="C15">
        <f>Distances!C15/80</f>
        <v>2.3849978540322194</v>
      </c>
      <c r="D15">
        <f>Distances!D15/80</f>
        <v>0.68237065824334897</v>
      </c>
      <c r="E15">
        <f>Distances!E15/80</f>
        <v>2.1567389824471395</v>
      </c>
      <c r="F15">
        <f>Distances!F15/80</f>
        <v>1.2896699604518063</v>
      </c>
      <c r="G15">
        <f>Distances!G15/80</f>
        <v>0.59310125122076163</v>
      </c>
      <c r="H15">
        <f>Distances!H15/80</f>
        <v>1.8316446572095306</v>
      </c>
      <c r="I15">
        <f>Distances!I15/80</f>
        <v>1.7833210966865303</v>
      </c>
      <c r="J15">
        <f>Distances!J15/80</f>
        <v>1.8773833776478699</v>
      </c>
      <c r="K15">
        <f>Distances!K15/80</f>
        <v>1.0466072108162472</v>
      </c>
      <c r="L15">
        <f>Distances!L15/80</f>
        <v>2.1663280215982814</v>
      </c>
      <c r="M15">
        <f>Distances!M15/80</f>
        <v>1.6934559532141755</v>
      </c>
      <c r="N15">
        <f>Distances!N15/80</f>
        <v>2.492439077465249</v>
      </c>
      <c r="O15">
        <f>Distances!O15/80</f>
        <v>2.783908818738897</v>
      </c>
      <c r="P15">
        <f>Distances!P15/80</f>
        <v>1.9164116321405884</v>
      </c>
      <c r="Q15">
        <f>Distances!Q15/80</f>
        <v>1.3919544093694485</v>
      </c>
    </row>
    <row r="16" spans="1:17" x14ac:dyDescent="0.25">
      <c r="A16">
        <f>Distances!A16/80</f>
        <v>1.2437174700661719</v>
      </c>
      <c r="B16">
        <f>Distances!B16/80</f>
        <v>0.40971036874478611</v>
      </c>
      <c r="C16">
        <f>Distances!C16/80</f>
        <v>1.6048844439014007</v>
      </c>
      <c r="D16">
        <f>Distances!D16/80</f>
        <v>1.2733422270882913</v>
      </c>
      <c r="E16">
        <f>Distances!E16/80</f>
        <v>0.34652117869735305</v>
      </c>
      <c r="F16">
        <f>Distances!F16/80</f>
        <v>1.1072183562250795</v>
      </c>
      <c r="G16">
        <f>Distances!G16/80</f>
        <v>1.3750872385933441</v>
      </c>
      <c r="H16">
        <f>Distances!H16/80</f>
        <v>0.75299315804239231</v>
      </c>
      <c r="I16">
        <f>Distances!I16/80</f>
        <v>0.44423118726298422</v>
      </c>
      <c r="J16">
        <f>Distances!J16/80</f>
        <v>0.19621488902974782</v>
      </c>
      <c r="K16">
        <f>Distances!K16/80</f>
        <v>1.0453105996354424</v>
      </c>
      <c r="L16">
        <f>Distances!L16/80</f>
        <v>2.2280179472065855</v>
      </c>
      <c r="M16">
        <f>Distances!M16/80</f>
        <v>1.7372299326497913</v>
      </c>
      <c r="N16">
        <f>Distances!N16/80</f>
        <v>1.7041469593517591</v>
      </c>
      <c r="O16">
        <f>Distances!O16/80</f>
        <v>1.9164116321405884</v>
      </c>
      <c r="P16">
        <f>Distances!P16/80</f>
        <v>2.4874349401323439</v>
      </c>
      <c r="Q16">
        <f>Distances!Q16/80</f>
        <v>1.2437174700661719</v>
      </c>
    </row>
    <row r="17" spans="1:17" x14ac:dyDescent="0.25">
      <c r="A17">
        <f>Distances!A17/80</f>
        <v>0</v>
      </c>
      <c r="B17">
        <f>Distances!B17/80</f>
        <v>1.2646825783877287</v>
      </c>
      <c r="C17">
        <f>Distances!C17/80</f>
        <v>0.99448475820408044</v>
      </c>
      <c r="D17">
        <f>Distances!D17/80</f>
        <v>1.1599957601807915</v>
      </c>
      <c r="E17">
        <f>Distances!E17/80</f>
        <v>1.2545014411797937</v>
      </c>
      <c r="F17">
        <f>Distances!F17/80</f>
        <v>0.18588676462944381</v>
      </c>
      <c r="G17">
        <f>Distances!G17/80</f>
        <v>1.2158850027960626</v>
      </c>
      <c r="H17">
        <f>Distances!H17/80</f>
        <v>0.65231004269646709</v>
      </c>
      <c r="I17">
        <f>Distances!I17/80</f>
        <v>1.4726505009305135</v>
      </c>
      <c r="J17">
        <f>Distances!J17/80</f>
        <v>1.3582665232873599</v>
      </c>
      <c r="K17">
        <f>Distances!K17/80</f>
        <v>0.49314855818081493</v>
      </c>
      <c r="L17">
        <f>Distances!L17/80</f>
        <v>1.0879692593926065</v>
      </c>
      <c r="M17">
        <f>Distances!M17/80</f>
        <v>0.53916535442382663</v>
      </c>
      <c r="N17">
        <f>Distances!N17/80</f>
        <v>1.1038744719807048</v>
      </c>
      <c r="O17">
        <f>Distances!O17/80</f>
        <v>1.3919544093694485</v>
      </c>
      <c r="P17">
        <f>Distances!P17/80</f>
        <v>1.2437174700661719</v>
      </c>
      <c r="Q17">
        <f>Distances!Q17/80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1D</vt:lpstr>
      <vt:lpstr>Distances</vt:lpstr>
      <vt:lpstr>Times</vt:lpstr>
      <vt:lpstr>AvailableVehicles</vt:lpstr>
      <vt:lpstr>AverageUnload</vt:lpstr>
      <vt:lpstr>Demand</vt:lpstr>
      <vt:lpstr>DistanceCost</vt:lpstr>
      <vt:lpstr>Distances</vt:lpstr>
      <vt:lpstr>Locations</vt:lpstr>
      <vt:lpstr>PalletCapacity</vt:lpstr>
      <vt:lpstr>Stores</vt:lpstr>
      <vt:lpstr>TimeCost</vt:lpstr>
      <vt:lpstr>Times</vt:lpstr>
      <vt:lpstr>VehicleTypes</vt:lpstr>
      <vt:lpstr>WindowEnd</vt:lpstr>
      <vt:lpstr>WindowStart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2020-08-17T11:27:45Z</dcterms:modified>
</cp:coreProperties>
</file>