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695" tabRatio="415" activeTab="1"/>
  </bookViews>
  <sheets>
    <sheet name="About" sheetId="12" r:id="rId1"/>
    <sheet name="Green" sheetId="18" r:id="rId2"/>
    <sheet name="Blue" sheetId="17" r:id="rId3"/>
    <sheet name="Purple" sheetId="11" r:id="rId4"/>
  </sheets>
  <definedNames>
    <definedName name="Milestone_Marker" localSheetId="2">Blue!$C$6</definedName>
    <definedName name="Milestone_Marker" localSheetId="1">Green!#REF!</definedName>
    <definedName name="Milestone_Marker">Purple!$C$6</definedName>
    <definedName name="_xlnm.Print_Titles" localSheetId="2">Blue!$6:$8</definedName>
    <definedName name="_xlnm.Print_Titles" localSheetId="1">Green!$9:$9</definedName>
    <definedName name="_xlnm.Print_Titles" localSheetId="3">Purple!$6:$8</definedName>
    <definedName name="Project_Start" localSheetId="2">Blue!$C$5</definedName>
    <definedName name="Project_Start" localSheetId="1">Green!$C$8</definedName>
    <definedName name="Project_Start">Purple!$C$5</definedName>
    <definedName name="Scrolling_Increment" localSheetId="2">Blue!$U$5</definedName>
    <definedName name="Scrolling_Increment" localSheetId="1">Green!#REF!</definedName>
    <definedName name="Scrolling_Increment">Purple!$U$5</definedName>
    <definedName name="Today" localSheetId="2">TODAY()</definedName>
    <definedName name="Today" localSheetId="1">TODAY()</definedName>
    <definedName name="Today" localSheetId="3">TODAY()</definedName>
  </definedNames>
  <calcPr calcId="144525"/>
</workbook>
</file>

<file path=xl/sharedStrings.xml><?xml version="1.0" encoding="utf-8"?>
<sst xmlns="http://schemas.openxmlformats.org/spreadsheetml/2006/main" count="123" uniqueCount="65">
  <si>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</si>
  <si>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</si>
  <si>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</si>
  <si>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Wood Furniture Design Customization and Ordering System</t>
  </si>
  <si>
    <t>Gil's Furniture Shop</t>
  </si>
  <si>
    <t>Team Members</t>
  </si>
  <si>
    <t xml:space="preserve"> </t>
  </si>
  <si>
    <t>Reyes, Glydel Ann E.</t>
  </si>
  <si>
    <t>Comia, Juriel U.</t>
  </si>
  <si>
    <t>Ramos, John Kyle C.</t>
  </si>
  <si>
    <t xml:space="preserve"> Project end date:</t>
  </si>
  <si>
    <t>Milestone description</t>
  </si>
  <si>
    <t>Progress</t>
  </si>
  <si>
    <t>Missing</t>
  </si>
  <si>
    <t>Login/Sign Up, DB Connection and Design</t>
  </si>
  <si>
    <t>Landing Page</t>
  </si>
  <si>
    <t>Products display in landing page</t>
  </si>
  <si>
    <t>DB Connection/Signup and Login</t>
  </si>
  <si>
    <t>None</t>
  </si>
  <si>
    <t>Design and Adding of Data/Product (Admin Only)</t>
  </si>
  <si>
    <t>Select Product Category and Search</t>
  </si>
  <si>
    <t>Display Transaction Page</t>
  </si>
  <si>
    <t>Message and Furniture Progress</t>
  </si>
  <si>
    <t>Message Page Design</t>
  </si>
  <si>
    <t>Working progress</t>
  </si>
  <si>
    <t>User and Admin Profile Page</t>
  </si>
  <si>
    <t>Update Profile and Product Info</t>
  </si>
  <si>
    <t>Update product (Admin only)</t>
  </si>
  <si>
    <t>Message Transaction for User and Admin</t>
  </si>
  <si>
    <t>Upload and send image</t>
  </si>
  <si>
    <t>Working Progress and View/Download Image</t>
  </si>
  <si>
    <t>Progress, order details display and deliver</t>
  </si>
  <si>
    <t>Order Item</t>
  </si>
  <si>
    <t>User Post</t>
  </si>
  <si>
    <t>Comments and image/file upload</t>
  </si>
  <si>
    <t>Customization Page / Terms of Use, Guidelines and User Privacy</t>
  </si>
  <si>
    <t>Furniture  Customization</t>
  </si>
  <si>
    <t>Convertion of Customized Design to Image File</t>
  </si>
  <si>
    <t>Terms of Use, Privacy of User</t>
  </si>
  <si>
    <t>Responsive Design (User)</t>
  </si>
  <si>
    <t>Mobile, tablet, laptop view</t>
  </si>
  <si>
    <t>Web/Live Hosting</t>
  </si>
  <si>
    <t>Testing</t>
  </si>
  <si>
    <t>Validation Testing</t>
  </si>
  <si>
    <t>Unit Testing</t>
  </si>
  <si>
    <t>Cross-Compatibility Test</t>
  </si>
  <si>
    <t>Project title</t>
  </si>
  <si>
    <t>Company name</t>
  </si>
  <si>
    <t>Project lead</t>
  </si>
  <si>
    <t>Project start date:</t>
  </si>
  <si>
    <t>Scrolling increment:</t>
  </si>
  <si>
    <t>Milestone marker:</t>
  </si>
  <si>
    <t>Assigned to</t>
  </si>
  <si>
    <t>Start</t>
  </si>
  <si>
    <t>Days</t>
  </si>
  <si>
    <t>Title 1</t>
  </si>
  <si>
    <t>Task 1</t>
  </si>
  <si>
    <t>Task 2</t>
  </si>
  <si>
    <t>Task 3</t>
  </si>
  <si>
    <t>Task 4</t>
  </si>
  <si>
    <t>Task 5</t>
  </si>
  <si>
    <t>Title 2</t>
  </si>
  <si>
    <t>Title 3</t>
  </si>
  <si>
    <t>Title 4</t>
  </si>
  <si>
    <t>To add more data, Insert new rows ABOVE this one</t>
  </si>
</sst>
</file>

<file path=xl/styles.xml><?xml version="1.0" encoding="utf-8"?>
<styleSheet xmlns="http://schemas.openxmlformats.org/spreadsheetml/2006/main">
  <numFmts count="4">
    <numFmt numFmtId="176" formatCode="d"/>
    <numFmt numFmtId="177" formatCode="_(* #,##0.00_);_(* \(#,##0.00\);_(* &quot;-&quot;??_);_(@_)"/>
    <numFmt numFmtId="44" formatCode="_-&quot;₱&quot;* #,##0.00_-;\-&quot;₱&quot;* #,##0.00_-;_-&quot;₱&quot;* &quot;-&quot;??_-;_-@_-"/>
    <numFmt numFmtId="42" formatCode="_-&quot;₱&quot;* #,##0_-;\-&quot;₱&quot;* #,##0_-;_-&quot;₱&quot;* &quot;-&quot;_-;_-@_-"/>
  </numFmts>
  <fonts count="57">
    <font>
      <sz val="11"/>
      <color theme="8" tint="-0.499984740745262"/>
      <name val="Calibri"/>
      <charset val="134"/>
      <scheme val="minor"/>
    </font>
    <font>
      <sz val="11"/>
      <color theme="0"/>
      <name val="Calibri"/>
      <charset val="134"/>
      <scheme val="minor"/>
    </font>
    <font>
      <b/>
      <sz val="22"/>
      <color theme="3"/>
      <name val="Calibri"/>
      <charset val="134"/>
      <scheme val="major"/>
    </font>
    <font>
      <b/>
      <sz val="20"/>
      <name val="Calibri"/>
      <charset val="134"/>
      <scheme val="major"/>
    </font>
    <font>
      <sz val="11"/>
      <name val="Calibri"/>
      <charset val="134"/>
      <scheme val="minor"/>
    </font>
    <font>
      <sz val="14"/>
      <name val="Calibri"/>
      <charset val="134"/>
      <scheme val="minor"/>
    </font>
    <font>
      <b/>
      <sz val="16"/>
      <name val="Calibri"/>
      <charset val="134"/>
      <scheme val="major"/>
    </font>
    <font>
      <b/>
      <sz val="16"/>
      <color theme="8" tint="-0.499984740745262"/>
      <name val="Calibri"/>
      <charset val="134"/>
      <scheme val="minor"/>
    </font>
    <font>
      <i/>
      <sz val="11"/>
      <color rgb="FF7F7F7F"/>
      <name val="Calibri"/>
      <charset val="134"/>
      <scheme val="minor"/>
    </font>
    <font>
      <sz val="10"/>
      <color theme="0"/>
      <name val="Calibri"/>
      <charset val="134"/>
      <scheme val="minor"/>
    </font>
    <font>
      <b/>
      <sz val="10"/>
      <color theme="0"/>
      <name val="Calibri"/>
      <charset val="134"/>
      <scheme val="minor"/>
    </font>
    <font>
      <b/>
      <sz val="14"/>
      <color theme="8" tint="-0.499984740745262"/>
      <name val="Calibri"/>
      <charset val="134"/>
      <scheme val="minor"/>
    </font>
    <font>
      <b/>
      <sz val="11"/>
      <color theme="3"/>
      <name val="Calibri"/>
      <charset val="134"/>
      <scheme val="minor"/>
    </font>
    <font>
      <b/>
      <sz val="11"/>
      <color theme="1" tint="0.499984740745262"/>
      <name val="Calibri"/>
      <charset val="134"/>
      <scheme val="minor"/>
    </font>
    <font>
      <sz val="10"/>
      <color theme="1" tint="0.499984740745262"/>
      <name val="Arial"/>
      <charset val="134"/>
    </font>
    <font>
      <sz val="16"/>
      <color theme="8" tint="-0.499984740745262"/>
      <name val="Calibri"/>
      <charset val="134"/>
      <scheme val="minor"/>
    </font>
    <font>
      <b/>
      <sz val="22"/>
      <color theme="5"/>
      <name val="Calibri"/>
      <charset val="134"/>
      <scheme val="major"/>
    </font>
    <font>
      <sz val="11"/>
      <color theme="5"/>
      <name val="Calibri"/>
      <charset val="134"/>
      <scheme val="minor"/>
    </font>
    <font>
      <b/>
      <sz val="11"/>
      <name val="Calibri"/>
      <charset val="134"/>
      <scheme val="minor"/>
    </font>
    <font>
      <b/>
      <sz val="11"/>
      <color theme="5"/>
      <name val="Calibri"/>
      <charset val="134"/>
      <scheme val="minor"/>
    </font>
    <font>
      <b/>
      <sz val="22"/>
      <color theme="6" tint="-0.249977111117893"/>
      <name val="Arial"/>
      <charset val="134"/>
    </font>
    <font>
      <b/>
      <sz val="20"/>
      <name val="Arial"/>
      <charset val="134"/>
    </font>
    <font>
      <b/>
      <sz val="16"/>
      <name val="Arial"/>
      <charset val="134"/>
    </font>
    <font>
      <b/>
      <sz val="11"/>
      <color theme="0"/>
      <name val="Arial"/>
      <charset val="134"/>
    </font>
    <font>
      <sz val="11"/>
      <name val="Arial"/>
      <charset val="134"/>
    </font>
    <font>
      <sz val="11"/>
      <color theme="8" tint="-0.499984740745262"/>
      <name val="Arial"/>
      <charset val="134"/>
    </font>
    <font>
      <b/>
      <sz val="11"/>
      <name val="Arial"/>
      <charset val="134"/>
    </font>
    <font>
      <b/>
      <sz val="11"/>
      <color theme="8" tint="-0.499984740745262"/>
      <name val="Arial"/>
      <charset val="134"/>
    </font>
    <font>
      <b/>
      <sz val="14"/>
      <color theme="8" tint="-0.499984740745262"/>
      <name val="Arial"/>
      <charset val="134"/>
    </font>
    <font>
      <b/>
      <sz val="11"/>
      <color theme="6" tint="-0.249977111117893"/>
      <name val="Courier New"/>
      <charset val="134"/>
    </font>
    <font>
      <sz val="11"/>
      <color rgb="FFFF0000"/>
      <name val="Arial"/>
      <charset val="134"/>
    </font>
    <font>
      <sz val="11"/>
      <color theme="6" tint="-0.499984740745262"/>
      <name val="Arial"/>
      <charset val="134"/>
    </font>
    <font>
      <b/>
      <sz val="26"/>
      <color rgb="FFFF0000"/>
      <name val="Courier New"/>
      <charset val="134"/>
    </font>
    <font>
      <sz val="20"/>
      <name val="Calibri"/>
      <charset val="134"/>
      <scheme val="major"/>
    </font>
    <font>
      <sz val="10"/>
      <name val="Calibri"/>
      <charset val="134"/>
      <scheme val="minor"/>
    </font>
    <font>
      <sz val="22"/>
      <name val="Corbel"/>
      <charset val="134"/>
    </font>
    <font>
      <sz val="20"/>
      <color theme="8" tint="0.599993896298105"/>
      <name val="Calibri"/>
      <charset val="134"/>
      <scheme val="major"/>
    </font>
    <font>
      <b/>
      <sz val="24"/>
      <color theme="0"/>
      <name val="Calibri"/>
      <charset val="134"/>
      <scheme val="major"/>
    </font>
    <font>
      <b/>
      <sz val="22"/>
      <name val="Calibri"/>
      <charset val="134"/>
      <scheme val="major"/>
    </font>
    <font>
      <sz val="14"/>
      <name val="Corbel"/>
      <charset val="134"/>
    </font>
    <font>
      <sz val="11"/>
      <color theme="1"/>
      <name val="Calibri"/>
      <charset val="134"/>
      <scheme val="minor"/>
    </font>
    <font>
      <b/>
      <sz val="22"/>
      <color theme="8" tint="-0.499984740745262"/>
      <name val="Calibri"/>
      <charset val="134"/>
      <scheme val="major"/>
    </font>
    <font>
      <sz val="11"/>
      <color theme="0"/>
      <name val="Calibri"/>
      <charset val="0"/>
      <scheme val="minor"/>
    </font>
    <font>
      <sz val="11"/>
      <color rgb="FF9C0006"/>
      <name val="Calibri"/>
      <charset val="0"/>
      <scheme val="minor"/>
    </font>
    <font>
      <b/>
      <sz val="11"/>
      <color theme="1"/>
      <name val="Calibri"/>
      <charset val="0"/>
      <scheme val="minor"/>
    </font>
    <font>
      <sz val="11"/>
      <color theme="1"/>
      <name val="Calibri"/>
      <charset val="0"/>
      <scheme val="minor"/>
    </font>
    <font>
      <u/>
      <sz val="11"/>
      <color indexed="12"/>
      <name val="Arial"/>
      <charset val="134"/>
    </font>
    <font>
      <u/>
      <sz val="11"/>
      <color rgb="FF800080"/>
      <name val="Calibri"/>
      <charset val="0"/>
      <scheme val="minor"/>
    </font>
    <font>
      <sz val="14"/>
      <color theme="8" tint="-0.499984740745262"/>
      <name val="Calibri"/>
      <charset val="134"/>
      <scheme val="minor"/>
    </font>
    <font>
      <b/>
      <sz val="11"/>
      <color rgb="FFFFFFFF"/>
      <name val="Calibri"/>
      <charset val="0"/>
      <scheme val="minor"/>
    </font>
    <font>
      <b/>
      <sz val="11"/>
      <color rgb="FFFA7D00"/>
      <name val="Calibri"/>
      <charset val="0"/>
      <scheme val="minor"/>
    </font>
    <font>
      <sz val="11"/>
      <color rgb="FFFF0000"/>
      <name val="Calibri"/>
      <charset val="0"/>
      <scheme val="minor"/>
    </font>
    <font>
      <sz val="11"/>
      <color rgb="FF9C6500"/>
      <name val="Calibri"/>
      <charset val="0"/>
      <scheme val="minor"/>
    </font>
    <font>
      <sz val="11"/>
      <color rgb="FF006100"/>
      <name val="Calibri"/>
      <charset val="134"/>
      <scheme val="minor"/>
    </font>
    <font>
      <sz val="11"/>
      <color rgb="FF3F3F76"/>
      <name val="Calibri"/>
      <charset val="0"/>
      <scheme val="minor"/>
    </font>
    <font>
      <b/>
      <sz val="11"/>
      <color rgb="FF3F3F3F"/>
      <name val="Calibri"/>
      <charset val="0"/>
      <scheme val="minor"/>
    </font>
    <font>
      <sz val="11"/>
      <color rgb="FFFA7D00"/>
      <name val="Calibri"/>
      <charset val="0"/>
      <scheme val="minor"/>
    </font>
  </fonts>
  <fills count="39">
    <fill>
      <patternFill patternType="none"/>
    </fill>
    <fill>
      <patternFill patternType="gray125"/>
    </fill>
    <fill>
      <patternFill patternType="solid">
        <fgColor theme="0" tint="-0.0499893185216834"/>
        <bgColor indexed="64"/>
      </patternFill>
    </fill>
    <fill>
      <patternFill patternType="solid">
        <fgColor theme="3"/>
        <bgColor indexed="64"/>
      </patternFill>
    </fill>
    <fill>
      <patternFill patternType="solid">
        <fgColor theme="3"/>
        <bgColor theme="4"/>
      </patternFill>
    </fill>
    <fill>
      <patternFill patternType="solid">
        <fgColor theme="5"/>
        <bgColor indexed="64"/>
      </patternFill>
    </fill>
    <fill>
      <patternFill patternType="solid">
        <fgColor theme="5"/>
        <bgColor theme="4"/>
      </patternFill>
    </fill>
    <fill>
      <patternFill patternType="solid">
        <fgColor theme="6" tint="-0.249977111117893"/>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8"/>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1" tint="0.349986266670736"/>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s>
  <borders count="27">
    <border>
      <left/>
      <right/>
      <top/>
      <bottom/>
      <diagonal/>
    </border>
    <border>
      <left style="thin">
        <color theme="3"/>
      </left>
      <right/>
      <top style="thin">
        <color theme="3"/>
      </top>
      <bottom style="thin">
        <color theme="3"/>
      </bottom>
      <diagonal/>
    </border>
    <border>
      <left/>
      <right style="thin">
        <color theme="0"/>
      </right>
      <top style="thin">
        <color theme="3"/>
      </top>
      <bottom/>
      <diagonal/>
    </border>
    <border>
      <left/>
      <right style="thin">
        <color theme="0"/>
      </right>
      <top/>
      <bottom/>
      <diagonal/>
    </border>
    <border>
      <left/>
      <right style="thin">
        <color theme="0"/>
      </right>
      <top/>
      <bottom style="thin">
        <color theme="3"/>
      </bottom>
      <diagonal/>
    </border>
    <border>
      <left style="thin">
        <color theme="0" tint="-0.149937437055574"/>
      </left>
      <right style="thin">
        <color theme="0" tint="-0.149937437055574"/>
      </right>
      <top/>
      <bottom/>
      <diagonal/>
    </border>
    <border>
      <left style="thin">
        <color theme="2" tint="-0.149998474074526"/>
      </left>
      <right style="thin">
        <color theme="2" tint="-0.149998474074526"/>
      </right>
      <top/>
      <bottom/>
      <diagonal/>
    </border>
    <border>
      <left style="thin">
        <color theme="2" tint="-0.149998474074526"/>
      </left>
      <right style="thin">
        <color theme="2" tint="-0.149998474074526"/>
      </right>
      <top style="thin">
        <color theme="2" tint="-0.149998474074526"/>
      </top>
      <bottom style="thin">
        <color theme="2" tint="-0.149998474074526"/>
      </bottom>
      <diagonal/>
    </border>
    <border>
      <left/>
      <right/>
      <top/>
      <bottom style="medium">
        <color theme="0" tint="-0.14996795556505"/>
      </bottom>
      <diagonal/>
    </border>
    <border>
      <left style="thin">
        <color theme="0" tint="-0.149937437055574"/>
      </left>
      <right style="thin">
        <color theme="0" tint="-0.149937437055574"/>
      </right>
      <top/>
      <bottom style="medium">
        <color theme="0" tint="-0.14996795556505"/>
      </bottom>
      <diagonal/>
    </border>
    <border>
      <left/>
      <right/>
      <top style="thin">
        <color theme="3"/>
      </top>
      <bottom style="thin">
        <color theme="3"/>
      </bottom>
      <diagonal/>
    </border>
    <border>
      <left/>
      <right style="thin">
        <color theme="3"/>
      </right>
      <top style="thin">
        <color theme="3"/>
      </top>
      <bottom style="thin">
        <color theme="3"/>
      </bottom>
      <diagonal/>
    </border>
    <border>
      <left/>
      <right/>
      <top/>
      <bottom style="thin">
        <color theme="8"/>
      </bottom>
      <diagonal/>
    </border>
    <border>
      <left/>
      <right/>
      <top style="thin">
        <color theme="8"/>
      </top>
      <bottom/>
      <diagonal/>
    </border>
    <border>
      <left style="thin">
        <color theme="0"/>
      </left>
      <right style="thin">
        <color theme="0"/>
      </right>
      <top style="thin">
        <color theme="3"/>
      </top>
      <bottom/>
      <diagonal/>
    </border>
    <border>
      <left style="thin">
        <color theme="0"/>
      </left>
      <right style="thin">
        <color theme="0"/>
      </right>
      <top/>
      <bottom style="thin">
        <color theme="3"/>
      </bottom>
      <diagonal/>
    </border>
    <border>
      <left/>
      <right style="thin">
        <color theme="0" tint="-0.249946592608417"/>
      </right>
      <top style="thin">
        <color theme="3"/>
      </top>
      <bottom/>
      <diagonal/>
    </border>
    <border>
      <left/>
      <right style="thin">
        <color theme="8" tint="0.799981688894314"/>
      </right>
      <top/>
      <bottom style="thin">
        <color theme="3"/>
      </bottom>
      <diagonal/>
    </border>
    <border>
      <left style="thin">
        <color theme="0" tint="-0.349986266670736"/>
      </left>
      <right style="thin">
        <color theme="0" tint="-0.349986266670736"/>
      </right>
      <top style="thin">
        <color theme="0" tint="-0.349986266670736"/>
      </top>
      <bottom style="thin">
        <color theme="0" tint="-0.349986266670736"/>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8"/>
      </top>
      <bottom style="medium">
        <color theme="8"/>
      </bottom>
      <diagonal/>
    </border>
    <border>
      <left style="thin">
        <color rgb="FFB2B2B2"/>
      </left>
      <right style="thin">
        <color rgb="FFB2B2B2"/>
      </right>
      <top style="thin">
        <color rgb="FFB2B2B2"/>
      </top>
      <bottom style="thin">
        <color rgb="FFB2B2B2"/>
      </bottom>
      <diagonal/>
    </border>
    <border>
      <left/>
      <right style="thin">
        <color theme="8" tint="0.799981688894314"/>
      </right>
      <top style="medium">
        <color theme="8"/>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1">
    <xf numFmtId="0" fontId="0" fillId="0" borderId="0"/>
    <xf numFmtId="0" fontId="45" fillId="12" borderId="0" applyNumberFormat="0" applyBorder="0" applyAlignment="0" applyProtection="0">
      <alignment vertical="center"/>
    </xf>
    <xf numFmtId="177" fontId="40" fillId="0" borderId="18" applyFont="0" applyFill="0" applyAlignment="0" applyProtection="0"/>
    <xf numFmtId="37" fontId="40" fillId="0" borderId="0" applyFont="0" applyFill="0" applyBorder="0" applyProtection="0">
      <alignment horizontal="center" vertical="center"/>
    </xf>
    <xf numFmtId="42" fontId="40" fillId="0" borderId="0" applyFont="0" applyFill="0" applyBorder="0" applyAlignment="0" applyProtection="0">
      <alignment vertical="center"/>
    </xf>
    <xf numFmtId="44" fontId="40" fillId="0" borderId="0" applyFont="0" applyFill="0" applyBorder="0" applyAlignment="0" applyProtection="0">
      <alignment vertical="center"/>
    </xf>
    <xf numFmtId="9" fontId="40" fillId="0" borderId="0" applyFont="0" applyFill="0" applyBorder="0" applyProtection="0">
      <alignment horizontal="center" vertical="center"/>
    </xf>
    <xf numFmtId="0" fontId="46" fillId="0" borderId="0" applyNumberFormat="0" applyFill="0" applyBorder="0" applyAlignment="0" applyProtection="0">
      <alignment vertical="top"/>
      <protection locked="0"/>
    </xf>
    <xf numFmtId="0" fontId="42" fillId="16" borderId="0" applyNumberFormat="0" applyBorder="0" applyAlignment="0" applyProtection="0">
      <alignment vertical="center"/>
    </xf>
    <xf numFmtId="0" fontId="47" fillId="0" borderId="0" applyNumberFormat="0" applyFill="0" applyBorder="0" applyAlignment="0" applyProtection="0">
      <alignment vertical="center"/>
    </xf>
    <xf numFmtId="58" fontId="0" fillId="0" borderId="0" applyFill="0" applyBorder="0">
      <alignment horizontal="center" vertical="center"/>
    </xf>
    <xf numFmtId="0" fontId="49" fillId="18" borderId="20" applyNumberFormat="0" applyAlignment="0" applyProtection="0">
      <alignment vertical="center"/>
    </xf>
    <xf numFmtId="0" fontId="15" fillId="0" borderId="22" applyNumberFormat="0" applyFill="0" applyProtection="0"/>
    <xf numFmtId="0" fontId="40" fillId="22" borderId="23" applyNumberFormat="0" applyFont="0" applyAlignment="0" applyProtection="0">
      <alignment vertical="center"/>
    </xf>
    <xf numFmtId="0" fontId="45" fillId="17" borderId="0" applyNumberFormat="0" applyBorder="0" applyAlignment="0" applyProtection="0">
      <alignment vertical="center"/>
    </xf>
    <xf numFmtId="0" fontId="51" fillId="0" borderId="0" applyNumberFormat="0" applyFill="0" applyBorder="0" applyAlignment="0" applyProtection="0">
      <alignment vertical="center"/>
    </xf>
    <xf numFmtId="0" fontId="45" fillId="25" borderId="0" applyNumberFormat="0" applyBorder="0" applyAlignment="0" applyProtection="0">
      <alignment vertical="center"/>
    </xf>
    <xf numFmtId="0" fontId="41" fillId="0" borderId="0" applyNumberFormat="0" applyFill="0" applyBorder="0" applyAlignment="0" applyProtection="0"/>
    <xf numFmtId="0" fontId="8" fillId="0" borderId="0" applyNumberFormat="0" applyFill="0" applyBorder="0" applyAlignment="0" applyProtection="0"/>
    <xf numFmtId="0" fontId="48" fillId="0" borderId="0" applyNumberFormat="0" applyFill="0" applyAlignment="0" applyProtection="0"/>
    <xf numFmtId="0" fontId="0" fillId="0" borderId="0" applyNumberFormat="0" applyFill="0" applyProtection="0">
      <alignment horizontal="right" vertical="center" indent="1"/>
    </xf>
    <xf numFmtId="0" fontId="9" fillId="29" borderId="24" applyNumberFormat="0" applyProtection="0">
      <alignment horizontal="center" vertical="center"/>
    </xf>
    <xf numFmtId="0" fontId="54" fillId="36" borderId="21" applyNumberFormat="0" applyAlignment="0" applyProtection="0">
      <alignment vertical="center"/>
    </xf>
    <xf numFmtId="0" fontId="42" fillId="21" borderId="0" applyNumberFormat="0" applyBorder="0" applyAlignment="0" applyProtection="0">
      <alignment vertical="center"/>
    </xf>
    <xf numFmtId="0" fontId="53" fillId="35" borderId="0" applyNumberFormat="0" applyBorder="0" applyAlignment="0" applyProtection="0"/>
    <xf numFmtId="0" fontId="55" fillId="20" borderId="25" applyNumberFormat="0" applyAlignment="0" applyProtection="0">
      <alignment vertical="center"/>
    </xf>
    <xf numFmtId="0" fontId="45" fillId="24" borderId="0" applyNumberFormat="0" applyBorder="0" applyAlignment="0" applyProtection="0">
      <alignment vertical="center"/>
    </xf>
    <xf numFmtId="0" fontId="50" fillId="20" borderId="21" applyNumberFormat="0" applyAlignment="0" applyProtection="0">
      <alignment vertical="center"/>
    </xf>
    <xf numFmtId="0" fontId="56" fillId="0" borderId="26" applyNumberFormat="0" applyFill="0" applyAlignment="0" applyProtection="0">
      <alignment vertical="center"/>
    </xf>
    <xf numFmtId="0" fontId="44" fillId="0" borderId="19" applyNumberFormat="0" applyFill="0" applyAlignment="0" applyProtection="0">
      <alignment vertical="center"/>
    </xf>
    <xf numFmtId="0" fontId="43" fillId="10" borderId="0" applyNumberFormat="0" applyBorder="0" applyAlignment="0" applyProtection="0">
      <alignment vertical="center"/>
    </xf>
    <xf numFmtId="0" fontId="52" fillId="34" borderId="0" applyNumberFormat="0" applyBorder="0" applyAlignment="0" applyProtection="0">
      <alignment vertical="center"/>
    </xf>
    <xf numFmtId="0" fontId="42" fillId="9" borderId="0" applyNumberFormat="0" applyBorder="0" applyAlignment="0" applyProtection="0">
      <alignment vertical="center"/>
    </xf>
    <xf numFmtId="0" fontId="45" fillId="33" borderId="0" applyNumberFormat="0" applyBorder="0" applyAlignment="0" applyProtection="0">
      <alignment vertical="center"/>
    </xf>
    <xf numFmtId="0" fontId="42" fillId="23" borderId="0" applyNumberFormat="0" applyBorder="0" applyAlignment="0" applyProtection="0">
      <alignment vertical="center"/>
    </xf>
    <xf numFmtId="0" fontId="42" fillId="5" borderId="0" applyNumberFormat="0" applyBorder="0" applyAlignment="0" applyProtection="0">
      <alignment vertical="center"/>
    </xf>
    <xf numFmtId="0" fontId="45" fillId="32" borderId="0" applyNumberFormat="0" applyBorder="0" applyAlignment="0" applyProtection="0">
      <alignment vertical="center"/>
    </xf>
    <xf numFmtId="0" fontId="45" fillId="15" borderId="0" applyNumberFormat="0" applyBorder="0" applyAlignment="0" applyProtection="0">
      <alignment vertical="center"/>
    </xf>
    <xf numFmtId="0" fontId="42" fillId="13" borderId="0" applyNumberFormat="0" applyBorder="0" applyAlignment="0" applyProtection="0">
      <alignment vertical="center"/>
    </xf>
    <xf numFmtId="0" fontId="42" fillId="8" borderId="0" applyNumberFormat="0" applyBorder="0" applyAlignment="0" applyProtection="0">
      <alignment vertical="center"/>
    </xf>
    <xf numFmtId="0" fontId="45" fillId="27" borderId="0" applyNumberFormat="0" applyBorder="0" applyAlignment="0" applyProtection="0">
      <alignment vertical="center"/>
    </xf>
    <xf numFmtId="0" fontId="42" fillId="38" borderId="0" applyNumberFormat="0" applyBorder="0" applyAlignment="0" applyProtection="0">
      <alignment vertical="center"/>
    </xf>
    <xf numFmtId="0" fontId="45" fillId="14" borderId="0" applyNumberFormat="0" applyBorder="0" applyAlignment="0" applyProtection="0">
      <alignment vertical="center"/>
    </xf>
    <xf numFmtId="0" fontId="45" fillId="28" borderId="0" applyNumberFormat="0" applyBorder="0" applyAlignment="0" applyProtection="0">
      <alignment vertical="center"/>
    </xf>
    <xf numFmtId="0" fontId="42" fillId="19" borderId="0" applyNumberFormat="0" applyBorder="0" applyAlignment="0" applyProtection="0">
      <alignment vertical="center"/>
    </xf>
    <xf numFmtId="0" fontId="45" fillId="11" borderId="0" applyNumberFormat="0" applyBorder="0" applyAlignment="0" applyProtection="0">
      <alignment vertical="center"/>
    </xf>
    <xf numFmtId="0" fontId="42" fillId="37" borderId="0" applyNumberFormat="0" applyBorder="0" applyAlignment="0" applyProtection="0">
      <alignment vertical="center"/>
    </xf>
    <xf numFmtId="0" fontId="42" fillId="26" borderId="0" applyNumberFormat="0" applyBorder="0" applyAlignment="0" applyProtection="0">
      <alignment vertical="center"/>
    </xf>
    <xf numFmtId="0" fontId="45" fillId="31" borderId="0" applyNumberFormat="0" applyBorder="0" applyAlignment="0" applyProtection="0">
      <alignment vertical="center"/>
    </xf>
    <xf numFmtId="0" fontId="42" fillId="30" borderId="0" applyNumberFormat="0" applyBorder="0" applyAlignment="0" applyProtection="0">
      <alignment vertical="center"/>
    </xf>
    <xf numFmtId="0" fontId="1" fillId="0" borderId="0"/>
  </cellStyleXfs>
  <cellXfs count="118">
    <xf numFmtId="0" fontId="0" fillId="0" borderId="0" xfId="0"/>
    <xf numFmtId="0" fontId="0" fillId="0" borderId="0" xfId="0" applyAlignment="1">
      <alignment vertical="center"/>
    </xf>
    <xf numFmtId="0" fontId="1" fillId="0" borderId="0" xfId="50"/>
    <xf numFmtId="0" fontId="0" fillId="0" borderId="0" xfId="0" applyAlignment="1">
      <alignment horizontal="center"/>
    </xf>
    <xf numFmtId="0" fontId="1" fillId="0" borderId="0" xfId="50" applyAlignment="1">
      <alignment vertical="center" wrapText="1"/>
    </xf>
    <xf numFmtId="0" fontId="2" fillId="2" borderId="0" xfId="17" applyFont="1" applyFill="1" applyAlignment="1">
      <alignment horizontal="left" vertical="center" indent="1"/>
    </xf>
    <xf numFmtId="0" fontId="3" fillId="2" borderId="0" xfId="0" applyFont="1" applyFill="1" applyAlignment="1">
      <alignment horizontal="left" vertical="center"/>
    </xf>
    <xf numFmtId="0" fontId="4" fillId="2" borderId="0" xfId="0" applyFont="1" applyFill="1" applyAlignment="1">
      <alignment vertical="center"/>
    </xf>
    <xf numFmtId="0" fontId="5" fillId="2" borderId="0" xfId="0" applyFont="1" applyFill="1" applyAlignment="1">
      <alignment horizontal="center" vertical="center"/>
    </xf>
    <xf numFmtId="0" fontId="0" fillId="2" borderId="0" xfId="0" applyFill="1" applyAlignment="1">
      <alignment vertical="center"/>
    </xf>
    <xf numFmtId="0" fontId="1" fillId="0" borderId="0" xfId="50" applyAlignment="1">
      <alignment wrapText="1"/>
    </xf>
    <xf numFmtId="0" fontId="6" fillId="0" borderId="0" xfId="17" applyFont="1" applyFill="1" applyAlignment="1">
      <alignment horizontal="left" vertical="center" indent="1"/>
    </xf>
    <xf numFmtId="0" fontId="3" fillId="0" borderId="0" xfId="0" applyFont="1" applyAlignment="1">
      <alignment horizontal="left" vertical="center"/>
    </xf>
    <xf numFmtId="0" fontId="4" fillId="0" borderId="0" xfId="0" applyFont="1" applyAlignment="1">
      <alignment vertical="center"/>
    </xf>
    <xf numFmtId="0" fontId="5" fillId="0" borderId="0" xfId="0" applyFont="1" applyAlignment="1">
      <alignment horizontal="center" vertical="center"/>
    </xf>
    <xf numFmtId="58" fontId="4" fillId="0" borderId="0" xfId="10" applyFont="1" applyFill="1" applyBorder="1" applyAlignment="1">
      <alignment horizontal="left" vertical="center"/>
    </xf>
    <xf numFmtId="0" fontId="4" fillId="0" borderId="0" xfId="20" applyFont="1" applyAlignment="1">
      <alignment horizontal="left" vertical="center" indent="1"/>
    </xf>
    <xf numFmtId="0" fontId="4" fillId="0" borderId="0" xfId="0" applyFont="1" applyAlignment="1">
      <alignment horizontal="left"/>
    </xf>
    <xf numFmtId="0" fontId="0" fillId="3" borderId="1" xfId="0" applyFill="1" applyBorder="1"/>
    <xf numFmtId="0" fontId="4" fillId="0" borderId="0" xfId="20" applyFont="1" applyAlignment="1">
      <alignment horizontal="left" vertical="center" wrapText="1" indent="1"/>
    </xf>
    <xf numFmtId="0" fontId="4" fillId="0" borderId="0" xfId="0" applyFont="1" applyAlignment="1">
      <alignment horizontal="left" vertical="center"/>
    </xf>
    <xf numFmtId="0" fontId="7" fillId="0" borderId="0" xfId="12" applyFont="1" applyBorder="1"/>
    <xf numFmtId="0" fontId="8" fillId="0" borderId="0" xfId="18" applyAlignment="1">
      <alignment horizontal="center" vertical="center" wrapText="1"/>
    </xf>
    <xf numFmtId="176" fontId="9" fillId="3" borderId="2" xfId="21" applyNumberFormat="1" applyFill="1" applyBorder="1">
      <alignment horizontal="center" vertical="center"/>
    </xf>
    <xf numFmtId="0" fontId="0" fillId="3" borderId="0" xfId="0" applyFill="1" applyAlignment="1">
      <alignment horizontal="left" vertical="center" indent="1"/>
    </xf>
    <xf numFmtId="0" fontId="0" fillId="3" borderId="0" xfId="0" applyFill="1" applyAlignment="1">
      <alignment horizontal="center" vertical="center" wrapText="1"/>
    </xf>
    <xf numFmtId="0" fontId="10" fillId="4" borderId="3" xfId="0" applyFont="1" applyFill="1" applyBorder="1" applyAlignment="1">
      <alignment horizontal="center" vertical="center" wrapText="1"/>
    </xf>
    <xf numFmtId="0" fontId="9" fillId="3" borderId="4" xfId="0" applyFont="1" applyFill="1" applyBorder="1" applyAlignment="1">
      <alignment horizontal="center" vertical="center" shrinkToFit="1"/>
    </xf>
    <xf numFmtId="0" fontId="0" fillId="0" borderId="0" xfId="0" applyAlignment="1">
      <alignment horizontal="left" wrapText="1" indent="2"/>
    </xf>
    <xf numFmtId="0" fontId="0" fillId="0" borderId="0" xfId="0" applyAlignment="1">
      <alignment horizontal="center" vertical="center" wrapText="1"/>
    </xf>
    <xf numFmtId="9" fontId="0" fillId="0" borderId="0" xfId="6" applyFont="1" applyFill="1" applyBorder="1">
      <alignment horizontal="center" vertical="center"/>
    </xf>
    <xf numFmtId="58" fontId="0" fillId="0" borderId="0" xfId="10" applyFont="1" applyFill="1" applyBorder="1">
      <alignment horizontal="center" vertical="center"/>
    </xf>
    <xf numFmtId="37" fontId="0" fillId="0" borderId="0" xfId="3" applyFont="1" applyFill="1" applyBorder="1">
      <alignment horizontal="center" vertical="center"/>
    </xf>
    <xf numFmtId="0" fontId="0" fillId="0" borderId="5" xfId="0" applyBorder="1" applyAlignment="1">
      <alignment vertical="center"/>
    </xf>
    <xf numFmtId="0" fontId="11" fillId="0" borderId="0" xfId="0" applyFont="1" applyAlignment="1">
      <alignment horizontal="left" vertical="center" wrapText="1"/>
    </xf>
    <xf numFmtId="0" fontId="0" fillId="0" borderId="0" xfId="0" applyAlignment="1">
      <alignment horizontal="center" vertical="center"/>
    </xf>
    <xf numFmtId="0" fontId="4" fillId="0" borderId="6" xfId="0" applyFont="1" applyBorder="1" applyAlignment="1">
      <alignment horizontal="center" vertical="center"/>
    </xf>
    <xf numFmtId="0" fontId="0" fillId="0" borderId="7" xfId="0" applyBorder="1" applyAlignment="1">
      <alignment horizontal="center" vertical="center"/>
    </xf>
    <xf numFmtId="0" fontId="0" fillId="0" borderId="0" xfId="0" applyAlignment="1">
      <alignment horizontal="left" vertical="center" wrapText="1" indent="1"/>
    </xf>
    <xf numFmtId="9" fontId="12" fillId="0" borderId="0" xfId="6" applyFont="1" applyFill="1" applyBorder="1">
      <alignment horizontal="center" vertical="center"/>
    </xf>
    <xf numFmtId="58" fontId="4" fillId="0" borderId="0" xfId="10" applyFont="1" applyFill="1" applyBorder="1">
      <alignment horizontal="center" vertical="center"/>
    </xf>
    <xf numFmtId="0" fontId="0" fillId="0" borderId="0" xfId="0" applyAlignment="1">
      <alignment horizontal="left" vertical="center" wrapText="1"/>
    </xf>
    <xf numFmtId="0" fontId="0" fillId="2" borderId="0" xfId="0" applyFill="1"/>
    <xf numFmtId="0" fontId="0" fillId="2" borderId="0" xfId="0" applyFill="1" applyAlignment="1">
      <alignment horizontal="center"/>
    </xf>
    <xf numFmtId="0" fontId="4" fillId="2" borderId="8" xfId="0" applyFont="1" applyFill="1" applyBorder="1" applyAlignment="1">
      <alignment horizontal="center" vertical="center"/>
    </xf>
    <xf numFmtId="0" fontId="0" fillId="2" borderId="9" xfId="0" applyFill="1" applyBorder="1" applyAlignment="1">
      <alignment horizontal="center" vertical="center"/>
    </xf>
    <xf numFmtId="0" fontId="13" fillId="0" borderId="0" xfId="0" applyFont="1"/>
    <xf numFmtId="0" fontId="1" fillId="0" borderId="0" xfId="0" applyFont="1" applyAlignment="1">
      <alignment horizontal="center"/>
    </xf>
    <xf numFmtId="0" fontId="0" fillId="0" borderId="0" xfId="0" applyAlignment="1">
      <alignment horizontal="right" vertical="center"/>
    </xf>
    <xf numFmtId="0" fontId="14" fillId="0" borderId="0" xfId="7" applyFont="1" applyAlignment="1" applyProtection="1"/>
    <xf numFmtId="0" fontId="5" fillId="2" borderId="0" xfId="0" applyFont="1" applyFill="1" applyAlignment="1">
      <alignment vertical="center"/>
    </xf>
    <xf numFmtId="0" fontId="5" fillId="0" borderId="0" xfId="0" applyFont="1" applyAlignment="1">
      <alignment vertical="center"/>
    </xf>
    <xf numFmtId="0" fontId="8" fillId="0" borderId="0" xfId="18" applyAlignment="1">
      <alignment wrapText="1"/>
    </xf>
    <xf numFmtId="0" fontId="0" fillId="3" borderId="10" xfId="20" applyFill="1" applyBorder="1">
      <alignment horizontal="right" vertical="center" indent="1"/>
    </xf>
    <xf numFmtId="0" fontId="0" fillId="3" borderId="11" xfId="0" applyFill="1" applyBorder="1"/>
    <xf numFmtId="0" fontId="4" fillId="0" borderId="12" xfId="20" applyFont="1" applyBorder="1" applyAlignment="1">
      <alignment horizontal="center" vertical="center"/>
    </xf>
    <xf numFmtId="0" fontId="15" fillId="0" borderId="0" xfId="12" applyBorder="1"/>
    <xf numFmtId="0" fontId="15" fillId="0" borderId="13" xfId="12" applyBorder="1"/>
    <xf numFmtId="176" fontId="9" fillId="3" borderId="14" xfId="21" applyNumberFormat="1" applyFill="1" applyBorder="1">
      <alignment horizontal="center" vertical="center"/>
    </xf>
    <xf numFmtId="0" fontId="9" fillId="3" borderId="15" xfId="0" applyFont="1" applyFill="1" applyBorder="1" applyAlignment="1">
      <alignment horizontal="center" vertical="center" shrinkToFit="1"/>
    </xf>
    <xf numFmtId="0" fontId="0" fillId="0" borderId="12" xfId="0" applyBorder="1" applyAlignment="1">
      <alignment horizontal="center"/>
    </xf>
    <xf numFmtId="0" fontId="7" fillId="0" borderId="13" xfId="12" applyFont="1" applyBorder="1"/>
    <xf numFmtId="176" fontId="9" fillId="3" borderId="16" xfId="21" applyNumberFormat="1" applyFill="1" applyBorder="1">
      <alignment horizontal="center" vertical="center"/>
    </xf>
    <xf numFmtId="0" fontId="9" fillId="3" borderId="17" xfId="0" applyFont="1" applyFill="1" applyBorder="1" applyAlignment="1">
      <alignment horizontal="center" vertical="center" shrinkToFit="1"/>
    </xf>
    <xf numFmtId="0" fontId="16" fillId="2" borderId="0" xfId="17" applyFont="1" applyFill="1" applyAlignment="1">
      <alignment horizontal="left" vertical="center" indent="1"/>
    </xf>
    <xf numFmtId="0" fontId="0" fillId="5" borderId="1" xfId="0" applyFill="1" applyBorder="1"/>
    <xf numFmtId="176" fontId="9" fillId="5" borderId="2" xfId="21" applyNumberFormat="1" applyFill="1" applyBorder="1">
      <alignment horizontal="center" vertical="center"/>
    </xf>
    <xf numFmtId="0" fontId="0" fillId="5" borderId="0" xfId="0" applyFill="1" applyAlignment="1">
      <alignment horizontal="left" vertical="center" indent="1"/>
    </xf>
    <xf numFmtId="0" fontId="0" fillId="5" borderId="0" xfId="0" applyFill="1" applyAlignment="1">
      <alignment horizontal="center" vertical="center" wrapText="1"/>
    </xf>
    <xf numFmtId="0" fontId="10" fillId="6" borderId="3" xfId="0" applyFont="1" applyFill="1" applyBorder="1" applyAlignment="1">
      <alignment horizontal="center" vertical="center" wrapText="1"/>
    </xf>
    <xf numFmtId="0" fontId="9" fillId="5" borderId="4" xfId="0" applyFont="1" applyFill="1" applyBorder="1" applyAlignment="1">
      <alignment horizontal="center" vertical="center" shrinkToFit="1"/>
    </xf>
    <xf numFmtId="9" fontId="17" fillId="0" borderId="0" xfId="6" applyFont="1" applyFill="1" applyBorder="1">
      <alignment horizontal="center" vertical="center"/>
    </xf>
    <xf numFmtId="9" fontId="18" fillId="0" borderId="0" xfId="6" applyFont="1" applyFill="1" applyBorder="1">
      <alignment horizontal="center" vertical="center"/>
    </xf>
    <xf numFmtId="9" fontId="19" fillId="0" borderId="0" xfId="6" applyFont="1" applyFill="1" applyBorder="1">
      <alignment horizontal="center" vertical="center"/>
    </xf>
    <xf numFmtId="0" fontId="0" fillId="5" borderId="10" xfId="20" applyFill="1" applyBorder="1">
      <alignment horizontal="right" vertical="center" indent="1"/>
    </xf>
    <xf numFmtId="0" fontId="0" fillId="5" borderId="11" xfId="0" applyFill="1" applyBorder="1"/>
    <xf numFmtId="176" fontId="9" fillId="5" borderId="14" xfId="21" applyNumberFormat="1" applyFill="1" applyBorder="1">
      <alignment horizontal="center" vertical="center"/>
    </xf>
    <xf numFmtId="0" fontId="9" fillId="5" borderId="15" xfId="0" applyFont="1" applyFill="1" applyBorder="1" applyAlignment="1">
      <alignment horizontal="center" vertical="center" shrinkToFit="1"/>
    </xf>
    <xf numFmtId="176" fontId="9" fillId="5" borderId="16" xfId="21" applyNumberFormat="1" applyFill="1" applyBorder="1">
      <alignment horizontal="center" vertical="center"/>
    </xf>
    <xf numFmtId="0" fontId="9" fillId="5" borderId="17" xfId="0" applyFont="1" applyFill="1" applyBorder="1" applyAlignment="1">
      <alignment horizontal="center" vertical="center" shrinkToFit="1"/>
    </xf>
    <xf numFmtId="0" fontId="20" fillId="2" borderId="0" xfId="17" applyFont="1" applyFill="1" applyAlignment="1">
      <alignment horizontal="left" vertical="center" indent="1"/>
    </xf>
    <xf numFmtId="0" fontId="21" fillId="2" borderId="0" xfId="0" applyFont="1" applyFill="1" applyAlignment="1">
      <alignment horizontal="left" vertical="center"/>
    </xf>
    <xf numFmtId="0" fontId="22" fillId="0" borderId="0" xfId="17" applyFont="1" applyFill="1" applyAlignment="1">
      <alignment horizontal="left" vertical="center" indent="1"/>
    </xf>
    <xf numFmtId="0" fontId="21" fillId="0" borderId="0" xfId="0" applyFont="1" applyAlignment="1">
      <alignment horizontal="left" vertical="center"/>
    </xf>
    <xf numFmtId="0" fontId="23" fillId="7" borderId="0" xfId="24" applyFont="1" applyFill="1" applyAlignment="1">
      <alignment horizontal="left" vertical="center" indent="1"/>
    </xf>
    <xf numFmtId="0" fontId="23" fillId="7" borderId="0" xfId="24" applyFont="1" applyFill="1" applyAlignment="1">
      <alignment horizontal="left" vertical="center"/>
    </xf>
    <xf numFmtId="0" fontId="4" fillId="7" borderId="0" xfId="0" applyFont="1" applyFill="1" applyAlignment="1">
      <alignment vertical="center"/>
    </xf>
    <xf numFmtId="0" fontId="24" fillId="0" borderId="0" xfId="17" applyFont="1" applyFill="1" applyAlignment="1">
      <alignment horizontal="left" vertical="center" indent="1"/>
    </xf>
    <xf numFmtId="0" fontId="25" fillId="0" borderId="0" xfId="0" applyFont="1"/>
    <xf numFmtId="0" fontId="26" fillId="0" borderId="0" xfId="20" applyFont="1" applyAlignment="1">
      <alignment horizontal="left" vertical="center" indent="1"/>
    </xf>
    <xf numFmtId="58" fontId="24" fillId="0" borderId="0" xfId="10" applyFont="1" applyFill="1" applyBorder="1" applyAlignment="1">
      <alignment horizontal="left" vertical="center"/>
    </xf>
    <xf numFmtId="0" fontId="27" fillId="7" borderId="0" xfId="0" applyFont="1" applyFill="1" applyAlignment="1">
      <alignment horizontal="left" vertical="center" indent="1"/>
    </xf>
    <xf numFmtId="0" fontId="27" fillId="7" borderId="0" xfId="0" applyFont="1" applyFill="1" applyAlignment="1">
      <alignment horizontal="center" vertical="center" wrapText="1"/>
    </xf>
    <xf numFmtId="0" fontId="27" fillId="7" borderId="0" xfId="0" applyFont="1" applyFill="1" applyAlignment="1">
      <alignment horizontal="center" vertical="center"/>
    </xf>
    <xf numFmtId="0" fontId="25" fillId="0" borderId="0" xfId="0" applyFont="1" applyAlignment="1">
      <alignment horizontal="left" wrapText="1" indent="2"/>
    </xf>
    <xf numFmtId="9" fontId="25" fillId="0" borderId="0" xfId="6" applyFont="1" applyFill="1" applyBorder="1">
      <alignment horizontal="center" vertical="center"/>
    </xf>
    <xf numFmtId="0" fontId="28" fillId="0" borderId="0" xfId="0" applyFont="1" applyAlignment="1">
      <alignment horizontal="left" vertical="center" wrapText="1"/>
    </xf>
    <xf numFmtId="9" fontId="24" fillId="0" borderId="0" xfId="6" applyFont="1" applyFill="1" applyBorder="1">
      <alignment horizontal="center" vertical="center"/>
    </xf>
    <xf numFmtId="0" fontId="25" fillId="0" borderId="0" xfId="0" applyFont="1" applyAlignment="1">
      <alignment vertical="center"/>
    </xf>
    <xf numFmtId="0" fontId="25" fillId="0" borderId="0" xfId="0" applyFont="1" applyAlignment="1">
      <alignment horizontal="left" vertical="center" wrapText="1" indent="1"/>
    </xf>
    <xf numFmtId="9" fontId="29" fillId="0" borderId="0" xfId="6" applyFont="1" applyFill="1" applyBorder="1">
      <alignment horizontal="center" vertical="center"/>
    </xf>
    <xf numFmtId="0" fontId="30" fillId="0" borderId="0" xfId="0" applyFont="1" applyAlignment="1">
      <alignment vertical="center"/>
    </xf>
    <xf numFmtId="0" fontId="31" fillId="0" borderId="0" xfId="0" applyFont="1" applyAlignment="1">
      <alignment vertical="center"/>
    </xf>
    <xf numFmtId="10" fontId="32" fillId="0" borderId="0" xfId="0" applyNumberFormat="1" applyFont="1" applyAlignment="1">
      <alignment horizontal="center"/>
    </xf>
    <xf numFmtId="0" fontId="33" fillId="0" borderId="0" xfId="0" applyFont="1"/>
    <xf numFmtId="0" fontId="34" fillId="0" borderId="0" xfId="0" applyFont="1" applyAlignment="1">
      <alignment vertical="top"/>
    </xf>
    <xf numFmtId="0" fontId="34" fillId="0" borderId="0" xfId="0" applyFont="1"/>
    <xf numFmtId="0" fontId="35" fillId="0" borderId="0" xfId="19" applyFont="1" applyFill="1" applyAlignment="1">
      <alignment vertical="center"/>
    </xf>
    <xf numFmtId="0" fontId="36" fillId="8" borderId="0" xfId="0" applyFont="1" applyFill="1"/>
    <xf numFmtId="0" fontId="37" fillId="8" borderId="0" xfId="19" applyFont="1" applyFill="1" applyAlignment="1">
      <alignment horizontal="left" vertical="center"/>
    </xf>
    <xf numFmtId="0" fontId="33" fillId="8" borderId="0" xfId="0" applyFont="1" applyFill="1"/>
    <xf numFmtId="0" fontId="36" fillId="2" borderId="0" xfId="0" applyFont="1" applyFill="1"/>
    <xf numFmtId="0" fontId="38" fillId="2" borderId="0" xfId="19" applyFont="1" applyFill="1" applyAlignment="1">
      <alignment vertical="center"/>
    </xf>
    <xf numFmtId="0" fontId="33" fillId="2" borderId="0" xfId="0" applyFont="1" applyFill="1"/>
    <xf numFmtId="0" fontId="39" fillId="2" borderId="0" xfId="19" applyFont="1" applyFill="1" applyAlignment="1">
      <alignment vertical="center" wrapText="1"/>
    </xf>
    <xf numFmtId="0" fontId="39" fillId="2" borderId="0" xfId="19" applyFont="1" applyFill="1" applyAlignment="1">
      <alignment horizontal="left" vertical="center" wrapText="1"/>
    </xf>
    <xf numFmtId="0" fontId="34" fillId="2" borderId="0" xfId="0" applyFont="1" applyFill="1"/>
    <xf numFmtId="0" fontId="4" fillId="2" borderId="0" xfId="0" applyFont="1" applyFill="1" applyAlignment="1">
      <alignment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Date" xfId="10"/>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zHiddenText" xfId="50"/>
  </cellStyles>
  <dxfs count="20">
    <dxf>
      <font>
        <name val="Arial"/>
        <scheme val="none"/>
        <family val="2"/>
        <strike val="0"/>
        <u val="none"/>
      </font>
    </dxf>
    <dxf>
      <font>
        <name val="Arial"/>
        <scheme val="none"/>
        <family val="2"/>
        <strike val="0"/>
        <u val="none"/>
      </font>
    </dxf>
    <dxf>
      <font>
        <color theme="8" tint="-0.499984740745262"/>
      </font>
      <fill>
        <patternFill patternType="solid">
          <bgColor theme="0" tint="-0.0499893185216834"/>
        </patternFill>
      </fill>
      <border>
        <right/>
      </border>
    </dxf>
    <dxf>
      <fill>
        <patternFill patternType="solid">
          <bgColor theme="5" tint="0.599963377788629"/>
        </patternFill>
      </fill>
      <border>
        <left/>
        <right/>
        <top/>
        <bottom/>
      </border>
    </dxf>
    <dxf>
      <fill>
        <patternFill patternType="solid">
          <bgColor theme="0" tint="-0.0499893185216834"/>
        </patternFill>
      </fill>
      <border>
        <left/>
        <right/>
        <top/>
        <bottom/>
      </border>
    </dxf>
    <dxf>
      <fill>
        <patternFill patternType="solid">
          <bgColor theme="3" tint="0.599963377788629"/>
        </patternFill>
      </fill>
      <border>
        <left/>
        <right/>
        <top/>
        <bottom/>
      </border>
    </dxf>
    <dxf>
      <border>
        <left/>
        <right/>
        <top/>
        <bottom/>
        <vertical/>
        <horizontal/>
      </border>
    </dxf>
    <dxf>
      <border>
        <left/>
        <right/>
        <top/>
        <bottom/>
        <vertical/>
        <horizontal/>
      </border>
    </dxf>
    <dxf>
      <fill>
        <patternFill patternType="none"/>
      </fill>
      <border>
        <left/>
        <right/>
        <top/>
        <bottom/>
        <vertical/>
        <horizontal/>
      </border>
    </dxf>
    <dxf>
      <font>
        <color theme="0"/>
      </font>
      <fill>
        <patternFill patternType="solid">
          <bgColor theme="1" tint="0.349986266670736"/>
        </patternFill>
      </fill>
      <border>
        <left/>
        <right/>
        <top/>
        <bottom/>
        <vertical/>
        <horizontal/>
      </border>
    </dxf>
    <dxf>
      <font>
        <color auto="1"/>
      </font>
      <fill>
        <patternFill patternType="solid">
          <bgColor theme="0" tint="-0.0499893185216834"/>
        </patternFill>
      </fill>
      <border>
        <left/>
        <right/>
        <top/>
        <bottom/>
        <vertical/>
        <horizontal/>
      </border>
    </dxf>
    <dxf>
      <border>
        <left style="thin">
          <color theme="0" tint="-0.249946592608417"/>
        </left>
      </border>
    </dxf>
    <dxf>
      <border>
        <left style="thin">
          <color theme="0" tint="-0.249946592608417"/>
        </left>
      </border>
    </dxf>
    <dxf>
      <border>
        <top style="thin">
          <color theme="4" tint="0.399945066682943"/>
        </top>
      </border>
    </dxf>
    <dxf>
      <fill>
        <patternFill patternType="solid">
          <bgColor theme="0" tint="-0.0499893185216834"/>
        </patternFill>
      </fill>
      <border>
        <top style="thin">
          <color theme="4" tint="0.399945066682943"/>
        </top>
      </border>
    </dxf>
    <dxf>
      <font>
        <b val="1"/>
        <color theme="1"/>
      </font>
    </dxf>
    <dxf>
      <font>
        <b val="0"/>
        <i val="0"/>
        <color theme="1"/>
      </font>
      <border>
        <left style="thin">
          <color theme="4"/>
        </left>
      </border>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2" defaultTableStyle="Gantt Table Style" defaultPivotStyle="PivotStyleLight16">
    <tableStyle name="Gantt Table Style" pivot="0" count="5">
      <tableStyleElement type="wholeTable" dxfId="10"/>
      <tableStyleElement type="headerRow" dxfId="9"/>
      <tableStyleElement type="firstRowStripe" dxfId="8"/>
      <tableStyleElement type="firstColumnStripe" dxfId="7"/>
      <tableStyleElement type="secondColumnStripe" dxfId="6"/>
    </tableStyle>
    <tableStyle name="ToDoList" pivot="0" count="9">
      <tableStyleElement type="wholeTable" dxfId="19"/>
      <tableStyleElement type="headerRow" dxfId="18"/>
      <tableStyleElement type="totalRow"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U$5" horiz="1" max="365" val="13"/>
</file>

<file path=xl/ctrlProps/ctrlProp2.xml><?xml version="1.0" encoding="utf-8"?>
<formControlPr xmlns="http://schemas.microsoft.com/office/spreadsheetml/2009/9/main" objectType="Scroll" dx="39" fmlaLink="$U$5" horiz="1" max="365" val="13"/>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7955280</xdr:colOff>
      <xdr:row>1</xdr:row>
      <xdr:rowOff>15240</xdr:rowOff>
    </xdr:from>
    <xdr:to>
      <xdr:col>3</xdr:col>
      <xdr:colOff>121920</xdr:colOff>
      <xdr:row>1</xdr:row>
      <xdr:rowOff>601980</xdr:rowOff>
    </xdr:to>
    <xdr:pic>
      <xdr:nvPicPr>
        <xdr:cNvPr id="5" name="Graphic 4"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0580" y="337185"/>
          <a:ext cx="358140"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219075</xdr:colOff>
          <xdr:row>4</xdr:row>
          <xdr:rowOff>352425</xdr:rowOff>
        </xdr:to>
        <xdr:sp>
          <xdr:nvSpPr>
            <xdr:cNvPr id="14337" name="Scroll Bar 1" hidden="1">
              <a:extLst>
                <a:ext uri="{63B3BB69-23CF-44E3-9099-C40C66FF867C}">
                  <a14:compatExt spid="_x0000_s14337"/>
                </a:ext>
              </a:extLst>
            </xdr:cNvPr>
            <xdr:cNvSpPr/>
          </xdr:nvSpPr>
          <xdr:spPr>
            <a:xfrm>
              <a:off x="6238875" y="1748790"/>
              <a:ext cx="1371600" cy="323850"/>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219075</xdr:colOff>
          <xdr:row>4</xdr:row>
          <xdr:rowOff>342900</xdr:rowOff>
        </xdr:to>
        <xdr:sp>
          <xdr:nvSpPr>
            <xdr:cNvPr id="6150" name="Scroll Bar 6" hidden="1">
              <a:extLst>
                <a:ext uri="{63B3BB69-23CF-44E3-9099-C40C66FF867C}">
                  <a14:compatExt spid="_x0000_s6150"/>
                </a:ext>
              </a:extLst>
            </xdr:cNvPr>
            <xdr:cNvSpPr/>
          </xdr:nvSpPr>
          <xdr:spPr>
            <a:xfrm>
              <a:off x="6238875" y="1748790"/>
              <a:ext cx="1371600" cy="314325"/>
            </a:xfrm>
            <a:prstGeom prst="rect">
              <a:avLst/>
            </a:prstGeom>
          </xdr:spPr>
        </xdr:sp>
        <xdr:clientData/>
      </xdr:twoCellAnchor>
    </mc:Choice>
    <mc:Fallback/>
  </mc:AlternateContent>
</xdr:wsDr>
</file>

<file path=xl/tables/table1.xml><?xml version="1.0" encoding="utf-8"?>
<table xmlns="http://schemas.openxmlformats.org/spreadsheetml/2006/main" id="3" name="Milestones34" displayName="Milestones34" ref="B9:D35" totalsRowCount="1">
  <autoFilter ref="B9:D34">
    <filterColumn colId="0" hiddenButton="1"/>
    <filterColumn colId="1" hiddenButton="1"/>
    <filterColumn colId="2" hiddenButton="1"/>
  </autoFilter>
  <tableColumns count="3">
    <tableColumn id="1" name="Milestone description" dataDxfId="0"/>
    <tableColumn id="4" name="Progress" totalsRowFunction="custom">
      <totalsRowFormula>SUBTOTAL(101,C12:C30)</totalsRowFormula>
    </tableColumn>
    <tableColumn id="2" name="Missing" dataDxfId="1"/>
  </tableColumns>
  <tableStyleInfo name="Gantt Table Style" showFirstColumn="1" showLastColumn="0" showRowStripes="1" showColumnStripes="0"/>
</table>
</file>

<file path=xl/tables/table2.xml><?xml version="1.0" encoding="utf-8"?>
<table xmlns="http://schemas.openxmlformats.org/spreadsheetml/2006/main" id="2" name="Milestones3" displayName="Milestones3" ref="B8:F34" totalsRowShown="0">
  <autoFilter ref="B8:F34">
    <filterColumn colId="0" hiddenButton="1"/>
    <filterColumn colId="1" hiddenButton="1"/>
    <filterColumn colId="2" hiddenButton="1"/>
    <filterColumn colId="3" hiddenButton="1"/>
    <filterColumn colId="4" hiddenButton="1"/>
  </autoFilter>
  <tableColumns count="5">
    <tableColumn id="1" name="Milestone description"/>
    <tableColumn id="3" name="Assigned to"/>
    <tableColumn id="4" name="Progress"/>
    <tableColumn id="5" name="Start"/>
    <tableColumn id="6" name="Days"/>
  </tableColumns>
  <tableStyleInfo name="Gantt Table Style" showFirstColumn="1" showLastColumn="0" showRowStripes="1" showColumnStripes="0"/>
</table>
</file>

<file path=xl/tables/table3.xml><?xml version="1.0" encoding="utf-8"?>
<table xmlns="http://schemas.openxmlformats.org/spreadsheetml/2006/main" id="1" name="Milestones" displayName="Milestones" ref="B8:F34" totalsRowShown="0">
  <autoFilter ref="B8:F34">
    <filterColumn colId="0" hiddenButton="1"/>
    <filterColumn colId="1" hiddenButton="1"/>
    <filterColumn colId="2" hiddenButton="1"/>
    <filterColumn colId="3" hiddenButton="1"/>
    <filterColumn colId="4" hiddenButton="1"/>
  </autoFilter>
  <tableColumns count="5">
    <tableColumn id="1" name="Milestone description"/>
    <tableColumn id="3" name="Assigned to"/>
    <tableColumn id="4" name="Progress"/>
    <tableColumn id="5" name="Start"/>
    <tableColumn id="6" name="Days"/>
  </tableColumns>
  <tableStyleInfo name="Gantt Table Style" showFirstColumn="1" showLastColumn="0" showRowStripes="1" showColumnStripes="0"/>
</table>
</file>

<file path=xl/theme/theme1.xml><?xml version="1.0" encoding="utf-8"?>
<a:theme xmlns:a="http://schemas.openxmlformats.org/drawingml/2006/main" name="Attitude">
  <a:themeElements>
    <a:clrScheme name="Cool Chart Colors">
      <a:dk1>
        <a:srgbClr val="122173"/>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pageSetUpPr autoPageBreaks="0"/>
  </sheetPr>
  <dimension ref="B1:D10"/>
  <sheetViews>
    <sheetView showGridLines="0" workbookViewId="0">
      <selection activeCell="A1" sqref="A1"/>
    </sheetView>
  </sheetViews>
  <sheetFormatPr defaultColWidth="9.14285714285714" defaultRowHeight="12.75" outlineLevelCol="3"/>
  <cols>
    <col min="1" max="1" width="4.71428571428571" style="106" customWidth="1"/>
    <col min="2" max="2" width="2.71428571428571" style="106" customWidth="1"/>
    <col min="3" max="3" width="122.857142857143" style="105" customWidth="1"/>
    <col min="4" max="4" width="2.71428571428571" style="106" customWidth="1"/>
    <col min="5" max="16384" width="9.14285714285714" style="106"/>
  </cols>
  <sheetData>
    <row r="1" s="104" customFormat="1" ht="25.35" customHeight="1" spans="3:3">
      <c r="C1" s="107"/>
    </row>
    <row r="2" s="104" customFormat="1" ht="50.1" customHeight="1" spans="2:4">
      <c r="B2" s="108"/>
      <c r="C2" s="109" t="s">
        <v>0</v>
      </c>
      <c r="D2" s="110"/>
    </row>
    <row r="3" s="104" customFormat="1" ht="14.45" customHeight="1" spans="2:4">
      <c r="B3" s="111"/>
      <c r="C3" s="112"/>
      <c r="D3" s="113"/>
    </row>
    <row r="4" s="104" customFormat="1" ht="70.15" customHeight="1" spans="2:4">
      <c r="B4" s="113"/>
      <c r="C4" s="114" t="s">
        <v>1</v>
      </c>
      <c r="D4" s="113"/>
    </row>
    <row r="5" s="104" customFormat="1" ht="80.1" customHeight="1" spans="2:4">
      <c r="B5" s="113"/>
      <c r="C5" s="115" t="s">
        <v>2</v>
      </c>
      <c r="D5" s="113"/>
    </row>
    <row r="6" ht="15" spans="2:4">
      <c r="B6" s="116"/>
      <c r="C6" s="117"/>
      <c r="D6" s="116"/>
    </row>
    <row r="7" spans="3:3">
      <c r="C7" s="106"/>
    </row>
    <row r="8" ht="14.45" customHeight="1" spans="3:3">
      <c r="C8" s="106"/>
    </row>
    <row r="9" s="105" customFormat="1"/>
    <row r="10" ht="14.45" customHeight="1" spans="3:3">
      <c r="C10" s="106"/>
    </row>
  </sheetData>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D37"/>
  <sheetViews>
    <sheetView showGridLines="0" tabSelected="1" zoomScale="90" zoomScaleNormal="90" zoomScalePageLayoutView="70" showRuler="0" topLeftCell="A18" workbookViewId="0">
      <selection activeCell="E22" sqref="E22"/>
    </sheetView>
  </sheetViews>
  <sheetFormatPr defaultColWidth="8.85714285714286" defaultRowHeight="30" customHeight="1" outlineLevelCol="3"/>
  <cols>
    <col min="1" max="1" width="4.71428571428571" style="2" customWidth="1"/>
    <col min="2" max="2" width="81" customWidth="1"/>
    <col min="3" max="3" width="48" customWidth="1"/>
    <col min="4" max="4" width="46.1428571428571" customWidth="1"/>
    <col min="5" max="5" width="40.5714285714286" customWidth="1"/>
  </cols>
  <sheetData>
    <row r="1" ht="25.35" customHeight="1"/>
    <row r="2" ht="50.1" customHeight="1" spans="1:4">
      <c r="A2" s="4"/>
      <c r="B2" s="80" t="s">
        <v>3</v>
      </c>
      <c r="C2" s="81"/>
      <c r="D2" s="7"/>
    </row>
    <row r="3" customHeight="1" spans="1:4">
      <c r="A3" s="10"/>
      <c r="B3" s="82" t="s">
        <v>4</v>
      </c>
      <c r="C3" s="83"/>
      <c r="D3" s="13"/>
    </row>
    <row r="4" customHeight="1" spans="1:4">
      <c r="A4" s="10"/>
      <c r="B4" s="84" t="s">
        <v>5</v>
      </c>
      <c r="C4" s="85"/>
      <c r="D4" s="86" t="s">
        <v>6</v>
      </c>
    </row>
    <row r="5" customHeight="1" spans="1:4">
      <c r="A5" s="10"/>
      <c r="B5" s="87" t="s">
        <v>7</v>
      </c>
      <c r="C5" s="83"/>
      <c r="D5" s="13"/>
    </row>
    <row r="6" customHeight="1" spans="1:4">
      <c r="A6" s="10"/>
      <c r="B6" s="87" t="s">
        <v>8</v>
      </c>
      <c r="C6" s="83"/>
      <c r="D6" s="13"/>
    </row>
    <row r="7" customHeight="1" spans="2:3">
      <c r="B7" s="87" t="s">
        <v>9</v>
      </c>
      <c r="C7" s="88"/>
    </row>
    <row r="8" customHeight="1" spans="1:3">
      <c r="A8" s="10"/>
      <c r="B8" s="89" t="s">
        <v>10</v>
      </c>
      <c r="C8" s="90">
        <v>44855</v>
      </c>
    </row>
    <row r="9" ht="30.95" customHeight="1" spans="1:4">
      <c r="A9" s="10"/>
      <c r="B9" s="91" t="s">
        <v>11</v>
      </c>
      <c r="C9" s="92" t="s">
        <v>12</v>
      </c>
      <c r="D9" s="93" t="s">
        <v>13</v>
      </c>
    </row>
    <row r="10" hidden="1" customHeight="1" spans="2:4">
      <c r="B10" s="94"/>
      <c r="C10" s="95"/>
      <c r="D10" s="88"/>
    </row>
    <row r="11" s="1" customFormat="1" ht="40.5" customHeight="1" spans="1:4">
      <c r="A11" s="10"/>
      <c r="B11" s="96" t="s">
        <v>14</v>
      </c>
      <c r="C11" s="97"/>
      <c r="D11" s="98"/>
    </row>
    <row r="12" s="1" customFormat="1" customHeight="1" outlineLevel="1" spans="1:4">
      <c r="A12" s="10"/>
      <c r="B12" s="99" t="s">
        <v>15</v>
      </c>
      <c r="C12" s="100">
        <v>0.5</v>
      </c>
      <c r="D12" s="101" t="s">
        <v>16</v>
      </c>
    </row>
    <row r="13" s="1" customFormat="1" customHeight="1" outlineLevel="1" spans="1:4">
      <c r="A13" s="10"/>
      <c r="B13" s="99" t="s">
        <v>17</v>
      </c>
      <c r="C13" s="100">
        <v>1</v>
      </c>
      <c r="D13" s="102" t="s">
        <v>18</v>
      </c>
    </row>
    <row r="14" s="1" customFormat="1" customHeight="1" outlineLevel="1" spans="1:4">
      <c r="A14" s="2"/>
      <c r="B14" s="99" t="s">
        <v>19</v>
      </c>
      <c r="C14" s="100">
        <v>1</v>
      </c>
      <c r="D14" s="102" t="s">
        <v>18</v>
      </c>
    </row>
    <row r="15" s="1" customFormat="1" customHeight="1" outlineLevel="1" spans="1:4">
      <c r="A15" s="2"/>
      <c r="B15" s="99" t="s">
        <v>20</v>
      </c>
      <c r="C15" s="100">
        <v>1</v>
      </c>
      <c r="D15" s="102" t="s">
        <v>18</v>
      </c>
    </row>
    <row r="16" s="1" customFormat="1" customHeight="1" outlineLevel="1" spans="1:4">
      <c r="A16" s="2"/>
      <c r="B16" s="99" t="s">
        <v>21</v>
      </c>
      <c r="C16" s="100">
        <v>1</v>
      </c>
      <c r="D16" s="102" t="s">
        <v>18</v>
      </c>
    </row>
    <row r="17" s="1" customFormat="1" customHeight="1" spans="1:4">
      <c r="A17" s="10"/>
      <c r="B17" s="96" t="s">
        <v>22</v>
      </c>
      <c r="C17" s="100"/>
      <c r="D17" s="98"/>
    </row>
    <row r="18" s="1" customFormat="1" customHeight="1" outlineLevel="1" spans="1:4">
      <c r="A18" s="10"/>
      <c r="B18" s="99" t="s">
        <v>23</v>
      </c>
      <c r="C18" s="100">
        <v>0.5</v>
      </c>
      <c r="D18" s="101" t="s">
        <v>24</v>
      </c>
    </row>
    <row r="19" s="1" customFormat="1" customHeight="1" outlineLevel="1" spans="1:4">
      <c r="A19" s="2"/>
      <c r="B19" s="99" t="s">
        <v>25</v>
      </c>
      <c r="C19" s="100">
        <v>1</v>
      </c>
      <c r="D19" s="102" t="s">
        <v>18</v>
      </c>
    </row>
    <row r="20" s="1" customFormat="1" customHeight="1" outlineLevel="1" spans="1:4">
      <c r="A20" s="2"/>
      <c r="B20" s="99" t="s">
        <v>26</v>
      </c>
      <c r="C20" s="100">
        <v>0.5</v>
      </c>
      <c r="D20" s="101" t="s">
        <v>27</v>
      </c>
    </row>
    <row r="21" s="1" customFormat="1" customHeight="1" outlineLevel="1" spans="1:4">
      <c r="A21" s="2"/>
      <c r="B21" s="99" t="s">
        <v>28</v>
      </c>
      <c r="C21" s="100">
        <v>0.9</v>
      </c>
      <c r="D21" s="101" t="s">
        <v>29</v>
      </c>
    </row>
    <row r="22" s="1" customFormat="1" customHeight="1" outlineLevel="1" spans="1:4">
      <c r="A22" s="2"/>
      <c r="B22" s="99" t="s">
        <v>30</v>
      </c>
      <c r="C22" s="100">
        <v>0</v>
      </c>
      <c r="D22" s="101" t="s">
        <v>31</v>
      </c>
    </row>
    <row r="23" s="1" customFormat="1" customHeight="1" outlineLevel="1" spans="1:4">
      <c r="A23" s="2"/>
      <c r="B23" s="99" t="s">
        <v>32</v>
      </c>
      <c r="C23" s="100">
        <v>1</v>
      </c>
      <c r="D23" s="98" t="s">
        <v>18</v>
      </c>
    </row>
    <row r="24" s="1" customFormat="1" customHeight="1" outlineLevel="1" spans="1:4">
      <c r="A24" s="2"/>
      <c r="B24" s="99" t="s">
        <v>33</v>
      </c>
      <c r="C24" s="100">
        <v>0.33</v>
      </c>
      <c r="D24" s="101" t="s">
        <v>34</v>
      </c>
    </row>
    <row r="25" s="1" customFormat="1" ht="44.25" customHeight="1" spans="1:4">
      <c r="A25" s="2"/>
      <c r="B25" s="96" t="s">
        <v>35</v>
      </c>
      <c r="C25" s="100"/>
      <c r="D25" s="98"/>
    </row>
    <row r="26" s="1" customFormat="1" customHeight="1" outlineLevel="1" spans="1:4">
      <c r="A26" s="2"/>
      <c r="B26" s="99" t="s">
        <v>36</v>
      </c>
      <c r="C26" s="100">
        <v>0</v>
      </c>
      <c r="D26" s="98"/>
    </row>
    <row r="27" s="1" customFormat="1" customHeight="1" outlineLevel="1" spans="1:4">
      <c r="A27" s="2"/>
      <c r="B27" s="99" t="s">
        <v>37</v>
      </c>
      <c r="C27" s="100">
        <v>0</v>
      </c>
      <c r="D27" s="98"/>
    </row>
    <row r="28" s="1" customFormat="1" customHeight="1" outlineLevel="1" spans="1:4">
      <c r="A28" s="2"/>
      <c r="B28" s="99" t="s">
        <v>38</v>
      </c>
      <c r="C28" s="100">
        <v>0</v>
      </c>
      <c r="D28" s="98"/>
    </row>
    <row r="29" s="1" customFormat="1" customHeight="1" outlineLevel="1" spans="1:4">
      <c r="A29" s="2"/>
      <c r="B29" s="99" t="s">
        <v>39</v>
      </c>
      <c r="C29" s="100">
        <v>0.25</v>
      </c>
      <c r="D29" s="101" t="s">
        <v>40</v>
      </c>
    </row>
    <row r="30" s="1" customFormat="1" customHeight="1" outlineLevel="1" spans="1:4">
      <c r="A30" s="2"/>
      <c r="B30" s="99" t="s">
        <v>41</v>
      </c>
      <c r="C30" s="100">
        <v>0</v>
      </c>
      <c r="D30" s="98"/>
    </row>
    <row r="31" s="1" customFormat="1" ht="38.25" customHeight="1" spans="1:4">
      <c r="A31" s="2"/>
      <c r="B31" s="96" t="s">
        <v>42</v>
      </c>
      <c r="C31" s="100"/>
      <c r="D31" s="98"/>
    </row>
    <row r="32" s="1" customFormat="1" customHeight="1" outlineLevel="1" spans="1:4">
      <c r="A32" s="2"/>
      <c r="B32" s="99" t="s">
        <v>43</v>
      </c>
      <c r="C32" s="100"/>
      <c r="D32" s="98"/>
    </row>
    <row r="33" s="1" customFormat="1" customHeight="1" outlineLevel="1" spans="1:4">
      <c r="A33" s="2"/>
      <c r="B33" s="99" t="s">
        <v>44</v>
      </c>
      <c r="C33" s="100"/>
      <c r="D33" s="98"/>
    </row>
    <row r="34" s="1" customFormat="1" customHeight="1" outlineLevel="1" spans="1:4">
      <c r="A34" s="2"/>
      <c r="B34" s="99" t="s">
        <v>45</v>
      </c>
      <c r="C34" s="100"/>
      <c r="D34" s="98"/>
    </row>
    <row r="35" s="1" customFormat="1" customHeight="1" outlineLevel="1" spans="1:4">
      <c r="A35" s="2"/>
      <c r="B35" s="88"/>
      <c r="C35" s="103">
        <f>SUBTOTAL(101,C12:C30)</f>
        <v>0.528235294117647</v>
      </c>
      <c r="D35" s="88"/>
    </row>
    <row r="36" s="1" customFormat="1" customHeight="1" spans="1:4">
      <c r="A36" s="10"/>
      <c r="B36"/>
      <c r="C36" s="46"/>
      <c r="D36"/>
    </row>
    <row r="37" customHeight="1" spans="3:3">
      <c r="C37" s="49"/>
    </row>
  </sheetData>
  <conditionalFormatting sqref="C9:C34">
    <cfRule type="dataBar" priority="4">
      <dataBar>
        <cfvo type="num" val="0"/>
        <cfvo type="num" val="1"/>
        <color theme="6" tint="0.799981688894314"/>
      </dataBar>
      <extLst>
        <ext xmlns:x14="http://schemas.microsoft.com/office/spreadsheetml/2009/9/main" uri="{B025F937-C7B1-47D3-B67F-A62EFF666E3E}">
          <x14:id>{354933e9-10c3-4bbc-a48b-c3189ce66530}</x14:id>
        </ext>
      </extLst>
    </cfRule>
  </conditionalFormatting>
  <dataValidations count="6">
    <dataValidation allowBlank="1" showInputMessage="1" showErrorMessage="1" prompt="A Scrolling Increment is in cell U5. Scrollbar is in cells H5 through M5. Increasing the scrolling increment or using the scrollbar will increment the Gantt chart timeline. &#10;An input of 0 in cell U5 resets the charting to the start of the project.&#10;" sqref="A8"/>
    <dataValidation allowBlank="1" showInputMessage="1" showErrorMessage="1" promptTitle="Create a Gantt Chart " prompt="Enter title of this project in cell B2. &#10;&#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This row marks the end of the Gantt milestone data. DO NOT enter anything in this row. &#10;&#10;To add more items, insert new rows above this one." sqref="A36"/>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9"/>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1"/>
    <dataValidation allowBlank="1" showInputMessage="1" showErrorMessage="1" prompt="Enter Company Name in cell B3.&#10;&#10;Enter Project Lead Name in cell B4.&#10;&#10;Enter the Project Start date in cell C5 or allow the sample formula to find the smallest date value from the Gantt Data table.  Project Start Date: label is in cell B5." sqref="A3:A6"/>
  </dataValidations>
  <printOptions horizontalCentered="1"/>
  <pageMargins left="0.25" right="0.25" top="0.5" bottom="0.5" header="0.3" footer="0.3"/>
  <pageSetup paperSize="1" scale="93" fitToHeight="0" orientation="landscape"/>
  <headerFooter scaleWithDoc="0" differentFirst="1">
    <oddFooter>&amp;CPage &amp;P of &amp;N</oddFooter>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354933e9-10c3-4bbc-a48b-c3189ce66530}">
            <x14:dataBar minLength="0" maxLength="100" gradient="0">
              <x14:cfvo type="num">
                <xm:f>0</xm:f>
              </x14:cfvo>
              <x14:cfvo type="num">
                <xm:f>1</xm:f>
              </x14:cfvo>
              <x14:negativeFillColor rgb="FFFF0000"/>
              <x14:axisColor rgb="FF000000"/>
            </x14:dataBar>
          </x14:cfRule>
          <xm:sqref>C9:C34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K37"/>
  <sheetViews>
    <sheetView showGridLines="0" zoomScale="90" zoomScaleNormal="90" zoomScalePageLayoutView="70" showRuler="0" workbookViewId="0">
      <selection activeCell="A1" sqref="A1"/>
    </sheetView>
  </sheetViews>
  <sheetFormatPr defaultColWidth="8.85714285714286" defaultRowHeight="30" customHeight="1"/>
  <cols>
    <col min="1" max="1" width="4.71428571428571" style="2" customWidth="1"/>
    <col min="2" max="2" width="25.7142857142857" customWidth="1"/>
    <col min="3" max="3" width="18.7142857142857" customWidth="1"/>
    <col min="4" max="4" width="13.7142857142857" customWidth="1"/>
    <col min="5" max="5" width="13.7142857142857" style="3" customWidth="1"/>
    <col min="6" max="6" width="13.7142857142857" customWidth="1"/>
    <col min="7" max="7" width="2.71428571428571" customWidth="1"/>
    <col min="8" max="63" width="3.57142857142857" customWidth="1"/>
  </cols>
  <sheetData>
    <row r="1" ht="25.35" customHeight="1"/>
    <row r="2" ht="50.1" customHeight="1" spans="1:63">
      <c r="A2" s="4"/>
      <c r="B2" s="64" t="s">
        <v>46</v>
      </c>
      <c r="C2" s="6"/>
      <c r="D2" s="7"/>
      <c r="E2" s="7"/>
      <c r="F2" s="8"/>
      <c r="G2" s="9"/>
      <c r="H2" s="9"/>
      <c r="I2" s="50"/>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row>
    <row r="3" customHeight="1" spans="1:63">
      <c r="A3" s="10"/>
      <c r="B3" s="11" t="s">
        <v>47</v>
      </c>
      <c r="C3" s="12"/>
      <c r="D3" s="13"/>
      <c r="E3" s="13"/>
      <c r="F3" s="14"/>
      <c r="G3" s="1"/>
      <c r="H3" s="1"/>
      <c r="I3" s="5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customHeight="1" spans="2:14">
      <c r="B4" s="11" t="s">
        <v>48</v>
      </c>
      <c r="E4" s="15"/>
      <c r="I4" s="52"/>
      <c r="J4" s="52"/>
      <c r="K4" s="52"/>
      <c r="L4" s="52"/>
      <c r="M4" s="52"/>
      <c r="N4" s="52"/>
    </row>
    <row r="5" customHeight="1" spans="1:22">
      <c r="A5" s="10"/>
      <c r="B5" s="16" t="s">
        <v>49</v>
      </c>
      <c r="C5" s="15">
        <f ca="1">IFERROR(IF(MIN(Milestones3[Start])=0,TODAY(),MIN(Milestones3[Start])),TODAY())</f>
        <v>44837</v>
      </c>
      <c r="E5" s="17"/>
      <c r="H5" s="65"/>
      <c r="I5" s="74"/>
      <c r="J5" s="74"/>
      <c r="K5" s="74"/>
      <c r="L5" s="74"/>
      <c r="M5" s="75"/>
      <c r="O5" s="55" t="s">
        <v>50</v>
      </c>
      <c r="P5" s="55"/>
      <c r="Q5" s="55"/>
      <c r="R5" s="55"/>
      <c r="S5" s="55"/>
      <c r="T5" s="55"/>
      <c r="U5" s="20">
        <v>13</v>
      </c>
      <c r="V5" s="60"/>
    </row>
    <row r="6" customHeight="1" spans="1:63">
      <c r="A6" s="10"/>
      <c r="B6" s="19" t="s">
        <v>51</v>
      </c>
      <c r="C6" s="20">
        <v>1</v>
      </c>
      <c r="D6" s="20">
        <f>Milestone_Marker</f>
        <v>1</v>
      </c>
      <c r="H6" s="21" t="str">
        <f ca="1">TEXT(H7,"mmmm")</f>
        <v>October</v>
      </c>
      <c r="I6" s="21"/>
      <c r="J6" s="21"/>
      <c r="K6" s="21"/>
      <c r="L6" s="56"/>
      <c r="M6" s="56"/>
      <c r="N6" s="57"/>
      <c r="O6" s="57" t="str">
        <f ca="1">IF(TEXT(O7,"mmmm")=H6,"",TEXT(O7,"mmmm"))</f>
        <v/>
      </c>
      <c r="P6" s="57"/>
      <c r="Q6" s="57"/>
      <c r="R6" s="57"/>
      <c r="S6" s="57"/>
      <c r="T6" s="57"/>
      <c r="U6" s="57"/>
      <c r="V6" s="57" t="str">
        <f ca="1">IF(OR(TEXT(V7,"mmmm")=O6,TEXT(V7,"mmmm")=H6),"",TEXT(V7,"mmmm"))</f>
        <v/>
      </c>
      <c r="W6" s="57"/>
      <c r="X6" s="57"/>
      <c r="Y6" s="57"/>
      <c r="Z6" s="57"/>
      <c r="AA6" s="57"/>
      <c r="AB6" s="57"/>
      <c r="AC6" s="57" t="str">
        <f ca="1">IF(OR(TEXT(AC7,"mmmm")=V6,TEXT(AC7,"mmmm")=O6,TEXT(AC7,"mmmm")=H6),"",TEXT(AC7,"mmmm"))</f>
        <v>November</v>
      </c>
      <c r="AD6" s="57"/>
      <c r="AE6" s="57"/>
      <c r="AF6" s="57"/>
      <c r="AG6" s="57"/>
      <c r="AH6" s="57"/>
      <c r="AI6" s="57"/>
      <c r="AJ6" s="61" t="str">
        <f ca="1">IF(OR(TEXT(AJ7,"mmmm")=AC6,TEXT(AJ7,"mmmm")=V6,TEXT(AJ7,"mmmm")=O6,TEXT(AJ7,"mmmm")=H6),"",TEXT(AJ7,"mmmm"))</f>
        <v/>
      </c>
      <c r="AK6" s="61"/>
      <c r="AL6" s="61"/>
      <c r="AM6" s="61"/>
      <c r="AN6" s="61"/>
      <c r="AO6" s="57"/>
      <c r="AP6" s="57"/>
      <c r="AQ6" s="57" t="str">
        <f ca="1">IF(OR(TEXT(AQ7,"mmmm")=AJ6,TEXT(AQ7,"mmmm")=AC6,TEXT(AQ7,"mmmm")=V6,TEXT(AQ7,"mmmm")=O6),"",TEXT(AQ7,"mmmm"))</f>
        <v/>
      </c>
      <c r="AR6" s="57"/>
      <c r="AS6" s="57"/>
      <c r="AT6" s="57"/>
      <c r="AU6" s="57"/>
      <c r="AV6" s="57"/>
      <c r="AW6" s="57"/>
      <c r="AX6" s="57" t="str">
        <f ca="1">IF(OR(TEXT(AX7,"mmmm")=AQ6,TEXT(AX7,"mmmm")=AJ6,TEXT(AX7,"mmmm")=AC6,TEXT(AX7,"mmmm")=V6),"",TEXT(AX7,"mmmm"))</f>
        <v/>
      </c>
      <c r="AY6" s="57"/>
      <c r="AZ6" s="57"/>
      <c r="BA6" s="57"/>
      <c r="BB6" s="57"/>
      <c r="BC6" s="57"/>
      <c r="BD6" s="57"/>
      <c r="BE6" s="57" t="str">
        <f ca="1">IF(OR(TEXT(BE7,"mmmm")=AX6,TEXT(BE7,"mmmm")=AQ6,TEXT(BE7,"mmmm")=AJ6,TEXT(BE7,"mmmm")=AC6),"",TEXT(BE7,"mmmm"))</f>
        <v>December</v>
      </c>
      <c r="BF6" s="57"/>
      <c r="BG6" s="57"/>
      <c r="BH6" s="57"/>
      <c r="BI6" s="57"/>
      <c r="BJ6" s="57"/>
      <c r="BK6" s="57"/>
    </row>
    <row r="7" ht="18" customHeight="1" spans="1:63">
      <c r="A7" s="10"/>
      <c r="B7" s="22"/>
      <c r="H7" s="66">
        <f ca="1">IFERROR(Project_Start+Scrolling_Increment,TODAY())</f>
        <v>44850</v>
      </c>
      <c r="I7" s="76">
        <f ca="1">H7+1</f>
        <v>44851</v>
      </c>
      <c r="J7" s="76">
        <f ca="1" t="shared" ref="J7:AY7" si="0">I7+1</f>
        <v>44852</v>
      </c>
      <c r="K7" s="76">
        <f ca="1" t="shared" si="0"/>
        <v>44853</v>
      </c>
      <c r="L7" s="76">
        <f ca="1" t="shared" si="0"/>
        <v>44854</v>
      </c>
      <c r="M7" s="76">
        <f ca="1" t="shared" si="0"/>
        <v>44855</v>
      </c>
      <c r="N7" s="76">
        <f ca="1" t="shared" si="0"/>
        <v>44856</v>
      </c>
      <c r="O7" s="76">
        <f ca="1" t="shared" si="0"/>
        <v>44857</v>
      </c>
      <c r="P7" s="76">
        <f ca="1" t="shared" si="0"/>
        <v>44858</v>
      </c>
      <c r="Q7" s="76">
        <f ca="1" t="shared" si="0"/>
        <v>44859</v>
      </c>
      <c r="R7" s="76">
        <f ca="1" t="shared" si="0"/>
        <v>44860</v>
      </c>
      <c r="S7" s="76">
        <f ca="1" t="shared" si="0"/>
        <v>44861</v>
      </c>
      <c r="T7" s="76">
        <f ca="1" t="shared" si="0"/>
        <v>44862</v>
      </c>
      <c r="U7" s="76">
        <f ca="1" t="shared" si="0"/>
        <v>44863</v>
      </c>
      <c r="V7" s="76">
        <f ca="1" t="shared" si="0"/>
        <v>44864</v>
      </c>
      <c r="W7" s="76">
        <f ca="1" t="shared" si="0"/>
        <v>44865</v>
      </c>
      <c r="X7" s="76">
        <f ca="1" t="shared" si="0"/>
        <v>44866</v>
      </c>
      <c r="Y7" s="76">
        <f ca="1" t="shared" si="0"/>
        <v>44867</v>
      </c>
      <c r="Z7" s="76">
        <f ca="1" t="shared" si="0"/>
        <v>44868</v>
      </c>
      <c r="AA7" s="76">
        <f ca="1" t="shared" si="0"/>
        <v>44869</v>
      </c>
      <c r="AB7" s="76">
        <f ca="1" t="shared" si="0"/>
        <v>44870</v>
      </c>
      <c r="AC7" s="76">
        <f ca="1" t="shared" si="0"/>
        <v>44871</v>
      </c>
      <c r="AD7" s="76">
        <f ca="1" t="shared" si="0"/>
        <v>44872</v>
      </c>
      <c r="AE7" s="76">
        <f ca="1" t="shared" si="0"/>
        <v>44873</v>
      </c>
      <c r="AF7" s="76">
        <f ca="1" t="shared" si="0"/>
        <v>44874</v>
      </c>
      <c r="AG7" s="76">
        <f ca="1" t="shared" si="0"/>
        <v>44875</v>
      </c>
      <c r="AH7" s="76">
        <f ca="1" t="shared" si="0"/>
        <v>44876</v>
      </c>
      <c r="AI7" s="76">
        <f ca="1" t="shared" si="0"/>
        <v>44877</v>
      </c>
      <c r="AJ7" s="76">
        <f ca="1" t="shared" si="0"/>
        <v>44878</v>
      </c>
      <c r="AK7" s="76">
        <f ca="1" t="shared" si="0"/>
        <v>44879</v>
      </c>
      <c r="AL7" s="76">
        <f ca="1" t="shared" si="0"/>
        <v>44880</v>
      </c>
      <c r="AM7" s="76">
        <f ca="1" t="shared" si="0"/>
        <v>44881</v>
      </c>
      <c r="AN7" s="76">
        <f ca="1" t="shared" si="0"/>
        <v>44882</v>
      </c>
      <c r="AO7" s="76">
        <f ca="1" t="shared" si="0"/>
        <v>44883</v>
      </c>
      <c r="AP7" s="76">
        <f ca="1" t="shared" si="0"/>
        <v>44884</v>
      </c>
      <c r="AQ7" s="76">
        <f ca="1" t="shared" si="0"/>
        <v>44885</v>
      </c>
      <c r="AR7" s="76">
        <f ca="1" t="shared" si="0"/>
        <v>44886</v>
      </c>
      <c r="AS7" s="76">
        <f ca="1" t="shared" si="0"/>
        <v>44887</v>
      </c>
      <c r="AT7" s="76">
        <f ca="1" t="shared" si="0"/>
        <v>44888</v>
      </c>
      <c r="AU7" s="76">
        <f ca="1" t="shared" si="0"/>
        <v>44889</v>
      </c>
      <c r="AV7" s="76">
        <f ca="1" t="shared" si="0"/>
        <v>44890</v>
      </c>
      <c r="AW7" s="76">
        <f ca="1" t="shared" si="0"/>
        <v>44891</v>
      </c>
      <c r="AX7" s="76">
        <f ca="1" t="shared" si="0"/>
        <v>44892</v>
      </c>
      <c r="AY7" s="76">
        <f ca="1" t="shared" si="0"/>
        <v>44893</v>
      </c>
      <c r="AZ7" s="76">
        <f ca="1" t="shared" ref="AZ7:BF7" si="1">AY7+1</f>
        <v>44894</v>
      </c>
      <c r="BA7" s="76">
        <f ca="1" t="shared" si="1"/>
        <v>44895</v>
      </c>
      <c r="BB7" s="76">
        <f ca="1" t="shared" si="1"/>
        <v>44896</v>
      </c>
      <c r="BC7" s="76">
        <f ca="1" t="shared" si="1"/>
        <v>44897</v>
      </c>
      <c r="BD7" s="76">
        <f ca="1" t="shared" si="1"/>
        <v>44898</v>
      </c>
      <c r="BE7" s="76">
        <f ca="1" t="shared" si="1"/>
        <v>44899</v>
      </c>
      <c r="BF7" s="76">
        <f ca="1" t="shared" si="1"/>
        <v>44900</v>
      </c>
      <c r="BG7" s="76">
        <f ca="1" t="shared" ref="BG7:BK7" si="2">BF7+1</f>
        <v>44901</v>
      </c>
      <c r="BH7" s="76">
        <f ca="1" t="shared" si="2"/>
        <v>44902</v>
      </c>
      <c r="BI7" s="76">
        <f ca="1" t="shared" si="2"/>
        <v>44903</v>
      </c>
      <c r="BJ7" s="76">
        <f ca="1" t="shared" si="2"/>
        <v>44904</v>
      </c>
      <c r="BK7" s="78">
        <f ca="1" t="shared" si="2"/>
        <v>44905</v>
      </c>
    </row>
    <row r="8" ht="30.95" customHeight="1" spans="1:63">
      <c r="A8" s="10"/>
      <c r="B8" s="67" t="s">
        <v>11</v>
      </c>
      <c r="C8" s="68" t="s">
        <v>52</v>
      </c>
      <c r="D8" s="68" t="s">
        <v>12</v>
      </c>
      <c r="E8" s="68" t="s">
        <v>53</v>
      </c>
      <c r="F8" s="68" t="s">
        <v>54</v>
      </c>
      <c r="G8" s="69"/>
      <c r="H8" s="70" t="str">
        <f ca="1">LEFT(TEXT(H7,"ddd"),1)</f>
        <v>S</v>
      </c>
      <c r="I8" s="77" t="str">
        <f ca="1">LEFT(TEXT(I7,"ddd"),1)</f>
        <v>M</v>
      </c>
      <c r="J8" s="77" t="str">
        <f ca="1">LEFT(TEXT(J7,"ddd"),1)</f>
        <v>T</v>
      </c>
      <c r="K8" s="77" t="str">
        <f ca="1" t="shared" ref="K8:BK8" si="3">LEFT(TEXT(K7,"ddd"),1)</f>
        <v>W</v>
      </c>
      <c r="L8" s="77" t="str">
        <f ca="1" t="shared" si="3"/>
        <v>T</v>
      </c>
      <c r="M8" s="77" t="str">
        <f ca="1" t="shared" si="3"/>
        <v>F</v>
      </c>
      <c r="N8" s="77" t="str">
        <f ca="1" t="shared" si="3"/>
        <v>S</v>
      </c>
      <c r="O8" s="77" t="str">
        <f ca="1" t="shared" si="3"/>
        <v>S</v>
      </c>
      <c r="P8" s="77" t="str">
        <f ca="1" t="shared" si="3"/>
        <v>M</v>
      </c>
      <c r="Q8" s="77" t="str">
        <f ca="1" t="shared" si="3"/>
        <v>T</v>
      </c>
      <c r="R8" s="77" t="str">
        <f ca="1" t="shared" si="3"/>
        <v>W</v>
      </c>
      <c r="S8" s="77" t="str">
        <f ca="1" t="shared" si="3"/>
        <v>T</v>
      </c>
      <c r="T8" s="77" t="str">
        <f ca="1" t="shared" si="3"/>
        <v>F</v>
      </c>
      <c r="U8" s="77" t="str">
        <f ca="1" t="shared" si="3"/>
        <v>S</v>
      </c>
      <c r="V8" s="77" t="str">
        <f ca="1" t="shared" si="3"/>
        <v>S</v>
      </c>
      <c r="W8" s="77" t="str">
        <f ca="1" t="shared" si="3"/>
        <v>M</v>
      </c>
      <c r="X8" s="77" t="str">
        <f ca="1" t="shared" si="3"/>
        <v>T</v>
      </c>
      <c r="Y8" s="77" t="str">
        <f ca="1" t="shared" si="3"/>
        <v>W</v>
      </c>
      <c r="Z8" s="77" t="str">
        <f ca="1" t="shared" si="3"/>
        <v>T</v>
      </c>
      <c r="AA8" s="77" t="str">
        <f ca="1" t="shared" si="3"/>
        <v>F</v>
      </c>
      <c r="AB8" s="77" t="str">
        <f ca="1" t="shared" si="3"/>
        <v>S</v>
      </c>
      <c r="AC8" s="77" t="str">
        <f ca="1" t="shared" si="3"/>
        <v>S</v>
      </c>
      <c r="AD8" s="77" t="str">
        <f ca="1" t="shared" si="3"/>
        <v>M</v>
      </c>
      <c r="AE8" s="77" t="str">
        <f ca="1" t="shared" si="3"/>
        <v>T</v>
      </c>
      <c r="AF8" s="77" t="str">
        <f ca="1" t="shared" si="3"/>
        <v>W</v>
      </c>
      <c r="AG8" s="77" t="str">
        <f ca="1" t="shared" si="3"/>
        <v>T</v>
      </c>
      <c r="AH8" s="77" t="str">
        <f ca="1" t="shared" si="3"/>
        <v>F</v>
      </c>
      <c r="AI8" s="77" t="str">
        <f ca="1" t="shared" si="3"/>
        <v>S</v>
      </c>
      <c r="AJ8" s="77" t="str">
        <f ca="1" t="shared" si="3"/>
        <v>S</v>
      </c>
      <c r="AK8" s="77" t="str">
        <f ca="1" t="shared" si="3"/>
        <v>M</v>
      </c>
      <c r="AL8" s="77" t="str">
        <f ca="1" t="shared" si="3"/>
        <v>T</v>
      </c>
      <c r="AM8" s="77" t="str">
        <f ca="1" t="shared" si="3"/>
        <v>W</v>
      </c>
      <c r="AN8" s="77" t="str">
        <f ca="1" t="shared" si="3"/>
        <v>T</v>
      </c>
      <c r="AO8" s="77" t="str">
        <f ca="1" t="shared" si="3"/>
        <v>F</v>
      </c>
      <c r="AP8" s="77" t="str">
        <f ca="1" t="shared" si="3"/>
        <v>S</v>
      </c>
      <c r="AQ8" s="77" t="str">
        <f ca="1" t="shared" si="3"/>
        <v>S</v>
      </c>
      <c r="AR8" s="77" t="str">
        <f ca="1" t="shared" si="3"/>
        <v>M</v>
      </c>
      <c r="AS8" s="77" t="str">
        <f ca="1" t="shared" si="3"/>
        <v>T</v>
      </c>
      <c r="AT8" s="77" t="str">
        <f ca="1" t="shared" si="3"/>
        <v>W</v>
      </c>
      <c r="AU8" s="77" t="str">
        <f ca="1" t="shared" si="3"/>
        <v>T</v>
      </c>
      <c r="AV8" s="77" t="str">
        <f ca="1" t="shared" si="3"/>
        <v>F</v>
      </c>
      <c r="AW8" s="77" t="str">
        <f ca="1" t="shared" si="3"/>
        <v>S</v>
      </c>
      <c r="AX8" s="77" t="str">
        <f ca="1" t="shared" si="3"/>
        <v>S</v>
      </c>
      <c r="AY8" s="77" t="str">
        <f ca="1" t="shared" si="3"/>
        <v>M</v>
      </c>
      <c r="AZ8" s="77" t="str">
        <f ca="1" t="shared" si="3"/>
        <v>T</v>
      </c>
      <c r="BA8" s="77" t="str">
        <f ca="1" t="shared" si="3"/>
        <v>W</v>
      </c>
      <c r="BB8" s="77" t="str">
        <f ca="1" t="shared" si="3"/>
        <v>T</v>
      </c>
      <c r="BC8" s="77" t="str">
        <f ca="1" t="shared" si="3"/>
        <v>F</v>
      </c>
      <c r="BD8" s="77" t="str">
        <f ca="1" t="shared" si="3"/>
        <v>S</v>
      </c>
      <c r="BE8" s="77" t="str">
        <f ca="1" t="shared" si="3"/>
        <v>S</v>
      </c>
      <c r="BF8" s="77" t="str">
        <f ca="1" t="shared" si="3"/>
        <v>M</v>
      </c>
      <c r="BG8" s="77" t="str">
        <f ca="1" t="shared" si="3"/>
        <v>T</v>
      </c>
      <c r="BH8" s="77" t="str">
        <f ca="1" t="shared" si="3"/>
        <v>W</v>
      </c>
      <c r="BI8" s="77" t="str">
        <f ca="1" t="shared" si="3"/>
        <v>T</v>
      </c>
      <c r="BJ8" s="77" t="str">
        <f ca="1" t="shared" si="3"/>
        <v>F</v>
      </c>
      <c r="BK8" s="79" t="str">
        <f ca="1" t="shared" si="3"/>
        <v>S</v>
      </c>
    </row>
    <row r="9" hidden="1" customHeight="1" spans="2:63">
      <c r="B9" s="28"/>
      <c r="C9" s="29"/>
      <c r="D9" s="30"/>
      <c r="E9" s="31"/>
      <c r="F9" s="32"/>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row>
    <row r="10" s="1" customFormat="1" customHeight="1" spans="1:63">
      <c r="A10" s="10"/>
      <c r="B10" s="34" t="s">
        <v>55</v>
      </c>
      <c r="C10" s="35"/>
      <c r="D10" s="71"/>
      <c r="E10" s="31"/>
      <c r="F10" s="32"/>
      <c r="G10" s="36"/>
      <c r="H10" s="37" t="str">
        <f ca="1">IFERROR(IF(LEN(Milestones3[[#This Row],[Days]])=0,"",IF(AND(H$7=$E10,$F10=1),Milestone_Marker,"")),"")</f>
        <v/>
      </c>
      <c r="I10" s="37" t="str">
        <f ca="1">IFERROR(IF(LEN(Milestones3[[#This Row],[Days]])=0,"",IF(AND(I$7=$E10,$F10=1),Milestone_Marker,"")),"")</f>
        <v/>
      </c>
      <c r="J10" s="37" t="str">
        <f ca="1">IFERROR(IF(LEN(Milestones3[[#This Row],[Days]])=0,"",IF(AND(J$7=$E10,$F10=1),Milestone_Marker,"")),"")</f>
        <v/>
      </c>
      <c r="K10" s="37" t="str">
        <f ca="1">IFERROR(IF(LEN(Milestones3[[#This Row],[Days]])=0,"",IF(AND(K$7=$E10,$F10=1),Milestone_Marker,"")),"")</f>
        <v/>
      </c>
      <c r="L10" s="37" t="str">
        <f ca="1">IFERROR(IF(LEN(Milestones3[[#This Row],[Days]])=0,"",IF(AND(L$7=$E10,$F10=1),Milestone_Marker,"")),"")</f>
        <v/>
      </c>
      <c r="M10" s="37" t="str">
        <f ca="1">IFERROR(IF(LEN(Milestones3[[#This Row],[Days]])=0,"",IF(AND(M$7=$E10,$F10=1),Milestone_Marker,"")),"")</f>
        <v/>
      </c>
      <c r="N10" s="37" t="str">
        <f ca="1">IFERROR(IF(LEN(Milestones3[[#This Row],[Days]])=0,"",IF(AND(N$7=$E10,$F10=1),Milestone_Marker,"")),"")</f>
        <v/>
      </c>
      <c r="O10" s="37" t="str">
        <f ca="1">IFERROR(IF(LEN(Milestones3[[#This Row],[Days]])=0,"",IF(AND(O$7=$E10,$F10=1),Milestone_Marker,"")),"")</f>
        <v/>
      </c>
      <c r="P10" s="37" t="str">
        <f ca="1">IFERROR(IF(LEN(Milestones3[[#This Row],[Days]])=0,"",IF(AND(P$7=$E10,$F10=1),Milestone_Marker,"")),"")</f>
        <v/>
      </c>
      <c r="Q10" s="37" t="str">
        <f ca="1">IFERROR(IF(LEN(Milestones3[[#This Row],[Days]])=0,"",IF(AND(Q$7=$E10,$F10=1),Milestone_Marker,"")),"")</f>
        <v/>
      </c>
      <c r="R10" s="37" t="str">
        <f ca="1">IFERROR(IF(LEN(Milestones3[[#This Row],[Days]])=0,"",IF(AND(R$7=$E10,$F10=1),Milestone_Marker,"")),"")</f>
        <v/>
      </c>
      <c r="S10" s="37" t="str">
        <f ca="1">IFERROR(IF(LEN(Milestones3[[#This Row],[Days]])=0,"",IF(AND(S$7=$E10,$F10=1),Milestone_Marker,"")),"")</f>
        <v/>
      </c>
      <c r="T10" s="37" t="str">
        <f ca="1">IFERROR(IF(LEN(Milestones3[[#This Row],[Days]])=0,"",IF(AND(T$7=$E10,$F10=1),Milestone_Marker,"")),"")</f>
        <v/>
      </c>
      <c r="U10" s="37" t="str">
        <f ca="1">IFERROR(IF(LEN(Milestones3[[#This Row],[Days]])=0,"",IF(AND(U$7=$E10,$F10=1),Milestone_Marker,"")),"")</f>
        <v/>
      </c>
      <c r="V10" s="37" t="str">
        <f ca="1">IFERROR(IF(LEN(Milestones3[[#This Row],[Days]])=0,"",IF(AND(V$7=$E10,$F10=1),Milestone_Marker,"")),"")</f>
        <v/>
      </c>
      <c r="W10" s="37" t="str">
        <f ca="1">IFERROR(IF(LEN(Milestones3[[#This Row],[Days]])=0,"",IF(AND(W$7=$E10,$F10=1),Milestone_Marker,"")),"")</f>
        <v/>
      </c>
      <c r="X10" s="37" t="str">
        <f ca="1">IFERROR(IF(LEN(Milestones3[[#This Row],[Days]])=0,"",IF(AND(X$7=$E10,$F10=1),Milestone_Marker,"")),"")</f>
        <v/>
      </c>
      <c r="Y10" s="37" t="str">
        <f ca="1">IFERROR(IF(LEN(Milestones3[[#This Row],[Days]])=0,"",IF(AND(Y$7=$E10,$F10=1),Milestone_Marker,"")),"")</f>
        <v/>
      </c>
      <c r="Z10" s="37" t="str">
        <f ca="1">IFERROR(IF(LEN(Milestones3[[#This Row],[Days]])=0,"",IF(AND(Z$7=$E10,$F10=1),Milestone_Marker,"")),"")</f>
        <v/>
      </c>
      <c r="AA10" s="37" t="str">
        <f ca="1">IFERROR(IF(LEN(Milestones3[[#This Row],[Days]])=0,"",IF(AND(AA$7=$E10,$F10=1),Milestone_Marker,"")),"")</f>
        <v/>
      </c>
      <c r="AB10" s="37" t="str">
        <f ca="1">IFERROR(IF(LEN(Milestones3[[#This Row],[Days]])=0,"",IF(AND(AB$7=$E10,$F10=1),Milestone_Marker,"")),"")</f>
        <v/>
      </c>
      <c r="AC10" s="37" t="str">
        <f ca="1">IFERROR(IF(LEN(Milestones3[[#This Row],[Days]])=0,"",IF(AND(AC$7=$E10,$F10=1),Milestone_Marker,"")),"")</f>
        <v/>
      </c>
      <c r="AD10" s="37" t="str">
        <f ca="1">IFERROR(IF(LEN(Milestones3[[#This Row],[Days]])=0,"",IF(AND(AD$7=$E10,$F10=1),Milestone_Marker,"")),"")</f>
        <v/>
      </c>
      <c r="AE10" s="37" t="str">
        <f ca="1">IFERROR(IF(LEN(Milestones3[[#This Row],[Days]])=0,"",IF(AND(AE$7=$E10,$F10=1),Milestone_Marker,"")),"")</f>
        <v/>
      </c>
      <c r="AF10" s="37" t="str">
        <f ca="1">IFERROR(IF(LEN(Milestones3[[#This Row],[Days]])=0,"",IF(AND(AF$7=$E10,$F10=1),Milestone_Marker,"")),"")</f>
        <v/>
      </c>
      <c r="AG10" s="37" t="str">
        <f ca="1">IFERROR(IF(LEN(Milestones3[[#This Row],[Days]])=0,"",IF(AND(AG$7=$E10,$F10=1),Milestone_Marker,"")),"")</f>
        <v/>
      </c>
      <c r="AH10" s="37" t="str">
        <f ca="1">IFERROR(IF(LEN(Milestones3[[#This Row],[Days]])=0,"",IF(AND(AH$7=$E10,$F10=1),Milestone_Marker,"")),"")</f>
        <v/>
      </c>
      <c r="AI10" s="37" t="str">
        <f ca="1">IFERROR(IF(LEN(Milestones3[[#This Row],[Days]])=0,"",IF(AND(AI$7=$E10,$F10=1),Milestone_Marker,"")),"")</f>
        <v/>
      </c>
      <c r="AJ10" s="37" t="str">
        <f ca="1">IFERROR(IF(LEN(Milestones3[[#This Row],[Days]])=0,"",IF(AND(AJ$7=$E10,$F10=1),Milestone_Marker,"")),"")</f>
        <v/>
      </c>
      <c r="AK10" s="37" t="str">
        <f ca="1">IFERROR(IF(LEN(Milestones3[[#This Row],[Days]])=0,"",IF(AND(AK$7=$E10,$F10=1),Milestone_Marker,"")),"")</f>
        <v/>
      </c>
      <c r="AL10" s="37" t="str">
        <f ca="1">IFERROR(IF(LEN(Milestones3[[#This Row],[Days]])=0,"",IF(AND(AL$7=$E10,$F10=1),Milestone_Marker,"")),"")</f>
        <v/>
      </c>
      <c r="AM10" s="37" t="str">
        <f ca="1">IFERROR(IF(LEN(Milestones3[[#This Row],[Days]])=0,"",IF(AND(AM$7=$E10,$F10=1),Milestone_Marker,"")),"")</f>
        <v/>
      </c>
      <c r="AN10" s="37" t="str">
        <f ca="1">IFERROR(IF(LEN(Milestones3[[#This Row],[Days]])=0,"",IF(AND(AN$7=$E10,$F10=1),Milestone_Marker,"")),"")</f>
        <v/>
      </c>
      <c r="AO10" s="37" t="str">
        <f ca="1">IFERROR(IF(LEN(Milestones3[[#This Row],[Days]])=0,"",IF(AND(AO$7=$E10,$F10=1),Milestone_Marker,"")),"")</f>
        <v/>
      </c>
      <c r="AP10" s="37" t="str">
        <f ca="1">IFERROR(IF(LEN(Milestones3[[#This Row],[Days]])=0,"",IF(AND(AP$7=$E10,$F10=1),Milestone_Marker,"")),"")</f>
        <v/>
      </c>
      <c r="AQ10" s="37" t="str">
        <f ca="1">IFERROR(IF(LEN(Milestones3[[#This Row],[Days]])=0,"",IF(AND(AQ$7=$E10,$F10=1),Milestone_Marker,"")),"")</f>
        <v/>
      </c>
      <c r="AR10" s="37" t="str">
        <f ca="1">IFERROR(IF(LEN(Milestones3[[#This Row],[Days]])=0,"",IF(AND(AR$7=$E10,$F10=1),Milestone_Marker,"")),"")</f>
        <v/>
      </c>
      <c r="AS10" s="37" t="str">
        <f ca="1">IFERROR(IF(LEN(Milestones3[[#This Row],[Days]])=0,"",IF(AND(AS$7=$E10,$F10=1),Milestone_Marker,"")),"")</f>
        <v/>
      </c>
      <c r="AT10" s="37" t="str">
        <f ca="1">IFERROR(IF(LEN(Milestones3[[#This Row],[Days]])=0,"",IF(AND(AT$7=$E10,$F10=1),Milestone_Marker,"")),"")</f>
        <v/>
      </c>
      <c r="AU10" s="37" t="str">
        <f ca="1">IFERROR(IF(LEN(Milestones3[[#This Row],[Days]])=0,"",IF(AND(AU$7=$E10,$F10=1),Milestone_Marker,"")),"")</f>
        <v/>
      </c>
      <c r="AV10" s="37" t="str">
        <f ca="1">IFERROR(IF(LEN(Milestones3[[#This Row],[Days]])=0,"",IF(AND(AV$7=$E10,$F10=1),Milestone_Marker,"")),"")</f>
        <v/>
      </c>
      <c r="AW10" s="37" t="str">
        <f ca="1">IFERROR(IF(LEN(Milestones3[[#This Row],[Days]])=0,"",IF(AND(AW$7=$E10,$F10=1),Milestone_Marker,"")),"")</f>
        <v/>
      </c>
      <c r="AX10" s="37" t="str">
        <f ca="1">IFERROR(IF(LEN(Milestones3[[#This Row],[Days]])=0,"",IF(AND(AX$7=$E10,$F10=1),Milestone_Marker,"")),"")</f>
        <v/>
      </c>
      <c r="AY10" s="37" t="str">
        <f ca="1">IFERROR(IF(LEN(Milestones3[[#This Row],[Days]])=0,"",IF(AND(AY$7=$E10,$F10=1),Milestone_Marker,"")),"")</f>
        <v/>
      </c>
      <c r="AZ10" s="37" t="str">
        <f ca="1">IFERROR(IF(LEN(Milestones3[[#This Row],[Days]])=0,"",IF(AND(AZ$7=$E10,$F10=1),Milestone_Marker,"")),"")</f>
        <v/>
      </c>
      <c r="BA10" s="37" t="str">
        <f ca="1">IFERROR(IF(LEN(Milestones3[[#This Row],[Days]])=0,"",IF(AND(BA$7=$E10,$F10=1),Milestone_Marker,"")),"")</f>
        <v/>
      </c>
      <c r="BB10" s="37" t="str">
        <f ca="1">IFERROR(IF(LEN(Milestones3[[#This Row],[Days]])=0,"",IF(AND(BB$7=$E10,$F10=1),Milestone_Marker,"")),"")</f>
        <v/>
      </c>
      <c r="BC10" s="37" t="str">
        <f ca="1">IFERROR(IF(LEN(Milestones3[[#This Row],[Days]])=0,"",IF(AND(BC$7=$E10,$F10=1),Milestone_Marker,"")),"")</f>
        <v/>
      </c>
      <c r="BD10" s="37" t="str">
        <f ca="1">IFERROR(IF(LEN(Milestones3[[#This Row],[Days]])=0,"",IF(AND(BD$7=$E10,$F10=1),Milestone_Marker,"")),"")</f>
        <v/>
      </c>
      <c r="BE10" s="37" t="str">
        <f ca="1">IFERROR(IF(LEN(Milestones3[[#This Row],[Days]])=0,"",IF(AND(BE$7=$E10,$F10=1),Milestone_Marker,"")),"")</f>
        <v/>
      </c>
      <c r="BF10" s="37" t="str">
        <f ca="1">IFERROR(IF(LEN(Milestones3[[#This Row],[Days]])=0,"",IF(AND(BF$7=$E10,$F10=1),Milestone_Marker,"")),"")</f>
        <v/>
      </c>
      <c r="BG10" s="37" t="str">
        <f ca="1">IFERROR(IF(LEN(Milestones3[[#This Row],[Days]])=0,"",IF(AND(BG$7=$E10,$F10=1),Milestone_Marker,"")),"")</f>
        <v/>
      </c>
      <c r="BH10" s="37" t="str">
        <f ca="1">IFERROR(IF(LEN(Milestones3[[#This Row],[Days]])=0,"",IF(AND(BH$7=$E10,$F10=1),Milestone_Marker,"")),"")</f>
        <v/>
      </c>
      <c r="BI10" s="37" t="str">
        <f ca="1">IFERROR(IF(LEN(Milestones3[[#This Row],[Days]])=0,"",IF(AND(BI$7=$E10,$F10=1),Milestone_Marker,"")),"")</f>
        <v/>
      </c>
      <c r="BJ10" s="37" t="str">
        <f ca="1">IFERROR(IF(LEN(Milestones3[[#This Row],[Days]])=0,"",IF(AND(BJ$7=$E10,$F10=1),Milestone_Marker,"")),"")</f>
        <v/>
      </c>
      <c r="BK10" s="37" t="str">
        <f ca="1">IFERROR(IF(LEN(Milestones3[[#This Row],[Days]])=0,"",IF(AND(BK$7=$E10,$F10=1),Milestone_Marker,"")),"")</f>
        <v/>
      </c>
    </row>
    <row r="11" s="1" customFormat="1" customHeight="1" outlineLevel="1" spans="1:63">
      <c r="A11" s="10"/>
      <c r="B11" s="38" t="s">
        <v>56</v>
      </c>
      <c r="C11" s="35"/>
      <c r="D11" s="72">
        <v>0.25</v>
      </c>
      <c r="E11" s="40">
        <f ca="1">TODAY()</f>
        <v>44840</v>
      </c>
      <c r="F11" s="32">
        <v>3</v>
      </c>
      <c r="G11" s="36"/>
      <c r="H11" s="37" t="str">
        <f ca="1">IFERROR(IF(LEN(Milestones3[[#This Row],[Days]])=0,"",IF(AND(H$7=$E11,$F11=1),Milestone_Marker,"")),"")</f>
        <v/>
      </c>
      <c r="I11" s="37" t="str">
        <f ca="1">IFERROR(IF(LEN(Milestones3[[#This Row],[Days]])=0,"",IF(AND(I$7=$E11,$F11=1),Milestone_Marker,"")),"")</f>
        <v/>
      </c>
      <c r="J11" s="37" t="str">
        <f ca="1">IFERROR(IF(LEN(Milestones3[[#This Row],[Days]])=0,"",IF(AND(J$7=$E11,$F11=1),Milestone_Marker,"")),"")</f>
        <v/>
      </c>
      <c r="K11" s="37" t="str">
        <f ca="1">IFERROR(IF(LEN(Milestones3[[#This Row],[Days]])=0,"",IF(AND(K$7=$E11,$F11=1),Milestone_Marker,"")),"")</f>
        <v/>
      </c>
      <c r="L11" s="37" t="str">
        <f ca="1">IFERROR(IF(LEN(Milestones3[[#This Row],[Days]])=0,"",IF(AND(L$7=$E11,$F11=1),Milestone_Marker,"")),"")</f>
        <v/>
      </c>
      <c r="M11" s="37" t="str">
        <f ca="1">IFERROR(IF(LEN(Milestones3[[#This Row],[Days]])=0,"",IF(AND(M$7=$E11,$F11=1),Milestone_Marker,"")),"")</f>
        <v/>
      </c>
      <c r="N11" s="37" t="str">
        <f ca="1">IFERROR(IF(LEN(Milestones3[[#This Row],[Days]])=0,"",IF(AND(N$7=$E11,$F11=1),Milestone_Marker,"")),"")</f>
        <v/>
      </c>
      <c r="O11" s="37" t="str">
        <f ca="1">IFERROR(IF(LEN(Milestones3[[#This Row],[Days]])=0,"",IF(AND(O$7=$E11,$F11=1),Milestone_Marker,"")),"")</f>
        <v/>
      </c>
      <c r="P11" s="37" t="str">
        <f ca="1">IFERROR(IF(LEN(Milestones3[[#This Row],[Days]])=0,"",IF(AND(P$7=$E11,$F11=1),Milestone_Marker,"")),"")</f>
        <v/>
      </c>
      <c r="Q11" s="37" t="str">
        <f ca="1">IFERROR(IF(LEN(Milestones3[[#This Row],[Days]])=0,"",IF(AND(Q$7=$E11,$F11=1),Milestone_Marker,"")),"")</f>
        <v/>
      </c>
      <c r="R11" s="37" t="str">
        <f ca="1">IFERROR(IF(LEN(Milestones3[[#This Row],[Days]])=0,"",IF(AND(R$7=$E11,$F11=1),Milestone_Marker,"")),"")</f>
        <v/>
      </c>
      <c r="S11" s="37" t="str">
        <f ca="1">IFERROR(IF(LEN(Milestones3[[#This Row],[Days]])=0,"",IF(AND(S$7=$E11,$F11=1),Milestone_Marker,"")),"")</f>
        <v/>
      </c>
      <c r="T11" s="37" t="str">
        <f ca="1">IFERROR(IF(LEN(Milestones3[[#This Row],[Days]])=0,"",IF(AND(T$7=$E11,$F11=1),Milestone_Marker,"")),"")</f>
        <v/>
      </c>
      <c r="U11" s="37" t="str">
        <f ca="1">IFERROR(IF(LEN(Milestones3[[#This Row],[Days]])=0,"",IF(AND(U$7=$E11,$F11=1),Milestone_Marker,"")),"")</f>
        <v/>
      </c>
      <c r="V11" s="37" t="str">
        <f ca="1">IFERROR(IF(LEN(Milestones3[[#This Row],[Days]])=0,"",IF(AND(V$7=$E11,$F11=1),Milestone_Marker,"")),"")</f>
        <v/>
      </c>
      <c r="W11" s="37" t="str">
        <f ca="1">IFERROR(IF(LEN(Milestones3[[#This Row],[Days]])=0,"",IF(AND(W$7=$E11,$F11=1),Milestone_Marker,"")),"")</f>
        <v/>
      </c>
      <c r="X11" s="37" t="str">
        <f ca="1">IFERROR(IF(LEN(Milestones3[[#This Row],[Days]])=0,"",IF(AND(X$7=$E11,$F11=1),Milestone_Marker,"")),"")</f>
        <v/>
      </c>
      <c r="Y11" s="37" t="str">
        <f ca="1">IFERROR(IF(LEN(Milestones3[[#This Row],[Days]])=0,"",IF(AND(Y$7=$E11,$F11=1),Milestone_Marker,"")),"")</f>
        <v/>
      </c>
      <c r="Z11" s="37" t="str">
        <f ca="1">IFERROR(IF(LEN(Milestones3[[#This Row],[Days]])=0,"",IF(AND(Z$7=$E11,$F11=1),Milestone_Marker,"")),"")</f>
        <v/>
      </c>
      <c r="AA11" s="37" t="str">
        <f ca="1">IFERROR(IF(LEN(Milestones3[[#This Row],[Days]])=0,"",IF(AND(AA$7=$E11,$F11=1),Milestone_Marker,"")),"")</f>
        <v/>
      </c>
      <c r="AB11" s="37" t="str">
        <f ca="1">IFERROR(IF(LEN(Milestones3[[#This Row],[Days]])=0,"",IF(AND(AB$7=$E11,$F11=1),Milestone_Marker,"")),"")</f>
        <v/>
      </c>
      <c r="AC11" s="37" t="str">
        <f ca="1">IFERROR(IF(LEN(Milestones3[[#This Row],[Days]])=0,"",IF(AND(AC$7=$E11,$F11=1),Milestone_Marker,"")),"")</f>
        <v/>
      </c>
      <c r="AD11" s="37" t="str">
        <f ca="1">IFERROR(IF(LEN(Milestones3[[#This Row],[Days]])=0,"",IF(AND(AD$7=$E11,$F11=1),Milestone_Marker,"")),"")</f>
        <v/>
      </c>
      <c r="AE11" s="37" t="str">
        <f ca="1">IFERROR(IF(LEN(Milestones3[[#This Row],[Days]])=0,"",IF(AND(AE$7=$E11,$F11=1),Milestone_Marker,"")),"")</f>
        <v/>
      </c>
      <c r="AF11" s="37" t="str">
        <f ca="1">IFERROR(IF(LEN(Milestones3[[#This Row],[Days]])=0,"",IF(AND(AF$7=$E11,$F11=1),Milestone_Marker,"")),"")</f>
        <v/>
      </c>
      <c r="AG11" s="37" t="str">
        <f ca="1">IFERROR(IF(LEN(Milestones3[[#This Row],[Days]])=0,"",IF(AND(AG$7=$E11,$F11=1),Milestone_Marker,"")),"")</f>
        <v/>
      </c>
      <c r="AH11" s="37" t="str">
        <f ca="1">IFERROR(IF(LEN(Milestones3[[#This Row],[Days]])=0,"",IF(AND(AH$7=$E11,$F11=1),Milestone_Marker,"")),"")</f>
        <v/>
      </c>
      <c r="AI11" s="37" t="str">
        <f ca="1">IFERROR(IF(LEN(Milestones3[[#This Row],[Days]])=0,"",IF(AND(AI$7=$E11,$F11=1),Milestone_Marker,"")),"")</f>
        <v/>
      </c>
      <c r="AJ11" s="37" t="str">
        <f ca="1">IFERROR(IF(LEN(Milestones3[[#This Row],[Days]])=0,"",IF(AND(AJ$7=$E11,$F11=1),Milestone_Marker,"")),"")</f>
        <v/>
      </c>
      <c r="AK11" s="37" t="str">
        <f ca="1">IFERROR(IF(LEN(Milestones3[[#This Row],[Days]])=0,"",IF(AND(AK$7=$E11,$F11=1),Milestone_Marker,"")),"")</f>
        <v/>
      </c>
      <c r="AL11" s="37" t="str">
        <f ca="1">IFERROR(IF(LEN(Milestones3[[#This Row],[Days]])=0,"",IF(AND(AL$7=$E11,$F11=1),Milestone_Marker,"")),"")</f>
        <v/>
      </c>
      <c r="AM11" s="37" t="str">
        <f ca="1">IFERROR(IF(LEN(Milestones3[[#This Row],[Days]])=0,"",IF(AND(AM$7=$E11,$F11=1),Milestone_Marker,"")),"")</f>
        <v/>
      </c>
      <c r="AN11" s="37" t="str">
        <f ca="1">IFERROR(IF(LEN(Milestones3[[#This Row],[Days]])=0,"",IF(AND(AN$7=$E11,$F11=1),Milestone_Marker,"")),"")</f>
        <v/>
      </c>
      <c r="AO11" s="37" t="str">
        <f ca="1">IFERROR(IF(LEN(Milestones3[[#This Row],[Days]])=0,"",IF(AND(AO$7=$E11,$F11=1),Milestone_Marker,"")),"")</f>
        <v/>
      </c>
      <c r="AP11" s="37" t="str">
        <f ca="1">IFERROR(IF(LEN(Milestones3[[#This Row],[Days]])=0,"",IF(AND(AP$7=$E11,$F11=1),Milestone_Marker,"")),"")</f>
        <v/>
      </c>
      <c r="AQ11" s="37" t="str">
        <f ca="1">IFERROR(IF(LEN(Milestones3[[#This Row],[Days]])=0,"",IF(AND(AQ$7=$E11,$F11=1),Milestone_Marker,"")),"")</f>
        <v/>
      </c>
      <c r="AR11" s="37" t="str">
        <f ca="1">IFERROR(IF(LEN(Milestones3[[#This Row],[Days]])=0,"",IF(AND(AR$7=$E11,$F11=1),Milestone_Marker,"")),"")</f>
        <v/>
      </c>
      <c r="AS11" s="37" t="str">
        <f ca="1">IFERROR(IF(LEN(Milestones3[[#This Row],[Days]])=0,"",IF(AND(AS$7=$E11,$F11=1),Milestone_Marker,"")),"")</f>
        <v/>
      </c>
      <c r="AT11" s="37" t="str">
        <f ca="1">IFERROR(IF(LEN(Milestones3[[#This Row],[Days]])=0,"",IF(AND(AT$7=$E11,$F11=1),Milestone_Marker,"")),"")</f>
        <v/>
      </c>
      <c r="AU11" s="37" t="str">
        <f ca="1">IFERROR(IF(LEN(Milestones3[[#This Row],[Days]])=0,"",IF(AND(AU$7=$E11,$F11=1),Milestone_Marker,"")),"")</f>
        <v/>
      </c>
      <c r="AV11" s="37" t="str">
        <f ca="1">IFERROR(IF(LEN(Milestones3[[#This Row],[Days]])=0,"",IF(AND(AV$7=$E11,$F11=1),Milestone_Marker,"")),"")</f>
        <v/>
      </c>
      <c r="AW11" s="37" t="str">
        <f ca="1">IFERROR(IF(LEN(Milestones3[[#This Row],[Days]])=0,"",IF(AND(AW$7=$E11,$F11=1),Milestone_Marker,"")),"")</f>
        <v/>
      </c>
      <c r="AX11" s="37" t="str">
        <f ca="1">IFERROR(IF(LEN(Milestones3[[#This Row],[Days]])=0,"",IF(AND(AX$7=$E11,$F11=1),Milestone_Marker,"")),"")</f>
        <v/>
      </c>
      <c r="AY11" s="37" t="str">
        <f ca="1">IFERROR(IF(LEN(Milestones3[[#This Row],[Days]])=0,"",IF(AND(AY$7=$E11,$F11=1),Milestone_Marker,"")),"")</f>
        <v/>
      </c>
      <c r="AZ11" s="37" t="str">
        <f ca="1">IFERROR(IF(LEN(Milestones3[[#This Row],[Days]])=0,"",IF(AND(AZ$7=$E11,$F11=1),Milestone_Marker,"")),"")</f>
        <v/>
      </c>
      <c r="BA11" s="37" t="str">
        <f ca="1">IFERROR(IF(LEN(Milestones3[[#This Row],[Days]])=0,"",IF(AND(BA$7=$E11,$F11=1),Milestone_Marker,"")),"")</f>
        <v/>
      </c>
      <c r="BB11" s="37" t="str">
        <f ca="1">IFERROR(IF(LEN(Milestones3[[#This Row],[Days]])=0,"",IF(AND(BB$7=$E11,$F11=1),Milestone_Marker,"")),"")</f>
        <v/>
      </c>
      <c r="BC11" s="37" t="str">
        <f ca="1">IFERROR(IF(LEN(Milestones3[[#This Row],[Days]])=0,"",IF(AND(BC$7=$E11,$F11=1),Milestone_Marker,"")),"")</f>
        <v/>
      </c>
      <c r="BD11" s="37" t="str">
        <f ca="1">IFERROR(IF(LEN(Milestones3[[#This Row],[Days]])=0,"",IF(AND(BD$7=$E11,$F11=1),Milestone_Marker,"")),"")</f>
        <v/>
      </c>
      <c r="BE11" s="37" t="str">
        <f ca="1">IFERROR(IF(LEN(Milestones3[[#This Row],[Days]])=0,"",IF(AND(BE$7=$E11,$F11=1),Milestone_Marker,"")),"")</f>
        <v/>
      </c>
      <c r="BF11" s="37" t="str">
        <f ca="1">IFERROR(IF(LEN(Milestones3[[#This Row],[Days]])=0,"",IF(AND(BF$7=$E11,$F11=1),Milestone_Marker,"")),"")</f>
        <v/>
      </c>
      <c r="BG11" s="37" t="str">
        <f ca="1">IFERROR(IF(LEN(Milestones3[[#This Row],[Days]])=0,"",IF(AND(BG$7=$E11,$F11=1),Milestone_Marker,"")),"")</f>
        <v/>
      </c>
      <c r="BH11" s="37" t="str">
        <f ca="1">IFERROR(IF(LEN(Milestones3[[#This Row],[Days]])=0,"",IF(AND(BH$7=$E11,$F11=1),Milestone_Marker,"")),"")</f>
        <v/>
      </c>
      <c r="BI11" s="37" t="str">
        <f ca="1">IFERROR(IF(LEN(Milestones3[[#This Row],[Days]])=0,"",IF(AND(BI$7=$E11,$F11=1),Milestone_Marker,"")),"")</f>
        <v/>
      </c>
      <c r="BJ11" s="37" t="str">
        <f ca="1">IFERROR(IF(LEN(Milestones3[[#This Row],[Days]])=0,"",IF(AND(BJ$7=$E11,$F11=1),Milestone_Marker,"")),"")</f>
        <v/>
      </c>
      <c r="BK11" s="37" t="str">
        <f ca="1">IFERROR(IF(LEN(Milestones3[[#This Row],[Days]])=0,"",IF(AND(BK$7=$E11,$F11=1),Milestone_Marker,"")),"")</f>
        <v/>
      </c>
    </row>
    <row r="12" s="1" customFormat="1" customHeight="1" outlineLevel="1" spans="1:63">
      <c r="A12" s="10"/>
      <c r="B12" s="38" t="s">
        <v>57</v>
      </c>
      <c r="C12" s="35"/>
      <c r="D12" s="73"/>
      <c r="E12" s="40">
        <f ca="1">TODAY()+5</f>
        <v>44845</v>
      </c>
      <c r="F12" s="32">
        <v>1</v>
      </c>
      <c r="G12" s="36"/>
      <c r="H12" s="37" t="str">
        <f ca="1">IFERROR(IF(LEN(Milestones3[[#This Row],[Days]])=0,"",IF(AND(H$7=$E12,$F12=1),Milestone_Marker,"")),"")</f>
        <v/>
      </c>
      <c r="I12" s="37" t="str">
        <f ca="1">IFERROR(IF(LEN(Milestones3[[#This Row],[Days]])=0,"",IF(AND(I$7=$E12,$F12=1),Milestone_Marker,"")),"")</f>
        <v/>
      </c>
      <c r="J12" s="37" t="str">
        <f ca="1">IFERROR(IF(LEN(Milestones3[[#This Row],[Days]])=0,"",IF(AND(J$7=$E12,$F12=1),Milestone_Marker,"")),"")</f>
        <v/>
      </c>
      <c r="K12" s="37" t="str">
        <f ca="1">IFERROR(IF(LEN(Milestones3[[#This Row],[Days]])=0,"",IF(AND(K$7=$E12,$F12=1),Milestone_Marker,"")),"")</f>
        <v/>
      </c>
      <c r="L12" s="37" t="str">
        <f ca="1">IFERROR(IF(LEN(Milestones3[[#This Row],[Days]])=0,"",IF(AND(L$7=$E12,$F12=1),Milestone_Marker,"")),"")</f>
        <v/>
      </c>
      <c r="M12" s="37" t="str">
        <f ca="1">IFERROR(IF(LEN(Milestones3[[#This Row],[Days]])=0,"",IF(AND(M$7=$E12,$F12=1),Milestone_Marker,"")),"")</f>
        <v/>
      </c>
      <c r="N12" s="37" t="str">
        <f ca="1">IFERROR(IF(LEN(Milestones3[[#This Row],[Days]])=0,"",IF(AND(N$7=$E12,$F12=1),Milestone_Marker,"")),"")</f>
        <v/>
      </c>
      <c r="O12" s="37" t="str">
        <f ca="1">IFERROR(IF(LEN(Milestones3[[#This Row],[Days]])=0,"",IF(AND(O$7=$E12,$F12=1),Milestone_Marker,"")),"")</f>
        <v/>
      </c>
      <c r="P12" s="37" t="str">
        <f ca="1">IFERROR(IF(LEN(Milestones3[[#This Row],[Days]])=0,"",IF(AND(P$7=$E12,$F12=1),Milestone_Marker,"")),"")</f>
        <v/>
      </c>
      <c r="Q12" s="37" t="str">
        <f ca="1">IFERROR(IF(LEN(Milestones3[[#This Row],[Days]])=0,"",IF(AND(Q$7=$E12,$F12=1),Milestone_Marker,"")),"")</f>
        <v/>
      </c>
      <c r="R12" s="37" t="str">
        <f ca="1">IFERROR(IF(LEN(Milestones3[[#This Row],[Days]])=0,"",IF(AND(R$7=$E12,$F12=1),Milestone_Marker,"")),"")</f>
        <v/>
      </c>
      <c r="S12" s="37" t="str">
        <f ca="1">IFERROR(IF(LEN(Milestones3[[#This Row],[Days]])=0,"",IF(AND(S$7=$E12,$F12=1),Milestone_Marker,"")),"")</f>
        <v/>
      </c>
      <c r="T12" s="37" t="str">
        <f ca="1">IFERROR(IF(LEN(Milestones3[[#This Row],[Days]])=0,"",IF(AND(T$7=$E12,$F12=1),Milestone_Marker,"")),"")</f>
        <v/>
      </c>
      <c r="U12" s="37" t="str">
        <f ca="1">IFERROR(IF(LEN(Milestones3[[#This Row],[Days]])=0,"",IF(AND(U$7=$E12,$F12=1),Milestone_Marker,"")),"")</f>
        <v/>
      </c>
      <c r="V12" s="37" t="str">
        <f ca="1">IFERROR(IF(LEN(Milestones3[[#This Row],[Days]])=0,"",IF(AND(V$7=$E12,$F12=1),Milestone_Marker,"")),"")</f>
        <v/>
      </c>
      <c r="W12" s="37" t="str">
        <f ca="1">IFERROR(IF(LEN(Milestones3[[#This Row],[Days]])=0,"",IF(AND(W$7=$E12,$F12=1),Milestone_Marker,"")),"")</f>
        <v/>
      </c>
      <c r="X12" s="37" t="str">
        <f ca="1">IFERROR(IF(LEN(Milestones3[[#This Row],[Days]])=0,"",IF(AND(X$7=$E12,$F12=1),Milestone_Marker,"")),"")</f>
        <v/>
      </c>
      <c r="Y12" s="37" t="str">
        <f ca="1">IFERROR(IF(LEN(Milestones3[[#This Row],[Days]])=0,"",IF(AND(Y$7=$E12,$F12=1),Milestone_Marker,"")),"")</f>
        <v/>
      </c>
      <c r="Z12" s="37" t="str">
        <f ca="1">IFERROR(IF(LEN(Milestones3[[#This Row],[Days]])=0,"",IF(AND(Z$7=$E12,$F12=1),Milestone_Marker,"")),"")</f>
        <v/>
      </c>
      <c r="AA12" s="37" t="str">
        <f ca="1">IFERROR(IF(LEN(Milestones3[[#This Row],[Days]])=0,"",IF(AND(AA$7=$E12,$F12=1),Milestone_Marker,"")),"")</f>
        <v/>
      </c>
      <c r="AB12" s="37" t="str">
        <f ca="1">IFERROR(IF(LEN(Milestones3[[#This Row],[Days]])=0,"",IF(AND(AB$7=$E12,$F12=1),Milestone_Marker,"")),"")</f>
        <v/>
      </c>
      <c r="AC12" s="37" t="str">
        <f ca="1">IFERROR(IF(LEN(Milestones3[[#This Row],[Days]])=0,"",IF(AND(AC$7=$E12,$F12=1),Milestone_Marker,"")),"")</f>
        <v/>
      </c>
      <c r="AD12" s="37" t="str">
        <f ca="1">IFERROR(IF(LEN(Milestones3[[#This Row],[Days]])=0,"",IF(AND(AD$7=$E12,$F12=1),Milestone_Marker,"")),"")</f>
        <v/>
      </c>
      <c r="AE12" s="37" t="str">
        <f ca="1">IFERROR(IF(LEN(Milestones3[[#This Row],[Days]])=0,"",IF(AND(AE$7=$E12,$F12=1),Milestone_Marker,"")),"")</f>
        <v/>
      </c>
      <c r="AF12" s="37" t="str">
        <f ca="1">IFERROR(IF(LEN(Milestones3[[#This Row],[Days]])=0,"",IF(AND(AF$7=$E12,$F12=1),Milestone_Marker,"")),"")</f>
        <v/>
      </c>
      <c r="AG12" s="37" t="str">
        <f ca="1">IFERROR(IF(LEN(Milestones3[[#This Row],[Days]])=0,"",IF(AND(AG$7=$E12,$F12=1),Milestone_Marker,"")),"")</f>
        <v/>
      </c>
      <c r="AH12" s="37" t="str">
        <f ca="1">IFERROR(IF(LEN(Milestones3[[#This Row],[Days]])=0,"",IF(AND(AH$7=$E12,$F12=1),Milestone_Marker,"")),"")</f>
        <v/>
      </c>
      <c r="AI12" s="37" t="str">
        <f ca="1">IFERROR(IF(LEN(Milestones3[[#This Row],[Days]])=0,"",IF(AND(AI$7=$E12,$F12=1),Milestone_Marker,"")),"")</f>
        <v/>
      </c>
      <c r="AJ12" s="37" t="str">
        <f ca="1">IFERROR(IF(LEN(Milestones3[[#This Row],[Days]])=0,"",IF(AND(AJ$7=$E12,$F12=1),Milestone_Marker,"")),"")</f>
        <v/>
      </c>
      <c r="AK12" s="37" t="str">
        <f ca="1">IFERROR(IF(LEN(Milestones3[[#This Row],[Days]])=0,"",IF(AND(AK$7=$E12,$F12=1),Milestone_Marker,"")),"")</f>
        <v/>
      </c>
      <c r="AL12" s="37" t="str">
        <f ca="1">IFERROR(IF(LEN(Milestones3[[#This Row],[Days]])=0,"",IF(AND(AL$7=$E12,$F12=1),Milestone_Marker,"")),"")</f>
        <v/>
      </c>
      <c r="AM12" s="37" t="str">
        <f ca="1">IFERROR(IF(LEN(Milestones3[[#This Row],[Days]])=0,"",IF(AND(AM$7=$E12,$F12=1),Milestone_Marker,"")),"")</f>
        <v/>
      </c>
      <c r="AN12" s="37" t="str">
        <f ca="1">IFERROR(IF(LEN(Milestones3[[#This Row],[Days]])=0,"",IF(AND(AN$7=$E12,$F12=1),Milestone_Marker,"")),"")</f>
        <v/>
      </c>
      <c r="AO12" s="37" t="str">
        <f ca="1">IFERROR(IF(LEN(Milestones3[[#This Row],[Days]])=0,"",IF(AND(AO$7=$E12,$F12=1),Milestone_Marker,"")),"")</f>
        <v/>
      </c>
      <c r="AP12" s="37" t="str">
        <f ca="1">IFERROR(IF(LEN(Milestones3[[#This Row],[Days]])=0,"",IF(AND(AP$7=$E12,$F12=1),Milestone_Marker,"")),"")</f>
        <v/>
      </c>
      <c r="AQ12" s="37" t="str">
        <f ca="1">IFERROR(IF(LEN(Milestones3[[#This Row],[Days]])=0,"",IF(AND(AQ$7=$E12,$F12=1),Milestone_Marker,"")),"")</f>
        <v/>
      </c>
      <c r="AR12" s="37" t="str">
        <f ca="1">IFERROR(IF(LEN(Milestones3[[#This Row],[Days]])=0,"",IF(AND(AR$7=$E12,$F12=1),Milestone_Marker,"")),"")</f>
        <v/>
      </c>
      <c r="AS12" s="37" t="str">
        <f ca="1">IFERROR(IF(LEN(Milestones3[[#This Row],[Days]])=0,"",IF(AND(AS$7=$E12,$F12=1),Milestone_Marker,"")),"")</f>
        <v/>
      </c>
      <c r="AT12" s="37" t="str">
        <f ca="1">IFERROR(IF(LEN(Milestones3[[#This Row],[Days]])=0,"",IF(AND(AT$7=$E12,$F12=1),Milestone_Marker,"")),"")</f>
        <v/>
      </c>
      <c r="AU12" s="37" t="str">
        <f ca="1">IFERROR(IF(LEN(Milestones3[[#This Row],[Days]])=0,"",IF(AND(AU$7=$E12,$F12=1),Milestone_Marker,"")),"")</f>
        <v/>
      </c>
      <c r="AV12" s="37" t="str">
        <f ca="1">IFERROR(IF(LEN(Milestones3[[#This Row],[Days]])=0,"",IF(AND(AV$7=$E12,$F12=1),Milestone_Marker,"")),"")</f>
        <v/>
      </c>
      <c r="AW12" s="37" t="str">
        <f ca="1">IFERROR(IF(LEN(Milestones3[[#This Row],[Days]])=0,"",IF(AND(AW$7=$E12,$F12=1),Milestone_Marker,"")),"")</f>
        <v/>
      </c>
      <c r="AX12" s="37" t="str">
        <f ca="1">IFERROR(IF(LEN(Milestones3[[#This Row],[Days]])=0,"",IF(AND(AX$7=$E12,$F12=1),Milestone_Marker,"")),"")</f>
        <v/>
      </c>
      <c r="AY12" s="37" t="str">
        <f ca="1">IFERROR(IF(LEN(Milestones3[[#This Row],[Days]])=0,"",IF(AND(AY$7=$E12,$F12=1),Milestone_Marker,"")),"")</f>
        <v/>
      </c>
      <c r="AZ12" s="37" t="str">
        <f ca="1">IFERROR(IF(LEN(Milestones3[[#This Row],[Days]])=0,"",IF(AND(AZ$7=$E12,$F12=1),Milestone_Marker,"")),"")</f>
        <v/>
      </c>
      <c r="BA12" s="37" t="str">
        <f ca="1">IFERROR(IF(LEN(Milestones3[[#This Row],[Days]])=0,"",IF(AND(BA$7=$E12,$F12=1),Milestone_Marker,"")),"")</f>
        <v/>
      </c>
      <c r="BB12" s="37" t="str">
        <f ca="1">IFERROR(IF(LEN(Milestones3[[#This Row],[Days]])=0,"",IF(AND(BB$7=$E12,$F12=1),Milestone_Marker,"")),"")</f>
        <v/>
      </c>
      <c r="BC12" s="37" t="str">
        <f ca="1">IFERROR(IF(LEN(Milestones3[[#This Row],[Days]])=0,"",IF(AND(BC$7=$E12,$F12=1),Milestone_Marker,"")),"")</f>
        <v/>
      </c>
      <c r="BD12" s="37" t="str">
        <f ca="1">IFERROR(IF(LEN(Milestones3[[#This Row],[Days]])=0,"",IF(AND(BD$7=$E12,$F12=1),Milestone_Marker,"")),"")</f>
        <v/>
      </c>
      <c r="BE12" s="37" t="str">
        <f ca="1">IFERROR(IF(LEN(Milestones3[[#This Row],[Days]])=0,"",IF(AND(BE$7=$E12,$F12=1),Milestone_Marker,"")),"")</f>
        <v/>
      </c>
      <c r="BF12" s="37" t="str">
        <f ca="1">IFERROR(IF(LEN(Milestones3[[#This Row],[Days]])=0,"",IF(AND(BF$7=$E12,$F12=1),Milestone_Marker,"")),"")</f>
        <v/>
      </c>
      <c r="BG12" s="37" t="str">
        <f ca="1">IFERROR(IF(LEN(Milestones3[[#This Row],[Days]])=0,"",IF(AND(BG$7=$E12,$F12=1),Milestone_Marker,"")),"")</f>
        <v/>
      </c>
      <c r="BH12" s="37" t="str">
        <f ca="1">IFERROR(IF(LEN(Milestones3[[#This Row],[Days]])=0,"",IF(AND(BH$7=$E12,$F12=1),Milestone_Marker,"")),"")</f>
        <v/>
      </c>
      <c r="BI12" s="37" t="str">
        <f ca="1">IFERROR(IF(LEN(Milestones3[[#This Row],[Days]])=0,"",IF(AND(BI$7=$E12,$F12=1),Milestone_Marker,"")),"")</f>
        <v/>
      </c>
      <c r="BJ12" s="37" t="str">
        <f ca="1">IFERROR(IF(LEN(Milestones3[[#This Row],[Days]])=0,"",IF(AND(BJ$7=$E12,$F12=1),Milestone_Marker,"")),"")</f>
        <v/>
      </c>
      <c r="BK12" s="37" t="str">
        <f ca="1">IFERROR(IF(LEN(Milestones3[[#This Row],[Days]])=0,"",IF(AND(BK$7=$E12,$F12=1),Milestone_Marker,"")),"")</f>
        <v/>
      </c>
    </row>
    <row r="13" s="1" customFormat="1" customHeight="1" outlineLevel="1" spans="1:63">
      <c r="A13" s="2"/>
      <c r="B13" s="38" t="s">
        <v>58</v>
      </c>
      <c r="C13" s="35"/>
      <c r="D13" s="72">
        <v>0.5</v>
      </c>
      <c r="E13" s="40">
        <f ca="1">TODAY()-3</f>
        <v>44837</v>
      </c>
      <c r="F13" s="32">
        <v>10</v>
      </c>
      <c r="G13" s="36"/>
      <c r="H13" s="37" t="str">
        <f ca="1">IFERROR(IF(LEN(Milestones3[[#This Row],[Days]])=0,"",IF(AND(H$7=$E13,$F13=1),Milestone_Marker,"")),"")</f>
        <v/>
      </c>
      <c r="I13" s="37" t="str">
        <f ca="1">IFERROR(IF(LEN(Milestones3[[#This Row],[Days]])=0,"",IF(AND(I$7=$E13,$F13=1),Milestone_Marker,"")),"")</f>
        <v/>
      </c>
      <c r="J13" s="37" t="str">
        <f ca="1">IFERROR(IF(LEN(Milestones3[[#This Row],[Days]])=0,"",IF(AND(J$7=$E13,$F13=1),Milestone_Marker,"")),"")</f>
        <v/>
      </c>
      <c r="K13" s="37" t="str">
        <f ca="1">IFERROR(IF(LEN(Milestones3[[#This Row],[Days]])=0,"",IF(AND(K$7=$E13,$F13=1),Milestone_Marker,"")),"")</f>
        <v/>
      </c>
      <c r="L13" s="37" t="str">
        <f ca="1">IFERROR(IF(LEN(Milestones3[[#This Row],[Days]])=0,"",IF(AND(L$7=$E13,$F13=1),Milestone_Marker,"")),"")</f>
        <v/>
      </c>
      <c r="M13" s="37" t="str">
        <f ca="1">IFERROR(IF(LEN(Milestones3[[#This Row],[Days]])=0,"",IF(AND(M$7=$E13,$F13=1),Milestone_Marker,"")),"")</f>
        <v/>
      </c>
      <c r="N13" s="37" t="str">
        <f ca="1">IFERROR(IF(LEN(Milestones3[[#This Row],[Days]])=0,"",IF(AND(N$7=$E13,$F13=1),Milestone_Marker,"")),"")</f>
        <v/>
      </c>
      <c r="O13" s="37" t="str">
        <f ca="1">IFERROR(IF(LEN(Milestones3[[#This Row],[Days]])=0,"",IF(AND(O$7=$E13,$F13=1),Milestone_Marker,"")),"")</f>
        <v/>
      </c>
      <c r="P13" s="37" t="str">
        <f ca="1">IFERROR(IF(LEN(Milestones3[[#This Row],[Days]])=0,"",IF(AND(P$7=$E13,$F13=1),Milestone_Marker,"")),"")</f>
        <v/>
      </c>
      <c r="Q13" s="37" t="str">
        <f ca="1">IFERROR(IF(LEN(Milestones3[[#This Row],[Days]])=0,"",IF(AND(Q$7=$E13,$F13=1),Milestone_Marker,"")),"")</f>
        <v/>
      </c>
      <c r="R13" s="37" t="str">
        <f ca="1">IFERROR(IF(LEN(Milestones3[[#This Row],[Days]])=0,"",IF(AND(R$7=$E13,$F13=1),Milestone_Marker,"")),"")</f>
        <v/>
      </c>
      <c r="S13" s="37" t="str">
        <f ca="1">IFERROR(IF(LEN(Milestones3[[#This Row],[Days]])=0,"",IF(AND(S$7=$E13,$F13=1),Milestone_Marker,"")),"")</f>
        <v/>
      </c>
      <c r="T13" s="37" t="str">
        <f ca="1">IFERROR(IF(LEN(Milestones3[[#This Row],[Days]])=0,"",IF(AND(T$7=$E13,$F13=1),Milestone_Marker,"")),"")</f>
        <v/>
      </c>
      <c r="U13" s="37" t="str">
        <f ca="1">IFERROR(IF(LEN(Milestones3[[#This Row],[Days]])=0,"",IF(AND(U$7=$E13,$F13=1),Milestone_Marker,"")),"")</f>
        <v/>
      </c>
      <c r="V13" s="37" t="str">
        <f ca="1">IFERROR(IF(LEN(Milestones3[[#This Row],[Days]])=0,"",IF(AND(V$7=$E13,$F13=1),Milestone_Marker,"")),"")</f>
        <v/>
      </c>
      <c r="W13" s="37" t="str">
        <f ca="1">IFERROR(IF(LEN(Milestones3[[#This Row],[Days]])=0,"",IF(AND(W$7=$E13,$F13=1),Milestone_Marker,"")),"")</f>
        <v/>
      </c>
      <c r="X13" s="37" t="str">
        <f ca="1">IFERROR(IF(LEN(Milestones3[[#This Row],[Days]])=0,"",IF(AND(X$7=$E13,$F13=1),Milestone_Marker,"")),"")</f>
        <v/>
      </c>
      <c r="Y13" s="37" t="str">
        <f ca="1">IFERROR(IF(LEN(Milestones3[[#This Row],[Days]])=0,"",IF(AND(Y$7=$E13,$F13=1),Milestone_Marker,"")),"")</f>
        <v/>
      </c>
      <c r="Z13" s="37" t="str">
        <f ca="1">IFERROR(IF(LEN(Milestones3[[#This Row],[Days]])=0,"",IF(AND(Z$7=$E13,$F13=1),Milestone_Marker,"")),"")</f>
        <v/>
      </c>
      <c r="AA13" s="37" t="str">
        <f ca="1">IFERROR(IF(LEN(Milestones3[[#This Row],[Days]])=0,"",IF(AND(AA$7=$E13,$F13=1),Milestone_Marker,"")),"")</f>
        <v/>
      </c>
      <c r="AB13" s="37" t="str">
        <f ca="1">IFERROR(IF(LEN(Milestones3[[#This Row],[Days]])=0,"",IF(AND(AB$7=$E13,$F13=1),Milestone_Marker,"")),"")</f>
        <v/>
      </c>
      <c r="AC13" s="37" t="str">
        <f ca="1">IFERROR(IF(LEN(Milestones3[[#This Row],[Days]])=0,"",IF(AND(AC$7=$E13,$F13=1),Milestone_Marker,"")),"")</f>
        <v/>
      </c>
      <c r="AD13" s="37" t="str">
        <f ca="1">IFERROR(IF(LEN(Milestones3[[#This Row],[Days]])=0,"",IF(AND(AD$7=$E13,$F13=1),Milestone_Marker,"")),"")</f>
        <v/>
      </c>
      <c r="AE13" s="37" t="str">
        <f ca="1">IFERROR(IF(LEN(Milestones3[[#This Row],[Days]])=0,"",IF(AND(AE$7=$E13,$F13=1),Milestone_Marker,"")),"")</f>
        <v/>
      </c>
      <c r="AF13" s="37" t="str">
        <f ca="1">IFERROR(IF(LEN(Milestones3[[#This Row],[Days]])=0,"",IF(AND(AF$7=$E13,$F13=1),Milestone_Marker,"")),"")</f>
        <v/>
      </c>
      <c r="AG13" s="37" t="str">
        <f ca="1">IFERROR(IF(LEN(Milestones3[[#This Row],[Days]])=0,"",IF(AND(AG$7=$E13,$F13=1),Milestone_Marker,"")),"")</f>
        <v/>
      </c>
      <c r="AH13" s="37" t="str">
        <f ca="1">IFERROR(IF(LEN(Milestones3[[#This Row],[Days]])=0,"",IF(AND(AH$7=$E13,$F13=1),Milestone_Marker,"")),"")</f>
        <v/>
      </c>
      <c r="AI13" s="37" t="str">
        <f ca="1">IFERROR(IF(LEN(Milestones3[[#This Row],[Days]])=0,"",IF(AND(AI$7=$E13,$F13=1),Milestone_Marker,"")),"")</f>
        <v/>
      </c>
      <c r="AJ13" s="37" t="str">
        <f ca="1">IFERROR(IF(LEN(Milestones3[[#This Row],[Days]])=0,"",IF(AND(AJ$7=$E13,$F13=1),Milestone_Marker,"")),"")</f>
        <v/>
      </c>
      <c r="AK13" s="37" t="str">
        <f ca="1">IFERROR(IF(LEN(Milestones3[[#This Row],[Days]])=0,"",IF(AND(AK$7=$E13,$F13=1),Milestone_Marker,"")),"")</f>
        <v/>
      </c>
      <c r="AL13" s="37" t="str">
        <f ca="1">IFERROR(IF(LEN(Milestones3[[#This Row],[Days]])=0,"",IF(AND(AL$7=$E13,$F13=1),Milestone_Marker,"")),"")</f>
        <v/>
      </c>
      <c r="AM13" s="37" t="str">
        <f ca="1">IFERROR(IF(LEN(Milestones3[[#This Row],[Days]])=0,"",IF(AND(AM$7=$E13,$F13=1),Milestone_Marker,"")),"")</f>
        <v/>
      </c>
      <c r="AN13" s="37" t="str">
        <f ca="1">IFERROR(IF(LEN(Milestones3[[#This Row],[Days]])=0,"",IF(AND(AN$7=$E13,$F13=1),Milestone_Marker,"")),"")</f>
        <v/>
      </c>
      <c r="AO13" s="37" t="str">
        <f ca="1">IFERROR(IF(LEN(Milestones3[[#This Row],[Days]])=0,"",IF(AND(AO$7=$E13,$F13=1),Milestone_Marker,"")),"")</f>
        <v/>
      </c>
      <c r="AP13" s="37" t="str">
        <f ca="1">IFERROR(IF(LEN(Milestones3[[#This Row],[Days]])=0,"",IF(AND(AP$7=$E13,$F13=1),Milestone_Marker,"")),"")</f>
        <v/>
      </c>
      <c r="AQ13" s="37" t="str">
        <f ca="1">IFERROR(IF(LEN(Milestones3[[#This Row],[Days]])=0,"",IF(AND(AQ$7=$E13,$F13=1),Milestone_Marker,"")),"")</f>
        <v/>
      </c>
      <c r="AR13" s="37" t="str">
        <f ca="1">IFERROR(IF(LEN(Milestones3[[#This Row],[Days]])=0,"",IF(AND(AR$7=$E13,$F13=1),Milestone_Marker,"")),"")</f>
        <v/>
      </c>
      <c r="AS13" s="37" t="str">
        <f ca="1">IFERROR(IF(LEN(Milestones3[[#This Row],[Days]])=0,"",IF(AND(AS$7=$E13,$F13=1),Milestone_Marker,"")),"")</f>
        <v/>
      </c>
      <c r="AT13" s="37" t="str">
        <f ca="1">IFERROR(IF(LEN(Milestones3[[#This Row],[Days]])=0,"",IF(AND(AT$7=$E13,$F13=1),Milestone_Marker,"")),"")</f>
        <v/>
      </c>
      <c r="AU13" s="37" t="str">
        <f ca="1">IFERROR(IF(LEN(Milestones3[[#This Row],[Days]])=0,"",IF(AND(AU$7=$E13,$F13=1),Milestone_Marker,"")),"")</f>
        <v/>
      </c>
      <c r="AV13" s="37" t="str">
        <f ca="1">IFERROR(IF(LEN(Milestones3[[#This Row],[Days]])=0,"",IF(AND(AV$7=$E13,$F13=1),Milestone_Marker,"")),"")</f>
        <v/>
      </c>
      <c r="AW13" s="37" t="str">
        <f ca="1">IFERROR(IF(LEN(Milestones3[[#This Row],[Days]])=0,"",IF(AND(AW$7=$E13,$F13=1),Milestone_Marker,"")),"")</f>
        <v/>
      </c>
      <c r="AX13" s="37" t="str">
        <f ca="1">IFERROR(IF(LEN(Milestones3[[#This Row],[Days]])=0,"",IF(AND(AX$7=$E13,$F13=1),Milestone_Marker,"")),"")</f>
        <v/>
      </c>
      <c r="AY13" s="37" t="str">
        <f ca="1">IFERROR(IF(LEN(Milestones3[[#This Row],[Days]])=0,"",IF(AND(AY$7=$E13,$F13=1),Milestone_Marker,"")),"")</f>
        <v/>
      </c>
      <c r="AZ13" s="37" t="str">
        <f ca="1">IFERROR(IF(LEN(Milestones3[[#This Row],[Days]])=0,"",IF(AND(AZ$7=$E13,$F13=1),Milestone_Marker,"")),"")</f>
        <v/>
      </c>
      <c r="BA13" s="37" t="str">
        <f ca="1">IFERROR(IF(LEN(Milestones3[[#This Row],[Days]])=0,"",IF(AND(BA$7=$E13,$F13=1),Milestone_Marker,"")),"")</f>
        <v/>
      </c>
      <c r="BB13" s="37" t="str">
        <f ca="1">IFERROR(IF(LEN(Milestones3[[#This Row],[Days]])=0,"",IF(AND(BB$7=$E13,$F13=1),Milestone_Marker,"")),"")</f>
        <v/>
      </c>
      <c r="BC13" s="37" t="str">
        <f ca="1">IFERROR(IF(LEN(Milestones3[[#This Row],[Days]])=0,"",IF(AND(BC$7=$E13,$F13=1),Milestone_Marker,"")),"")</f>
        <v/>
      </c>
      <c r="BD13" s="37" t="str">
        <f ca="1">IFERROR(IF(LEN(Milestones3[[#This Row],[Days]])=0,"",IF(AND(BD$7=$E13,$F13=1),Milestone_Marker,"")),"")</f>
        <v/>
      </c>
      <c r="BE13" s="37" t="str">
        <f ca="1">IFERROR(IF(LEN(Milestones3[[#This Row],[Days]])=0,"",IF(AND(BE$7=$E13,$F13=1),Milestone_Marker,"")),"")</f>
        <v/>
      </c>
      <c r="BF13" s="37" t="str">
        <f ca="1">IFERROR(IF(LEN(Milestones3[[#This Row],[Days]])=0,"",IF(AND(BF$7=$E13,$F13=1),Milestone_Marker,"")),"")</f>
        <v/>
      </c>
      <c r="BG13" s="37" t="str">
        <f ca="1">IFERROR(IF(LEN(Milestones3[[#This Row],[Days]])=0,"",IF(AND(BG$7=$E13,$F13=1),Milestone_Marker,"")),"")</f>
        <v/>
      </c>
      <c r="BH13" s="37" t="str">
        <f ca="1">IFERROR(IF(LEN(Milestones3[[#This Row],[Days]])=0,"",IF(AND(BH$7=$E13,$F13=1),Milestone_Marker,"")),"")</f>
        <v/>
      </c>
      <c r="BI13" s="37" t="str">
        <f ca="1">IFERROR(IF(LEN(Milestones3[[#This Row],[Days]])=0,"",IF(AND(BI$7=$E13,$F13=1),Milestone_Marker,"")),"")</f>
        <v/>
      </c>
      <c r="BJ13" s="37" t="str">
        <f ca="1">IFERROR(IF(LEN(Milestones3[[#This Row],[Days]])=0,"",IF(AND(BJ$7=$E13,$F13=1),Milestone_Marker,"")),"")</f>
        <v/>
      </c>
      <c r="BK13" s="37" t="str">
        <f ca="1">IFERROR(IF(LEN(Milestones3[[#This Row],[Days]])=0,"",IF(AND(BK$7=$E13,$F13=1),Milestone_Marker,"")),"")</f>
        <v/>
      </c>
    </row>
    <row r="14" s="1" customFormat="1" customHeight="1" outlineLevel="1" spans="1:63">
      <c r="A14" s="2"/>
      <c r="B14" s="38" t="s">
        <v>59</v>
      </c>
      <c r="C14" s="35"/>
      <c r="D14" s="73"/>
      <c r="E14" s="40">
        <f ca="1">TODAY()+20</f>
        <v>44860</v>
      </c>
      <c r="F14" s="32">
        <v>1</v>
      </c>
      <c r="G14" s="36"/>
      <c r="H14" s="37" t="str">
        <f ca="1">IFERROR(IF(LEN(Milestones3[[#This Row],[Days]])=0,"",IF(AND(H$7=$E14,$F14=1),Milestone_Marker,"")),"")</f>
        <v/>
      </c>
      <c r="I14" s="37" t="str">
        <f ca="1">IFERROR(IF(LEN(Milestones3[[#This Row],[Days]])=0,"",IF(AND(I$7=$E14,$F14=1),Milestone_Marker,"")),"")</f>
        <v/>
      </c>
      <c r="J14" s="37" t="str">
        <f ca="1">IFERROR(IF(LEN(Milestones3[[#This Row],[Days]])=0,"",IF(AND(J$7=$E14,$F14=1),Milestone_Marker,"")),"")</f>
        <v/>
      </c>
      <c r="K14" s="37" t="str">
        <f ca="1">IFERROR(IF(LEN(Milestones3[[#This Row],[Days]])=0,"",IF(AND(K$7=$E14,$F14=1),Milestone_Marker,"")),"")</f>
        <v/>
      </c>
      <c r="L14" s="37" t="str">
        <f ca="1">IFERROR(IF(LEN(Milestones3[[#This Row],[Days]])=0,"",IF(AND(L$7=$E14,$F14=1),Milestone_Marker,"")),"")</f>
        <v/>
      </c>
      <c r="M14" s="37" t="str">
        <f ca="1">IFERROR(IF(LEN(Milestones3[[#This Row],[Days]])=0,"",IF(AND(M$7=$E14,$F14=1),Milestone_Marker,"")),"")</f>
        <v/>
      </c>
      <c r="N14" s="37" t="str">
        <f ca="1">IFERROR(IF(LEN(Milestones3[[#This Row],[Days]])=0,"",IF(AND(N$7=$E14,$F14=1),Milestone_Marker,"")),"")</f>
        <v/>
      </c>
      <c r="O14" s="37" t="str">
        <f ca="1">IFERROR(IF(LEN(Milestones3[[#This Row],[Days]])=0,"",IF(AND(O$7=$E14,$F14=1),Milestone_Marker,"")),"")</f>
        <v/>
      </c>
      <c r="P14" s="37" t="str">
        <f ca="1">IFERROR(IF(LEN(Milestones3[[#This Row],[Days]])=0,"",IF(AND(P$7=$E14,$F14=1),Milestone_Marker,"")),"")</f>
        <v/>
      </c>
      <c r="Q14" s="37" t="str">
        <f ca="1">IFERROR(IF(LEN(Milestones3[[#This Row],[Days]])=0,"",IF(AND(Q$7=$E14,$F14=1),Milestone_Marker,"")),"")</f>
        <v/>
      </c>
      <c r="R14" s="37">
        <f ca="1">IFERROR(IF(LEN(Milestones3[[#This Row],[Days]])=0,"",IF(AND(R$7=$E14,$F14=1),Milestone_Marker,"")),"")</f>
        <v>1</v>
      </c>
      <c r="S14" s="37" t="str">
        <f ca="1">IFERROR(IF(LEN(Milestones3[[#This Row],[Days]])=0,"",IF(AND(S$7=$E14,$F14=1),Milestone_Marker,"")),"")</f>
        <v/>
      </c>
      <c r="T14" s="37" t="str">
        <f ca="1">IFERROR(IF(LEN(Milestones3[[#This Row],[Days]])=0,"",IF(AND(T$7=$E14,$F14=1),Milestone_Marker,"")),"")</f>
        <v/>
      </c>
      <c r="U14" s="37" t="str">
        <f ca="1">IFERROR(IF(LEN(Milestones3[[#This Row],[Days]])=0,"",IF(AND(U$7=$E14,$F14=1),Milestone_Marker,"")),"")</f>
        <v/>
      </c>
      <c r="V14" s="37" t="str">
        <f ca="1">IFERROR(IF(LEN(Milestones3[[#This Row],[Days]])=0,"",IF(AND(V$7=$E14,$F14=1),Milestone_Marker,"")),"")</f>
        <v/>
      </c>
      <c r="W14" s="37" t="str">
        <f ca="1">IFERROR(IF(LEN(Milestones3[[#This Row],[Days]])=0,"",IF(AND(W$7=$E14,$F14=1),Milestone_Marker,"")),"")</f>
        <v/>
      </c>
      <c r="X14" s="37" t="str">
        <f ca="1">IFERROR(IF(LEN(Milestones3[[#This Row],[Days]])=0,"",IF(AND(X$7=$E14,$F14=1),Milestone_Marker,"")),"")</f>
        <v/>
      </c>
      <c r="Y14" s="37" t="str">
        <f ca="1">IFERROR(IF(LEN(Milestones3[[#This Row],[Days]])=0,"",IF(AND(Y$7=$E14,$F14=1),Milestone_Marker,"")),"")</f>
        <v/>
      </c>
      <c r="Z14" s="37" t="str">
        <f ca="1">IFERROR(IF(LEN(Milestones3[[#This Row],[Days]])=0,"",IF(AND(Z$7=$E14,$F14=1),Milestone_Marker,"")),"")</f>
        <v/>
      </c>
      <c r="AA14" s="37" t="str">
        <f ca="1">IFERROR(IF(LEN(Milestones3[[#This Row],[Days]])=0,"",IF(AND(AA$7=$E14,$F14=1),Milestone_Marker,"")),"")</f>
        <v/>
      </c>
      <c r="AB14" s="37" t="str">
        <f ca="1">IFERROR(IF(LEN(Milestones3[[#This Row],[Days]])=0,"",IF(AND(AB$7=$E14,$F14=1),Milestone_Marker,"")),"")</f>
        <v/>
      </c>
      <c r="AC14" s="37" t="str">
        <f ca="1">IFERROR(IF(LEN(Milestones3[[#This Row],[Days]])=0,"",IF(AND(AC$7=$E14,$F14=1),Milestone_Marker,"")),"")</f>
        <v/>
      </c>
      <c r="AD14" s="37" t="str">
        <f ca="1">IFERROR(IF(LEN(Milestones3[[#This Row],[Days]])=0,"",IF(AND(AD$7=$E14,$F14=1),Milestone_Marker,"")),"")</f>
        <v/>
      </c>
      <c r="AE14" s="37" t="str">
        <f ca="1">IFERROR(IF(LEN(Milestones3[[#This Row],[Days]])=0,"",IF(AND(AE$7=$E14,$F14=1),Milestone_Marker,"")),"")</f>
        <v/>
      </c>
      <c r="AF14" s="37" t="str">
        <f ca="1">IFERROR(IF(LEN(Milestones3[[#This Row],[Days]])=0,"",IF(AND(AF$7=$E14,$F14=1),Milestone_Marker,"")),"")</f>
        <v/>
      </c>
      <c r="AG14" s="37" t="str">
        <f ca="1">IFERROR(IF(LEN(Milestones3[[#This Row],[Days]])=0,"",IF(AND(AG$7=$E14,$F14=1),Milestone_Marker,"")),"")</f>
        <v/>
      </c>
      <c r="AH14" s="37" t="str">
        <f ca="1">IFERROR(IF(LEN(Milestones3[[#This Row],[Days]])=0,"",IF(AND(AH$7=$E14,$F14=1),Milestone_Marker,"")),"")</f>
        <v/>
      </c>
      <c r="AI14" s="37" t="str">
        <f ca="1">IFERROR(IF(LEN(Milestones3[[#This Row],[Days]])=0,"",IF(AND(AI$7=$E14,$F14=1),Milestone_Marker,"")),"")</f>
        <v/>
      </c>
      <c r="AJ14" s="37" t="str">
        <f ca="1">IFERROR(IF(LEN(Milestones3[[#This Row],[Days]])=0,"",IF(AND(AJ$7=$E14,$F14=1),Milestone_Marker,"")),"")</f>
        <v/>
      </c>
      <c r="AK14" s="37" t="str">
        <f ca="1">IFERROR(IF(LEN(Milestones3[[#This Row],[Days]])=0,"",IF(AND(AK$7=$E14,$F14=1),Milestone_Marker,"")),"")</f>
        <v/>
      </c>
      <c r="AL14" s="37" t="str">
        <f ca="1">IFERROR(IF(LEN(Milestones3[[#This Row],[Days]])=0,"",IF(AND(AL$7=$E14,$F14=1),Milestone_Marker,"")),"")</f>
        <v/>
      </c>
      <c r="AM14" s="37" t="str">
        <f ca="1">IFERROR(IF(LEN(Milestones3[[#This Row],[Days]])=0,"",IF(AND(AM$7=$E14,$F14=1),Milestone_Marker,"")),"")</f>
        <v/>
      </c>
      <c r="AN14" s="37" t="str">
        <f ca="1">IFERROR(IF(LEN(Milestones3[[#This Row],[Days]])=0,"",IF(AND(AN$7=$E14,$F14=1),Milestone_Marker,"")),"")</f>
        <v/>
      </c>
      <c r="AO14" s="37" t="str">
        <f ca="1">IFERROR(IF(LEN(Milestones3[[#This Row],[Days]])=0,"",IF(AND(AO$7=$E14,$F14=1),Milestone_Marker,"")),"")</f>
        <v/>
      </c>
      <c r="AP14" s="37" t="str">
        <f ca="1">IFERROR(IF(LEN(Milestones3[[#This Row],[Days]])=0,"",IF(AND(AP$7=$E14,$F14=1),Milestone_Marker,"")),"")</f>
        <v/>
      </c>
      <c r="AQ14" s="37" t="str">
        <f ca="1">IFERROR(IF(LEN(Milestones3[[#This Row],[Days]])=0,"",IF(AND(AQ$7=$E14,$F14=1),Milestone_Marker,"")),"")</f>
        <v/>
      </c>
      <c r="AR14" s="37" t="str">
        <f ca="1">IFERROR(IF(LEN(Milestones3[[#This Row],[Days]])=0,"",IF(AND(AR$7=$E14,$F14=1),Milestone_Marker,"")),"")</f>
        <v/>
      </c>
      <c r="AS14" s="37" t="str">
        <f ca="1">IFERROR(IF(LEN(Milestones3[[#This Row],[Days]])=0,"",IF(AND(AS$7=$E14,$F14=1),Milestone_Marker,"")),"")</f>
        <v/>
      </c>
      <c r="AT14" s="37" t="str">
        <f ca="1">IFERROR(IF(LEN(Milestones3[[#This Row],[Days]])=0,"",IF(AND(AT$7=$E14,$F14=1),Milestone_Marker,"")),"")</f>
        <v/>
      </c>
      <c r="AU14" s="37" t="str">
        <f ca="1">IFERROR(IF(LEN(Milestones3[[#This Row],[Days]])=0,"",IF(AND(AU$7=$E14,$F14=1),Milestone_Marker,"")),"")</f>
        <v/>
      </c>
      <c r="AV14" s="37" t="str">
        <f ca="1">IFERROR(IF(LEN(Milestones3[[#This Row],[Days]])=0,"",IF(AND(AV$7=$E14,$F14=1),Milestone_Marker,"")),"")</f>
        <v/>
      </c>
      <c r="AW14" s="37" t="str">
        <f ca="1">IFERROR(IF(LEN(Milestones3[[#This Row],[Days]])=0,"",IF(AND(AW$7=$E14,$F14=1),Milestone_Marker,"")),"")</f>
        <v/>
      </c>
      <c r="AX14" s="37" t="str">
        <f ca="1">IFERROR(IF(LEN(Milestones3[[#This Row],[Days]])=0,"",IF(AND(AX$7=$E14,$F14=1),Milestone_Marker,"")),"")</f>
        <v/>
      </c>
      <c r="AY14" s="37" t="str">
        <f ca="1">IFERROR(IF(LEN(Milestones3[[#This Row],[Days]])=0,"",IF(AND(AY$7=$E14,$F14=1),Milestone_Marker,"")),"")</f>
        <v/>
      </c>
      <c r="AZ14" s="37" t="str">
        <f ca="1">IFERROR(IF(LEN(Milestones3[[#This Row],[Days]])=0,"",IF(AND(AZ$7=$E14,$F14=1),Milestone_Marker,"")),"")</f>
        <v/>
      </c>
      <c r="BA14" s="37" t="str">
        <f ca="1">IFERROR(IF(LEN(Milestones3[[#This Row],[Days]])=0,"",IF(AND(BA$7=$E14,$F14=1),Milestone_Marker,"")),"")</f>
        <v/>
      </c>
      <c r="BB14" s="37" t="str">
        <f ca="1">IFERROR(IF(LEN(Milestones3[[#This Row],[Days]])=0,"",IF(AND(BB$7=$E14,$F14=1),Milestone_Marker,"")),"")</f>
        <v/>
      </c>
      <c r="BC14" s="37" t="str">
        <f ca="1">IFERROR(IF(LEN(Milestones3[[#This Row],[Days]])=0,"",IF(AND(BC$7=$E14,$F14=1),Milestone_Marker,"")),"")</f>
        <v/>
      </c>
      <c r="BD14" s="37" t="str">
        <f ca="1">IFERROR(IF(LEN(Milestones3[[#This Row],[Days]])=0,"",IF(AND(BD$7=$E14,$F14=1),Milestone_Marker,"")),"")</f>
        <v/>
      </c>
      <c r="BE14" s="37" t="str">
        <f ca="1">IFERROR(IF(LEN(Milestones3[[#This Row],[Days]])=0,"",IF(AND(BE$7=$E14,$F14=1),Milestone_Marker,"")),"")</f>
        <v/>
      </c>
      <c r="BF14" s="37" t="str">
        <f ca="1">IFERROR(IF(LEN(Milestones3[[#This Row],[Days]])=0,"",IF(AND(BF$7=$E14,$F14=1),Milestone_Marker,"")),"")</f>
        <v/>
      </c>
      <c r="BG14" s="37" t="str">
        <f ca="1">IFERROR(IF(LEN(Milestones3[[#This Row],[Days]])=0,"",IF(AND(BG$7=$E14,$F14=1),Milestone_Marker,"")),"")</f>
        <v/>
      </c>
      <c r="BH14" s="37" t="str">
        <f ca="1">IFERROR(IF(LEN(Milestones3[[#This Row],[Days]])=0,"",IF(AND(BH$7=$E14,$F14=1),Milestone_Marker,"")),"")</f>
        <v/>
      </c>
      <c r="BI14" s="37" t="str">
        <f ca="1">IFERROR(IF(LEN(Milestones3[[#This Row],[Days]])=0,"",IF(AND(BI$7=$E14,$F14=1),Milestone_Marker,"")),"")</f>
        <v/>
      </c>
      <c r="BJ14" s="37" t="str">
        <f ca="1">IFERROR(IF(LEN(Milestones3[[#This Row],[Days]])=0,"",IF(AND(BJ$7=$E14,$F14=1),Milestone_Marker,"")),"")</f>
        <v/>
      </c>
      <c r="BK14" s="37" t="str">
        <f ca="1">IFERROR(IF(LEN(Milestones3[[#This Row],[Days]])=0,"",IF(AND(BK$7=$E14,$F14=1),Milestone_Marker,"")),"")</f>
        <v/>
      </c>
    </row>
    <row r="15" s="1" customFormat="1" customHeight="1" outlineLevel="1" spans="1:63">
      <c r="A15" s="2"/>
      <c r="B15" s="38" t="s">
        <v>60</v>
      </c>
      <c r="C15" s="35"/>
      <c r="D15" s="72">
        <v>0.1</v>
      </c>
      <c r="E15" s="40">
        <f ca="1">TODAY()+6</f>
        <v>44846</v>
      </c>
      <c r="F15" s="32">
        <v>6</v>
      </c>
      <c r="G15" s="36"/>
      <c r="H15" s="37" t="str">
        <f ca="1">IFERROR(IF(LEN(Milestones3[[#This Row],[Days]])=0,"",IF(AND(H$7=$E15,$F15=1),Milestone_Marker,"")),"")</f>
        <v/>
      </c>
      <c r="I15" s="37" t="str">
        <f ca="1">IFERROR(IF(LEN(Milestones3[[#This Row],[Days]])=0,"",IF(AND(I$7=$E15,$F15=1),Milestone_Marker,"")),"")</f>
        <v/>
      </c>
      <c r="J15" s="37" t="str">
        <f ca="1">IFERROR(IF(LEN(Milestones3[[#This Row],[Days]])=0,"",IF(AND(J$7=$E15,$F15=1),Milestone_Marker,"")),"")</f>
        <v/>
      </c>
      <c r="K15" s="37" t="str">
        <f ca="1">IFERROR(IF(LEN(Milestones3[[#This Row],[Days]])=0,"",IF(AND(K$7=$E15,$F15=1),Milestone_Marker,"")),"")</f>
        <v/>
      </c>
      <c r="L15" s="37" t="str">
        <f ca="1">IFERROR(IF(LEN(Milestones3[[#This Row],[Days]])=0,"",IF(AND(L$7=$E15,$F15=1),Milestone_Marker,"")),"")</f>
        <v/>
      </c>
      <c r="M15" s="37" t="str">
        <f ca="1">IFERROR(IF(LEN(Milestones3[[#This Row],[Days]])=0,"",IF(AND(M$7=$E15,$F15=1),Milestone_Marker,"")),"")</f>
        <v/>
      </c>
      <c r="N15" s="37" t="str">
        <f ca="1">IFERROR(IF(LEN(Milestones3[[#This Row],[Days]])=0,"",IF(AND(N$7=$E15,$F15=1),Milestone_Marker,"")),"")</f>
        <v/>
      </c>
      <c r="O15" s="37" t="str">
        <f ca="1">IFERROR(IF(LEN(Milestones3[[#This Row],[Days]])=0,"",IF(AND(O$7=$E15,$F15=1),Milestone_Marker,"")),"")</f>
        <v/>
      </c>
      <c r="P15" s="37" t="str">
        <f ca="1">IFERROR(IF(LEN(Milestones3[[#This Row],[Days]])=0,"",IF(AND(P$7=$E15,$F15=1),Milestone_Marker,"")),"")</f>
        <v/>
      </c>
      <c r="Q15" s="37" t="str">
        <f ca="1">IFERROR(IF(LEN(Milestones3[[#This Row],[Days]])=0,"",IF(AND(Q$7=$E15,$F15=1),Milestone_Marker,"")),"")</f>
        <v/>
      </c>
      <c r="R15" s="37" t="str">
        <f ca="1">IFERROR(IF(LEN(Milestones3[[#This Row],[Days]])=0,"",IF(AND(R$7=$E15,$F15=1),Milestone_Marker,"")),"")</f>
        <v/>
      </c>
      <c r="S15" s="37" t="str">
        <f ca="1">IFERROR(IF(LEN(Milestones3[[#This Row],[Days]])=0,"",IF(AND(S$7=$E15,$F15=1),Milestone_Marker,"")),"")</f>
        <v/>
      </c>
      <c r="T15" s="37" t="str">
        <f ca="1">IFERROR(IF(LEN(Milestones3[[#This Row],[Days]])=0,"",IF(AND(T$7=$E15,$F15=1),Milestone_Marker,"")),"")</f>
        <v/>
      </c>
      <c r="U15" s="37" t="str">
        <f ca="1">IFERROR(IF(LEN(Milestones3[[#This Row],[Days]])=0,"",IF(AND(U$7=$E15,$F15=1),Milestone_Marker,"")),"")</f>
        <v/>
      </c>
      <c r="V15" s="37" t="str">
        <f ca="1">IFERROR(IF(LEN(Milestones3[[#This Row],[Days]])=0,"",IF(AND(V$7=$E15,$F15=1),Milestone_Marker,"")),"")</f>
        <v/>
      </c>
      <c r="W15" s="37" t="str">
        <f ca="1">IFERROR(IF(LEN(Milestones3[[#This Row],[Days]])=0,"",IF(AND(W$7=$E15,$F15=1),Milestone_Marker,"")),"")</f>
        <v/>
      </c>
      <c r="X15" s="37" t="str">
        <f ca="1">IFERROR(IF(LEN(Milestones3[[#This Row],[Days]])=0,"",IF(AND(X$7=$E15,$F15=1),Milestone_Marker,"")),"")</f>
        <v/>
      </c>
      <c r="Y15" s="37" t="str">
        <f ca="1">IFERROR(IF(LEN(Milestones3[[#This Row],[Days]])=0,"",IF(AND(Y$7=$E15,$F15=1),Milestone_Marker,"")),"")</f>
        <v/>
      </c>
      <c r="Z15" s="37" t="str">
        <f ca="1">IFERROR(IF(LEN(Milestones3[[#This Row],[Days]])=0,"",IF(AND(Z$7=$E15,$F15=1),Milestone_Marker,"")),"")</f>
        <v/>
      </c>
      <c r="AA15" s="37" t="str">
        <f ca="1">IFERROR(IF(LEN(Milestones3[[#This Row],[Days]])=0,"",IF(AND(AA$7=$E15,$F15=1),Milestone_Marker,"")),"")</f>
        <v/>
      </c>
      <c r="AB15" s="37" t="str">
        <f ca="1">IFERROR(IF(LEN(Milestones3[[#This Row],[Days]])=0,"",IF(AND(AB$7=$E15,$F15=1),Milestone_Marker,"")),"")</f>
        <v/>
      </c>
      <c r="AC15" s="37" t="str">
        <f ca="1">IFERROR(IF(LEN(Milestones3[[#This Row],[Days]])=0,"",IF(AND(AC$7=$E15,$F15=1),Milestone_Marker,"")),"")</f>
        <v/>
      </c>
      <c r="AD15" s="37" t="str">
        <f ca="1">IFERROR(IF(LEN(Milestones3[[#This Row],[Days]])=0,"",IF(AND(AD$7=$E15,$F15=1),Milestone_Marker,"")),"")</f>
        <v/>
      </c>
      <c r="AE15" s="37" t="str">
        <f ca="1">IFERROR(IF(LEN(Milestones3[[#This Row],[Days]])=0,"",IF(AND(AE$7=$E15,$F15=1),Milestone_Marker,"")),"")</f>
        <v/>
      </c>
      <c r="AF15" s="37" t="str">
        <f ca="1">IFERROR(IF(LEN(Milestones3[[#This Row],[Days]])=0,"",IF(AND(AF$7=$E15,$F15=1),Milestone_Marker,"")),"")</f>
        <v/>
      </c>
      <c r="AG15" s="37" t="str">
        <f ca="1">IFERROR(IF(LEN(Milestones3[[#This Row],[Days]])=0,"",IF(AND(AG$7=$E15,$F15=1),Milestone_Marker,"")),"")</f>
        <v/>
      </c>
      <c r="AH15" s="37" t="str">
        <f ca="1">IFERROR(IF(LEN(Milestones3[[#This Row],[Days]])=0,"",IF(AND(AH$7=$E15,$F15=1),Milestone_Marker,"")),"")</f>
        <v/>
      </c>
      <c r="AI15" s="37" t="str">
        <f ca="1">IFERROR(IF(LEN(Milestones3[[#This Row],[Days]])=0,"",IF(AND(AI$7=$E15,$F15=1),Milestone_Marker,"")),"")</f>
        <v/>
      </c>
      <c r="AJ15" s="37" t="str">
        <f ca="1">IFERROR(IF(LEN(Milestones3[[#This Row],[Days]])=0,"",IF(AND(AJ$7=$E15,$F15=1),Milestone_Marker,"")),"")</f>
        <v/>
      </c>
      <c r="AK15" s="37" t="str">
        <f ca="1">IFERROR(IF(LEN(Milestones3[[#This Row],[Days]])=0,"",IF(AND(AK$7=$E15,$F15=1),Milestone_Marker,"")),"")</f>
        <v/>
      </c>
      <c r="AL15" s="37" t="str">
        <f ca="1">IFERROR(IF(LEN(Milestones3[[#This Row],[Days]])=0,"",IF(AND(AL$7=$E15,$F15=1),Milestone_Marker,"")),"")</f>
        <v/>
      </c>
      <c r="AM15" s="37" t="str">
        <f ca="1">IFERROR(IF(LEN(Milestones3[[#This Row],[Days]])=0,"",IF(AND(AM$7=$E15,$F15=1),Milestone_Marker,"")),"")</f>
        <v/>
      </c>
      <c r="AN15" s="37" t="str">
        <f ca="1">IFERROR(IF(LEN(Milestones3[[#This Row],[Days]])=0,"",IF(AND(AN$7=$E15,$F15=1),Milestone_Marker,"")),"")</f>
        <v/>
      </c>
      <c r="AO15" s="37" t="str">
        <f ca="1">IFERROR(IF(LEN(Milestones3[[#This Row],[Days]])=0,"",IF(AND(AO$7=$E15,$F15=1),Milestone_Marker,"")),"")</f>
        <v/>
      </c>
      <c r="AP15" s="37" t="str">
        <f ca="1">IFERROR(IF(LEN(Milestones3[[#This Row],[Days]])=0,"",IF(AND(AP$7=$E15,$F15=1),Milestone_Marker,"")),"")</f>
        <v/>
      </c>
      <c r="AQ15" s="37" t="str">
        <f ca="1">IFERROR(IF(LEN(Milestones3[[#This Row],[Days]])=0,"",IF(AND(AQ$7=$E15,$F15=1),Milestone_Marker,"")),"")</f>
        <v/>
      </c>
      <c r="AR15" s="37" t="str">
        <f ca="1">IFERROR(IF(LEN(Milestones3[[#This Row],[Days]])=0,"",IF(AND(AR$7=$E15,$F15=1),Milestone_Marker,"")),"")</f>
        <v/>
      </c>
      <c r="AS15" s="37" t="str">
        <f ca="1">IFERROR(IF(LEN(Milestones3[[#This Row],[Days]])=0,"",IF(AND(AS$7=$E15,$F15=1),Milestone_Marker,"")),"")</f>
        <v/>
      </c>
      <c r="AT15" s="37" t="str">
        <f ca="1">IFERROR(IF(LEN(Milestones3[[#This Row],[Days]])=0,"",IF(AND(AT$7=$E15,$F15=1),Milestone_Marker,"")),"")</f>
        <v/>
      </c>
      <c r="AU15" s="37" t="str">
        <f ca="1">IFERROR(IF(LEN(Milestones3[[#This Row],[Days]])=0,"",IF(AND(AU$7=$E15,$F15=1),Milestone_Marker,"")),"")</f>
        <v/>
      </c>
      <c r="AV15" s="37" t="str">
        <f ca="1">IFERROR(IF(LEN(Milestones3[[#This Row],[Days]])=0,"",IF(AND(AV$7=$E15,$F15=1),Milestone_Marker,"")),"")</f>
        <v/>
      </c>
      <c r="AW15" s="37" t="str">
        <f ca="1">IFERROR(IF(LEN(Milestones3[[#This Row],[Days]])=0,"",IF(AND(AW$7=$E15,$F15=1),Milestone_Marker,"")),"")</f>
        <v/>
      </c>
      <c r="AX15" s="37" t="str">
        <f ca="1">IFERROR(IF(LEN(Milestones3[[#This Row],[Days]])=0,"",IF(AND(AX$7=$E15,$F15=1),Milestone_Marker,"")),"")</f>
        <v/>
      </c>
      <c r="AY15" s="37" t="str">
        <f ca="1">IFERROR(IF(LEN(Milestones3[[#This Row],[Days]])=0,"",IF(AND(AY$7=$E15,$F15=1),Milestone_Marker,"")),"")</f>
        <v/>
      </c>
      <c r="AZ15" s="37" t="str">
        <f ca="1">IFERROR(IF(LEN(Milestones3[[#This Row],[Days]])=0,"",IF(AND(AZ$7=$E15,$F15=1),Milestone_Marker,"")),"")</f>
        <v/>
      </c>
      <c r="BA15" s="37" t="str">
        <f ca="1">IFERROR(IF(LEN(Milestones3[[#This Row],[Days]])=0,"",IF(AND(BA$7=$E15,$F15=1),Milestone_Marker,"")),"")</f>
        <v/>
      </c>
      <c r="BB15" s="37" t="str">
        <f ca="1">IFERROR(IF(LEN(Milestones3[[#This Row],[Days]])=0,"",IF(AND(BB$7=$E15,$F15=1),Milestone_Marker,"")),"")</f>
        <v/>
      </c>
      <c r="BC15" s="37" t="str">
        <f ca="1">IFERROR(IF(LEN(Milestones3[[#This Row],[Days]])=0,"",IF(AND(BC$7=$E15,$F15=1),Milestone_Marker,"")),"")</f>
        <v/>
      </c>
      <c r="BD15" s="37" t="str">
        <f ca="1">IFERROR(IF(LEN(Milestones3[[#This Row],[Days]])=0,"",IF(AND(BD$7=$E15,$F15=1),Milestone_Marker,"")),"")</f>
        <v/>
      </c>
      <c r="BE15" s="37" t="str">
        <f ca="1">IFERROR(IF(LEN(Milestones3[[#This Row],[Days]])=0,"",IF(AND(BE$7=$E15,$F15=1),Milestone_Marker,"")),"")</f>
        <v/>
      </c>
      <c r="BF15" s="37" t="str">
        <f ca="1">IFERROR(IF(LEN(Milestones3[[#This Row],[Days]])=0,"",IF(AND(BF$7=$E15,$F15=1),Milestone_Marker,"")),"")</f>
        <v/>
      </c>
      <c r="BG15" s="37" t="str">
        <f ca="1">IFERROR(IF(LEN(Milestones3[[#This Row],[Days]])=0,"",IF(AND(BG$7=$E15,$F15=1),Milestone_Marker,"")),"")</f>
        <v/>
      </c>
      <c r="BH15" s="37" t="str">
        <f ca="1">IFERROR(IF(LEN(Milestones3[[#This Row],[Days]])=0,"",IF(AND(BH$7=$E15,$F15=1),Milestone_Marker,"")),"")</f>
        <v/>
      </c>
      <c r="BI15" s="37" t="str">
        <f ca="1">IFERROR(IF(LEN(Milestones3[[#This Row],[Days]])=0,"",IF(AND(BI$7=$E15,$F15=1),Milestone_Marker,"")),"")</f>
        <v/>
      </c>
      <c r="BJ15" s="37" t="str">
        <f ca="1">IFERROR(IF(LEN(Milestones3[[#This Row],[Days]])=0,"",IF(AND(BJ$7=$E15,$F15=1),Milestone_Marker,"")),"")</f>
        <v/>
      </c>
      <c r="BK15" s="37" t="str">
        <f ca="1">IFERROR(IF(LEN(Milestones3[[#This Row],[Days]])=0,"",IF(AND(BK$7=$E15,$F15=1),Milestone_Marker,"")),"")</f>
        <v/>
      </c>
    </row>
    <row r="16" s="1" customFormat="1" customHeight="1" spans="1:63">
      <c r="A16" s="10"/>
      <c r="B16" s="34" t="s">
        <v>61</v>
      </c>
      <c r="C16" s="35"/>
      <c r="D16" s="73"/>
      <c r="E16" s="40"/>
      <c r="F16" s="32"/>
      <c r="G16" s="36"/>
      <c r="H16" s="37" t="str">
        <f ca="1">IFERROR(IF(LEN(Milestones3[[#This Row],[Days]])=0,"",IF(AND(H$7=$E16,$F16=1),Milestone_Marker,"")),"")</f>
        <v/>
      </c>
      <c r="I16" s="37" t="str">
        <f ca="1">IFERROR(IF(LEN(Milestones3[[#This Row],[Days]])=0,"",IF(AND(I$7=$E16,$F16=1),Milestone_Marker,"")),"")</f>
        <v/>
      </c>
      <c r="J16" s="37" t="str">
        <f ca="1">IFERROR(IF(LEN(Milestones3[[#This Row],[Days]])=0,"",IF(AND(J$7=$E16,$F16=1),Milestone_Marker,"")),"")</f>
        <v/>
      </c>
      <c r="K16" s="37" t="str">
        <f ca="1">IFERROR(IF(LEN(Milestones3[[#This Row],[Days]])=0,"",IF(AND(K$7=$E16,$F16=1),Milestone_Marker,"")),"")</f>
        <v/>
      </c>
      <c r="L16" s="37" t="str">
        <f ca="1">IFERROR(IF(LEN(Milestones3[[#This Row],[Days]])=0,"",IF(AND(L$7=$E16,$F16=1),Milestone_Marker,"")),"")</f>
        <v/>
      </c>
      <c r="M16" s="37" t="str">
        <f ca="1">IFERROR(IF(LEN(Milestones3[[#This Row],[Days]])=0,"",IF(AND(M$7=$E16,$F16=1),Milestone_Marker,"")),"")</f>
        <v/>
      </c>
      <c r="N16" s="37" t="str">
        <f ca="1">IFERROR(IF(LEN(Milestones3[[#This Row],[Days]])=0,"",IF(AND(N$7=$E16,$F16=1),Milestone_Marker,"")),"")</f>
        <v/>
      </c>
      <c r="O16" s="37" t="str">
        <f ca="1">IFERROR(IF(LEN(Milestones3[[#This Row],[Days]])=0,"",IF(AND(O$7=$E16,$F16=1),Milestone_Marker,"")),"")</f>
        <v/>
      </c>
      <c r="P16" s="37" t="str">
        <f ca="1">IFERROR(IF(LEN(Milestones3[[#This Row],[Days]])=0,"",IF(AND(P$7=$E16,$F16=1),Milestone_Marker,"")),"")</f>
        <v/>
      </c>
      <c r="Q16" s="37" t="str">
        <f ca="1">IFERROR(IF(LEN(Milestones3[[#This Row],[Days]])=0,"",IF(AND(Q$7=$E16,$F16=1),Milestone_Marker,"")),"")</f>
        <v/>
      </c>
      <c r="R16" s="37" t="str">
        <f ca="1">IFERROR(IF(LEN(Milestones3[[#This Row],[Days]])=0,"",IF(AND(R$7=$E16,$F16=1),Milestone_Marker,"")),"")</f>
        <v/>
      </c>
      <c r="S16" s="37" t="str">
        <f ca="1">IFERROR(IF(LEN(Milestones3[[#This Row],[Days]])=0,"",IF(AND(S$7=$E16,$F16=1),Milestone_Marker,"")),"")</f>
        <v/>
      </c>
      <c r="T16" s="37" t="str">
        <f ca="1">IFERROR(IF(LEN(Milestones3[[#This Row],[Days]])=0,"",IF(AND(T$7=$E16,$F16=1),Milestone_Marker,"")),"")</f>
        <v/>
      </c>
      <c r="U16" s="37" t="str">
        <f ca="1">IFERROR(IF(LEN(Milestones3[[#This Row],[Days]])=0,"",IF(AND(U$7=$E16,$F16=1),Milestone_Marker,"")),"")</f>
        <v/>
      </c>
      <c r="V16" s="37" t="str">
        <f ca="1">IFERROR(IF(LEN(Milestones3[[#This Row],[Days]])=0,"",IF(AND(V$7=$E16,$F16=1),Milestone_Marker,"")),"")</f>
        <v/>
      </c>
      <c r="W16" s="37" t="str">
        <f ca="1">IFERROR(IF(LEN(Milestones3[[#This Row],[Days]])=0,"",IF(AND(W$7=$E16,$F16=1),Milestone_Marker,"")),"")</f>
        <v/>
      </c>
      <c r="X16" s="37" t="str">
        <f ca="1">IFERROR(IF(LEN(Milestones3[[#This Row],[Days]])=0,"",IF(AND(X$7=$E16,$F16=1),Milestone_Marker,"")),"")</f>
        <v/>
      </c>
      <c r="Y16" s="37" t="str">
        <f ca="1">IFERROR(IF(LEN(Milestones3[[#This Row],[Days]])=0,"",IF(AND(Y$7=$E16,$F16=1),Milestone_Marker,"")),"")</f>
        <v/>
      </c>
      <c r="Z16" s="37" t="str">
        <f ca="1">IFERROR(IF(LEN(Milestones3[[#This Row],[Days]])=0,"",IF(AND(Z$7=$E16,$F16=1),Milestone_Marker,"")),"")</f>
        <v/>
      </c>
      <c r="AA16" s="37" t="str">
        <f ca="1">IFERROR(IF(LEN(Milestones3[[#This Row],[Days]])=0,"",IF(AND(AA$7=$E16,$F16=1),Milestone_Marker,"")),"")</f>
        <v/>
      </c>
      <c r="AB16" s="37" t="str">
        <f ca="1">IFERROR(IF(LEN(Milestones3[[#This Row],[Days]])=0,"",IF(AND(AB$7=$E16,$F16=1),Milestone_Marker,"")),"")</f>
        <v/>
      </c>
      <c r="AC16" s="37" t="str">
        <f ca="1">IFERROR(IF(LEN(Milestones3[[#This Row],[Days]])=0,"",IF(AND(AC$7=$E16,$F16=1),Milestone_Marker,"")),"")</f>
        <v/>
      </c>
      <c r="AD16" s="37" t="str">
        <f ca="1">IFERROR(IF(LEN(Milestones3[[#This Row],[Days]])=0,"",IF(AND(AD$7=$E16,$F16=1),Milestone_Marker,"")),"")</f>
        <v/>
      </c>
      <c r="AE16" s="37" t="str">
        <f ca="1">IFERROR(IF(LEN(Milestones3[[#This Row],[Days]])=0,"",IF(AND(AE$7=$E16,$F16=1),Milestone_Marker,"")),"")</f>
        <v/>
      </c>
      <c r="AF16" s="37" t="str">
        <f ca="1">IFERROR(IF(LEN(Milestones3[[#This Row],[Days]])=0,"",IF(AND(AF$7=$E16,$F16=1),Milestone_Marker,"")),"")</f>
        <v/>
      </c>
      <c r="AG16" s="37" t="str">
        <f ca="1">IFERROR(IF(LEN(Milestones3[[#This Row],[Days]])=0,"",IF(AND(AG$7=$E16,$F16=1),Milestone_Marker,"")),"")</f>
        <v/>
      </c>
      <c r="AH16" s="37" t="str">
        <f ca="1">IFERROR(IF(LEN(Milestones3[[#This Row],[Days]])=0,"",IF(AND(AH$7=$E16,$F16=1),Milestone_Marker,"")),"")</f>
        <v/>
      </c>
      <c r="AI16" s="37" t="str">
        <f ca="1">IFERROR(IF(LEN(Milestones3[[#This Row],[Days]])=0,"",IF(AND(AI$7=$E16,$F16=1),Milestone_Marker,"")),"")</f>
        <v/>
      </c>
      <c r="AJ16" s="37" t="str">
        <f ca="1">IFERROR(IF(LEN(Milestones3[[#This Row],[Days]])=0,"",IF(AND(AJ$7=$E16,$F16=1),Milestone_Marker,"")),"")</f>
        <v/>
      </c>
      <c r="AK16" s="37" t="str">
        <f ca="1">IFERROR(IF(LEN(Milestones3[[#This Row],[Days]])=0,"",IF(AND(AK$7=$E16,$F16=1),Milestone_Marker,"")),"")</f>
        <v/>
      </c>
      <c r="AL16" s="37" t="str">
        <f ca="1">IFERROR(IF(LEN(Milestones3[[#This Row],[Days]])=0,"",IF(AND(AL$7=$E16,$F16=1),Milestone_Marker,"")),"")</f>
        <v/>
      </c>
      <c r="AM16" s="37" t="str">
        <f ca="1">IFERROR(IF(LEN(Milestones3[[#This Row],[Days]])=0,"",IF(AND(AM$7=$E16,$F16=1),Milestone_Marker,"")),"")</f>
        <v/>
      </c>
      <c r="AN16" s="37" t="str">
        <f ca="1">IFERROR(IF(LEN(Milestones3[[#This Row],[Days]])=0,"",IF(AND(AN$7=$E16,$F16=1),Milestone_Marker,"")),"")</f>
        <v/>
      </c>
      <c r="AO16" s="37" t="str">
        <f ca="1">IFERROR(IF(LEN(Milestones3[[#This Row],[Days]])=0,"",IF(AND(AO$7=$E16,$F16=1),Milestone_Marker,"")),"")</f>
        <v/>
      </c>
      <c r="AP16" s="37" t="str">
        <f ca="1">IFERROR(IF(LEN(Milestones3[[#This Row],[Days]])=0,"",IF(AND(AP$7=$E16,$F16=1),Milestone_Marker,"")),"")</f>
        <v/>
      </c>
      <c r="AQ16" s="37" t="str">
        <f ca="1">IFERROR(IF(LEN(Milestones3[[#This Row],[Days]])=0,"",IF(AND(AQ$7=$E16,$F16=1),Milestone_Marker,"")),"")</f>
        <v/>
      </c>
      <c r="AR16" s="37" t="str">
        <f ca="1">IFERROR(IF(LEN(Milestones3[[#This Row],[Days]])=0,"",IF(AND(AR$7=$E16,$F16=1),Milestone_Marker,"")),"")</f>
        <v/>
      </c>
      <c r="AS16" s="37" t="str">
        <f ca="1">IFERROR(IF(LEN(Milestones3[[#This Row],[Days]])=0,"",IF(AND(AS$7=$E16,$F16=1),Milestone_Marker,"")),"")</f>
        <v/>
      </c>
      <c r="AT16" s="37" t="str">
        <f ca="1">IFERROR(IF(LEN(Milestones3[[#This Row],[Days]])=0,"",IF(AND(AT$7=$E16,$F16=1),Milestone_Marker,"")),"")</f>
        <v/>
      </c>
      <c r="AU16" s="37" t="str">
        <f ca="1">IFERROR(IF(LEN(Milestones3[[#This Row],[Days]])=0,"",IF(AND(AU$7=$E16,$F16=1),Milestone_Marker,"")),"")</f>
        <v/>
      </c>
      <c r="AV16" s="37" t="str">
        <f ca="1">IFERROR(IF(LEN(Milestones3[[#This Row],[Days]])=0,"",IF(AND(AV$7=$E16,$F16=1),Milestone_Marker,"")),"")</f>
        <v/>
      </c>
      <c r="AW16" s="37" t="str">
        <f ca="1">IFERROR(IF(LEN(Milestones3[[#This Row],[Days]])=0,"",IF(AND(AW$7=$E16,$F16=1),Milestone_Marker,"")),"")</f>
        <v/>
      </c>
      <c r="AX16" s="37" t="str">
        <f ca="1">IFERROR(IF(LEN(Milestones3[[#This Row],[Days]])=0,"",IF(AND(AX$7=$E16,$F16=1),Milestone_Marker,"")),"")</f>
        <v/>
      </c>
      <c r="AY16" s="37" t="str">
        <f ca="1">IFERROR(IF(LEN(Milestones3[[#This Row],[Days]])=0,"",IF(AND(AY$7=$E16,$F16=1),Milestone_Marker,"")),"")</f>
        <v/>
      </c>
      <c r="AZ16" s="37" t="str">
        <f ca="1">IFERROR(IF(LEN(Milestones3[[#This Row],[Days]])=0,"",IF(AND(AZ$7=$E16,$F16=1),Milestone_Marker,"")),"")</f>
        <v/>
      </c>
      <c r="BA16" s="37" t="str">
        <f ca="1">IFERROR(IF(LEN(Milestones3[[#This Row],[Days]])=0,"",IF(AND(BA$7=$E16,$F16=1),Milestone_Marker,"")),"")</f>
        <v/>
      </c>
      <c r="BB16" s="37" t="str">
        <f ca="1">IFERROR(IF(LEN(Milestones3[[#This Row],[Days]])=0,"",IF(AND(BB$7=$E16,$F16=1),Milestone_Marker,"")),"")</f>
        <v/>
      </c>
      <c r="BC16" s="37" t="str">
        <f ca="1">IFERROR(IF(LEN(Milestones3[[#This Row],[Days]])=0,"",IF(AND(BC$7=$E16,$F16=1),Milestone_Marker,"")),"")</f>
        <v/>
      </c>
      <c r="BD16" s="37" t="str">
        <f ca="1">IFERROR(IF(LEN(Milestones3[[#This Row],[Days]])=0,"",IF(AND(BD$7=$E16,$F16=1),Milestone_Marker,"")),"")</f>
        <v/>
      </c>
      <c r="BE16" s="37" t="str">
        <f ca="1">IFERROR(IF(LEN(Milestones3[[#This Row],[Days]])=0,"",IF(AND(BE$7=$E16,$F16=1),Milestone_Marker,"")),"")</f>
        <v/>
      </c>
      <c r="BF16" s="37" t="str">
        <f ca="1">IFERROR(IF(LEN(Milestones3[[#This Row],[Days]])=0,"",IF(AND(BF$7=$E16,$F16=1),Milestone_Marker,"")),"")</f>
        <v/>
      </c>
      <c r="BG16" s="37" t="str">
        <f ca="1">IFERROR(IF(LEN(Milestones3[[#This Row],[Days]])=0,"",IF(AND(BG$7=$E16,$F16=1),Milestone_Marker,"")),"")</f>
        <v/>
      </c>
      <c r="BH16" s="37" t="str">
        <f ca="1">IFERROR(IF(LEN(Milestones3[[#This Row],[Days]])=0,"",IF(AND(BH$7=$E16,$F16=1),Milestone_Marker,"")),"")</f>
        <v/>
      </c>
      <c r="BI16" s="37" t="str">
        <f ca="1">IFERROR(IF(LEN(Milestones3[[#This Row],[Days]])=0,"",IF(AND(BI$7=$E16,$F16=1),Milestone_Marker,"")),"")</f>
        <v/>
      </c>
      <c r="BJ16" s="37" t="str">
        <f ca="1">IFERROR(IF(LEN(Milestones3[[#This Row],[Days]])=0,"",IF(AND(BJ$7=$E16,$F16=1),Milestone_Marker,"")),"")</f>
        <v/>
      </c>
      <c r="BK16" s="37" t="str">
        <f ca="1">IFERROR(IF(LEN(Milestones3[[#This Row],[Days]])=0,"",IF(AND(BK$7=$E16,$F16=1),Milestone_Marker,"")),"")</f>
        <v/>
      </c>
    </row>
    <row r="17" s="1" customFormat="1" customHeight="1" outlineLevel="1" spans="1:63">
      <c r="A17" s="10"/>
      <c r="B17" s="38" t="s">
        <v>56</v>
      </c>
      <c r="C17" s="35"/>
      <c r="D17" s="72">
        <v>0.6</v>
      </c>
      <c r="E17" s="40">
        <f ca="1">TODAY()+6</f>
        <v>44846</v>
      </c>
      <c r="F17" s="32">
        <v>13</v>
      </c>
      <c r="G17" s="36"/>
      <c r="H17" s="37" t="str">
        <f ca="1">IFERROR(IF(LEN(Milestones3[[#This Row],[Days]])=0,"",IF(AND(H$7=$E17,$F17=1),Milestone_Marker,"")),"")</f>
        <v/>
      </c>
      <c r="I17" s="37" t="str">
        <f ca="1">IFERROR(IF(LEN(Milestones3[[#This Row],[Days]])=0,"",IF(AND(I$7=$E17,$F17=1),Milestone_Marker,"")),"")</f>
        <v/>
      </c>
      <c r="J17" s="37" t="str">
        <f ca="1">IFERROR(IF(LEN(Milestones3[[#This Row],[Days]])=0,"",IF(AND(J$7=$E17,$F17=1),Milestone_Marker,"")),"")</f>
        <v/>
      </c>
      <c r="K17" s="37" t="str">
        <f ca="1">IFERROR(IF(LEN(Milestones3[[#This Row],[Days]])=0,"",IF(AND(K$7=$E17,$F17=1),Milestone_Marker,"")),"")</f>
        <v/>
      </c>
      <c r="L17" s="37" t="str">
        <f ca="1">IFERROR(IF(LEN(Milestones3[[#This Row],[Days]])=0,"",IF(AND(L$7=$E17,$F17=1),Milestone_Marker,"")),"")</f>
        <v/>
      </c>
      <c r="M17" s="37" t="str">
        <f ca="1">IFERROR(IF(LEN(Milestones3[[#This Row],[Days]])=0,"",IF(AND(M$7=$E17,$F17=1),Milestone_Marker,"")),"")</f>
        <v/>
      </c>
      <c r="N17" s="37" t="str">
        <f ca="1">IFERROR(IF(LEN(Milestones3[[#This Row],[Days]])=0,"",IF(AND(N$7=$E17,$F17=1),Milestone_Marker,"")),"")</f>
        <v/>
      </c>
      <c r="O17" s="37" t="str">
        <f ca="1">IFERROR(IF(LEN(Milestones3[[#This Row],[Days]])=0,"",IF(AND(O$7=$E17,$F17=1),Milestone_Marker,"")),"")</f>
        <v/>
      </c>
      <c r="P17" s="37" t="str">
        <f ca="1">IFERROR(IF(LEN(Milestones3[[#This Row],[Days]])=0,"",IF(AND(P$7=$E17,$F17=1),Milestone_Marker,"")),"")</f>
        <v/>
      </c>
      <c r="Q17" s="37" t="str">
        <f ca="1">IFERROR(IF(LEN(Milestones3[[#This Row],[Days]])=0,"",IF(AND(Q$7=$E17,$F17=1),Milestone_Marker,"")),"")</f>
        <v/>
      </c>
      <c r="R17" s="37" t="str">
        <f ca="1">IFERROR(IF(LEN(Milestones3[[#This Row],[Days]])=0,"",IF(AND(R$7=$E17,$F17=1),Milestone_Marker,"")),"")</f>
        <v/>
      </c>
      <c r="S17" s="37" t="str">
        <f ca="1">IFERROR(IF(LEN(Milestones3[[#This Row],[Days]])=0,"",IF(AND(S$7=$E17,$F17=1),Milestone_Marker,"")),"")</f>
        <v/>
      </c>
      <c r="T17" s="37" t="str">
        <f ca="1">IFERROR(IF(LEN(Milestones3[[#This Row],[Days]])=0,"",IF(AND(T$7=$E17,$F17=1),Milestone_Marker,"")),"")</f>
        <v/>
      </c>
      <c r="U17" s="37" t="str">
        <f ca="1">IFERROR(IF(LEN(Milestones3[[#This Row],[Days]])=0,"",IF(AND(U$7=$E17,$F17=1),Milestone_Marker,"")),"")</f>
        <v/>
      </c>
      <c r="V17" s="37" t="str">
        <f ca="1">IFERROR(IF(LEN(Milestones3[[#This Row],[Days]])=0,"",IF(AND(V$7=$E17,$F17=1),Milestone_Marker,"")),"")</f>
        <v/>
      </c>
      <c r="W17" s="37" t="str">
        <f ca="1">IFERROR(IF(LEN(Milestones3[[#This Row],[Days]])=0,"",IF(AND(W$7=$E17,$F17=1),Milestone_Marker,"")),"")</f>
        <v/>
      </c>
      <c r="X17" s="37" t="str">
        <f ca="1">IFERROR(IF(LEN(Milestones3[[#This Row],[Days]])=0,"",IF(AND(X$7=$E17,$F17=1),Milestone_Marker,"")),"")</f>
        <v/>
      </c>
      <c r="Y17" s="37" t="str">
        <f ca="1">IFERROR(IF(LEN(Milestones3[[#This Row],[Days]])=0,"",IF(AND(Y$7=$E17,$F17=1),Milestone_Marker,"")),"")</f>
        <v/>
      </c>
      <c r="Z17" s="37" t="str">
        <f ca="1">IFERROR(IF(LEN(Milestones3[[#This Row],[Days]])=0,"",IF(AND(Z$7=$E17,$F17=1),Milestone_Marker,"")),"")</f>
        <v/>
      </c>
      <c r="AA17" s="37" t="str">
        <f ca="1">IFERROR(IF(LEN(Milestones3[[#This Row],[Days]])=0,"",IF(AND(AA$7=$E17,$F17=1),Milestone_Marker,"")),"")</f>
        <v/>
      </c>
      <c r="AB17" s="37" t="str">
        <f ca="1">IFERROR(IF(LEN(Milestones3[[#This Row],[Days]])=0,"",IF(AND(AB$7=$E17,$F17=1),Milestone_Marker,"")),"")</f>
        <v/>
      </c>
      <c r="AC17" s="37" t="str">
        <f ca="1">IFERROR(IF(LEN(Milestones3[[#This Row],[Days]])=0,"",IF(AND(AC$7=$E17,$F17=1),Milestone_Marker,"")),"")</f>
        <v/>
      </c>
      <c r="AD17" s="37" t="str">
        <f ca="1">IFERROR(IF(LEN(Milestones3[[#This Row],[Days]])=0,"",IF(AND(AD$7=$E17,$F17=1),Milestone_Marker,"")),"")</f>
        <v/>
      </c>
      <c r="AE17" s="37" t="str">
        <f ca="1">IFERROR(IF(LEN(Milestones3[[#This Row],[Days]])=0,"",IF(AND(AE$7=$E17,$F17=1),Milestone_Marker,"")),"")</f>
        <v/>
      </c>
      <c r="AF17" s="37" t="str">
        <f ca="1">IFERROR(IF(LEN(Milestones3[[#This Row],[Days]])=0,"",IF(AND(AF$7=$E17,$F17=1),Milestone_Marker,"")),"")</f>
        <v/>
      </c>
      <c r="AG17" s="37" t="str">
        <f ca="1">IFERROR(IF(LEN(Milestones3[[#This Row],[Days]])=0,"",IF(AND(AG$7=$E17,$F17=1),Milestone_Marker,"")),"")</f>
        <v/>
      </c>
      <c r="AH17" s="37" t="str">
        <f ca="1">IFERROR(IF(LEN(Milestones3[[#This Row],[Days]])=0,"",IF(AND(AH$7=$E17,$F17=1),Milestone_Marker,"")),"")</f>
        <v/>
      </c>
      <c r="AI17" s="37" t="str">
        <f ca="1">IFERROR(IF(LEN(Milestones3[[#This Row],[Days]])=0,"",IF(AND(AI$7=$E17,$F17=1),Milestone_Marker,"")),"")</f>
        <v/>
      </c>
      <c r="AJ17" s="37" t="str">
        <f ca="1">IFERROR(IF(LEN(Milestones3[[#This Row],[Days]])=0,"",IF(AND(AJ$7=$E17,$F17=1),Milestone_Marker,"")),"")</f>
        <v/>
      </c>
      <c r="AK17" s="37" t="str">
        <f ca="1">IFERROR(IF(LEN(Milestones3[[#This Row],[Days]])=0,"",IF(AND(AK$7=$E17,$F17=1),Milestone_Marker,"")),"")</f>
        <v/>
      </c>
      <c r="AL17" s="37" t="str">
        <f ca="1">IFERROR(IF(LEN(Milestones3[[#This Row],[Days]])=0,"",IF(AND(AL$7=$E17,$F17=1),Milestone_Marker,"")),"")</f>
        <v/>
      </c>
      <c r="AM17" s="37" t="str">
        <f ca="1">IFERROR(IF(LEN(Milestones3[[#This Row],[Days]])=0,"",IF(AND(AM$7=$E17,$F17=1),Milestone_Marker,"")),"")</f>
        <v/>
      </c>
      <c r="AN17" s="37" t="str">
        <f ca="1">IFERROR(IF(LEN(Milestones3[[#This Row],[Days]])=0,"",IF(AND(AN$7=$E17,$F17=1),Milestone_Marker,"")),"")</f>
        <v/>
      </c>
      <c r="AO17" s="37" t="str">
        <f ca="1">IFERROR(IF(LEN(Milestones3[[#This Row],[Days]])=0,"",IF(AND(AO$7=$E17,$F17=1),Milestone_Marker,"")),"")</f>
        <v/>
      </c>
      <c r="AP17" s="37" t="str">
        <f ca="1">IFERROR(IF(LEN(Milestones3[[#This Row],[Days]])=0,"",IF(AND(AP$7=$E17,$F17=1),Milestone_Marker,"")),"")</f>
        <v/>
      </c>
      <c r="AQ17" s="37" t="str">
        <f ca="1">IFERROR(IF(LEN(Milestones3[[#This Row],[Days]])=0,"",IF(AND(AQ$7=$E17,$F17=1),Milestone_Marker,"")),"")</f>
        <v/>
      </c>
      <c r="AR17" s="37" t="str">
        <f ca="1">IFERROR(IF(LEN(Milestones3[[#This Row],[Days]])=0,"",IF(AND(AR$7=$E17,$F17=1),Milestone_Marker,"")),"")</f>
        <v/>
      </c>
      <c r="AS17" s="37" t="str">
        <f ca="1">IFERROR(IF(LEN(Milestones3[[#This Row],[Days]])=0,"",IF(AND(AS$7=$E17,$F17=1),Milestone_Marker,"")),"")</f>
        <v/>
      </c>
      <c r="AT17" s="37" t="str">
        <f ca="1">IFERROR(IF(LEN(Milestones3[[#This Row],[Days]])=0,"",IF(AND(AT$7=$E17,$F17=1),Milestone_Marker,"")),"")</f>
        <v/>
      </c>
      <c r="AU17" s="37" t="str">
        <f ca="1">IFERROR(IF(LEN(Milestones3[[#This Row],[Days]])=0,"",IF(AND(AU$7=$E17,$F17=1),Milestone_Marker,"")),"")</f>
        <v/>
      </c>
      <c r="AV17" s="37" t="str">
        <f ca="1">IFERROR(IF(LEN(Milestones3[[#This Row],[Days]])=0,"",IF(AND(AV$7=$E17,$F17=1),Milestone_Marker,"")),"")</f>
        <v/>
      </c>
      <c r="AW17" s="37" t="str">
        <f ca="1">IFERROR(IF(LEN(Milestones3[[#This Row],[Days]])=0,"",IF(AND(AW$7=$E17,$F17=1),Milestone_Marker,"")),"")</f>
        <v/>
      </c>
      <c r="AX17" s="37" t="str">
        <f ca="1">IFERROR(IF(LEN(Milestones3[[#This Row],[Days]])=0,"",IF(AND(AX$7=$E17,$F17=1),Milestone_Marker,"")),"")</f>
        <v/>
      </c>
      <c r="AY17" s="37" t="str">
        <f ca="1">IFERROR(IF(LEN(Milestones3[[#This Row],[Days]])=0,"",IF(AND(AY$7=$E17,$F17=1),Milestone_Marker,"")),"")</f>
        <v/>
      </c>
      <c r="AZ17" s="37" t="str">
        <f ca="1">IFERROR(IF(LEN(Milestones3[[#This Row],[Days]])=0,"",IF(AND(AZ$7=$E17,$F17=1),Milestone_Marker,"")),"")</f>
        <v/>
      </c>
      <c r="BA17" s="37" t="str">
        <f ca="1">IFERROR(IF(LEN(Milestones3[[#This Row],[Days]])=0,"",IF(AND(BA$7=$E17,$F17=1),Milestone_Marker,"")),"")</f>
        <v/>
      </c>
      <c r="BB17" s="37" t="str">
        <f ca="1">IFERROR(IF(LEN(Milestones3[[#This Row],[Days]])=0,"",IF(AND(BB$7=$E17,$F17=1),Milestone_Marker,"")),"")</f>
        <v/>
      </c>
      <c r="BC17" s="37" t="str">
        <f ca="1">IFERROR(IF(LEN(Milestones3[[#This Row],[Days]])=0,"",IF(AND(BC$7=$E17,$F17=1),Milestone_Marker,"")),"")</f>
        <v/>
      </c>
      <c r="BD17" s="37" t="str">
        <f ca="1">IFERROR(IF(LEN(Milestones3[[#This Row],[Days]])=0,"",IF(AND(BD$7=$E17,$F17=1),Milestone_Marker,"")),"")</f>
        <v/>
      </c>
      <c r="BE17" s="37" t="str">
        <f ca="1">IFERROR(IF(LEN(Milestones3[[#This Row],[Days]])=0,"",IF(AND(BE$7=$E17,$F17=1),Milestone_Marker,"")),"")</f>
        <v/>
      </c>
      <c r="BF17" s="37" t="str">
        <f ca="1">IFERROR(IF(LEN(Milestones3[[#This Row],[Days]])=0,"",IF(AND(BF$7=$E17,$F17=1),Milestone_Marker,"")),"")</f>
        <v/>
      </c>
      <c r="BG17" s="37" t="str">
        <f ca="1">IFERROR(IF(LEN(Milestones3[[#This Row],[Days]])=0,"",IF(AND(BG$7=$E17,$F17=1),Milestone_Marker,"")),"")</f>
        <v/>
      </c>
      <c r="BH17" s="37" t="str">
        <f ca="1">IFERROR(IF(LEN(Milestones3[[#This Row],[Days]])=0,"",IF(AND(BH$7=$E17,$F17=1),Milestone_Marker,"")),"")</f>
        <v/>
      </c>
      <c r="BI17" s="37" t="str">
        <f ca="1">IFERROR(IF(LEN(Milestones3[[#This Row],[Days]])=0,"",IF(AND(BI$7=$E17,$F17=1),Milestone_Marker,"")),"")</f>
        <v/>
      </c>
      <c r="BJ17" s="37" t="str">
        <f ca="1">IFERROR(IF(LEN(Milestones3[[#This Row],[Days]])=0,"",IF(AND(BJ$7=$E17,$F17=1),Milestone_Marker,"")),"")</f>
        <v/>
      </c>
      <c r="BK17" s="37" t="str">
        <f ca="1">IFERROR(IF(LEN(Milestones3[[#This Row],[Days]])=0,"",IF(AND(BK$7=$E17,$F17=1),Milestone_Marker,"")),"")</f>
        <v/>
      </c>
    </row>
    <row r="18" s="1" customFormat="1" customHeight="1" outlineLevel="1" spans="1:63">
      <c r="A18" s="2"/>
      <c r="B18" s="38" t="s">
        <v>57</v>
      </c>
      <c r="C18" s="35"/>
      <c r="D18" s="73">
        <v>0.5</v>
      </c>
      <c r="E18" s="40">
        <f ca="1">TODAY()+7</f>
        <v>44847</v>
      </c>
      <c r="F18" s="32">
        <v>9</v>
      </c>
      <c r="G18" s="36"/>
      <c r="H18" s="37" t="str">
        <f ca="1">IFERROR(IF(LEN(Milestones3[[#This Row],[Days]])=0,"",IF(AND(H$7=$E18,$F18=1),Milestone_Marker,"")),"")</f>
        <v/>
      </c>
      <c r="I18" s="37" t="str">
        <f ca="1">IFERROR(IF(LEN(Milestones3[[#This Row],[Days]])=0,"",IF(AND(I$7=$E18,$F18=1),Milestone_Marker,"")),"")</f>
        <v/>
      </c>
      <c r="J18" s="37" t="str">
        <f ca="1">IFERROR(IF(LEN(Milestones3[[#This Row],[Days]])=0,"",IF(AND(J$7=$E18,$F18=1),Milestone_Marker,"")),"")</f>
        <v/>
      </c>
      <c r="K18" s="37" t="str">
        <f ca="1">IFERROR(IF(LEN(Milestones3[[#This Row],[Days]])=0,"",IF(AND(K$7=$E18,$F18=1),Milestone_Marker,"")),"")</f>
        <v/>
      </c>
      <c r="L18" s="37" t="str">
        <f ca="1">IFERROR(IF(LEN(Milestones3[[#This Row],[Days]])=0,"",IF(AND(L$7=$E18,$F18=1),Milestone_Marker,"")),"")</f>
        <v/>
      </c>
      <c r="M18" s="37" t="str">
        <f ca="1">IFERROR(IF(LEN(Milestones3[[#This Row],[Days]])=0,"",IF(AND(M$7=$E18,$F18=1),Milestone_Marker,"")),"")</f>
        <v/>
      </c>
      <c r="N18" s="37" t="str">
        <f ca="1">IFERROR(IF(LEN(Milestones3[[#This Row],[Days]])=0,"",IF(AND(N$7=$E18,$F18=1),Milestone_Marker,"")),"")</f>
        <v/>
      </c>
      <c r="O18" s="37" t="str">
        <f ca="1">IFERROR(IF(LEN(Milestones3[[#This Row],[Days]])=0,"",IF(AND(O$7=$E18,$F18=1),Milestone_Marker,"")),"")</f>
        <v/>
      </c>
      <c r="P18" s="37" t="str">
        <f ca="1">IFERROR(IF(LEN(Milestones3[[#This Row],[Days]])=0,"",IF(AND(P$7=$E18,$F18=1),Milestone_Marker,"")),"")</f>
        <v/>
      </c>
      <c r="Q18" s="37" t="str">
        <f ca="1">IFERROR(IF(LEN(Milestones3[[#This Row],[Days]])=0,"",IF(AND(Q$7=$E18,$F18=1),Milestone_Marker,"")),"")</f>
        <v/>
      </c>
      <c r="R18" s="37" t="str">
        <f ca="1">IFERROR(IF(LEN(Milestones3[[#This Row],[Days]])=0,"",IF(AND(R$7=$E18,$F18=1),Milestone_Marker,"")),"")</f>
        <v/>
      </c>
      <c r="S18" s="37" t="str">
        <f ca="1">IFERROR(IF(LEN(Milestones3[[#This Row],[Days]])=0,"",IF(AND(S$7=$E18,$F18=1),Milestone_Marker,"")),"")</f>
        <v/>
      </c>
      <c r="T18" s="37" t="str">
        <f ca="1">IFERROR(IF(LEN(Milestones3[[#This Row],[Days]])=0,"",IF(AND(T$7=$E18,$F18=1),Milestone_Marker,"")),"")</f>
        <v/>
      </c>
      <c r="U18" s="37" t="str">
        <f ca="1">IFERROR(IF(LEN(Milestones3[[#This Row],[Days]])=0,"",IF(AND(U$7=$E18,$F18=1),Milestone_Marker,"")),"")</f>
        <v/>
      </c>
      <c r="V18" s="37" t="str">
        <f ca="1">IFERROR(IF(LEN(Milestones3[[#This Row],[Days]])=0,"",IF(AND(V$7=$E18,$F18=1),Milestone_Marker,"")),"")</f>
        <v/>
      </c>
      <c r="W18" s="37" t="str">
        <f ca="1">IFERROR(IF(LEN(Milestones3[[#This Row],[Days]])=0,"",IF(AND(W$7=$E18,$F18=1),Milestone_Marker,"")),"")</f>
        <v/>
      </c>
      <c r="X18" s="37" t="str">
        <f ca="1">IFERROR(IF(LEN(Milestones3[[#This Row],[Days]])=0,"",IF(AND(X$7=$E18,$F18=1),Milestone_Marker,"")),"")</f>
        <v/>
      </c>
      <c r="Y18" s="37" t="str">
        <f ca="1">IFERROR(IF(LEN(Milestones3[[#This Row],[Days]])=0,"",IF(AND(Y$7=$E18,$F18=1),Milestone_Marker,"")),"")</f>
        <v/>
      </c>
      <c r="Z18" s="37" t="str">
        <f ca="1">IFERROR(IF(LEN(Milestones3[[#This Row],[Days]])=0,"",IF(AND(Z$7=$E18,$F18=1),Milestone_Marker,"")),"")</f>
        <v/>
      </c>
      <c r="AA18" s="37" t="str">
        <f ca="1">IFERROR(IF(LEN(Milestones3[[#This Row],[Days]])=0,"",IF(AND(AA$7=$E18,$F18=1),Milestone_Marker,"")),"")</f>
        <v/>
      </c>
      <c r="AB18" s="37" t="str">
        <f ca="1">IFERROR(IF(LEN(Milestones3[[#This Row],[Days]])=0,"",IF(AND(AB$7=$E18,$F18=1),Milestone_Marker,"")),"")</f>
        <v/>
      </c>
      <c r="AC18" s="37" t="str">
        <f ca="1">IFERROR(IF(LEN(Milestones3[[#This Row],[Days]])=0,"",IF(AND(AC$7=$E18,$F18=1),Milestone_Marker,"")),"")</f>
        <v/>
      </c>
      <c r="AD18" s="37" t="str">
        <f ca="1">IFERROR(IF(LEN(Milestones3[[#This Row],[Days]])=0,"",IF(AND(AD$7=$E18,$F18=1),Milestone_Marker,"")),"")</f>
        <v/>
      </c>
      <c r="AE18" s="37" t="str">
        <f ca="1">IFERROR(IF(LEN(Milestones3[[#This Row],[Days]])=0,"",IF(AND(AE$7=$E18,$F18=1),Milestone_Marker,"")),"")</f>
        <v/>
      </c>
      <c r="AF18" s="37" t="str">
        <f ca="1">IFERROR(IF(LEN(Milestones3[[#This Row],[Days]])=0,"",IF(AND(AF$7=$E18,$F18=1),Milestone_Marker,"")),"")</f>
        <v/>
      </c>
      <c r="AG18" s="37" t="str">
        <f ca="1">IFERROR(IF(LEN(Milestones3[[#This Row],[Days]])=0,"",IF(AND(AG$7=$E18,$F18=1),Milestone_Marker,"")),"")</f>
        <v/>
      </c>
      <c r="AH18" s="37" t="str">
        <f ca="1">IFERROR(IF(LEN(Milestones3[[#This Row],[Days]])=0,"",IF(AND(AH$7=$E18,$F18=1),Milestone_Marker,"")),"")</f>
        <v/>
      </c>
      <c r="AI18" s="37" t="str">
        <f ca="1">IFERROR(IF(LEN(Milestones3[[#This Row],[Days]])=0,"",IF(AND(AI$7=$E18,$F18=1),Milestone_Marker,"")),"")</f>
        <v/>
      </c>
      <c r="AJ18" s="37" t="str">
        <f ca="1">IFERROR(IF(LEN(Milestones3[[#This Row],[Days]])=0,"",IF(AND(AJ$7=$E18,$F18=1),Milestone_Marker,"")),"")</f>
        <v/>
      </c>
      <c r="AK18" s="37" t="str">
        <f ca="1">IFERROR(IF(LEN(Milestones3[[#This Row],[Days]])=0,"",IF(AND(AK$7=$E18,$F18=1),Milestone_Marker,"")),"")</f>
        <v/>
      </c>
      <c r="AL18" s="37" t="str">
        <f ca="1">IFERROR(IF(LEN(Milestones3[[#This Row],[Days]])=0,"",IF(AND(AL$7=$E18,$F18=1),Milestone_Marker,"")),"")</f>
        <v/>
      </c>
      <c r="AM18" s="37" t="str">
        <f ca="1">IFERROR(IF(LEN(Milestones3[[#This Row],[Days]])=0,"",IF(AND(AM$7=$E18,$F18=1),Milestone_Marker,"")),"")</f>
        <v/>
      </c>
      <c r="AN18" s="37" t="str">
        <f ca="1">IFERROR(IF(LEN(Milestones3[[#This Row],[Days]])=0,"",IF(AND(AN$7=$E18,$F18=1),Milestone_Marker,"")),"")</f>
        <v/>
      </c>
      <c r="AO18" s="37" t="str">
        <f ca="1">IFERROR(IF(LEN(Milestones3[[#This Row],[Days]])=0,"",IF(AND(AO$7=$E18,$F18=1),Milestone_Marker,"")),"")</f>
        <v/>
      </c>
      <c r="AP18" s="37" t="str">
        <f ca="1">IFERROR(IF(LEN(Milestones3[[#This Row],[Days]])=0,"",IF(AND(AP$7=$E18,$F18=1),Milestone_Marker,"")),"")</f>
        <v/>
      </c>
      <c r="AQ18" s="37" t="str">
        <f ca="1">IFERROR(IF(LEN(Milestones3[[#This Row],[Days]])=0,"",IF(AND(AQ$7=$E18,$F18=1),Milestone_Marker,"")),"")</f>
        <v/>
      </c>
      <c r="AR18" s="37" t="str">
        <f ca="1">IFERROR(IF(LEN(Milestones3[[#This Row],[Days]])=0,"",IF(AND(AR$7=$E18,$F18=1),Milestone_Marker,"")),"")</f>
        <v/>
      </c>
      <c r="AS18" s="37" t="str">
        <f ca="1">IFERROR(IF(LEN(Milestones3[[#This Row],[Days]])=0,"",IF(AND(AS$7=$E18,$F18=1),Milestone_Marker,"")),"")</f>
        <v/>
      </c>
      <c r="AT18" s="37" t="str">
        <f ca="1">IFERROR(IF(LEN(Milestones3[[#This Row],[Days]])=0,"",IF(AND(AT$7=$E18,$F18=1),Milestone_Marker,"")),"")</f>
        <v/>
      </c>
      <c r="AU18" s="37" t="str">
        <f ca="1">IFERROR(IF(LEN(Milestones3[[#This Row],[Days]])=0,"",IF(AND(AU$7=$E18,$F18=1),Milestone_Marker,"")),"")</f>
        <v/>
      </c>
      <c r="AV18" s="37" t="str">
        <f ca="1">IFERROR(IF(LEN(Milestones3[[#This Row],[Days]])=0,"",IF(AND(AV$7=$E18,$F18=1),Milestone_Marker,"")),"")</f>
        <v/>
      </c>
      <c r="AW18" s="37" t="str">
        <f ca="1">IFERROR(IF(LEN(Milestones3[[#This Row],[Days]])=0,"",IF(AND(AW$7=$E18,$F18=1),Milestone_Marker,"")),"")</f>
        <v/>
      </c>
      <c r="AX18" s="37" t="str">
        <f ca="1">IFERROR(IF(LEN(Milestones3[[#This Row],[Days]])=0,"",IF(AND(AX$7=$E18,$F18=1),Milestone_Marker,"")),"")</f>
        <v/>
      </c>
      <c r="AY18" s="37" t="str">
        <f ca="1">IFERROR(IF(LEN(Milestones3[[#This Row],[Days]])=0,"",IF(AND(AY$7=$E18,$F18=1),Milestone_Marker,"")),"")</f>
        <v/>
      </c>
      <c r="AZ18" s="37" t="str">
        <f ca="1">IFERROR(IF(LEN(Milestones3[[#This Row],[Days]])=0,"",IF(AND(AZ$7=$E18,$F18=1),Milestone_Marker,"")),"")</f>
        <v/>
      </c>
      <c r="BA18" s="37" t="str">
        <f ca="1">IFERROR(IF(LEN(Milestones3[[#This Row],[Days]])=0,"",IF(AND(BA$7=$E18,$F18=1),Milestone_Marker,"")),"")</f>
        <v/>
      </c>
      <c r="BB18" s="37" t="str">
        <f ca="1">IFERROR(IF(LEN(Milestones3[[#This Row],[Days]])=0,"",IF(AND(BB$7=$E18,$F18=1),Milestone_Marker,"")),"")</f>
        <v/>
      </c>
      <c r="BC18" s="37" t="str">
        <f ca="1">IFERROR(IF(LEN(Milestones3[[#This Row],[Days]])=0,"",IF(AND(BC$7=$E18,$F18=1),Milestone_Marker,"")),"")</f>
        <v/>
      </c>
      <c r="BD18" s="37" t="str">
        <f ca="1">IFERROR(IF(LEN(Milestones3[[#This Row],[Days]])=0,"",IF(AND(BD$7=$E18,$F18=1),Milestone_Marker,"")),"")</f>
        <v/>
      </c>
      <c r="BE18" s="37" t="str">
        <f ca="1">IFERROR(IF(LEN(Milestones3[[#This Row],[Days]])=0,"",IF(AND(BE$7=$E18,$F18=1),Milestone_Marker,"")),"")</f>
        <v/>
      </c>
      <c r="BF18" s="37" t="str">
        <f ca="1">IFERROR(IF(LEN(Milestones3[[#This Row],[Days]])=0,"",IF(AND(BF$7=$E18,$F18=1),Milestone_Marker,"")),"")</f>
        <v/>
      </c>
      <c r="BG18" s="37" t="str">
        <f ca="1">IFERROR(IF(LEN(Milestones3[[#This Row],[Days]])=0,"",IF(AND(BG$7=$E18,$F18=1),Milestone_Marker,"")),"")</f>
        <v/>
      </c>
      <c r="BH18" s="37" t="str">
        <f ca="1">IFERROR(IF(LEN(Milestones3[[#This Row],[Days]])=0,"",IF(AND(BH$7=$E18,$F18=1),Milestone_Marker,"")),"")</f>
        <v/>
      </c>
      <c r="BI18" s="37" t="str">
        <f ca="1">IFERROR(IF(LEN(Milestones3[[#This Row],[Days]])=0,"",IF(AND(BI$7=$E18,$F18=1),Milestone_Marker,"")),"")</f>
        <v/>
      </c>
      <c r="BJ18" s="37" t="str">
        <f ca="1">IFERROR(IF(LEN(Milestones3[[#This Row],[Days]])=0,"",IF(AND(BJ$7=$E18,$F18=1),Milestone_Marker,"")),"")</f>
        <v/>
      </c>
      <c r="BK18" s="37" t="str">
        <f ca="1">IFERROR(IF(LEN(Milestones3[[#This Row],[Days]])=0,"",IF(AND(BK$7=$E18,$F18=1),Milestone_Marker,"")),"")</f>
        <v/>
      </c>
    </row>
    <row r="19" s="1" customFormat="1" customHeight="1" outlineLevel="1" spans="1:63">
      <c r="A19" s="2"/>
      <c r="B19" s="38" t="s">
        <v>58</v>
      </c>
      <c r="C19" s="35"/>
      <c r="D19" s="72">
        <v>0.33</v>
      </c>
      <c r="E19" s="40">
        <f ca="1">TODAY()+15</f>
        <v>44855</v>
      </c>
      <c r="F19" s="32">
        <v>11</v>
      </c>
      <c r="G19" s="36"/>
      <c r="H19" s="37" t="str">
        <f ca="1">IFERROR(IF(LEN(Milestones3[[#This Row],[Days]])=0,"",IF(AND(H$7=$E19,$F19=1),Milestone_Marker,"")),"")</f>
        <v/>
      </c>
      <c r="I19" s="37" t="str">
        <f ca="1">IFERROR(IF(LEN(Milestones3[[#This Row],[Days]])=0,"",IF(AND(I$7=$E19,$F19=1),Milestone_Marker,"")),"")</f>
        <v/>
      </c>
      <c r="J19" s="37" t="str">
        <f ca="1">IFERROR(IF(LEN(Milestones3[[#This Row],[Days]])=0,"",IF(AND(J$7=$E19,$F19=1),Milestone_Marker,"")),"")</f>
        <v/>
      </c>
      <c r="K19" s="37" t="str">
        <f ca="1">IFERROR(IF(LEN(Milestones3[[#This Row],[Days]])=0,"",IF(AND(K$7=$E19,$F19=1),Milestone_Marker,"")),"")</f>
        <v/>
      </c>
      <c r="L19" s="37" t="str">
        <f ca="1">IFERROR(IF(LEN(Milestones3[[#This Row],[Days]])=0,"",IF(AND(L$7=$E19,$F19=1),Milestone_Marker,"")),"")</f>
        <v/>
      </c>
      <c r="M19" s="37" t="str">
        <f ca="1">IFERROR(IF(LEN(Milestones3[[#This Row],[Days]])=0,"",IF(AND(M$7=$E19,$F19=1),Milestone_Marker,"")),"")</f>
        <v/>
      </c>
      <c r="N19" s="37" t="str">
        <f ca="1">IFERROR(IF(LEN(Milestones3[[#This Row],[Days]])=0,"",IF(AND(N$7=$E19,$F19=1),Milestone_Marker,"")),"")</f>
        <v/>
      </c>
      <c r="O19" s="37" t="str">
        <f ca="1">IFERROR(IF(LEN(Milestones3[[#This Row],[Days]])=0,"",IF(AND(O$7=$E19,$F19=1),Milestone_Marker,"")),"")</f>
        <v/>
      </c>
      <c r="P19" s="37" t="str">
        <f ca="1">IFERROR(IF(LEN(Milestones3[[#This Row],[Days]])=0,"",IF(AND(P$7=$E19,$F19=1),Milestone_Marker,"")),"")</f>
        <v/>
      </c>
      <c r="Q19" s="37" t="str">
        <f ca="1">IFERROR(IF(LEN(Milestones3[[#This Row],[Days]])=0,"",IF(AND(Q$7=$E19,$F19=1),Milestone_Marker,"")),"")</f>
        <v/>
      </c>
      <c r="R19" s="37" t="str">
        <f ca="1">IFERROR(IF(LEN(Milestones3[[#This Row],[Days]])=0,"",IF(AND(R$7=$E19,$F19=1),Milestone_Marker,"")),"")</f>
        <v/>
      </c>
      <c r="S19" s="37" t="str">
        <f ca="1">IFERROR(IF(LEN(Milestones3[[#This Row],[Days]])=0,"",IF(AND(S$7=$E19,$F19=1),Milestone_Marker,"")),"")</f>
        <v/>
      </c>
      <c r="T19" s="37" t="str">
        <f ca="1">IFERROR(IF(LEN(Milestones3[[#This Row],[Days]])=0,"",IF(AND(T$7=$E19,$F19=1),Milestone_Marker,"")),"")</f>
        <v/>
      </c>
      <c r="U19" s="37" t="str">
        <f ca="1">IFERROR(IF(LEN(Milestones3[[#This Row],[Days]])=0,"",IF(AND(U$7=$E19,$F19=1),Milestone_Marker,"")),"")</f>
        <v/>
      </c>
      <c r="V19" s="37" t="str">
        <f ca="1">IFERROR(IF(LEN(Milestones3[[#This Row],[Days]])=0,"",IF(AND(V$7=$E19,$F19=1),Milestone_Marker,"")),"")</f>
        <v/>
      </c>
      <c r="W19" s="37" t="str">
        <f ca="1">IFERROR(IF(LEN(Milestones3[[#This Row],[Days]])=0,"",IF(AND(W$7=$E19,$F19=1),Milestone_Marker,"")),"")</f>
        <v/>
      </c>
      <c r="X19" s="37" t="str">
        <f ca="1">IFERROR(IF(LEN(Milestones3[[#This Row],[Days]])=0,"",IF(AND(X$7=$E19,$F19=1),Milestone_Marker,"")),"")</f>
        <v/>
      </c>
      <c r="Y19" s="37" t="str">
        <f ca="1">IFERROR(IF(LEN(Milestones3[[#This Row],[Days]])=0,"",IF(AND(Y$7=$E19,$F19=1),Milestone_Marker,"")),"")</f>
        <v/>
      </c>
      <c r="Z19" s="37" t="str">
        <f ca="1">IFERROR(IF(LEN(Milestones3[[#This Row],[Days]])=0,"",IF(AND(Z$7=$E19,$F19=1),Milestone_Marker,"")),"")</f>
        <v/>
      </c>
      <c r="AA19" s="37" t="str">
        <f ca="1">IFERROR(IF(LEN(Milestones3[[#This Row],[Days]])=0,"",IF(AND(AA$7=$E19,$F19=1),Milestone_Marker,"")),"")</f>
        <v/>
      </c>
      <c r="AB19" s="37" t="str">
        <f ca="1">IFERROR(IF(LEN(Milestones3[[#This Row],[Days]])=0,"",IF(AND(AB$7=$E19,$F19=1),Milestone_Marker,"")),"")</f>
        <v/>
      </c>
      <c r="AC19" s="37" t="str">
        <f ca="1">IFERROR(IF(LEN(Milestones3[[#This Row],[Days]])=0,"",IF(AND(AC$7=$E19,$F19=1),Milestone_Marker,"")),"")</f>
        <v/>
      </c>
      <c r="AD19" s="37" t="str">
        <f ca="1">IFERROR(IF(LEN(Milestones3[[#This Row],[Days]])=0,"",IF(AND(AD$7=$E19,$F19=1),Milestone_Marker,"")),"")</f>
        <v/>
      </c>
      <c r="AE19" s="37" t="str">
        <f ca="1">IFERROR(IF(LEN(Milestones3[[#This Row],[Days]])=0,"",IF(AND(AE$7=$E19,$F19=1),Milestone_Marker,"")),"")</f>
        <v/>
      </c>
      <c r="AF19" s="37" t="str">
        <f ca="1">IFERROR(IF(LEN(Milestones3[[#This Row],[Days]])=0,"",IF(AND(AF$7=$E19,$F19=1),Milestone_Marker,"")),"")</f>
        <v/>
      </c>
      <c r="AG19" s="37" t="str">
        <f ca="1">IFERROR(IF(LEN(Milestones3[[#This Row],[Days]])=0,"",IF(AND(AG$7=$E19,$F19=1),Milestone_Marker,"")),"")</f>
        <v/>
      </c>
      <c r="AH19" s="37" t="str">
        <f ca="1">IFERROR(IF(LEN(Milestones3[[#This Row],[Days]])=0,"",IF(AND(AH$7=$E19,$F19=1),Milestone_Marker,"")),"")</f>
        <v/>
      </c>
      <c r="AI19" s="37" t="str">
        <f ca="1">IFERROR(IF(LEN(Milestones3[[#This Row],[Days]])=0,"",IF(AND(AI$7=$E19,$F19=1),Milestone_Marker,"")),"")</f>
        <v/>
      </c>
      <c r="AJ19" s="37" t="str">
        <f ca="1">IFERROR(IF(LEN(Milestones3[[#This Row],[Days]])=0,"",IF(AND(AJ$7=$E19,$F19=1),Milestone_Marker,"")),"")</f>
        <v/>
      </c>
      <c r="AK19" s="37" t="str">
        <f ca="1">IFERROR(IF(LEN(Milestones3[[#This Row],[Days]])=0,"",IF(AND(AK$7=$E19,$F19=1),Milestone_Marker,"")),"")</f>
        <v/>
      </c>
      <c r="AL19" s="37" t="str">
        <f ca="1">IFERROR(IF(LEN(Milestones3[[#This Row],[Days]])=0,"",IF(AND(AL$7=$E19,$F19=1),Milestone_Marker,"")),"")</f>
        <v/>
      </c>
      <c r="AM19" s="37" t="str">
        <f ca="1">IFERROR(IF(LEN(Milestones3[[#This Row],[Days]])=0,"",IF(AND(AM$7=$E19,$F19=1),Milestone_Marker,"")),"")</f>
        <v/>
      </c>
      <c r="AN19" s="37" t="str">
        <f ca="1">IFERROR(IF(LEN(Milestones3[[#This Row],[Days]])=0,"",IF(AND(AN$7=$E19,$F19=1),Milestone_Marker,"")),"")</f>
        <v/>
      </c>
      <c r="AO19" s="37" t="str">
        <f ca="1">IFERROR(IF(LEN(Milestones3[[#This Row],[Days]])=0,"",IF(AND(AO$7=$E19,$F19=1),Milestone_Marker,"")),"")</f>
        <v/>
      </c>
      <c r="AP19" s="37" t="str">
        <f ca="1">IFERROR(IF(LEN(Milestones3[[#This Row],[Days]])=0,"",IF(AND(AP$7=$E19,$F19=1),Milestone_Marker,"")),"")</f>
        <v/>
      </c>
      <c r="AQ19" s="37" t="str">
        <f ca="1">IFERROR(IF(LEN(Milestones3[[#This Row],[Days]])=0,"",IF(AND(AQ$7=$E19,$F19=1),Milestone_Marker,"")),"")</f>
        <v/>
      </c>
      <c r="AR19" s="37" t="str">
        <f ca="1">IFERROR(IF(LEN(Milestones3[[#This Row],[Days]])=0,"",IF(AND(AR$7=$E19,$F19=1),Milestone_Marker,"")),"")</f>
        <v/>
      </c>
      <c r="AS19" s="37" t="str">
        <f ca="1">IFERROR(IF(LEN(Milestones3[[#This Row],[Days]])=0,"",IF(AND(AS$7=$E19,$F19=1),Milestone_Marker,"")),"")</f>
        <v/>
      </c>
      <c r="AT19" s="37" t="str">
        <f ca="1">IFERROR(IF(LEN(Milestones3[[#This Row],[Days]])=0,"",IF(AND(AT$7=$E19,$F19=1),Milestone_Marker,"")),"")</f>
        <v/>
      </c>
      <c r="AU19" s="37" t="str">
        <f ca="1">IFERROR(IF(LEN(Milestones3[[#This Row],[Days]])=0,"",IF(AND(AU$7=$E19,$F19=1),Milestone_Marker,"")),"")</f>
        <v/>
      </c>
      <c r="AV19" s="37" t="str">
        <f ca="1">IFERROR(IF(LEN(Milestones3[[#This Row],[Days]])=0,"",IF(AND(AV$7=$E19,$F19=1),Milestone_Marker,"")),"")</f>
        <v/>
      </c>
      <c r="AW19" s="37" t="str">
        <f ca="1">IFERROR(IF(LEN(Milestones3[[#This Row],[Days]])=0,"",IF(AND(AW$7=$E19,$F19=1),Milestone_Marker,"")),"")</f>
        <v/>
      </c>
      <c r="AX19" s="37" t="str">
        <f ca="1">IFERROR(IF(LEN(Milestones3[[#This Row],[Days]])=0,"",IF(AND(AX$7=$E19,$F19=1),Milestone_Marker,"")),"")</f>
        <v/>
      </c>
      <c r="AY19" s="37" t="str">
        <f ca="1">IFERROR(IF(LEN(Milestones3[[#This Row],[Days]])=0,"",IF(AND(AY$7=$E19,$F19=1),Milestone_Marker,"")),"")</f>
        <v/>
      </c>
      <c r="AZ19" s="37" t="str">
        <f ca="1">IFERROR(IF(LEN(Milestones3[[#This Row],[Days]])=0,"",IF(AND(AZ$7=$E19,$F19=1),Milestone_Marker,"")),"")</f>
        <v/>
      </c>
      <c r="BA19" s="37" t="str">
        <f ca="1">IFERROR(IF(LEN(Milestones3[[#This Row],[Days]])=0,"",IF(AND(BA$7=$E19,$F19=1),Milestone_Marker,"")),"")</f>
        <v/>
      </c>
      <c r="BB19" s="37" t="str">
        <f ca="1">IFERROR(IF(LEN(Milestones3[[#This Row],[Days]])=0,"",IF(AND(BB$7=$E19,$F19=1),Milestone_Marker,"")),"")</f>
        <v/>
      </c>
      <c r="BC19" s="37" t="str">
        <f ca="1">IFERROR(IF(LEN(Milestones3[[#This Row],[Days]])=0,"",IF(AND(BC$7=$E19,$F19=1),Milestone_Marker,"")),"")</f>
        <v/>
      </c>
      <c r="BD19" s="37" t="str">
        <f ca="1">IFERROR(IF(LEN(Milestones3[[#This Row],[Days]])=0,"",IF(AND(BD$7=$E19,$F19=1),Milestone_Marker,"")),"")</f>
        <v/>
      </c>
      <c r="BE19" s="37" t="str">
        <f ca="1">IFERROR(IF(LEN(Milestones3[[#This Row],[Days]])=0,"",IF(AND(BE$7=$E19,$F19=1),Milestone_Marker,"")),"")</f>
        <v/>
      </c>
      <c r="BF19" s="37" t="str">
        <f ca="1">IFERROR(IF(LEN(Milestones3[[#This Row],[Days]])=0,"",IF(AND(BF$7=$E19,$F19=1),Milestone_Marker,"")),"")</f>
        <v/>
      </c>
      <c r="BG19" s="37" t="str">
        <f ca="1">IFERROR(IF(LEN(Milestones3[[#This Row],[Days]])=0,"",IF(AND(BG$7=$E19,$F19=1),Milestone_Marker,"")),"")</f>
        <v/>
      </c>
      <c r="BH19" s="37" t="str">
        <f ca="1">IFERROR(IF(LEN(Milestones3[[#This Row],[Days]])=0,"",IF(AND(BH$7=$E19,$F19=1),Milestone_Marker,"")),"")</f>
        <v/>
      </c>
      <c r="BI19" s="37" t="str">
        <f ca="1">IFERROR(IF(LEN(Milestones3[[#This Row],[Days]])=0,"",IF(AND(BI$7=$E19,$F19=1),Milestone_Marker,"")),"")</f>
        <v/>
      </c>
      <c r="BJ19" s="37" t="str">
        <f ca="1">IFERROR(IF(LEN(Milestones3[[#This Row],[Days]])=0,"",IF(AND(BJ$7=$E19,$F19=1),Milestone_Marker,"")),"")</f>
        <v/>
      </c>
      <c r="BK19" s="37" t="str">
        <f ca="1">IFERROR(IF(LEN(Milestones3[[#This Row],[Days]])=0,"",IF(AND(BK$7=$E19,$F19=1),Milestone_Marker,"")),"")</f>
        <v/>
      </c>
    </row>
    <row r="20" s="1" customFormat="1" customHeight="1" outlineLevel="1" spans="1:63">
      <c r="A20" s="2"/>
      <c r="B20" s="38" t="s">
        <v>59</v>
      </c>
      <c r="C20" s="35"/>
      <c r="D20" s="73"/>
      <c r="E20" s="40">
        <f ca="1">TODAY()+24</f>
        <v>44864</v>
      </c>
      <c r="F20" s="32">
        <v>1</v>
      </c>
      <c r="G20" s="36"/>
      <c r="H20" s="37" t="str">
        <f ca="1">IFERROR(IF(LEN(Milestones3[[#This Row],[Days]])=0,"",IF(AND(H$7=$E20,$F20=1),Milestone_Marker,"")),"")</f>
        <v/>
      </c>
      <c r="I20" s="37" t="str">
        <f ca="1">IFERROR(IF(LEN(Milestones3[[#This Row],[Days]])=0,"",IF(AND(I$7=$E20,$F20=1),Milestone_Marker,"")),"")</f>
        <v/>
      </c>
      <c r="J20" s="37" t="str">
        <f ca="1">IFERROR(IF(LEN(Milestones3[[#This Row],[Days]])=0,"",IF(AND(J$7=$E20,$F20=1),Milestone_Marker,"")),"")</f>
        <v/>
      </c>
      <c r="K20" s="37" t="str">
        <f ca="1">IFERROR(IF(LEN(Milestones3[[#This Row],[Days]])=0,"",IF(AND(K$7=$E20,$F20=1),Milestone_Marker,"")),"")</f>
        <v/>
      </c>
      <c r="L20" s="37" t="str">
        <f ca="1">IFERROR(IF(LEN(Milestones3[[#This Row],[Days]])=0,"",IF(AND(L$7=$E20,$F20=1),Milestone_Marker,"")),"")</f>
        <v/>
      </c>
      <c r="M20" s="37" t="str">
        <f ca="1">IFERROR(IF(LEN(Milestones3[[#This Row],[Days]])=0,"",IF(AND(M$7=$E20,$F20=1),Milestone_Marker,"")),"")</f>
        <v/>
      </c>
      <c r="N20" s="37" t="str">
        <f ca="1">IFERROR(IF(LEN(Milestones3[[#This Row],[Days]])=0,"",IF(AND(N$7=$E20,$F20=1),Milestone_Marker,"")),"")</f>
        <v/>
      </c>
      <c r="O20" s="37" t="str">
        <f ca="1">IFERROR(IF(LEN(Milestones3[[#This Row],[Days]])=0,"",IF(AND(O$7=$E20,$F20=1),Milestone_Marker,"")),"")</f>
        <v/>
      </c>
      <c r="P20" s="37" t="str">
        <f ca="1">IFERROR(IF(LEN(Milestones3[[#This Row],[Days]])=0,"",IF(AND(P$7=$E20,$F20=1),Milestone_Marker,"")),"")</f>
        <v/>
      </c>
      <c r="Q20" s="37" t="str">
        <f ca="1">IFERROR(IF(LEN(Milestones3[[#This Row],[Days]])=0,"",IF(AND(Q$7=$E20,$F20=1),Milestone_Marker,"")),"")</f>
        <v/>
      </c>
      <c r="R20" s="37" t="str">
        <f ca="1">IFERROR(IF(LEN(Milestones3[[#This Row],[Days]])=0,"",IF(AND(R$7=$E20,$F20=1),Milestone_Marker,"")),"")</f>
        <v/>
      </c>
      <c r="S20" s="37" t="str">
        <f ca="1">IFERROR(IF(LEN(Milestones3[[#This Row],[Days]])=0,"",IF(AND(S$7=$E20,$F20=1),Milestone_Marker,"")),"")</f>
        <v/>
      </c>
      <c r="T20" s="37" t="str">
        <f ca="1">IFERROR(IF(LEN(Milestones3[[#This Row],[Days]])=0,"",IF(AND(T$7=$E20,$F20=1),Milestone_Marker,"")),"")</f>
        <v/>
      </c>
      <c r="U20" s="37" t="str">
        <f ca="1">IFERROR(IF(LEN(Milestones3[[#This Row],[Days]])=0,"",IF(AND(U$7=$E20,$F20=1),Milestone_Marker,"")),"")</f>
        <v/>
      </c>
      <c r="V20" s="37">
        <f ca="1">IFERROR(IF(LEN(Milestones3[[#This Row],[Days]])=0,"",IF(AND(V$7=$E20,$F20=1),Milestone_Marker,"")),"")</f>
        <v>1</v>
      </c>
      <c r="W20" s="37" t="str">
        <f ca="1">IFERROR(IF(LEN(Milestones3[[#This Row],[Days]])=0,"",IF(AND(W$7=$E20,$F20=1),Milestone_Marker,"")),"")</f>
        <v/>
      </c>
      <c r="X20" s="37" t="str">
        <f ca="1">IFERROR(IF(LEN(Milestones3[[#This Row],[Days]])=0,"",IF(AND(X$7=$E20,$F20=1),Milestone_Marker,"")),"")</f>
        <v/>
      </c>
      <c r="Y20" s="37" t="str">
        <f ca="1">IFERROR(IF(LEN(Milestones3[[#This Row],[Days]])=0,"",IF(AND(Y$7=$E20,$F20=1),Milestone_Marker,"")),"")</f>
        <v/>
      </c>
      <c r="Z20" s="37" t="str">
        <f ca="1">IFERROR(IF(LEN(Milestones3[[#This Row],[Days]])=0,"",IF(AND(Z$7=$E20,$F20=1),Milestone_Marker,"")),"")</f>
        <v/>
      </c>
      <c r="AA20" s="37" t="str">
        <f ca="1">IFERROR(IF(LEN(Milestones3[[#This Row],[Days]])=0,"",IF(AND(AA$7=$E20,$F20=1),Milestone_Marker,"")),"")</f>
        <v/>
      </c>
      <c r="AB20" s="37" t="str">
        <f ca="1">IFERROR(IF(LEN(Milestones3[[#This Row],[Days]])=0,"",IF(AND(AB$7=$E20,$F20=1),Milestone_Marker,"")),"")</f>
        <v/>
      </c>
      <c r="AC20" s="37" t="str">
        <f ca="1">IFERROR(IF(LEN(Milestones3[[#This Row],[Days]])=0,"",IF(AND(AC$7=$E20,$F20=1),Milestone_Marker,"")),"")</f>
        <v/>
      </c>
      <c r="AD20" s="37" t="str">
        <f ca="1">IFERROR(IF(LEN(Milestones3[[#This Row],[Days]])=0,"",IF(AND(AD$7=$E20,$F20=1),Milestone_Marker,"")),"")</f>
        <v/>
      </c>
      <c r="AE20" s="37" t="str">
        <f ca="1">IFERROR(IF(LEN(Milestones3[[#This Row],[Days]])=0,"",IF(AND(AE$7=$E20,$F20=1),Milestone_Marker,"")),"")</f>
        <v/>
      </c>
      <c r="AF20" s="37" t="str">
        <f ca="1">IFERROR(IF(LEN(Milestones3[[#This Row],[Days]])=0,"",IF(AND(AF$7=$E20,$F20=1),Milestone_Marker,"")),"")</f>
        <v/>
      </c>
      <c r="AG20" s="37" t="str">
        <f ca="1">IFERROR(IF(LEN(Milestones3[[#This Row],[Days]])=0,"",IF(AND(AG$7=$E20,$F20=1),Milestone_Marker,"")),"")</f>
        <v/>
      </c>
      <c r="AH20" s="37" t="str">
        <f ca="1">IFERROR(IF(LEN(Milestones3[[#This Row],[Days]])=0,"",IF(AND(AH$7=$E20,$F20=1),Milestone_Marker,"")),"")</f>
        <v/>
      </c>
      <c r="AI20" s="37" t="str">
        <f ca="1">IFERROR(IF(LEN(Milestones3[[#This Row],[Days]])=0,"",IF(AND(AI$7=$E20,$F20=1),Milestone_Marker,"")),"")</f>
        <v/>
      </c>
      <c r="AJ20" s="37" t="str">
        <f ca="1">IFERROR(IF(LEN(Milestones3[[#This Row],[Days]])=0,"",IF(AND(AJ$7=$E20,$F20=1),Milestone_Marker,"")),"")</f>
        <v/>
      </c>
      <c r="AK20" s="37" t="str">
        <f ca="1">IFERROR(IF(LEN(Milestones3[[#This Row],[Days]])=0,"",IF(AND(AK$7=$E20,$F20=1),Milestone_Marker,"")),"")</f>
        <v/>
      </c>
      <c r="AL20" s="37" t="str">
        <f ca="1">IFERROR(IF(LEN(Milestones3[[#This Row],[Days]])=0,"",IF(AND(AL$7=$E20,$F20=1),Milestone_Marker,"")),"")</f>
        <v/>
      </c>
      <c r="AM20" s="37" t="str">
        <f ca="1">IFERROR(IF(LEN(Milestones3[[#This Row],[Days]])=0,"",IF(AND(AM$7=$E20,$F20=1),Milestone_Marker,"")),"")</f>
        <v/>
      </c>
      <c r="AN20" s="37" t="str">
        <f ca="1">IFERROR(IF(LEN(Milestones3[[#This Row],[Days]])=0,"",IF(AND(AN$7=$E20,$F20=1),Milestone_Marker,"")),"")</f>
        <v/>
      </c>
      <c r="AO20" s="37" t="str">
        <f ca="1">IFERROR(IF(LEN(Milestones3[[#This Row],[Days]])=0,"",IF(AND(AO$7=$E20,$F20=1),Milestone_Marker,"")),"")</f>
        <v/>
      </c>
      <c r="AP20" s="37" t="str">
        <f ca="1">IFERROR(IF(LEN(Milestones3[[#This Row],[Days]])=0,"",IF(AND(AP$7=$E20,$F20=1),Milestone_Marker,"")),"")</f>
        <v/>
      </c>
      <c r="AQ20" s="37" t="str">
        <f ca="1">IFERROR(IF(LEN(Milestones3[[#This Row],[Days]])=0,"",IF(AND(AQ$7=$E20,$F20=1),Milestone_Marker,"")),"")</f>
        <v/>
      </c>
      <c r="AR20" s="37" t="str">
        <f ca="1">IFERROR(IF(LEN(Milestones3[[#This Row],[Days]])=0,"",IF(AND(AR$7=$E20,$F20=1),Milestone_Marker,"")),"")</f>
        <v/>
      </c>
      <c r="AS20" s="37" t="str">
        <f ca="1">IFERROR(IF(LEN(Milestones3[[#This Row],[Days]])=0,"",IF(AND(AS$7=$E20,$F20=1),Milestone_Marker,"")),"")</f>
        <v/>
      </c>
      <c r="AT20" s="37" t="str">
        <f ca="1">IFERROR(IF(LEN(Milestones3[[#This Row],[Days]])=0,"",IF(AND(AT$7=$E20,$F20=1),Milestone_Marker,"")),"")</f>
        <v/>
      </c>
      <c r="AU20" s="37" t="str">
        <f ca="1">IFERROR(IF(LEN(Milestones3[[#This Row],[Days]])=0,"",IF(AND(AU$7=$E20,$F20=1),Milestone_Marker,"")),"")</f>
        <v/>
      </c>
      <c r="AV20" s="37" t="str">
        <f ca="1">IFERROR(IF(LEN(Milestones3[[#This Row],[Days]])=0,"",IF(AND(AV$7=$E20,$F20=1),Milestone_Marker,"")),"")</f>
        <v/>
      </c>
      <c r="AW20" s="37" t="str">
        <f ca="1">IFERROR(IF(LEN(Milestones3[[#This Row],[Days]])=0,"",IF(AND(AW$7=$E20,$F20=1),Milestone_Marker,"")),"")</f>
        <v/>
      </c>
      <c r="AX20" s="37" t="str">
        <f ca="1">IFERROR(IF(LEN(Milestones3[[#This Row],[Days]])=0,"",IF(AND(AX$7=$E20,$F20=1),Milestone_Marker,"")),"")</f>
        <v/>
      </c>
      <c r="AY20" s="37" t="str">
        <f ca="1">IFERROR(IF(LEN(Milestones3[[#This Row],[Days]])=0,"",IF(AND(AY$7=$E20,$F20=1),Milestone_Marker,"")),"")</f>
        <v/>
      </c>
      <c r="AZ20" s="37" t="str">
        <f ca="1">IFERROR(IF(LEN(Milestones3[[#This Row],[Days]])=0,"",IF(AND(AZ$7=$E20,$F20=1),Milestone_Marker,"")),"")</f>
        <v/>
      </c>
      <c r="BA20" s="37" t="str">
        <f ca="1">IFERROR(IF(LEN(Milestones3[[#This Row],[Days]])=0,"",IF(AND(BA$7=$E20,$F20=1),Milestone_Marker,"")),"")</f>
        <v/>
      </c>
      <c r="BB20" s="37" t="str">
        <f ca="1">IFERROR(IF(LEN(Milestones3[[#This Row],[Days]])=0,"",IF(AND(BB$7=$E20,$F20=1),Milestone_Marker,"")),"")</f>
        <v/>
      </c>
      <c r="BC20" s="37" t="str">
        <f ca="1">IFERROR(IF(LEN(Milestones3[[#This Row],[Days]])=0,"",IF(AND(BC$7=$E20,$F20=1),Milestone_Marker,"")),"")</f>
        <v/>
      </c>
      <c r="BD20" s="37" t="str">
        <f ca="1">IFERROR(IF(LEN(Milestones3[[#This Row],[Days]])=0,"",IF(AND(BD$7=$E20,$F20=1),Milestone_Marker,"")),"")</f>
        <v/>
      </c>
      <c r="BE20" s="37" t="str">
        <f ca="1">IFERROR(IF(LEN(Milestones3[[#This Row],[Days]])=0,"",IF(AND(BE$7=$E20,$F20=1),Milestone_Marker,"")),"")</f>
        <v/>
      </c>
      <c r="BF20" s="37" t="str">
        <f ca="1">IFERROR(IF(LEN(Milestones3[[#This Row],[Days]])=0,"",IF(AND(BF$7=$E20,$F20=1),Milestone_Marker,"")),"")</f>
        <v/>
      </c>
      <c r="BG20" s="37" t="str">
        <f ca="1">IFERROR(IF(LEN(Milestones3[[#This Row],[Days]])=0,"",IF(AND(BG$7=$E20,$F20=1),Milestone_Marker,"")),"")</f>
        <v/>
      </c>
      <c r="BH20" s="37" t="str">
        <f ca="1">IFERROR(IF(LEN(Milestones3[[#This Row],[Days]])=0,"",IF(AND(BH$7=$E20,$F20=1),Milestone_Marker,"")),"")</f>
        <v/>
      </c>
      <c r="BI20" s="37" t="str">
        <f ca="1">IFERROR(IF(LEN(Milestones3[[#This Row],[Days]])=0,"",IF(AND(BI$7=$E20,$F20=1),Milestone_Marker,"")),"")</f>
        <v/>
      </c>
      <c r="BJ20" s="37" t="str">
        <f ca="1">IFERROR(IF(LEN(Milestones3[[#This Row],[Days]])=0,"",IF(AND(BJ$7=$E20,$F20=1),Milestone_Marker,"")),"")</f>
        <v/>
      </c>
      <c r="BK20" s="37" t="str">
        <f ca="1">IFERROR(IF(LEN(Milestones3[[#This Row],[Days]])=0,"",IF(AND(BK$7=$E20,$F20=1),Milestone_Marker,"")),"")</f>
        <v/>
      </c>
    </row>
    <row r="21" s="1" customFormat="1" customHeight="1" outlineLevel="1" spans="1:63">
      <c r="A21" s="2"/>
      <c r="B21" s="38" t="s">
        <v>60</v>
      </c>
      <c r="C21" s="35"/>
      <c r="D21" s="72"/>
      <c r="E21" s="40">
        <f ca="1">TODAY()+25</f>
        <v>44865</v>
      </c>
      <c r="F21" s="32">
        <v>24</v>
      </c>
      <c r="G21" s="36"/>
      <c r="H21" s="37" t="str">
        <f ca="1">IFERROR(IF(LEN(Milestones3[[#This Row],[Days]])=0,"",IF(AND(H$7=$E21,$F21=1),Milestone_Marker,"")),"")</f>
        <v/>
      </c>
      <c r="I21" s="37" t="str">
        <f ca="1">IFERROR(IF(LEN(Milestones3[[#This Row],[Days]])=0,"",IF(AND(I$7=$E21,$F21=1),Milestone_Marker,"")),"")</f>
        <v/>
      </c>
      <c r="J21" s="37" t="str">
        <f ca="1">IFERROR(IF(LEN(Milestones3[[#This Row],[Days]])=0,"",IF(AND(J$7=$E21,$F21=1),Milestone_Marker,"")),"")</f>
        <v/>
      </c>
      <c r="K21" s="37" t="str">
        <f ca="1">IFERROR(IF(LEN(Milestones3[[#This Row],[Days]])=0,"",IF(AND(K$7=$E21,$F21=1),Milestone_Marker,"")),"")</f>
        <v/>
      </c>
      <c r="L21" s="37" t="str">
        <f ca="1">IFERROR(IF(LEN(Milestones3[[#This Row],[Days]])=0,"",IF(AND(L$7=$E21,$F21=1),Milestone_Marker,"")),"")</f>
        <v/>
      </c>
      <c r="M21" s="37" t="str">
        <f ca="1">IFERROR(IF(LEN(Milestones3[[#This Row],[Days]])=0,"",IF(AND(M$7=$E21,$F21=1),Milestone_Marker,"")),"")</f>
        <v/>
      </c>
      <c r="N21" s="37" t="str">
        <f ca="1">IFERROR(IF(LEN(Milestones3[[#This Row],[Days]])=0,"",IF(AND(N$7=$E21,$F21=1),Milestone_Marker,"")),"")</f>
        <v/>
      </c>
      <c r="O21" s="37" t="str">
        <f ca="1">IFERROR(IF(LEN(Milestones3[[#This Row],[Days]])=0,"",IF(AND(O$7=$E21,$F21=1),Milestone_Marker,"")),"")</f>
        <v/>
      </c>
      <c r="P21" s="37" t="str">
        <f ca="1">IFERROR(IF(LEN(Milestones3[[#This Row],[Days]])=0,"",IF(AND(P$7=$E21,$F21=1),Milestone_Marker,"")),"")</f>
        <v/>
      </c>
      <c r="Q21" s="37" t="str">
        <f ca="1">IFERROR(IF(LEN(Milestones3[[#This Row],[Days]])=0,"",IF(AND(Q$7=$E21,$F21=1),Milestone_Marker,"")),"")</f>
        <v/>
      </c>
      <c r="R21" s="37" t="str">
        <f ca="1">IFERROR(IF(LEN(Milestones3[[#This Row],[Days]])=0,"",IF(AND(R$7=$E21,$F21=1),Milestone_Marker,"")),"")</f>
        <v/>
      </c>
      <c r="S21" s="37" t="str">
        <f ca="1">IFERROR(IF(LEN(Milestones3[[#This Row],[Days]])=0,"",IF(AND(S$7=$E21,$F21=1),Milestone_Marker,"")),"")</f>
        <v/>
      </c>
      <c r="T21" s="37" t="str">
        <f ca="1">IFERROR(IF(LEN(Milestones3[[#This Row],[Days]])=0,"",IF(AND(T$7=$E21,$F21=1),Milestone_Marker,"")),"")</f>
        <v/>
      </c>
      <c r="U21" s="37" t="str">
        <f ca="1">IFERROR(IF(LEN(Milestones3[[#This Row],[Days]])=0,"",IF(AND(U$7=$E21,$F21=1),Milestone_Marker,"")),"")</f>
        <v/>
      </c>
      <c r="V21" s="37" t="str">
        <f ca="1">IFERROR(IF(LEN(Milestones3[[#This Row],[Days]])=0,"",IF(AND(V$7=$E21,$F21=1),Milestone_Marker,"")),"")</f>
        <v/>
      </c>
      <c r="W21" s="37" t="str">
        <f ca="1">IFERROR(IF(LEN(Milestones3[[#This Row],[Days]])=0,"",IF(AND(W$7=$E21,$F21=1),Milestone_Marker,"")),"")</f>
        <v/>
      </c>
      <c r="X21" s="37" t="str">
        <f ca="1">IFERROR(IF(LEN(Milestones3[[#This Row],[Days]])=0,"",IF(AND(X$7=$E21,$F21=1),Milestone_Marker,"")),"")</f>
        <v/>
      </c>
      <c r="Y21" s="37" t="str">
        <f ca="1">IFERROR(IF(LEN(Milestones3[[#This Row],[Days]])=0,"",IF(AND(Y$7=$E21,$F21=1),Milestone_Marker,"")),"")</f>
        <v/>
      </c>
      <c r="Z21" s="37" t="str">
        <f ca="1">IFERROR(IF(LEN(Milestones3[[#This Row],[Days]])=0,"",IF(AND(Z$7=$E21,$F21=1),Milestone_Marker,"")),"")</f>
        <v/>
      </c>
      <c r="AA21" s="37" t="str">
        <f ca="1">IFERROR(IF(LEN(Milestones3[[#This Row],[Days]])=0,"",IF(AND(AA$7=$E21,$F21=1),Milestone_Marker,"")),"")</f>
        <v/>
      </c>
      <c r="AB21" s="37" t="str">
        <f ca="1">IFERROR(IF(LEN(Milestones3[[#This Row],[Days]])=0,"",IF(AND(AB$7=$E21,$F21=1),Milestone_Marker,"")),"")</f>
        <v/>
      </c>
      <c r="AC21" s="37" t="str">
        <f ca="1">IFERROR(IF(LEN(Milestones3[[#This Row],[Days]])=0,"",IF(AND(AC$7=$E21,$F21=1),Milestone_Marker,"")),"")</f>
        <v/>
      </c>
      <c r="AD21" s="37" t="str">
        <f ca="1">IFERROR(IF(LEN(Milestones3[[#This Row],[Days]])=0,"",IF(AND(AD$7=$E21,$F21=1),Milestone_Marker,"")),"")</f>
        <v/>
      </c>
      <c r="AE21" s="37" t="str">
        <f ca="1">IFERROR(IF(LEN(Milestones3[[#This Row],[Days]])=0,"",IF(AND(AE$7=$E21,$F21=1),Milestone_Marker,"")),"")</f>
        <v/>
      </c>
      <c r="AF21" s="37" t="str">
        <f ca="1">IFERROR(IF(LEN(Milestones3[[#This Row],[Days]])=0,"",IF(AND(AF$7=$E21,$F21=1),Milestone_Marker,"")),"")</f>
        <v/>
      </c>
      <c r="AG21" s="37" t="str">
        <f ca="1">IFERROR(IF(LEN(Milestones3[[#This Row],[Days]])=0,"",IF(AND(AG$7=$E21,$F21=1),Milestone_Marker,"")),"")</f>
        <v/>
      </c>
      <c r="AH21" s="37" t="str">
        <f ca="1">IFERROR(IF(LEN(Milestones3[[#This Row],[Days]])=0,"",IF(AND(AH$7=$E21,$F21=1),Milestone_Marker,"")),"")</f>
        <v/>
      </c>
      <c r="AI21" s="37" t="str">
        <f ca="1">IFERROR(IF(LEN(Milestones3[[#This Row],[Days]])=0,"",IF(AND(AI$7=$E21,$F21=1),Milestone_Marker,"")),"")</f>
        <v/>
      </c>
      <c r="AJ21" s="37" t="str">
        <f ca="1">IFERROR(IF(LEN(Milestones3[[#This Row],[Days]])=0,"",IF(AND(AJ$7=$E21,$F21=1),Milestone_Marker,"")),"")</f>
        <v/>
      </c>
      <c r="AK21" s="37" t="str">
        <f ca="1">IFERROR(IF(LEN(Milestones3[[#This Row],[Days]])=0,"",IF(AND(AK$7=$E21,$F21=1),Milestone_Marker,"")),"")</f>
        <v/>
      </c>
      <c r="AL21" s="37" t="str">
        <f ca="1">IFERROR(IF(LEN(Milestones3[[#This Row],[Days]])=0,"",IF(AND(AL$7=$E21,$F21=1),Milestone_Marker,"")),"")</f>
        <v/>
      </c>
      <c r="AM21" s="37" t="str">
        <f ca="1">IFERROR(IF(LEN(Milestones3[[#This Row],[Days]])=0,"",IF(AND(AM$7=$E21,$F21=1),Milestone_Marker,"")),"")</f>
        <v/>
      </c>
      <c r="AN21" s="37" t="str">
        <f ca="1">IFERROR(IF(LEN(Milestones3[[#This Row],[Days]])=0,"",IF(AND(AN$7=$E21,$F21=1),Milestone_Marker,"")),"")</f>
        <v/>
      </c>
      <c r="AO21" s="37" t="str">
        <f ca="1">IFERROR(IF(LEN(Milestones3[[#This Row],[Days]])=0,"",IF(AND(AO$7=$E21,$F21=1),Milestone_Marker,"")),"")</f>
        <v/>
      </c>
      <c r="AP21" s="37" t="str">
        <f ca="1">IFERROR(IF(LEN(Milestones3[[#This Row],[Days]])=0,"",IF(AND(AP$7=$E21,$F21=1),Milestone_Marker,"")),"")</f>
        <v/>
      </c>
      <c r="AQ21" s="37" t="str">
        <f ca="1">IFERROR(IF(LEN(Milestones3[[#This Row],[Days]])=0,"",IF(AND(AQ$7=$E21,$F21=1),Milestone_Marker,"")),"")</f>
        <v/>
      </c>
      <c r="AR21" s="37" t="str">
        <f ca="1">IFERROR(IF(LEN(Milestones3[[#This Row],[Days]])=0,"",IF(AND(AR$7=$E21,$F21=1),Milestone_Marker,"")),"")</f>
        <v/>
      </c>
      <c r="AS21" s="37" t="str">
        <f ca="1">IFERROR(IF(LEN(Milestones3[[#This Row],[Days]])=0,"",IF(AND(AS$7=$E21,$F21=1),Milestone_Marker,"")),"")</f>
        <v/>
      </c>
      <c r="AT21" s="37" t="str">
        <f ca="1">IFERROR(IF(LEN(Milestones3[[#This Row],[Days]])=0,"",IF(AND(AT$7=$E21,$F21=1),Milestone_Marker,"")),"")</f>
        <v/>
      </c>
      <c r="AU21" s="37" t="str">
        <f ca="1">IFERROR(IF(LEN(Milestones3[[#This Row],[Days]])=0,"",IF(AND(AU$7=$E21,$F21=1),Milestone_Marker,"")),"")</f>
        <v/>
      </c>
      <c r="AV21" s="37" t="str">
        <f ca="1">IFERROR(IF(LEN(Milestones3[[#This Row],[Days]])=0,"",IF(AND(AV$7=$E21,$F21=1),Milestone_Marker,"")),"")</f>
        <v/>
      </c>
      <c r="AW21" s="37" t="str">
        <f ca="1">IFERROR(IF(LEN(Milestones3[[#This Row],[Days]])=0,"",IF(AND(AW$7=$E21,$F21=1),Milestone_Marker,"")),"")</f>
        <v/>
      </c>
      <c r="AX21" s="37" t="str">
        <f ca="1">IFERROR(IF(LEN(Milestones3[[#This Row],[Days]])=0,"",IF(AND(AX$7=$E21,$F21=1),Milestone_Marker,"")),"")</f>
        <v/>
      </c>
      <c r="AY21" s="37" t="str">
        <f ca="1">IFERROR(IF(LEN(Milestones3[[#This Row],[Days]])=0,"",IF(AND(AY$7=$E21,$F21=1),Milestone_Marker,"")),"")</f>
        <v/>
      </c>
      <c r="AZ21" s="37" t="str">
        <f ca="1">IFERROR(IF(LEN(Milestones3[[#This Row],[Days]])=0,"",IF(AND(AZ$7=$E21,$F21=1),Milestone_Marker,"")),"")</f>
        <v/>
      </c>
      <c r="BA21" s="37" t="str">
        <f ca="1">IFERROR(IF(LEN(Milestones3[[#This Row],[Days]])=0,"",IF(AND(BA$7=$E21,$F21=1),Milestone_Marker,"")),"")</f>
        <v/>
      </c>
      <c r="BB21" s="37" t="str">
        <f ca="1">IFERROR(IF(LEN(Milestones3[[#This Row],[Days]])=0,"",IF(AND(BB$7=$E21,$F21=1),Milestone_Marker,"")),"")</f>
        <v/>
      </c>
      <c r="BC21" s="37" t="str">
        <f ca="1">IFERROR(IF(LEN(Milestones3[[#This Row],[Days]])=0,"",IF(AND(BC$7=$E21,$F21=1),Milestone_Marker,"")),"")</f>
        <v/>
      </c>
      <c r="BD21" s="37" t="str">
        <f ca="1">IFERROR(IF(LEN(Milestones3[[#This Row],[Days]])=0,"",IF(AND(BD$7=$E21,$F21=1),Milestone_Marker,"")),"")</f>
        <v/>
      </c>
      <c r="BE21" s="37" t="str">
        <f ca="1">IFERROR(IF(LEN(Milestones3[[#This Row],[Days]])=0,"",IF(AND(BE$7=$E21,$F21=1),Milestone_Marker,"")),"")</f>
        <v/>
      </c>
      <c r="BF21" s="37" t="str">
        <f ca="1">IFERROR(IF(LEN(Milestones3[[#This Row],[Days]])=0,"",IF(AND(BF$7=$E21,$F21=1),Milestone_Marker,"")),"")</f>
        <v/>
      </c>
      <c r="BG21" s="37" t="str">
        <f ca="1">IFERROR(IF(LEN(Milestones3[[#This Row],[Days]])=0,"",IF(AND(BG$7=$E21,$F21=1),Milestone_Marker,"")),"")</f>
        <v/>
      </c>
      <c r="BH21" s="37" t="str">
        <f ca="1">IFERROR(IF(LEN(Milestones3[[#This Row],[Days]])=0,"",IF(AND(BH$7=$E21,$F21=1),Milestone_Marker,"")),"")</f>
        <v/>
      </c>
      <c r="BI21" s="37" t="str">
        <f ca="1">IFERROR(IF(LEN(Milestones3[[#This Row],[Days]])=0,"",IF(AND(BI$7=$E21,$F21=1),Milestone_Marker,"")),"")</f>
        <v/>
      </c>
      <c r="BJ21" s="37" t="str">
        <f ca="1">IFERROR(IF(LEN(Milestones3[[#This Row],[Days]])=0,"",IF(AND(BJ$7=$E21,$F21=1),Milestone_Marker,"")),"")</f>
        <v/>
      </c>
      <c r="BK21" s="37" t="str">
        <f ca="1">IFERROR(IF(LEN(Milestones3[[#This Row],[Days]])=0,"",IF(AND(BK$7=$E21,$F21=1),Milestone_Marker,"")),"")</f>
        <v/>
      </c>
    </row>
    <row r="22" s="1" customFormat="1" customHeight="1" spans="1:63">
      <c r="A22" s="2"/>
      <c r="B22" s="34" t="s">
        <v>62</v>
      </c>
      <c r="C22" s="35"/>
      <c r="D22" s="73"/>
      <c r="E22" s="40"/>
      <c r="F22" s="32"/>
      <c r="G22" s="36"/>
      <c r="H22" s="37" t="str">
        <f ca="1">IFERROR(IF(LEN(Milestones3[[#This Row],[Days]])=0,"",IF(AND(H$7=$E22,$F22=1),Milestone_Marker,"")),"")</f>
        <v/>
      </c>
      <c r="I22" s="37" t="str">
        <f ca="1">IFERROR(IF(LEN(Milestones3[[#This Row],[Days]])=0,"",IF(AND(I$7=$E22,$F22=1),Milestone_Marker,"")),"")</f>
        <v/>
      </c>
      <c r="J22" s="37" t="str">
        <f ca="1">IFERROR(IF(LEN(Milestones3[[#This Row],[Days]])=0,"",IF(AND(J$7=$E22,$F22=1),Milestone_Marker,"")),"")</f>
        <v/>
      </c>
      <c r="K22" s="37" t="str">
        <f ca="1">IFERROR(IF(LEN(Milestones3[[#This Row],[Days]])=0,"",IF(AND(K$7=$E22,$F22=1),Milestone_Marker,"")),"")</f>
        <v/>
      </c>
      <c r="L22" s="37" t="str">
        <f ca="1">IFERROR(IF(LEN(Milestones3[[#This Row],[Days]])=0,"",IF(AND(L$7=$E22,$F22=1),Milestone_Marker,"")),"")</f>
        <v/>
      </c>
      <c r="M22" s="37" t="str">
        <f ca="1">IFERROR(IF(LEN(Milestones3[[#This Row],[Days]])=0,"",IF(AND(M$7=$E22,$F22=1),Milestone_Marker,"")),"")</f>
        <v/>
      </c>
      <c r="N22" s="37" t="str">
        <f ca="1">IFERROR(IF(LEN(Milestones3[[#This Row],[Days]])=0,"",IF(AND(N$7=$E22,$F22=1),Milestone_Marker,"")),"")</f>
        <v/>
      </c>
      <c r="O22" s="37" t="str">
        <f ca="1">IFERROR(IF(LEN(Milestones3[[#This Row],[Days]])=0,"",IF(AND(O$7=$E22,$F22=1),Milestone_Marker,"")),"")</f>
        <v/>
      </c>
      <c r="P22" s="37" t="str">
        <f ca="1">IFERROR(IF(LEN(Milestones3[[#This Row],[Days]])=0,"",IF(AND(P$7=$E22,$F22=1),Milestone_Marker,"")),"")</f>
        <v/>
      </c>
      <c r="Q22" s="37" t="str">
        <f ca="1">IFERROR(IF(LEN(Milestones3[[#This Row],[Days]])=0,"",IF(AND(Q$7=$E22,$F22=1),Milestone_Marker,"")),"")</f>
        <v/>
      </c>
      <c r="R22" s="37" t="str">
        <f ca="1">IFERROR(IF(LEN(Milestones3[[#This Row],[Days]])=0,"",IF(AND(R$7=$E22,$F22=1),Milestone_Marker,"")),"")</f>
        <v/>
      </c>
      <c r="S22" s="37" t="str">
        <f ca="1">IFERROR(IF(LEN(Milestones3[[#This Row],[Days]])=0,"",IF(AND(S$7=$E22,$F22=1),Milestone_Marker,"")),"")</f>
        <v/>
      </c>
      <c r="T22" s="37" t="str">
        <f ca="1">IFERROR(IF(LEN(Milestones3[[#This Row],[Days]])=0,"",IF(AND(T$7=$E22,$F22=1),Milestone_Marker,"")),"")</f>
        <v/>
      </c>
      <c r="U22" s="37" t="str">
        <f ca="1">IFERROR(IF(LEN(Milestones3[[#This Row],[Days]])=0,"",IF(AND(U$7=$E22,$F22=1),Milestone_Marker,"")),"")</f>
        <v/>
      </c>
      <c r="V22" s="37" t="str">
        <f ca="1">IFERROR(IF(LEN(Milestones3[[#This Row],[Days]])=0,"",IF(AND(V$7=$E22,$F22=1),Milestone_Marker,"")),"")</f>
        <v/>
      </c>
      <c r="W22" s="37" t="str">
        <f ca="1">IFERROR(IF(LEN(Milestones3[[#This Row],[Days]])=0,"",IF(AND(W$7=$E22,$F22=1),Milestone_Marker,"")),"")</f>
        <v/>
      </c>
      <c r="X22" s="37" t="str">
        <f ca="1">IFERROR(IF(LEN(Milestones3[[#This Row],[Days]])=0,"",IF(AND(X$7=$E22,$F22=1),Milestone_Marker,"")),"")</f>
        <v/>
      </c>
      <c r="Y22" s="37" t="str">
        <f ca="1">IFERROR(IF(LEN(Milestones3[[#This Row],[Days]])=0,"",IF(AND(Y$7=$E22,$F22=1),Milestone_Marker,"")),"")</f>
        <v/>
      </c>
      <c r="Z22" s="37" t="str">
        <f ca="1">IFERROR(IF(LEN(Milestones3[[#This Row],[Days]])=0,"",IF(AND(Z$7=$E22,$F22=1),Milestone_Marker,"")),"")</f>
        <v/>
      </c>
      <c r="AA22" s="37" t="str">
        <f ca="1">IFERROR(IF(LEN(Milestones3[[#This Row],[Days]])=0,"",IF(AND(AA$7=$E22,$F22=1),Milestone_Marker,"")),"")</f>
        <v/>
      </c>
      <c r="AB22" s="37" t="str">
        <f ca="1">IFERROR(IF(LEN(Milestones3[[#This Row],[Days]])=0,"",IF(AND(AB$7=$E22,$F22=1),Milestone_Marker,"")),"")</f>
        <v/>
      </c>
      <c r="AC22" s="37" t="str">
        <f ca="1">IFERROR(IF(LEN(Milestones3[[#This Row],[Days]])=0,"",IF(AND(AC$7=$E22,$F22=1),Milestone_Marker,"")),"")</f>
        <v/>
      </c>
      <c r="AD22" s="37" t="str">
        <f ca="1">IFERROR(IF(LEN(Milestones3[[#This Row],[Days]])=0,"",IF(AND(AD$7=$E22,$F22=1),Milestone_Marker,"")),"")</f>
        <v/>
      </c>
      <c r="AE22" s="37" t="str">
        <f ca="1">IFERROR(IF(LEN(Milestones3[[#This Row],[Days]])=0,"",IF(AND(AE$7=$E22,$F22=1),Milestone_Marker,"")),"")</f>
        <v/>
      </c>
      <c r="AF22" s="37" t="str">
        <f ca="1">IFERROR(IF(LEN(Milestones3[[#This Row],[Days]])=0,"",IF(AND(AF$7=$E22,$F22=1),Milestone_Marker,"")),"")</f>
        <v/>
      </c>
      <c r="AG22" s="37" t="str">
        <f ca="1">IFERROR(IF(LEN(Milestones3[[#This Row],[Days]])=0,"",IF(AND(AG$7=$E22,$F22=1),Milestone_Marker,"")),"")</f>
        <v/>
      </c>
      <c r="AH22" s="37" t="str">
        <f ca="1">IFERROR(IF(LEN(Milestones3[[#This Row],[Days]])=0,"",IF(AND(AH$7=$E22,$F22=1),Milestone_Marker,"")),"")</f>
        <v/>
      </c>
      <c r="AI22" s="37" t="str">
        <f ca="1">IFERROR(IF(LEN(Milestones3[[#This Row],[Days]])=0,"",IF(AND(AI$7=$E22,$F22=1),Milestone_Marker,"")),"")</f>
        <v/>
      </c>
      <c r="AJ22" s="37" t="str">
        <f ca="1">IFERROR(IF(LEN(Milestones3[[#This Row],[Days]])=0,"",IF(AND(AJ$7=$E22,$F22=1),Milestone_Marker,"")),"")</f>
        <v/>
      </c>
      <c r="AK22" s="37" t="str">
        <f ca="1">IFERROR(IF(LEN(Milestones3[[#This Row],[Days]])=0,"",IF(AND(AK$7=$E22,$F22=1),Milestone_Marker,"")),"")</f>
        <v/>
      </c>
      <c r="AL22" s="37" t="str">
        <f ca="1">IFERROR(IF(LEN(Milestones3[[#This Row],[Days]])=0,"",IF(AND(AL$7=$E22,$F22=1),Milestone_Marker,"")),"")</f>
        <v/>
      </c>
      <c r="AM22" s="37" t="str">
        <f ca="1">IFERROR(IF(LEN(Milestones3[[#This Row],[Days]])=0,"",IF(AND(AM$7=$E22,$F22=1),Milestone_Marker,"")),"")</f>
        <v/>
      </c>
      <c r="AN22" s="37" t="str">
        <f ca="1">IFERROR(IF(LEN(Milestones3[[#This Row],[Days]])=0,"",IF(AND(AN$7=$E22,$F22=1),Milestone_Marker,"")),"")</f>
        <v/>
      </c>
      <c r="AO22" s="37" t="str">
        <f ca="1">IFERROR(IF(LEN(Milestones3[[#This Row],[Days]])=0,"",IF(AND(AO$7=$E22,$F22=1),Milestone_Marker,"")),"")</f>
        <v/>
      </c>
      <c r="AP22" s="37" t="str">
        <f ca="1">IFERROR(IF(LEN(Milestones3[[#This Row],[Days]])=0,"",IF(AND(AP$7=$E22,$F22=1),Milestone_Marker,"")),"")</f>
        <v/>
      </c>
      <c r="AQ22" s="37" t="str">
        <f ca="1">IFERROR(IF(LEN(Milestones3[[#This Row],[Days]])=0,"",IF(AND(AQ$7=$E22,$F22=1),Milestone_Marker,"")),"")</f>
        <v/>
      </c>
      <c r="AR22" s="37" t="str">
        <f ca="1">IFERROR(IF(LEN(Milestones3[[#This Row],[Days]])=0,"",IF(AND(AR$7=$E22,$F22=1),Milestone_Marker,"")),"")</f>
        <v/>
      </c>
      <c r="AS22" s="37" t="str">
        <f ca="1">IFERROR(IF(LEN(Milestones3[[#This Row],[Days]])=0,"",IF(AND(AS$7=$E22,$F22=1),Milestone_Marker,"")),"")</f>
        <v/>
      </c>
      <c r="AT22" s="37" t="str">
        <f ca="1">IFERROR(IF(LEN(Milestones3[[#This Row],[Days]])=0,"",IF(AND(AT$7=$E22,$F22=1),Milestone_Marker,"")),"")</f>
        <v/>
      </c>
      <c r="AU22" s="37" t="str">
        <f ca="1">IFERROR(IF(LEN(Milestones3[[#This Row],[Days]])=0,"",IF(AND(AU$7=$E22,$F22=1),Milestone_Marker,"")),"")</f>
        <v/>
      </c>
      <c r="AV22" s="37" t="str">
        <f ca="1">IFERROR(IF(LEN(Milestones3[[#This Row],[Days]])=0,"",IF(AND(AV$7=$E22,$F22=1),Milestone_Marker,"")),"")</f>
        <v/>
      </c>
      <c r="AW22" s="37" t="str">
        <f ca="1">IFERROR(IF(LEN(Milestones3[[#This Row],[Days]])=0,"",IF(AND(AW$7=$E22,$F22=1),Milestone_Marker,"")),"")</f>
        <v/>
      </c>
      <c r="AX22" s="37" t="str">
        <f ca="1">IFERROR(IF(LEN(Milestones3[[#This Row],[Days]])=0,"",IF(AND(AX$7=$E22,$F22=1),Milestone_Marker,"")),"")</f>
        <v/>
      </c>
      <c r="AY22" s="37" t="str">
        <f ca="1">IFERROR(IF(LEN(Milestones3[[#This Row],[Days]])=0,"",IF(AND(AY$7=$E22,$F22=1),Milestone_Marker,"")),"")</f>
        <v/>
      </c>
      <c r="AZ22" s="37" t="str">
        <f ca="1">IFERROR(IF(LEN(Milestones3[[#This Row],[Days]])=0,"",IF(AND(AZ$7=$E22,$F22=1),Milestone_Marker,"")),"")</f>
        <v/>
      </c>
      <c r="BA22" s="37" t="str">
        <f ca="1">IFERROR(IF(LEN(Milestones3[[#This Row],[Days]])=0,"",IF(AND(BA$7=$E22,$F22=1),Milestone_Marker,"")),"")</f>
        <v/>
      </c>
      <c r="BB22" s="37" t="str">
        <f ca="1">IFERROR(IF(LEN(Milestones3[[#This Row],[Days]])=0,"",IF(AND(BB$7=$E22,$F22=1),Milestone_Marker,"")),"")</f>
        <v/>
      </c>
      <c r="BC22" s="37" t="str">
        <f ca="1">IFERROR(IF(LEN(Milestones3[[#This Row],[Days]])=0,"",IF(AND(BC$7=$E22,$F22=1),Milestone_Marker,"")),"")</f>
        <v/>
      </c>
      <c r="BD22" s="37" t="str">
        <f ca="1">IFERROR(IF(LEN(Milestones3[[#This Row],[Days]])=0,"",IF(AND(BD$7=$E22,$F22=1),Milestone_Marker,"")),"")</f>
        <v/>
      </c>
      <c r="BE22" s="37" t="str">
        <f ca="1">IFERROR(IF(LEN(Milestones3[[#This Row],[Days]])=0,"",IF(AND(BE$7=$E22,$F22=1),Milestone_Marker,"")),"")</f>
        <v/>
      </c>
      <c r="BF22" s="37" t="str">
        <f ca="1">IFERROR(IF(LEN(Milestones3[[#This Row],[Days]])=0,"",IF(AND(BF$7=$E22,$F22=1),Milestone_Marker,"")),"")</f>
        <v/>
      </c>
      <c r="BG22" s="37" t="str">
        <f ca="1">IFERROR(IF(LEN(Milestones3[[#This Row],[Days]])=0,"",IF(AND(BG$7=$E22,$F22=1),Milestone_Marker,"")),"")</f>
        <v/>
      </c>
      <c r="BH22" s="37" t="str">
        <f ca="1">IFERROR(IF(LEN(Milestones3[[#This Row],[Days]])=0,"",IF(AND(BH$7=$E22,$F22=1),Milestone_Marker,"")),"")</f>
        <v/>
      </c>
      <c r="BI22" s="37" t="str">
        <f ca="1">IFERROR(IF(LEN(Milestones3[[#This Row],[Days]])=0,"",IF(AND(BI$7=$E22,$F22=1),Milestone_Marker,"")),"")</f>
        <v/>
      </c>
      <c r="BJ22" s="37" t="str">
        <f ca="1">IFERROR(IF(LEN(Milestones3[[#This Row],[Days]])=0,"",IF(AND(BJ$7=$E22,$F22=1),Milestone_Marker,"")),"")</f>
        <v/>
      </c>
      <c r="BK22" s="37" t="str">
        <f ca="1">IFERROR(IF(LEN(Milestones3[[#This Row],[Days]])=0,"",IF(AND(BK$7=$E22,$F22=1),Milestone_Marker,"")),"")</f>
        <v/>
      </c>
    </row>
    <row r="23" s="1" customFormat="1" customHeight="1" outlineLevel="1" spans="1:63">
      <c r="A23" s="2"/>
      <c r="B23" s="38" t="s">
        <v>56</v>
      </c>
      <c r="C23" s="35"/>
      <c r="D23" s="72"/>
      <c r="E23" s="40">
        <f ca="1">TODAY()+15</f>
        <v>44855</v>
      </c>
      <c r="F23" s="32">
        <v>4</v>
      </c>
      <c r="G23" s="36"/>
      <c r="H23" s="37" t="str">
        <f ca="1">IFERROR(IF(LEN(Milestones3[[#This Row],[Days]])=0,"",IF(AND(H$7=$E23,$F23=1),Milestone_Marker,"")),"")</f>
        <v/>
      </c>
      <c r="I23" s="37" t="str">
        <f ca="1">IFERROR(IF(LEN(Milestones3[[#This Row],[Days]])=0,"",IF(AND(I$7=$E23,$F23=1),Milestone_Marker,"")),"")</f>
        <v/>
      </c>
      <c r="J23" s="37" t="str">
        <f ca="1">IFERROR(IF(LEN(Milestones3[[#This Row],[Days]])=0,"",IF(AND(J$7=$E23,$F23=1),Milestone_Marker,"")),"")</f>
        <v/>
      </c>
      <c r="K23" s="37" t="str">
        <f ca="1">IFERROR(IF(LEN(Milestones3[[#This Row],[Days]])=0,"",IF(AND(K$7=$E23,$F23=1),Milestone_Marker,"")),"")</f>
        <v/>
      </c>
      <c r="L23" s="37" t="str">
        <f ca="1">IFERROR(IF(LEN(Milestones3[[#This Row],[Days]])=0,"",IF(AND(L$7=$E23,$F23=1),Milestone_Marker,"")),"")</f>
        <v/>
      </c>
      <c r="M23" s="37" t="str">
        <f ca="1">IFERROR(IF(LEN(Milestones3[[#This Row],[Days]])=0,"",IF(AND(M$7=$E23,$F23=1),Milestone_Marker,"")),"")</f>
        <v/>
      </c>
      <c r="N23" s="37" t="str">
        <f ca="1">IFERROR(IF(LEN(Milestones3[[#This Row],[Days]])=0,"",IF(AND(N$7=$E23,$F23=1),Milestone_Marker,"")),"")</f>
        <v/>
      </c>
      <c r="O23" s="37" t="str">
        <f ca="1">IFERROR(IF(LEN(Milestones3[[#This Row],[Days]])=0,"",IF(AND(O$7=$E23,$F23=1),Milestone_Marker,"")),"")</f>
        <v/>
      </c>
      <c r="P23" s="37" t="str">
        <f ca="1">IFERROR(IF(LEN(Milestones3[[#This Row],[Days]])=0,"",IF(AND(P$7=$E23,$F23=1),Milestone_Marker,"")),"")</f>
        <v/>
      </c>
      <c r="Q23" s="37" t="str">
        <f ca="1">IFERROR(IF(LEN(Milestones3[[#This Row],[Days]])=0,"",IF(AND(Q$7=$E23,$F23=1),Milestone_Marker,"")),"")</f>
        <v/>
      </c>
      <c r="R23" s="37" t="str">
        <f ca="1">IFERROR(IF(LEN(Milestones3[[#This Row],[Days]])=0,"",IF(AND(R$7=$E23,$F23=1),Milestone_Marker,"")),"")</f>
        <v/>
      </c>
      <c r="S23" s="37" t="str">
        <f ca="1">IFERROR(IF(LEN(Milestones3[[#This Row],[Days]])=0,"",IF(AND(S$7=$E23,$F23=1),Milestone_Marker,"")),"")</f>
        <v/>
      </c>
      <c r="T23" s="37" t="str">
        <f ca="1">IFERROR(IF(LEN(Milestones3[[#This Row],[Days]])=0,"",IF(AND(T$7=$E23,$F23=1),Milestone_Marker,"")),"")</f>
        <v/>
      </c>
      <c r="U23" s="37" t="str">
        <f ca="1">IFERROR(IF(LEN(Milestones3[[#This Row],[Days]])=0,"",IF(AND(U$7=$E23,$F23=1),Milestone_Marker,"")),"")</f>
        <v/>
      </c>
      <c r="V23" s="37" t="str">
        <f ca="1">IFERROR(IF(LEN(Milestones3[[#This Row],[Days]])=0,"",IF(AND(V$7=$E23,$F23=1),Milestone_Marker,"")),"")</f>
        <v/>
      </c>
      <c r="W23" s="37" t="str">
        <f ca="1">IFERROR(IF(LEN(Milestones3[[#This Row],[Days]])=0,"",IF(AND(W$7=$E23,$F23=1),Milestone_Marker,"")),"")</f>
        <v/>
      </c>
      <c r="X23" s="37" t="str">
        <f ca="1">IFERROR(IF(LEN(Milestones3[[#This Row],[Days]])=0,"",IF(AND(X$7=$E23,$F23=1),Milestone_Marker,"")),"")</f>
        <v/>
      </c>
      <c r="Y23" s="37" t="str">
        <f ca="1">IFERROR(IF(LEN(Milestones3[[#This Row],[Days]])=0,"",IF(AND(Y$7=$E23,$F23=1),Milestone_Marker,"")),"")</f>
        <v/>
      </c>
      <c r="Z23" s="37" t="str">
        <f ca="1">IFERROR(IF(LEN(Milestones3[[#This Row],[Days]])=0,"",IF(AND(Z$7=$E23,$F23=1),Milestone_Marker,"")),"")</f>
        <v/>
      </c>
      <c r="AA23" s="37" t="str">
        <f ca="1">IFERROR(IF(LEN(Milestones3[[#This Row],[Days]])=0,"",IF(AND(AA$7=$E23,$F23=1),Milestone_Marker,"")),"")</f>
        <v/>
      </c>
      <c r="AB23" s="37" t="str">
        <f ca="1">IFERROR(IF(LEN(Milestones3[[#This Row],[Days]])=0,"",IF(AND(AB$7=$E23,$F23=1),Milestone_Marker,"")),"")</f>
        <v/>
      </c>
      <c r="AC23" s="37" t="str">
        <f ca="1">IFERROR(IF(LEN(Milestones3[[#This Row],[Days]])=0,"",IF(AND(AC$7=$E23,$F23=1),Milestone_Marker,"")),"")</f>
        <v/>
      </c>
      <c r="AD23" s="37" t="str">
        <f ca="1">IFERROR(IF(LEN(Milestones3[[#This Row],[Days]])=0,"",IF(AND(AD$7=$E23,$F23=1),Milestone_Marker,"")),"")</f>
        <v/>
      </c>
      <c r="AE23" s="37" t="str">
        <f ca="1">IFERROR(IF(LEN(Milestones3[[#This Row],[Days]])=0,"",IF(AND(AE$7=$E23,$F23=1),Milestone_Marker,"")),"")</f>
        <v/>
      </c>
      <c r="AF23" s="37" t="str">
        <f ca="1">IFERROR(IF(LEN(Milestones3[[#This Row],[Days]])=0,"",IF(AND(AF$7=$E23,$F23=1),Milestone_Marker,"")),"")</f>
        <v/>
      </c>
      <c r="AG23" s="37" t="str">
        <f ca="1">IFERROR(IF(LEN(Milestones3[[#This Row],[Days]])=0,"",IF(AND(AG$7=$E23,$F23=1),Milestone_Marker,"")),"")</f>
        <v/>
      </c>
      <c r="AH23" s="37" t="str">
        <f ca="1">IFERROR(IF(LEN(Milestones3[[#This Row],[Days]])=0,"",IF(AND(AH$7=$E23,$F23=1),Milestone_Marker,"")),"")</f>
        <v/>
      </c>
      <c r="AI23" s="37" t="str">
        <f ca="1">IFERROR(IF(LEN(Milestones3[[#This Row],[Days]])=0,"",IF(AND(AI$7=$E23,$F23=1),Milestone_Marker,"")),"")</f>
        <v/>
      </c>
      <c r="AJ23" s="37" t="str">
        <f ca="1">IFERROR(IF(LEN(Milestones3[[#This Row],[Days]])=0,"",IF(AND(AJ$7=$E23,$F23=1),Milestone_Marker,"")),"")</f>
        <v/>
      </c>
      <c r="AK23" s="37" t="str">
        <f ca="1">IFERROR(IF(LEN(Milestones3[[#This Row],[Days]])=0,"",IF(AND(AK$7=$E23,$F23=1),Milestone_Marker,"")),"")</f>
        <v/>
      </c>
      <c r="AL23" s="37" t="str">
        <f ca="1">IFERROR(IF(LEN(Milestones3[[#This Row],[Days]])=0,"",IF(AND(AL$7=$E23,$F23=1),Milestone_Marker,"")),"")</f>
        <v/>
      </c>
      <c r="AM23" s="37" t="str">
        <f ca="1">IFERROR(IF(LEN(Milestones3[[#This Row],[Days]])=0,"",IF(AND(AM$7=$E23,$F23=1),Milestone_Marker,"")),"")</f>
        <v/>
      </c>
      <c r="AN23" s="37" t="str">
        <f ca="1">IFERROR(IF(LEN(Milestones3[[#This Row],[Days]])=0,"",IF(AND(AN$7=$E23,$F23=1),Milestone_Marker,"")),"")</f>
        <v/>
      </c>
      <c r="AO23" s="37" t="str">
        <f ca="1">IFERROR(IF(LEN(Milestones3[[#This Row],[Days]])=0,"",IF(AND(AO$7=$E23,$F23=1),Milestone_Marker,"")),"")</f>
        <v/>
      </c>
      <c r="AP23" s="37" t="str">
        <f ca="1">IFERROR(IF(LEN(Milestones3[[#This Row],[Days]])=0,"",IF(AND(AP$7=$E23,$F23=1),Milestone_Marker,"")),"")</f>
        <v/>
      </c>
      <c r="AQ23" s="37" t="str">
        <f ca="1">IFERROR(IF(LEN(Milestones3[[#This Row],[Days]])=0,"",IF(AND(AQ$7=$E23,$F23=1),Milestone_Marker,"")),"")</f>
        <v/>
      </c>
      <c r="AR23" s="37" t="str">
        <f ca="1">IFERROR(IF(LEN(Milestones3[[#This Row],[Days]])=0,"",IF(AND(AR$7=$E23,$F23=1),Milestone_Marker,"")),"")</f>
        <v/>
      </c>
      <c r="AS23" s="37" t="str">
        <f ca="1">IFERROR(IF(LEN(Milestones3[[#This Row],[Days]])=0,"",IF(AND(AS$7=$E23,$F23=1),Milestone_Marker,"")),"")</f>
        <v/>
      </c>
      <c r="AT23" s="37" t="str">
        <f ca="1">IFERROR(IF(LEN(Milestones3[[#This Row],[Days]])=0,"",IF(AND(AT$7=$E23,$F23=1),Milestone_Marker,"")),"")</f>
        <v/>
      </c>
      <c r="AU23" s="37" t="str">
        <f ca="1">IFERROR(IF(LEN(Milestones3[[#This Row],[Days]])=0,"",IF(AND(AU$7=$E23,$F23=1),Milestone_Marker,"")),"")</f>
        <v/>
      </c>
      <c r="AV23" s="37" t="str">
        <f ca="1">IFERROR(IF(LEN(Milestones3[[#This Row],[Days]])=0,"",IF(AND(AV$7=$E23,$F23=1),Milestone_Marker,"")),"")</f>
        <v/>
      </c>
      <c r="AW23" s="37" t="str">
        <f ca="1">IFERROR(IF(LEN(Milestones3[[#This Row],[Days]])=0,"",IF(AND(AW$7=$E23,$F23=1),Milestone_Marker,"")),"")</f>
        <v/>
      </c>
      <c r="AX23" s="37" t="str">
        <f ca="1">IFERROR(IF(LEN(Milestones3[[#This Row],[Days]])=0,"",IF(AND(AX$7=$E23,$F23=1),Milestone_Marker,"")),"")</f>
        <v/>
      </c>
      <c r="AY23" s="37" t="str">
        <f ca="1">IFERROR(IF(LEN(Milestones3[[#This Row],[Days]])=0,"",IF(AND(AY$7=$E23,$F23=1),Milestone_Marker,"")),"")</f>
        <v/>
      </c>
      <c r="AZ23" s="37" t="str">
        <f ca="1">IFERROR(IF(LEN(Milestones3[[#This Row],[Days]])=0,"",IF(AND(AZ$7=$E23,$F23=1),Milestone_Marker,"")),"")</f>
        <v/>
      </c>
      <c r="BA23" s="37" t="str">
        <f ca="1">IFERROR(IF(LEN(Milestones3[[#This Row],[Days]])=0,"",IF(AND(BA$7=$E23,$F23=1),Milestone_Marker,"")),"")</f>
        <v/>
      </c>
      <c r="BB23" s="37" t="str">
        <f ca="1">IFERROR(IF(LEN(Milestones3[[#This Row],[Days]])=0,"",IF(AND(BB$7=$E23,$F23=1),Milestone_Marker,"")),"")</f>
        <v/>
      </c>
      <c r="BC23" s="37" t="str">
        <f ca="1">IFERROR(IF(LEN(Milestones3[[#This Row],[Days]])=0,"",IF(AND(BC$7=$E23,$F23=1),Milestone_Marker,"")),"")</f>
        <v/>
      </c>
      <c r="BD23" s="37" t="str">
        <f ca="1">IFERROR(IF(LEN(Milestones3[[#This Row],[Days]])=0,"",IF(AND(BD$7=$E23,$F23=1),Milestone_Marker,"")),"")</f>
        <v/>
      </c>
      <c r="BE23" s="37" t="str">
        <f ca="1">IFERROR(IF(LEN(Milestones3[[#This Row],[Days]])=0,"",IF(AND(BE$7=$E23,$F23=1),Milestone_Marker,"")),"")</f>
        <v/>
      </c>
      <c r="BF23" s="37" t="str">
        <f ca="1">IFERROR(IF(LEN(Milestones3[[#This Row],[Days]])=0,"",IF(AND(BF$7=$E23,$F23=1),Milestone_Marker,"")),"")</f>
        <v/>
      </c>
      <c r="BG23" s="37" t="str">
        <f ca="1">IFERROR(IF(LEN(Milestones3[[#This Row],[Days]])=0,"",IF(AND(BG$7=$E23,$F23=1),Milestone_Marker,"")),"")</f>
        <v/>
      </c>
      <c r="BH23" s="37" t="str">
        <f ca="1">IFERROR(IF(LEN(Milestones3[[#This Row],[Days]])=0,"",IF(AND(BH$7=$E23,$F23=1),Milestone_Marker,"")),"")</f>
        <v/>
      </c>
      <c r="BI23" s="37" t="str">
        <f ca="1">IFERROR(IF(LEN(Milestones3[[#This Row],[Days]])=0,"",IF(AND(BI$7=$E23,$F23=1),Milestone_Marker,"")),"")</f>
        <v/>
      </c>
      <c r="BJ23" s="37" t="str">
        <f ca="1">IFERROR(IF(LEN(Milestones3[[#This Row],[Days]])=0,"",IF(AND(BJ$7=$E23,$F23=1),Milestone_Marker,"")),"")</f>
        <v/>
      </c>
      <c r="BK23" s="37" t="str">
        <f ca="1">IFERROR(IF(LEN(Milestones3[[#This Row],[Days]])=0,"",IF(AND(BK$7=$E23,$F23=1),Milestone_Marker,"")),"")</f>
        <v/>
      </c>
    </row>
    <row r="24" s="1" customFormat="1" customHeight="1" outlineLevel="1" spans="1:63">
      <c r="A24" s="2"/>
      <c r="B24" s="38" t="s">
        <v>57</v>
      </c>
      <c r="C24" s="35"/>
      <c r="D24" s="73"/>
      <c r="E24" s="40">
        <f ca="1">TODAY()+19</f>
        <v>44859</v>
      </c>
      <c r="F24" s="32">
        <v>14</v>
      </c>
      <c r="G24" s="36"/>
      <c r="H24" s="37" t="str">
        <f ca="1">IFERROR(IF(LEN(Milestones3[[#This Row],[Days]])=0,"",IF(AND(H$7=$E24,$F24=1),Milestone_Marker,"")),"")</f>
        <v/>
      </c>
      <c r="I24" s="37" t="str">
        <f ca="1">IFERROR(IF(LEN(Milestones3[[#This Row],[Days]])=0,"",IF(AND(I$7=$E24,$F24=1),Milestone_Marker,"")),"")</f>
        <v/>
      </c>
      <c r="J24" s="37" t="str">
        <f ca="1">IFERROR(IF(LEN(Milestones3[[#This Row],[Days]])=0,"",IF(AND(J$7=$E24,$F24=1),Milestone_Marker,"")),"")</f>
        <v/>
      </c>
      <c r="K24" s="37" t="str">
        <f ca="1">IFERROR(IF(LEN(Milestones3[[#This Row],[Days]])=0,"",IF(AND(K$7=$E24,$F24=1),Milestone_Marker,"")),"")</f>
        <v/>
      </c>
      <c r="L24" s="37" t="str">
        <f ca="1">IFERROR(IF(LEN(Milestones3[[#This Row],[Days]])=0,"",IF(AND(L$7=$E24,$F24=1),Milestone_Marker,"")),"")</f>
        <v/>
      </c>
      <c r="M24" s="37" t="str">
        <f ca="1">IFERROR(IF(LEN(Milestones3[[#This Row],[Days]])=0,"",IF(AND(M$7=$E24,$F24=1),Milestone_Marker,"")),"")</f>
        <v/>
      </c>
      <c r="N24" s="37" t="str">
        <f ca="1">IFERROR(IF(LEN(Milestones3[[#This Row],[Days]])=0,"",IF(AND(N$7=$E24,$F24=1),Milestone_Marker,"")),"")</f>
        <v/>
      </c>
      <c r="O24" s="37" t="str">
        <f ca="1">IFERROR(IF(LEN(Milestones3[[#This Row],[Days]])=0,"",IF(AND(O$7=$E24,$F24=1),Milestone_Marker,"")),"")</f>
        <v/>
      </c>
      <c r="P24" s="37" t="str">
        <f ca="1">IFERROR(IF(LEN(Milestones3[[#This Row],[Days]])=0,"",IF(AND(P$7=$E24,$F24=1),Milestone_Marker,"")),"")</f>
        <v/>
      </c>
      <c r="Q24" s="37" t="str">
        <f ca="1">IFERROR(IF(LEN(Milestones3[[#This Row],[Days]])=0,"",IF(AND(Q$7=$E24,$F24=1),Milestone_Marker,"")),"")</f>
        <v/>
      </c>
      <c r="R24" s="37" t="str">
        <f ca="1">IFERROR(IF(LEN(Milestones3[[#This Row],[Days]])=0,"",IF(AND(R$7=$E24,$F24=1),Milestone_Marker,"")),"")</f>
        <v/>
      </c>
      <c r="S24" s="37" t="str">
        <f ca="1">IFERROR(IF(LEN(Milestones3[[#This Row],[Days]])=0,"",IF(AND(S$7=$E24,$F24=1),Milestone_Marker,"")),"")</f>
        <v/>
      </c>
      <c r="T24" s="37" t="str">
        <f ca="1">IFERROR(IF(LEN(Milestones3[[#This Row],[Days]])=0,"",IF(AND(T$7=$E24,$F24=1),Milestone_Marker,"")),"")</f>
        <v/>
      </c>
      <c r="U24" s="37" t="str">
        <f ca="1">IFERROR(IF(LEN(Milestones3[[#This Row],[Days]])=0,"",IF(AND(U$7=$E24,$F24=1),Milestone_Marker,"")),"")</f>
        <v/>
      </c>
      <c r="V24" s="37" t="str">
        <f ca="1">IFERROR(IF(LEN(Milestones3[[#This Row],[Days]])=0,"",IF(AND(V$7=$E24,$F24=1),Milestone_Marker,"")),"")</f>
        <v/>
      </c>
      <c r="W24" s="37" t="str">
        <f ca="1">IFERROR(IF(LEN(Milestones3[[#This Row],[Days]])=0,"",IF(AND(W$7=$E24,$F24=1),Milestone_Marker,"")),"")</f>
        <v/>
      </c>
      <c r="X24" s="37" t="str">
        <f ca="1">IFERROR(IF(LEN(Milestones3[[#This Row],[Days]])=0,"",IF(AND(X$7=$E24,$F24=1),Milestone_Marker,"")),"")</f>
        <v/>
      </c>
      <c r="Y24" s="37" t="str">
        <f ca="1">IFERROR(IF(LEN(Milestones3[[#This Row],[Days]])=0,"",IF(AND(Y$7=$E24,$F24=1),Milestone_Marker,"")),"")</f>
        <v/>
      </c>
      <c r="Z24" s="37" t="str">
        <f ca="1">IFERROR(IF(LEN(Milestones3[[#This Row],[Days]])=0,"",IF(AND(Z$7=$E24,$F24=1),Milestone_Marker,"")),"")</f>
        <v/>
      </c>
      <c r="AA24" s="37" t="str">
        <f ca="1">IFERROR(IF(LEN(Milestones3[[#This Row],[Days]])=0,"",IF(AND(AA$7=$E24,$F24=1),Milestone_Marker,"")),"")</f>
        <v/>
      </c>
      <c r="AB24" s="37" t="str">
        <f ca="1">IFERROR(IF(LEN(Milestones3[[#This Row],[Days]])=0,"",IF(AND(AB$7=$E24,$F24=1),Milestone_Marker,"")),"")</f>
        <v/>
      </c>
      <c r="AC24" s="37" t="str">
        <f ca="1">IFERROR(IF(LEN(Milestones3[[#This Row],[Days]])=0,"",IF(AND(AC$7=$E24,$F24=1),Milestone_Marker,"")),"")</f>
        <v/>
      </c>
      <c r="AD24" s="37" t="str">
        <f ca="1">IFERROR(IF(LEN(Milestones3[[#This Row],[Days]])=0,"",IF(AND(AD$7=$E24,$F24=1),Milestone_Marker,"")),"")</f>
        <v/>
      </c>
      <c r="AE24" s="37" t="str">
        <f ca="1">IFERROR(IF(LEN(Milestones3[[#This Row],[Days]])=0,"",IF(AND(AE$7=$E24,$F24=1),Milestone_Marker,"")),"")</f>
        <v/>
      </c>
      <c r="AF24" s="37" t="str">
        <f ca="1">IFERROR(IF(LEN(Milestones3[[#This Row],[Days]])=0,"",IF(AND(AF$7=$E24,$F24=1),Milestone_Marker,"")),"")</f>
        <v/>
      </c>
      <c r="AG24" s="37" t="str">
        <f ca="1">IFERROR(IF(LEN(Milestones3[[#This Row],[Days]])=0,"",IF(AND(AG$7=$E24,$F24=1),Milestone_Marker,"")),"")</f>
        <v/>
      </c>
      <c r="AH24" s="37" t="str">
        <f ca="1">IFERROR(IF(LEN(Milestones3[[#This Row],[Days]])=0,"",IF(AND(AH$7=$E24,$F24=1),Milestone_Marker,"")),"")</f>
        <v/>
      </c>
      <c r="AI24" s="37" t="str">
        <f ca="1">IFERROR(IF(LEN(Milestones3[[#This Row],[Days]])=0,"",IF(AND(AI$7=$E24,$F24=1),Milestone_Marker,"")),"")</f>
        <v/>
      </c>
      <c r="AJ24" s="37" t="str">
        <f ca="1">IFERROR(IF(LEN(Milestones3[[#This Row],[Days]])=0,"",IF(AND(AJ$7=$E24,$F24=1),Milestone_Marker,"")),"")</f>
        <v/>
      </c>
      <c r="AK24" s="37" t="str">
        <f ca="1">IFERROR(IF(LEN(Milestones3[[#This Row],[Days]])=0,"",IF(AND(AK$7=$E24,$F24=1),Milestone_Marker,"")),"")</f>
        <v/>
      </c>
      <c r="AL24" s="37" t="str">
        <f ca="1">IFERROR(IF(LEN(Milestones3[[#This Row],[Days]])=0,"",IF(AND(AL$7=$E24,$F24=1),Milestone_Marker,"")),"")</f>
        <v/>
      </c>
      <c r="AM24" s="37" t="str">
        <f ca="1">IFERROR(IF(LEN(Milestones3[[#This Row],[Days]])=0,"",IF(AND(AM$7=$E24,$F24=1),Milestone_Marker,"")),"")</f>
        <v/>
      </c>
      <c r="AN24" s="37" t="str">
        <f ca="1">IFERROR(IF(LEN(Milestones3[[#This Row],[Days]])=0,"",IF(AND(AN$7=$E24,$F24=1),Milestone_Marker,"")),"")</f>
        <v/>
      </c>
      <c r="AO24" s="37" t="str">
        <f ca="1">IFERROR(IF(LEN(Milestones3[[#This Row],[Days]])=0,"",IF(AND(AO$7=$E24,$F24=1),Milestone_Marker,"")),"")</f>
        <v/>
      </c>
      <c r="AP24" s="37" t="str">
        <f ca="1">IFERROR(IF(LEN(Milestones3[[#This Row],[Days]])=0,"",IF(AND(AP$7=$E24,$F24=1),Milestone_Marker,"")),"")</f>
        <v/>
      </c>
      <c r="AQ24" s="37" t="str">
        <f ca="1">IFERROR(IF(LEN(Milestones3[[#This Row],[Days]])=0,"",IF(AND(AQ$7=$E24,$F24=1),Milestone_Marker,"")),"")</f>
        <v/>
      </c>
      <c r="AR24" s="37" t="str">
        <f ca="1">IFERROR(IF(LEN(Milestones3[[#This Row],[Days]])=0,"",IF(AND(AR$7=$E24,$F24=1),Milestone_Marker,"")),"")</f>
        <v/>
      </c>
      <c r="AS24" s="37" t="str">
        <f ca="1">IFERROR(IF(LEN(Milestones3[[#This Row],[Days]])=0,"",IF(AND(AS$7=$E24,$F24=1),Milestone_Marker,"")),"")</f>
        <v/>
      </c>
      <c r="AT24" s="37" t="str">
        <f ca="1">IFERROR(IF(LEN(Milestones3[[#This Row],[Days]])=0,"",IF(AND(AT$7=$E24,$F24=1),Milestone_Marker,"")),"")</f>
        <v/>
      </c>
      <c r="AU24" s="37" t="str">
        <f ca="1">IFERROR(IF(LEN(Milestones3[[#This Row],[Days]])=0,"",IF(AND(AU$7=$E24,$F24=1),Milestone_Marker,"")),"")</f>
        <v/>
      </c>
      <c r="AV24" s="37" t="str">
        <f ca="1">IFERROR(IF(LEN(Milestones3[[#This Row],[Days]])=0,"",IF(AND(AV$7=$E24,$F24=1),Milestone_Marker,"")),"")</f>
        <v/>
      </c>
      <c r="AW24" s="37" t="str">
        <f ca="1">IFERROR(IF(LEN(Milestones3[[#This Row],[Days]])=0,"",IF(AND(AW$7=$E24,$F24=1),Milestone_Marker,"")),"")</f>
        <v/>
      </c>
      <c r="AX24" s="37" t="str">
        <f ca="1">IFERROR(IF(LEN(Milestones3[[#This Row],[Days]])=0,"",IF(AND(AX$7=$E24,$F24=1),Milestone_Marker,"")),"")</f>
        <v/>
      </c>
      <c r="AY24" s="37" t="str">
        <f ca="1">IFERROR(IF(LEN(Milestones3[[#This Row],[Days]])=0,"",IF(AND(AY$7=$E24,$F24=1),Milestone_Marker,"")),"")</f>
        <v/>
      </c>
      <c r="AZ24" s="37" t="str">
        <f ca="1">IFERROR(IF(LEN(Milestones3[[#This Row],[Days]])=0,"",IF(AND(AZ$7=$E24,$F24=1),Milestone_Marker,"")),"")</f>
        <v/>
      </c>
      <c r="BA24" s="37" t="str">
        <f ca="1">IFERROR(IF(LEN(Milestones3[[#This Row],[Days]])=0,"",IF(AND(BA$7=$E24,$F24=1),Milestone_Marker,"")),"")</f>
        <v/>
      </c>
      <c r="BB24" s="37" t="str">
        <f ca="1">IFERROR(IF(LEN(Milestones3[[#This Row],[Days]])=0,"",IF(AND(BB$7=$E24,$F24=1),Milestone_Marker,"")),"")</f>
        <v/>
      </c>
      <c r="BC24" s="37" t="str">
        <f ca="1">IFERROR(IF(LEN(Milestones3[[#This Row],[Days]])=0,"",IF(AND(BC$7=$E24,$F24=1),Milestone_Marker,"")),"")</f>
        <v/>
      </c>
      <c r="BD24" s="37" t="str">
        <f ca="1">IFERROR(IF(LEN(Milestones3[[#This Row],[Days]])=0,"",IF(AND(BD$7=$E24,$F24=1),Milestone_Marker,"")),"")</f>
        <v/>
      </c>
      <c r="BE24" s="37" t="str">
        <f ca="1">IFERROR(IF(LEN(Milestones3[[#This Row],[Days]])=0,"",IF(AND(BE$7=$E24,$F24=1),Milestone_Marker,"")),"")</f>
        <v/>
      </c>
      <c r="BF24" s="37" t="str">
        <f ca="1">IFERROR(IF(LEN(Milestones3[[#This Row],[Days]])=0,"",IF(AND(BF$7=$E24,$F24=1),Milestone_Marker,"")),"")</f>
        <v/>
      </c>
      <c r="BG24" s="37" t="str">
        <f ca="1">IFERROR(IF(LEN(Milestones3[[#This Row],[Days]])=0,"",IF(AND(BG$7=$E24,$F24=1),Milestone_Marker,"")),"")</f>
        <v/>
      </c>
      <c r="BH24" s="37" t="str">
        <f ca="1">IFERROR(IF(LEN(Milestones3[[#This Row],[Days]])=0,"",IF(AND(BH$7=$E24,$F24=1),Milestone_Marker,"")),"")</f>
        <v/>
      </c>
      <c r="BI24" s="37" t="str">
        <f ca="1">IFERROR(IF(LEN(Milestones3[[#This Row],[Days]])=0,"",IF(AND(BI$7=$E24,$F24=1),Milestone_Marker,"")),"")</f>
        <v/>
      </c>
      <c r="BJ24" s="37" t="str">
        <f ca="1">IFERROR(IF(LEN(Milestones3[[#This Row],[Days]])=0,"",IF(AND(BJ$7=$E24,$F24=1),Milestone_Marker,"")),"")</f>
        <v/>
      </c>
      <c r="BK24" s="37" t="str">
        <f ca="1">IFERROR(IF(LEN(Milestones3[[#This Row],[Days]])=0,"",IF(AND(BK$7=$E24,$F24=1),Milestone_Marker,"")),"")</f>
        <v/>
      </c>
    </row>
    <row r="25" s="1" customFormat="1" customHeight="1" outlineLevel="1" spans="1:63">
      <c r="A25" s="2"/>
      <c r="B25" s="38" t="s">
        <v>58</v>
      </c>
      <c r="C25" s="35"/>
      <c r="D25" s="72"/>
      <c r="E25" s="40">
        <f ca="1">TODAY()+35</f>
        <v>44875</v>
      </c>
      <c r="F25" s="32">
        <v>6</v>
      </c>
      <c r="G25" s="36"/>
      <c r="H25" s="37" t="str">
        <f ca="1">IFERROR(IF(LEN(Milestones3[[#This Row],[Days]])=0,"",IF(AND(H$7=$E25,$F25=1),Milestone_Marker,"")),"")</f>
        <v/>
      </c>
      <c r="I25" s="37" t="str">
        <f ca="1">IFERROR(IF(LEN(Milestones3[[#This Row],[Days]])=0,"",IF(AND(I$7=$E25,$F25=1),Milestone_Marker,"")),"")</f>
        <v/>
      </c>
      <c r="J25" s="37" t="str">
        <f ca="1">IFERROR(IF(LEN(Milestones3[[#This Row],[Days]])=0,"",IF(AND(J$7=$E25,$F25=1),Milestone_Marker,"")),"")</f>
        <v/>
      </c>
      <c r="K25" s="37" t="str">
        <f ca="1">IFERROR(IF(LEN(Milestones3[[#This Row],[Days]])=0,"",IF(AND(K$7=$E25,$F25=1),Milestone_Marker,"")),"")</f>
        <v/>
      </c>
      <c r="L25" s="37" t="str">
        <f ca="1">IFERROR(IF(LEN(Milestones3[[#This Row],[Days]])=0,"",IF(AND(L$7=$E25,$F25=1),Milestone_Marker,"")),"")</f>
        <v/>
      </c>
      <c r="M25" s="37" t="str">
        <f ca="1">IFERROR(IF(LEN(Milestones3[[#This Row],[Days]])=0,"",IF(AND(M$7=$E25,$F25=1),Milestone_Marker,"")),"")</f>
        <v/>
      </c>
      <c r="N25" s="37" t="str">
        <f ca="1">IFERROR(IF(LEN(Milestones3[[#This Row],[Days]])=0,"",IF(AND(N$7=$E25,$F25=1),Milestone_Marker,"")),"")</f>
        <v/>
      </c>
      <c r="O25" s="37" t="str">
        <f ca="1">IFERROR(IF(LEN(Milestones3[[#This Row],[Days]])=0,"",IF(AND(O$7=$E25,$F25=1),Milestone_Marker,"")),"")</f>
        <v/>
      </c>
      <c r="P25" s="37" t="str">
        <f ca="1">IFERROR(IF(LEN(Milestones3[[#This Row],[Days]])=0,"",IF(AND(P$7=$E25,$F25=1),Milestone_Marker,"")),"")</f>
        <v/>
      </c>
      <c r="Q25" s="37" t="str">
        <f ca="1">IFERROR(IF(LEN(Milestones3[[#This Row],[Days]])=0,"",IF(AND(Q$7=$E25,$F25=1),Milestone_Marker,"")),"")</f>
        <v/>
      </c>
      <c r="R25" s="37" t="str">
        <f ca="1">IFERROR(IF(LEN(Milestones3[[#This Row],[Days]])=0,"",IF(AND(R$7=$E25,$F25=1),Milestone_Marker,"")),"")</f>
        <v/>
      </c>
      <c r="S25" s="37" t="str">
        <f ca="1">IFERROR(IF(LEN(Milestones3[[#This Row],[Days]])=0,"",IF(AND(S$7=$E25,$F25=1),Milestone_Marker,"")),"")</f>
        <v/>
      </c>
      <c r="T25" s="37" t="str">
        <f ca="1">IFERROR(IF(LEN(Milestones3[[#This Row],[Days]])=0,"",IF(AND(T$7=$E25,$F25=1),Milestone_Marker,"")),"")</f>
        <v/>
      </c>
      <c r="U25" s="37" t="str">
        <f ca="1">IFERROR(IF(LEN(Milestones3[[#This Row],[Days]])=0,"",IF(AND(U$7=$E25,$F25=1),Milestone_Marker,"")),"")</f>
        <v/>
      </c>
      <c r="V25" s="37" t="str">
        <f ca="1">IFERROR(IF(LEN(Milestones3[[#This Row],[Days]])=0,"",IF(AND(V$7=$E25,$F25=1),Milestone_Marker,"")),"")</f>
        <v/>
      </c>
      <c r="W25" s="37" t="str">
        <f ca="1">IFERROR(IF(LEN(Milestones3[[#This Row],[Days]])=0,"",IF(AND(W$7=$E25,$F25=1),Milestone_Marker,"")),"")</f>
        <v/>
      </c>
      <c r="X25" s="37" t="str">
        <f ca="1">IFERROR(IF(LEN(Milestones3[[#This Row],[Days]])=0,"",IF(AND(X$7=$E25,$F25=1),Milestone_Marker,"")),"")</f>
        <v/>
      </c>
      <c r="Y25" s="37" t="str">
        <f ca="1">IFERROR(IF(LEN(Milestones3[[#This Row],[Days]])=0,"",IF(AND(Y$7=$E25,$F25=1),Milestone_Marker,"")),"")</f>
        <v/>
      </c>
      <c r="Z25" s="37" t="str">
        <f ca="1">IFERROR(IF(LEN(Milestones3[[#This Row],[Days]])=0,"",IF(AND(Z$7=$E25,$F25=1),Milestone_Marker,"")),"")</f>
        <v/>
      </c>
      <c r="AA25" s="37" t="str">
        <f ca="1">IFERROR(IF(LEN(Milestones3[[#This Row],[Days]])=0,"",IF(AND(AA$7=$E25,$F25=1),Milestone_Marker,"")),"")</f>
        <v/>
      </c>
      <c r="AB25" s="37" t="str">
        <f ca="1">IFERROR(IF(LEN(Milestones3[[#This Row],[Days]])=0,"",IF(AND(AB$7=$E25,$F25=1),Milestone_Marker,"")),"")</f>
        <v/>
      </c>
      <c r="AC25" s="37" t="str">
        <f ca="1">IFERROR(IF(LEN(Milestones3[[#This Row],[Days]])=0,"",IF(AND(AC$7=$E25,$F25=1),Milestone_Marker,"")),"")</f>
        <v/>
      </c>
      <c r="AD25" s="37" t="str">
        <f ca="1">IFERROR(IF(LEN(Milestones3[[#This Row],[Days]])=0,"",IF(AND(AD$7=$E25,$F25=1),Milestone_Marker,"")),"")</f>
        <v/>
      </c>
      <c r="AE25" s="37" t="str">
        <f ca="1">IFERROR(IF(LEN(Milestones3[[#This Row],[Days]])=0,"",IF(AND(AE$7=$E25,$F25=1),Milestone_Marker,"")),"")</f>
        <v/>
      </c>
      <c r="AF25" s="37" t="str">
        <f ca="1">IFERROR(IF(LEN(Milestones3[[#This Row],[Days]])=0,"",IF(AND(AF$7=$E25,$F25=1),Milestone_Marker,"")),"")</f>
        <v/>
      </c>
      <c r="AG25" s="37" t="str">
        <f ca="1">IFERROR(IF(LEN(Milestones3[[#This Row],[Days]])=0,"",IF(AND(AG$7=$E25,$F25=1),Milestone_Marker,"")),"")</f>
        <v/>
      </c>
      <c r="AH25" s="37" t="str">
        <f ca="1">IFERROR(IF(LEN(Milestones3[[#This Row],[Days]])=0,"",IF(AND(AH$7=$E25,$F25=1),Milestone_Marker,"")),"")</f>
        <v/>
      </c>
      <c r="AI25" s="37" t="str">
        <f ca="1">IFERROR(IF(LEN(Milestones3[[#This Row],[Days]])=0,"",IF(AND(AI$7=$E25,$F25=1),Milestone_Marker,"")),"")</f>
        <v/>
      </c>
      <c r="AJ25" s="37" t="str">
        <f ca="1">IFERROR(IF(LEN(Milestones3[[#This Row],[Days]])=0,"",IF(AND(AJ$7=$E25,$F25=1),Milestone_Marker,"")),"")</f>
        <v/>
      </c>
      <c r="AK25" s="37" t="str">
        <f ca="1">IFERROR(IF(LEN(Milestones3[[#This Row],[Days]])=0,"",IF(AND(AK$7=$E25,$F25=1),Milestone_Marker,"")),"")</f>
        <v/>
      </c>
      <c r="AL25" s="37" t="str">
        <f ca="1">IFERROR(IF(LEN(Milestones3[[#This Row],[Days]])=0,"",IF(AND(AL$7=$E25,$F25=1),Milestone_Marker,"")),"")</f>
        <v/>
      </c>
      <c r="AM25" s="37" t="str">
        <f ca="1">IFERROR(IF(LEN(Milestones3[[#This Row],[Days]])=0,"",IF(AND(AM$7=$E25,$F25=1),Milestone_Marker,"")),"")</f>
        <v/>
      </c>
      <c r="AN25" s="37" t="str">
        <f ca="1">IFERROR(IF(LEN(Milestones3[[#This Row],[Days]])=0,"",IF(AND(AN$7=$E25,$F25=1),Milestone_Marker,"")),"")</f>
        <v/>
      </c>
      <c r="AO25" s="37" t="str">
        <f ca="1">IFERROR(IF(LEN(Milestones3[[#This Row],[Days]])=0,"",IF(AND(AO$7=$E25,$F25=1),Milestone_Marker,"")),"")</f>
        <v/>
      </c>
      <c r="AP25" s="37" t="str">
        <f ca="1">IFERROR(IF(LEN(Milestones3[[#This Row],[Days]])=0,"",IF(AND(AP$7=$E25,$F25=1),Milestone_Marker,"")),"")</f>
        <v/>
      </c>
      <c r="AQ25" s="37" t="str">
        <f ca="1">IFERROR(IF(LEN(Milestones3[[#This Row],[Days]])=0,"",IF(AND(AQ$7=$E25,$F25=1),Milestone_Marker,"")),"")</f>
        <v/>
      </c>
      <c r="AR25" s="37" t="str">
        <f ca="1">IFERROR(IF(LEN(Milestones3[[#This Row],[Days]])=0,"",IF(AND(AR$7=$E25,$F25=1),Milestone_Marker,"")),"")</f>
        <v/>
      </c>
      <c r="AS25" s="37" t="str">
        <f ca="1">IFERROR(IF(LEN(Milestones3[[#This Row],[Days]])=0,"",IF(AND(AS$7=$E25,$F25=1),Milestone_Marker,"")),"")</f>
        <v/>
      </c>
      <c r="AT25" s="37" t="str">
        <f ca="1">IFERROR(IF(LEN(Milestones3[[#This Row],[Days]])=0,"",IF(AND(AT$7=$E25,$F25=1),Milestone_Marker,"")),"")</f>
        <v/>
      </c>
      <c r="AU25" s="37" t="str">
        <f ca="1">IFERROR(IF(LEN(Milestones3[[#This Row],[Days]])=0,"",IF(AND(AU$7=$E25,$F25=1),Milestone_Marker,"")),"")</f>
        <v/>
      </c>
      <c r="AV25" s="37" t="str">
        <f ca="1">IFERROR(IF(LEN(Milestones3[[#This Row],[Days]])=0,"",IF(AND(AV$7=$E25,$F25=1),Milestone_Marker,"")),"")</f>
        <v/>
      </c>
      <c r="AW25" s="37" t="str">
        <f ca="1">IFERROR(IF(LEN(Milestones3[[#This Row],[Days]])=0,"",IF(AND(AW$7=$E25,$F25=1),Milestone_Marker,"")),"")</f>
        <v/>
      </c>
      <c r="AX25" s="37" t="str">
        <f ca="1">IFERROR(IF(LEN(Milestones3[[#This Row],[Days]])=0,"",IF(AND(AX$7=$E25,$F25=1),Milestone_Marker,"")),"")</f>
        <v/>
      </c>
      <c r="AY25" s="37" t="str">
        <f ca="1">IFERROR(IF(LEN(Milestones3[[#This Row],[Days]])=0,"",IF(AND(AY$7=$E25,$F25=1),Milestone_Marker,"")),"")</f>
        <v/>
      </c>
      <c r="AZ25" s="37" t="str">
        <f ca="1">IFERROR(IF(LEN(Milestones3[[#This Row],[Days]])=0,"",IF(AND(AZ$7=$E25,$F25=1),Milestone_Marker,"")),"")</f>
        <v/>
      </c>
      <c r="BA25" s="37" t="str">
        <f ca="1">IFERROR(IF(LEN(Milestones3[[#This Row],[Days]])=0,"",IF(AND(BA$7=$E25,$F25=1),Milestone_Marker,"")),"")</f>
        <v/>
      </c>
      <c r="BB25" s="37" t="str">
        <f ca="1">IFERROR(IF(LEN(Milestones3[[#This Row],[Days]])=0,"",IF(AND(BB$7=$E25,$F25=1),Milestone_Marker,"")),"")</f>
        <v/>
      </c>
      <c r="BC25" s="37" t="str">
        <f ca="1">IFERROR(IF(LEN(Milestones3[[#This Row],[Days]])=0,"",IF(AND(BC$7=$E25,$F25=1),Milestone_Marker,"")),"")</f>
        <v/>
      </c>
      <c r="BD25" s="37" t="str">
        <f ca="1">IFERROR(IF(LEN(Milestones3[[#This Row],[Days]])=0,"",IF(AND(BD$7=$E25,$F25=1),Milestone_Marker,"")),"")</f>
        <v/>
      </c>
      <c r="BE25" s="37" t="str">
        <f ca="1">IFERROR(IF(LEN(Milestones3[[#This Row],[Days]])=0,"",IF(AND(BE$7=$E25,$F25=1),Milestone_Marker,"")),"")</f>
        <v/>
      </c>
      <c r="BF25" s="37" t="str">
        <f ca="1">IFERROR(IF(LEN(Milestones3[[#This Row],[Days]])=0,"",IF(AND(BF$7=$E25,$F25=1),Milestone_Marker,"")),"")</f>
        <v/>
      </c>
      <c r="BG25" s="37" t="str">
        <f ca="1">IFERROR(IF(LEN(Milestones3[[#This Row],[Days]])=0,"",IF(AND(BG$7=$E25,$F25=1),Milestone_Marker,"")),"")</f>
        <v/>
      </c>
      <c r="BH25" s="37" t="str">
        <f ca="1">IFERROR(IF(LEN(Milestones3[[#This Row],[Days]])=0,"",IF(AND(BH$7=$E25,$F25=1),Milestone_Marker,"")),"")</f>
        <v/>
      </c>
      <c r="BI25" s="37" t="str">
        <f ca="1">IFERROR(IF(LEN(Milestones3[[#This Row],[Days]])=0,"",IF(AND(BI$7=$E25,$F25=1),Milestone_Marker,"")),"")</f>
        <v/>
      </c>
      <c r="BJ25" s="37" t="str">
        <f ca="1">IFERROR(IF(LEN(Milestones3[[#This Row],[Days]])=0,"",IF(AND(BJ$7=$E25,$F25=1),Milestone_Marker,"")),"")</f>
        <v/>
      </c>
      <c r="BK25" s="37" t="str">
        <f ca="1">IFERROR(IF(LEN(Milestones3[[#This Row],[Days]])=0,"",IF(AND(BK$7=$E25,$F25=1),Milestone_Marker,"")),"")</f>
        <v/>
      </c>
    </row>
    <row r="26" s="1" customFormat="1" customHeight="1" outlineLevel="1" spans="1:63">
      <c r="A26" s="2"/>
      <c r="B26" s="38" t="s">
        <v>59</v>
      </c>
      <c r="C26" s="35"/>
      <c r="D26" s="73"/>
      <c r="E26" s="40">
        <f ca="1">TODAY()+48</f>
        <v>44888</v>
      </c>
      <c r="F26" s="32">
        <v>3</v>
      </c>
      <c r="G26" s="36"/>
      <c r="H26" s="37" t="str">
        <f ca="1">IFERROR(IF(LEN(Milestones3[[#This Row],[Days]])=0,"",IF(AND(H$7=$E26,$F26=1),Milestone_Marker,"")),"")</f>
        <v/>
      </c>
      <c r="I26" s="37" t="str">
        <f ca="1">IFERROR(IF(LEN(Milestones3[[#This Row],[Days]])=0,"",IF(AND(I$7=$E26,$F26=1),Milestone_Marker,"")),"")</f>
        <v/>
      </c>
      <c r="J26" s="37" t="str">
        <f ca="1">IFERROR(IF(LEN(Milestones3[[#This Row],[Days]])=0,"",IF(AND(J$7=$E26,$F26=1),Milestone_Marker,"")),"")</f>
        <v/>
      </c>
      <c r="K26" s="37" t="str">
        <f ca="1">IFERROR(IF(LEN(Milestones3[[#This Row],[Days]])=0,"",IF(AND(K$7=$E26,$F26=1),Milestone_Marker,"")),"")</f>
        <v/>
      </c>
      <c r="L26" s="37" t="str">
        <f ca="1">IFERROR(IF(LEN(Milestones3[[#This Row],[Days]])=0,"",IF(AND(L$7=$E26,$F26=1),Milestone_Marker,"")),"")</f>
        <v/>
      </c>
      <c r="M26" s="37" t="str">
        <f ca="1">IFERROR(IF(LEN(Milestones3[[#This Row],[Days]])=0,"",IF(AND(M$7=$E26,$F26=1),Milestone_Marker,"")),"")</f>
        <v/>
      </c>
      <c r="N26" s="37" t="str">
        <f ca="1">IFERROR(IF(LEN(Milestones3[[#This Row],[Days]])=0,"",IF(AND(N$7=$E26,$F26=1),Milestone_Marker,"")),"")</f>
        <v/>
      </c>
      <c r="O26" s="37" t="str">
        <f ca="1">IFERROR(IF(LEN(Milestones3[[#This Row],[Days]])=0,"",IF(AND(O$7=$E26,$F26=1),Milestone_Marker,"")),"")</f>
        <v/>
      </c>
      <c r="P26" s="37" t="str">
        <f ca="1">IFERROR(IF(LEN(Milestones3[[#This Row],[Days]])=0,"",IF(AND(P$7=$E26,$F26=1),Milestone_Marker,"")),"")</f>
        <v/>
      </c>
      <c r="Q26" s="37" t="str">
        <f ca="1">IFERROR(IF(LEN(Milestones3[[#This Row],[Days]])=0,"",IF(AND(Q$7=$E26,$F26=1),Milestone_Marker,"")),"")</f>
        <v/>
      </c>
      <c r="R26" s="37" t="str">
        <f ca="1">IFERROR(IF(LEN(Milestones3[[#This Row],[Days]])=0,"",IF(AND(R$7=$E26,$F26=1),Milestone_Marker,"")),"")</f>
        <v/>
      </c>
      <c r="S26" s="37" t="str">
        <f ca="1">IFERROR(IF(LEN(Milestones3[[#This Row],[Days]])=0,"",IF(AND(S$7=$E26,$F26=1),Milestone_Marker,"")),"")</f>
        <v/>
      </c>
      <c r="T26" s="37" t="str">
        <f ca="1">IFERROR(IF(LEN(Milestones3[[#This Row],[Days]])=0,"",IF(AND(T$7=$E26,$F26=1),Milestone_Marker,"")),"")</f>
        <v/>
      </c>
      <c r="U26" s="37" t="str">
        <f ca="1">IFERROR(IF(LEN(Milestones3[[#This Row],[Days]])=0,"",IF(AND(U$7=$E26,$F26=1),Milestone_Marker,"")),"")</f>
        <v/>
      </c>
      <c r="V26" s="37" t="str">
        <f ca="1">IFERROR(IF(LEN(Milestones3[[#This Row],[Days]])=0,"",IF(AND(V$7=$E26,$F26=1),Milestone_Marker,"")),"")</f>
        <v/>
      </c>
      <c r="W26" s="37" t="str">
        <f ca="1">IFERROR(IF(LEN(Milestones3[[#This Row],[Days]])=0,"",IF(AND(W$7=$E26,$F26=1),Milestone_Marker,"")),"")</f>
        <v/>
      </c>
      <c r="X26" s="37" t="str">
        <f ca="1">IFERROR(IF(LEN(Milestones3[[#This Row],[Days]])=0,"",IF(AND(X$7=$E26,$F26=1),Milestone_Marker,"")),"")</f>
        <v/>
      </c>
      <c r="Y26" s="37" t="str">
        <f ca="1">IFERROR(IF(LEN(Milestones3[[#This Row],[Days]])=0,"",IF(AND(Y$7=$E26,$F26=1),Milestone_Marker,"")),"")</f>
        <v/>
      </c>
      <c r="Z26" s="37" t="str">
        <f ca="1">IFERROR(IF(LEN(Milestones3[[#This Row],[Days]])=0,"",IF(AND(Z$7=$E26,$F26=1),Milestone_Marker,"")),"")</f>
        <v/>
      </c>
      <c r="AA26" s="37" t="str">
        <f ca="1">IFERROR(IF(LEN(Milestones3[[#This Row],[Days]])=0,"",IF(AND(AA$7=$E26,$F26=1),Milestone_Marker,"")),"")</f>
        <v/>
      </c>
      <c r="AB26" s="37" t="str">
        <f ca="1">IFERROR(IF(LEN(Milestones3[[#This Row],[Days]])=0,"",IF(AND(AB$7=$E26,$F26=1),Milestone_Marker,"")),"")</f>
        <v/>
      </c>
      <c r="AC26" s="37" t="str">
        <f ca="1">IFERROR(IF(LEN(Milestones3[[#This Row],[Days]])=0,"",IF(AND(AC$7=$E26,$F26=1),Milestone_Marker,"")),"")</f>
        <v/>
      </c>
      <c r="AD26" s="37" t="str">
        <f ca="1">IFERROR(IF(LEN(Milestones3[[#This Row],[Days]])=0,"",IF(AND(AD$7=$E26,$F26=1),Milestone_Marker,"")),"")</f>
        <v/>
      </c>
      <c r="AE26" s="37" t="str">
        <f ca="1">IFERROR(IF(LEN(Milestones3[[#This Row],[Days]])=0,"",IF(AND(AE$7=$E26,$F26=1),Milestone_Marker,"")),"")</f>
        <v/>
      </c>
      <c r="AF26" s="37" t="str">
        <f ca="1">IFERROR(IF(LEN(Milestones3[[#This Row],[Days]])=0,"",IF(AND(AF$7=$E26,$F26=1),Milestone_Marker,"")),"")</f>
        <v/>
      </c>
      <c r="AG26" s="37" t="str">
        <f ca="1">IFERROR(IF(LEN(Milestones3[[#This Row],[Days]])=0,"",IF(AND(AG$7=$E26,$F26=1),Milestone_Marker,"")),"")</f>
        <v/>
      </c>
      <c r="AH26" s="37" t="str">
        <f ca="1">IFERROR(IF(LEN(Milestones3[[#This Row],[Days]])=0,"",IF(AND(AH$7=$E26,$F26=1),Milestone_Marker,"")),"")</f>
        <v/>
      </c>
      <c r="AI26" s="37" t="str">
        <f ca="1">IFERROR(IF(LEN(Milestones3[[#This Row],[Days]])=0,"",IF(AND(AI$7=$E26,$F26=1),Milestone_Marker,"")),"")</f>
        <v/>
      </c>
      <c r="AJ26" s="37" t="str">
        <f ca="1">IFERROR(IF(LEN(Milestones3[[#This Row],[Days]])=0,"",IF(AND(AJ$7=$E26,$F26=1),Milestone_Marker,"")),"")</f>
        <v/>
      </c>
      <c r="AK26" s="37" t="str">
        <f ca="1">IFERROR(IF(LEN(Milestones3[[#This Row],[Days]])=0,"",IF(AND(AK$7=$E26,$F26=1),Milestone_Marker,"")),"")</f>
        <v/>
      </c>
      <c r="AL26" s="37" t="str">
        <f ca="1">IFERROR(IF(LEN(Milestones3[[#This Row],[Days]])=0,"",IF(AND(AL$7=$E26,$F26=1),Milestone_Marker,"")),"")</f>
        <v/>
      </c>
      <c r="AM26" s="37" t="str">
        <f ca="1">IFERROR(IF(LEN(Milestones3[[#This Row],[Days]])=0,"",IF(AND(AM$7=$E26,$F26=1),Milestone_Marker,"")),"")</f>
        <v/>
      </c>
      <c r="AN26" s="37" t="str">
        <f ca="1">IFERROR(IF(LEN(Milestones3[[#This Row],[Days]])=0,"",IF(AND(AN$7=$E26,$F26=1),Milestone_Marker,"")),"")</f>
        <v/>
      </c>
      <c r="AO26" s="37" t="str">
        <f ca="1">IFERROR(IF(LEN(Milestones3[[#This Row],[Days]])=0,"",IF(AND(AO$7=$E26,$F26=1),Milestone_Marker,"")),"")</f>
        <v/>
      </c>
      <c r="AP26" s="37" t="str">
        <f ca="1">IFERROR(IF(LEN(Milestones3[[#This Row],[Days]])=0,"",IF(AND(AP$7=$E26,$F26=1),Milestone_Marker,"")),"")</f>
        <v/>
      </c>
      <c r="AQ26" s="37" t="str">
        <f ca="1">IFERROR(IF(LEN(Milestones3[[#This Row],[Days]])=0,"",IF(AND(AQ$7=$E26,$F26=1),Milestone_Marker,"")),"")</f>
        <v/>
      </c>
      <c r="AR26" s="37" t="str">
        <f ca="1">IFERROR(IF(LEN(Milestones3[[#This Row],[Days]])=0,"",IF(AND(AR$7=$E26,$F26=1),Milestone_Marker,"")),"")</f>
        <v/>
      </c>
      <c r="AS26" s="37" t="str">
        <f ca="1">IFERROR(IF(LEN(Milestones3[[#This Row],[Days]])=0,"",IF(AND(AS$7=$E26,$F26=1),Milestone_Marker,"")),"")</f>
        <v/>
      </c>
      <c r="AT26" s="37" t="str">
        <f ca="1">IFERROR(IF(LEN(Milestones3[[#This Row],[Days]])=0,"",IF(AND(AT$7=$E26,$F26=1),Milestone_Marker,"")),"")</f>
        <v/>
      </c>
      <c r="AU26" s="37" t="str">
        <f ca="1">IFERROR(IF(LEN(Milestones3[[#This Row],[Days]])=0,"",IF(AND(AU$7=$E26,$F26=1),Milestone_Marker,"")),"")</f>
        <v/>
      </c>
      <c r="AV26" s="37" t="str">
        <f ca="1">IFERROR(IF(LEN(Milestones3[[#This Row],[Days]])=0,"",IF(AND(AV$7=$E26,$F26=1),Milestone_Marker,"")),"")</f>
        <v/>
      </c>
      <c r="AW26" s="37" t="str">
        <f ca="1">IFERROR(IF(LEN(Milestones3[[#This Row],[Days]])=0,"",IF(AND(AW$7=$E26,$F26=1),Milestone_Marker,"")),"")</f>
        <v/>
      </c>
      <c r="AX26" s="37" t="str">
        <f ca="1">IFERROR(IF(LEN(Milestones3[[#This Row],[Days]])=0,"",IF(AND(AX$7=$E26,$F26=1),Milestone_Marker,"")),"")</f>
        <v/>
      </c>
      <c r="AY26" s="37" t="str">
        <f ca="1">IFERROR(IF(LEN(Milestones3[[#This Row],[Days]])=0,"",IF(AND(AY$7=$E26,$F26=1),Milestone_Marker,"")),"")</f>
        <v/>
      </c>
      <c r="AZ26" s="37" t="str">
        <f ca="1">IFERROR(IF(LEN(Milestones3[[#This Row],[Days]])=0,"",IF(AND(AZ$7=$E26,$F26=1),Milestone_Marker,"")),"")</f>
        <v/>
      </c>
      <c r="BA26" s="37" t="str">
        <f ca="1">IFERROR(IF(LEN(Milestones3[[#This Row],[Days]])=0,"",IF(AND(BA$7=$E26,$F26=1),Milestone_Marker,"")),"")</f>
        <v/>
      </c>
      <c r="BB26" s="37" t="str">
        <f ca="1">IFERROR(IF(LEN(Milestones3[[#This Row],[Days]])=0,"",IF(AND(BB$7=$E26,$F26=1),Milestone_Marker,"")),"")</f>
        <v/>
      </c>
      <c r="BC26" s="37" t="str">
        <f ca="1">IFERROR(IF(LEN(Milestones3[[#This Row],[Days]])=0,"",IF(AND(BC$7=$E26,$F26=1),Milestone_Marker,"")),"")</f>
        <v/>
      </c>
      <c r="BD26" s="37" t="str">
        <f ca="1">IFERROR(IF(LEN(Milestones3[[#This Row],[Days]])=0,"",IF(AND(BD$7=$E26,$F26=1),Milestone_Marker,"")),"")</f>
        <v/>
      </c>
      <c r="BE26" s="37" t="str">
        <f ca="1">IFERROR(IF(LEN(Milestones3[[#This Row],[Days]])=0,"",IF(AND(BE$7=$E26,$F26=1),Milestone_Marker,"")),"")</f>
        <v/>
      </c>
      <c r="BF26" s="37" t="str">
        <f ca="1">IFERROR(IF(LEN(Milestones3[[#This Row],[Days]])=0,"",IF(AND(BF$7=$E26,$F26=1),Milestone_Marker,"")),"")</f>
        <v/>
      </c>
      <c r="BG26" s="37" t="str">
        <f ca="1">IFERROR(IF(LEN(Milestones3[[#This Row],[Days]])=0,"",IF(AND(BG$7=$E26,$F26=1),Milestone_Marker,"")),"")</f>
        <v/>
      </c>
      <c r="BH26" s="37" t="str">
        <f ca="1">IFERROR(IF(LEN(Milestones3[[#This Row],[Days]])=0,"",IF(AND(BH$7=$E26,$F26=1),Milestone_Marker,"")),"")</f>
        <v/>
      </c>
      <c r="BI26" s="37" t="str">
        <f ca="1">IFERROR(IF(LEN(Milestones3[[#This Row],[Days]])=0,"",IF(AND(BI$7=$E26,$F26=1),Milestone_Marker,"")),"")</f>
        <v/>
      </c>
      <c r="BJ26" s="37" t="str">
        <f ca="1">IFERROR(IF(LEN(Milestones3[[#This Row],[Days]])=0,"",IF(AND(BJ$7=$E26,$F26=1),Milestone_Marker,"")),"")</f>
        <v/>
      </c>
      <c r="BK26" s="37" t="str">
        <f ca="1">IFERROR(IF(LEN(Milestones3[[#This Row],[Days]])=0,"",IF(AND(BK$7=$E26,$F26=1),Milestone_Marker,"")),"")</f>
        <v/>
      </c>
    </row>
    <row r="27" s="1" customFormat="1" customHeight="1" outlineLevel="1" spans="1:63">
      <c r="A27" s="2"/>
      <c r="B27" s="38" t="s">
        <v>60</v>
      </c>
      <c r="C27" s="35"/>
      <c r="D27" s="72"/>
      <c r="E27" s="40">
        <f ca="1">TODAY()+40</f>
        <v>44880</v>
      </c>
      <c r="F27" s="32">
        <v>19</v>
      </c>
      <c r="G27" s="36"/>
      <c r="H27" s="37" t="str">
        <f ca="1">IFERROR(IF(LEN(Milestones3[[#This Row],[Days]])=0,"",IF(AND(H$7=$E27,$F27=1),Milestone_Marker,"")),"")</f>
        <v/>
      </c>
      <c r="I27" s="37" t="str">
        <f ca="1">IFERROR(IF(LEN(Milestones3[[#This Row],[Days]])=0,"",IF(AND(I$7=$E27,$F27=1),Milestone_Marker,"")),"")</f>
        <v/>
      </c>
      <c r="J27" s="37" t="str">
        <f ca="1">IFERROR(IF(LEN(Milestones3[[#This Row],[Days]])=0,"",IF(AND(J$7=$E27,$F27=1),Milestone_Marker,"")),"")</f>
        <v/>
      </c>
      <c r="K27" s="37" t="str">
        <f ca="1">IFERROR(IF(LEN(Milestones3[[#This Row],[Days]])=0,"",IF(AND(K$7=$E27,$F27=1),Milestone_Marker,"")),"")</f>
        <v/>
      </c>
      <c r="L27" s="37" t="str">
        <f ca="1">IFERROR(IF(LEN(Milestones3[[#This Row],[Days]])=0,"",IF(AND(L$7=$E27,$F27=1),Milestone_Marker,"")),"")</f>
        <v/>
      </c>
      <c r="M27" s="37" t="str">
        <f ca="1">IFERROR(IF(LEN(Milestones3[[#This Row],[Days]])=0,"",IF(AND(M$7=$E27,$F27=1),Milestone_Marker,"")),"")</f>
        <v/>
      </c>
      <c r="N27" s="37" t="str">
        <f ca="1">IFERROR(IF(LEN(Milestones3[[#This Row],[Days]])=0,"",IF(AND(N$7=$E27,$F27=1),Milestone_Marker,"")),"")</f>
        <v/>
      </c>
      <c r="O27" s="37" t="str">
        <f ca="1">IFERROR(IF(LEN(Milestones3[[#This Row],[Days]])=0,"",IF(AND(O$7=$E27,$F27=1),Milestone_Marker,"")),"")</f>
        <v/>
      </c>
      <c r="P27" s="37" t="str">
        <f ca="1">IFERROR(IF(LEN(Milestones3[[#This Row],[Days]])=0,"",IF(AND(P$7=$E27,$F27=1),Milestone_Marker,"")),"")</f>
        <v/>
      </c>
      <c r="Q27" s="37" t="str">
        <f ca="1">IFERROR(IF(LEN(Milestones3[[#This Row],[Days]])=0,"",IF(AND(Q$7=$E27,$F27=1),Milestone_Marker,"")),"")</f>
        <v/>
      </c>
      <c r="R27" s="37" t="str">
        <f ca="1">IFERROR(IF(LEN(Milestones3[[#This Row],[Days]])=0,"",IF(AND(R$7=$E27,$F27=1),Milestone_Marker,"")),"")</f>
        <v/>
      </c>
      <c r="S27" s="37" t="str">
        <f ca="1">IFERROR(IF(LEN(Milestones3[[#This Row],[Days]])=0,"",IF(AND(S$7=$E27,$F27=1),Milestone_Marker,"")),"")</f>
        <v/>
      </c>
      <c r="T27" s="37" t="str">
        <f ca="1">IFERROR(IF(LEN(Milestones3[[#This Row],[Days]])=0,"",IF(AND(T$7=$E27,$F27=1),Milestone_Marker,"")),"")</f>
        <v/>
      </c>
      <c r="U27" s="37" t="str">
        <f ca="1">IFERROR(IF(LEN(Milestones3[[#This Row],[Days]])=0,"",IF(AND(U$7=$E27,$F27=1),Milestone_Marker,"")),"")</f>
        <v/>
      </c>
      <c r="V27" s="37" t="str">
        <f ca="1">IFERROR(IF(LEN(Milestones3[[#This Row],[Days]])=0,"",IF(AND(V$7=$E27,$F27=1),Milestone_Marker,"")),"")</f>
        <v/>
      </c>
      <c r="W27" s="37" t="str">
        <f ca="1">IFERROR(IF(LEN(Milestones3[[#This Row],[Days]])=0,"",IF(AND(W$7=$E27,$F27=1),Milestone_Marker,"")),"")</f>
        <v/>
      </c>
      <c r="X27" s="37" t="str">
        <f ca="1">IFERROR(IF(LEN(Milestones3[[#This Row],[Days]])=0,"",IF(AND(X$7=$E27,$F27=1),Milestone_Marker,"")),"")</f>
        <v/>
      </c>
      <c r="Y27" s="37" t="str">
        <f ca="1">IFERROR(IF(LEN(Milestones3[[#This Row],[Days]])=0,"",IF(AND(Y$7=$E27,$F27=1),Milestone_Marker,"")),"")</f>
        <v/>
      </c>
      <c r="Z27" s="37" t="str">
        <f ca="1">IFERROR(IF(LEN(Milestones3[[#This Row],[Days]])=0,"",IF(AND(Z$7=$E27,$F27=1),Milestone_Marker,"")),"")</f>
        <v/>
      </c>
      <c r="AA27" s="37" t="str">
        <f ca="1">IFERROR(IF(LEN(Milestones3[[#This Row],[Days]])=0,"",IF(AND(AA$7=$E27,$F27=1),Milestone_Marker,"")),"")</f>
        <v/>
      </c>
      <c r="AB27" s="37" t="str">
        <f ca="1">IFERROR(IF(LEN(Milestones3[[#This Row],[Days]])=0,"",IF(AND(AB$7=$E27,$F27=1),Milestone_Marker,"")),"")</f>
        <v/>
      </c>
      <c r="AC27" s="37" t="str">
        <f ca="1">IFERROR(IF(LEN(Milestones3[[#This Row],[Days]])=0,"",IF(AND(AC$7=$E27,$F27=1),Milestone_Marker,"")),"")</f>
        <v/>
      </c>
      <c r="AD27" s="37" t="str">
        <f ca="1">IFERROR(IF(LEN(Milestones3[[#This Row],[Days]])=0,"",IF(AND(AD$7=$E27,$F27=1),Milestone_Marker,"")),"")</f>
        <v/>
      </c>
      <c r="AE27" s="37" t="str">
        <f ca="1">IFERROR(IF(LEN(Milestones3[[#This Row],[Days]])=0,"",IF(AND(AE$7=$E27,$F27=1),Milestone_Marker,"")),"")</f>
        <v/>
      </c>
      <c r="AF27" s="37" t="str">
        <f ca="1">IFERROR(IF(LEN(Milestones3[[#This Row],[Days]])=0,"",IF(AND(AF$7=$E27,$F27=1),Milestone_Marker,"")),"")</f>
        <v/>
      </c>
      <c r="AG27" s="37" t="str">
        <f ca="1">IFERROR(IF(LEN(Milestones3[[#This Row],[Days]])=0,"",IF(AND(AG$7=$E27,$F27=1),Milestone_Marker,"")),"")</f>
        <v/>
      </c>
      <c r="AH27" s="37" t="str">
        <f ca="1">IFERROR(IF(LEN(Milestones3[[#This Row],[Days]])=0,"",IF(AND(AH$7=$E27,$F27=1),Milestone_Marker,"")),"")</f>
        <v/>
      </c>
      <c r="AI27" s="37" t="str">
        <f ca="1">IFERROR(IF(LEN(Milestones3[[#This Row],[Days]])=0,"",IF(AND(AI$7=$E27,$F27=1),Milestone_Marker,"")),"")</f>
        <v/>
      </c>
      <c r="AJ27" s="37" t="str">
        <f ca="1">IFERROR(IF(LEN(Milestones3[[#This Row],[Days]])=0,"",IF(AND(AJ$7=$E27,$F27=1),Milestone_Marker,"")),"")</f>
        <v/>
      </c>
      <c r="AK27" s="37" t="str">
        <f ca="1">IFERROR(IF(LEN(Milestones3[[#This Row],[Days]])=0,"",IF(AND(AK$7=$E27,$F27=1),Milestone_Marker,"")),"")</f>
        <v/>
      </c>
      <c r="AL27" s="37" t="str">
        <f ca="1">IFERROR(IF(LEN(Milestones3[[#This Row],[Days]])=0,"",IF(AND(AL$7=$E27,$F27=1),Milestone_Marker,"")),"")</f>
        <v/>
      </c>
      <c r="AM27" s="37" t="str">
        <f ca="1">IFERROR(IF(LEN(Milestones3[[#This Row],[Days]])=0,"",IF(AND(AM$7=$E27,$F27=1),Milestone_Marker,"")),"")</f>
        <v/>
      </c>
      <c r="AN27" s="37" t="str">
        <f ca="1">IFERROR(IF(LEN(Milestones3[[#This Row],[Days]])=0,"",IF(AND(AN$7=$E27,$F27=1),Milestone_Marker,"")),"")</f>
        <v/>
      </c>
      <c r="AO27" s="37" t="str">
        <f ca="1">IFERROR(IF(LEN(Milestones3[[#This Row],[Days]])=0,"",IF(AND(AO$7=$E27,$F27=1),Milestone_Marker,"")),"")</f>
        <v/>
      </c>
      <c r="AP27" s="37" t="str">
        <f ca="1">IFERROR(IF(LEN(Milestones3[[#This Row],[Days]])=0,"",IF(AND(AP$7=$E27,$F27=1),Milestone_Marker,"")),"")</f>
        <v/>
      </c>
      <c r="AQ27" s="37" t="str">
        <f ca="1">IFERROR(IF(LEN(Milestones3[[#This Row],[Days]])=0,"",IF(AND(AQ$7=$E27,$F27=1),Milestone_Marker,"")),"")</f>
        <v/>
      </c>
      <c r="AR27" s="37" t="str">
        <f ca="1">IFERROR(IF(LEN(Milestones3[[#This Row],[Days]])=0,"",IF(AND(AR$7=$E27,$F27=1),Milestone_Marker,"")),"")</f>
        <v/>
      </c>
      <c r="AS27" s="37" t="str">
        <f ca="1">IFERROR(IF(LEN(Milestones3[[#This Row],[Days]])=0,"",IF(AND(AS$7=$E27,$F27=1),Milestone_Marker,"")),"")</f>
        <v/>
      </c>
      <c r="AT27" s="37" t="str">
        <f ca="1">IFERROR(IF(LEN(Milestones3[[#This Row],[Days]])=0,"",IF(AND(AT$7=$E27,$F27=1),Milestone_Marker,"")),"")</f>
        <v/>
      </c>
      <c r="AU27" s="37" t="str">
        <f ca="1">IFERROR(IF(LEN(Milestones3[[#This Row],[Days]])=0,"",IF(AND(AU$7=$E27,$F27=1),Milestone_Marker,"")),"")</f>
        <v/>
      </c>
      <c r="AV27" s="37" t="str">
        <f ca="1">IFERROR(IF(LEN(Milestones3[[#This Row],[Days]])=0,"",IF(AND(AV$7=$E27,$F27=1),Milestone_Marker,"")),"")</f>
        <v/>
      </c>
      <c r="AW27" s="37" t="str">
        <f ca="1">IFERROR(IF(LEN(Milestones3[[#This Row],[Days]])=0,"",IF(AND(AW$7=$E27,$F27=1),Milestone_Marker,"")),"")</f>
        <v/>
      </c>
      <c r="AX27" s="37" t="str">
        <f ca="1">IFERROR(IF(LEN(Milestones3[[#This Row],[Days]])=0,"",IF(AND(AX$7=$E27,$F27=1),Milestone_Marker,"")),"")</f>
        <v/>
      </c>
      <c r="AY27" s="37" t="str">
        <f ca="1">IFERROR(IF(LEN(Milestones3[[#This Row],[Days]])=0,"",IF(AND(AY$7=$E27,$F27=1),Milestone_Marker,"")),"")</f>
        <v/>
      </c>
      <c r="AZ27" s="37" t="str">
        <f ca="1">IFERROR(IF(LEN(Milestones3[[#This Row],[Days]])=0,"",IF(AND(AZ$7=$E27,$F27=1),Milestone_Marker,"")),"")</f>
        <v/>
      </c>
      <c r="BA27" s="37" t="str">
        <f ca="1">IFERROR(IF(LEN(Milestones3[[#This Row],[Days]])=0,"",IF(AND(BA$7=$E27,$F27=1),Milestone_Marker,"")),"")</f>
        <v/>
      </c>
      <c r="BB27" s="37" t="str">
        <f ca="1">IFERROR(IF(LEN(Milestones3[[#This Row],[Days]])=0,"",IF(AND(BB$7=$E27,$F27=1),Milestone_Marker,"")),"")</f>
        <v/>
      </c>
      <c r="BC27" s="37" t="str">
        <f ca="1">IFERROR(IF(LEN(Milestones3[[#This Row],[Days]])=0,"",IF(AND(BC$7=$E27,$F27=1),Milestone_Marker,"")),"")</f>
        <v/>
      </c>
      <c r="BD27" s="37" t="str">
        <f ca="1">IFERROR(IF(LEN(Milestones3[[#This Row],[Days]])=0,"",IF(AND(BD$7=$E27,$F27=1),Milestone_Marker,"")),"")</f>
        <v/>
      </c>
      <c r="BE27" s="37" t="str">
        <f ca="1">IFERROR(IF(LEN(Milestones3[[#This Row],[Days]])=0,"",IF(AND(BE$7=$E27,$F27=1),Milestone_Marker,"")),"")</f>
        <v/>
      </c>
      <c r="BF27" s="37" t="str">
        <f ca="1">IFERROR(IF(LEN(Milestones3[[#This Row],[Days]])=0,"",IF(AND(BF$7=$E27,$F27=1),Milestone_Marker,"")),"")</f>
        <v/>
      </c>
      <c r="BG27" s="37" t="str">
        <f ca="1">IFERROR(IF(LEN(Milestones3[[#This Row],[Days]])=0,"",IF(AND(BG$7=$E27,$F27=1),Milestone_Marker,"")),"")</f>
        <v/>
      </c>
      <c r="BH27" s="37" t="str">
        <f ca="1">IFERROR(IF(LEN(Milestones3[[#This Row],[Days]])=0,"",IF(AND(BH$7=$E27,$F27=1),Milestone_Marker,"")),"")</f>
        <v/>
      </c>
      <c r="BI27" s="37" t="str">
        <f ca="1">IFERROR(IF(LEN(Milestones3[[#This Row],[Days]])=0,"",IF(AND(BI$7=$E27,$F27=1),Milestone_Marker,"")),"")</f>
        <v/>
      </c>
      <c r="BJ27" s="37" t="str">
        <f ca="1">IFERROR(IF(LEN(Milestones3[[#This Row],[Days]])=0,"",IF(AND(BJ$7=$E27,$F27=1),Milestone_Marker,"")),"")</f>
        <v/>
      </c>
      <c r="BK27" s="37" t="str">
        <f ca="1">IFERROR(IF(LEN(Milestones3[[#This Row],[Days]])=0,"",IF(AND(BK$7=$E27,$F27=1),Milestone_Marker,"")),"")</f>
        <v/>
      </c>
    </row>
    <row r="28" s="1" customFormat="1" customHeight="1" spans="1:63">
      <c r="A28" s="2"/>
      <c r="B28" s="34" t="s">
        <v>63</v>
      </c>
      <c r="C28" s="35"/>
      <c r="D28" s="73"/>
      <c r="E28" s="40"/>
      <c r="F28" s="32"/>
      <c r="G28" s="36"/>
      <c r="H28" s="37" t="str">
        <f ca="1">IFERROR(IF(LEN(Milestones3[[#This Row],[Days]])=0,"",IF(AND(H$7=$E28,$F28=1),Milestone_Marker,"")),"")</f>
        <v/>
      </c>
      <c r="I28" s="37" t="str">
        <f ca="1">IFERROR(IF(LEN(Milestones3[[#This Row],[Days]])=0,"",IF(AND(I$7=$E28,$F28=1),Milestone_Marker,"")),"")</f>
        <v/>
      </c>
      <c r="J28" s="37" t="str">
        <f ca="1">IFERROR(IF(LEN(Milestones3[[#This Row],[Days]])=0,"",IF(AND(J$7=$E28,$F28=1),Milestone_Marker,"")),"")</f>
        <v/>
      </c>
      <c r="K28" s="37" t="str">
        <f ca="1">IFERROR(IF(LEN(Milestones3[[#This Row],[Days]])=0,"",IF(AND(K$7=$E28,$F28=1),Milestone_Marker,"")),"")</f>
        <v/>
      </c>
      <c r="L28" s="37" t="str">
        <f ca="1">IFERROR(IF(LEN(Milestones3[[#This Row],[Days]])=0,"",IF(AND(L$7=$E28,$F28=1),Milestone_Marker,"")),"")</f>
        <v/>
      </c>
      <c r="M28" s="37" t="str">
        <f ca="1">IFERROR(IF(LEN(Milestones3[[#This Row],[Days]])=0,"",IF(AND(M$7=$E28,$F28=1),Milestone_Marker,"")),"")</f>
        <v/>
      </c>
      <c r="N28" s="37" t="str">
        <f ca="1">IFERROR(IF(LEN(Milestones3[[#This Row],[Days]])=0,"",IF(AND(N$7=$E28,$F28=1),Milestone_Marker,"")),"")</f>
        <v/>
      </c>
      <c r="O28" s="37" t="str">
        <f ca="1">IFERROR(IF(LEN(Milestones3[[#This Row],[Days]])=0,"",IF(AND(O$7=$E28,$F28=1),Milestone_Marker,"")),"")</f>
        <v/>
      </c>
      <c r="P28" s="37" t="str">
        <f ca="1">IFERROR(IF(LEN(Milestones3[[#This Row],[Days]])=0,"",IF(AND(P$7=$E28,$F28=1),Milestone_Marker,"")),"")</f>
        <v/>
      </c>
      <c r="Q28" s="37" t="str">
        <f ca="1">IFERROR(IF(LEN(Milestones3[[#This Row],[Days]])=0,"",IF(AND(Q$7=$E28,$F28=1),Milestone_Marker,"")),"")</f>
        <v/>
      </c>
      <c r="R28" s="37" t="str">
        <f ca="1">IFERROR(IF(LEN(Milestones3[[#This Row],[Days]])=0,"",IF(AND(R$7=$E28,$F28=1),Milestone_Marker,"")),"")</f>
        <v/>
      </c>
      <c r="S28" s="37" t="str">
        <f ca="1">IFERROR(IF(LEN(Milestones3[[#This Row],[Days]])=0,"",IF(AND(S$7=$E28,$F28=1),Milestone_Marker,"")),"")</f>
        <v/>
      </c>
      <c r="T28" s="37" t="str">
        <f ca="1">IFERROR(IF(LEN(Milestones3[[#This Row],[Days]])=0,"",IF(AND(T$7=$E28,$F28=1),Milestone_Marker,"")),"")</f>
        <v/>
      </c>
      <c r="U28" s="37" t="str">
        <f ca="1">IFERROR(IF(LEN(Milestones3[[#This Row],[Days]])=0,"",IF(AND(U$7=$E28,$F28=1),Milestone_Marker,"")),"")</f>
        <v/>
      </c>
      <c r="V28" s="37" t="str">
        <f ca="1">IFERROR(IF(LEN(Milestones3[[#This Row],[Days]])=0,"",IF(AND(V$7=$E28,$F28=1),Milestone_Marker,"")),"")</f>
        <v/>
      </c>
      <c r="W28" s="37" t="str">
        <f ca="1">IFERROR(IF(LEN(Milestones3[[#This Row],[Days]])=0,"",IF(AND(W$7=$E28,$F28=1),Milestone_Marker,"")),"")</f>
        <v/>
      </c>
      <c r="X28" s="37" t="str">
        <f ca="1">IFERROR(IF(LEN(Milestones3[[#This Row],[Days]])=0,"",IF(AND(X$7=$E28,$F28=1),Milestone_Marker,"")),"")</f>
        <v/>
      </c>
      <c r="Y28" s="37" t="str">
        <f ca="1">IFERROR(IF(LEN(Milestones3[[#This Row],[Days]])=0,"",IF(AND(Y$7=$E28,$F28=1),Milestone_Marker,"")),"")</f>
        <v/>
      </c>
      <c r="Z28" s="37" t="str">
        <f ca="1">IFERROR(IF(LEN(Milestones3[[#This Row],[Days]])=0,"",IF(AND(Z$7=$E28,$F28=1),Milestone_Marker,"")),"")</f>
        <v/>
      </c>
      <c r="AA28" s="37" t="str">
        <f ca="1">IFERROR(IF(LEN(Milestones3[[#This Row],[Days]])=0,"",IF(AND(AA$7=$E28,$F28=1),Milestone_Marker,"")),"")</f>
        <v/>
      </c>
      <c r="AB28" s="37" t="str">
        <f ca="1">IFERROR(IF(LEN(Milestones3[[#This Row],[Days]])=0,"",IF(AND(AB$7=$E28,$F28=1),Milestone_Marker,"")),"")</f>
        <v/>
      </c>
      <c r="AC28" s="37" t="str">
        <f ca="1">IFERROR(IF(LEN(Milestones3[[#This Row],[Days]])=0,"",IF(AND(AC$7=$E28,$F28=1),Milestone_Marker,"")),"")</f>
        <v/>
      </c>
      <c r="AD28" s="37" t="str">
        <f ca="1">IFERROR(IF(LEN(Milestones3[[#This Row],[Days]])=0,"",IF(AND(AD$7=$E28,$F28=1),Milestone_Marker,"")),"")</f>
        <v/>
      </c>
      <c r="AE28" s="37" t="str">
        <f ca="1">IFERROR(IF(LEN(Milestones3[[#This Row],[Days]])=0,"",IF(AND(AE$7=$E28,$F28=1),Milestone_Marker,"")),"")</f>
        <v/>
      </c>
      <c r="AF28" s="37" t="str">
        <f ca="1">IFERROR(IF(LEN(Milestones3[[#This Row],[Days]])=0,"",IF(AND(AF$7=$E28,$F28=1),Milestone_Marker,"")),"")</f>
        <v/>
      </c>
      <c r="AG28" s="37" t="str">
        <f ca="1">IFERROR(IF(LEN(Milestones3[[#This Row],[Days]])=0,"",IF(AND(AG$7=$E28,$F28=1),Milestone_Marker,"")),"")</f>
        <v/>
      </c>
      <c r="AH28" s="37" t="str">
        <f ca="1">IFERROR(IF(LEN(Milestones3[[#This Row],[Days]])=0,"",IF(AND(AH$7=$E28,$F28=1),Milestone_Marker,"")),"")</f>
        <v/>
      </c>
      <c r="AI28" s="37" t="str">
        <f ca="1">IFERROR(IF(LEN(Milestones3[[#This Row],[Days]])=0,"",IF(AND(AI$7=$E28,$F28=1),Milestone_Marker,"")),"")</f>
        <v/>
      </c>
      <c r="AJ28" s="37" t="str">
        <f ca="1">IFERROR(IF(LEN(Milestones3[[#This Row],[Days]])=0,"",IF(AND(AJ$7=$E28,$F28=1),Milestone_Marker,"")),"")</f>
        <v/>
      </c>
      <c r="AK28" s="37" t="str">
        <f ca="1">IFERROR(IF(LEN(Milestones3[[#This Row],[Days]])=0,"",IF(AND(AK$7=$E28,$F28=1),Milestone_Marker,"")),"")</f>
        <v/>
      </c>
      <c r="AL28" s="37" t="str">
        <f ca="1">IFERROR(IF(LEN(Milestones3[[#This Row],[Days]])=0,"",IF(AND(AL$7=$E28,$F28=1),Milestone_Marker,"")),"")</f>
        <v/>
      </c>
      <c r="AM28" s="37" t="str">
        <f ca="1">IFERROR(IF(LEN(Milestones3[[#This Row],[Days]])=0,"",IF(AND(AM$7=$E28,$F28=1),Milestone_Marker,"")),"")</f>
        <v/>
      </c>
      <c r="AN28" s="37" t="str">
        <f ca="1">IFERROR(IF(LEN(Milestones3[[#This Row],[Days]])=0,"",IF(AND(AN$7=$E28,$F28=1),Milestone_Marker,"")),"")</f>
        <v/>
      </c>
      <c r="AO28" s="37" t="str">
        <f ca="1">IFERROR(IF(LEN(Milestones3[[#This Row],[Days]])=0,"",IF(AND(AO$7=$E28,$F28=1),Milestone_Marker,"")),"")</f>
        <v/>
      </c>
      <c r="AP28" s="37" t="str">
        <f ca="1">IFERROR(IF(LEN(Milestones3[[#This Row],[Days]])=0,"",IF(AND(AP$7=$E28,$F28=1),Milestone_Marker,"")),"")</f>
        <v/>
      </c>
      <c r="AQ28" s="37" t="str">
        <f ca="1">IFERROR(IF(LEN(Milestones3[[#This Row],[Days]])=0,"",IF(AND(AQ$7=$E28,$F28=1),Milestone_Marker,"")),"")</f>
        <v/>
      </c>
      <c r="AR28" s="37" t="str">
        <f ca="1">IFERROR(IF(LEN(Milestones3[[#This Row],[Days]])=0,"",IF(AND(AR$7=$E28,$F28=1),Milestone_Marker,"")),"")</f>
        <v/>
      </c>
      <c r="AS28" s="37" t="str">
        <f ca="1">IFERROR(IF(LEN(Milestones3[[#This Row],[Days]])=0,"",IF(AND(AS$7=$E28,$F28=1),Milestone_Marker,"")),"")</f>
        <v/>
      </c>
      <c r="AT28" s="37" t="str">
        <f ca="1">IFERROR(IF(LEN(Milestones3[[#This Row],[Days]])=0,"",IF(AND(AT$7=$E28,$F28=1),Milestone_Marker,"")),"")</f>
        <v/>
      </c>
      <c r="AU28" s="37" t="str">
        <f ca="1">IFERROR(IF(LEN(Milestones3[[#This Row],[Days]])=0,"",IF(AND(AU$7=$E28,$F28=1),Milestone_Marker,"")),"")</f>
        <v/>
      </c>
      <c r="AV28" s="37" t="str">
        <f ca="1">IFERROR(IF(LEN(Milestones3[[#This Row],[Days]])=0,"",IF(AND(AV$7=$E28,$F28=1),Milestone_Marker,"")),"")</f>
        <v/>
      </c>
      <c r="AW28" s="37" t="str">
        <f ca="1">IFERROR(IF(LEN(Milestones3[[#This Row],[Days]])=0,"",IF(AND(AW$7=$E28,$F28=1),Milestone_Marker,"")),"")</f>
        <v/>
      </c>
      <c r="AX28" s="37" t="str">
        <f ca="1">IFERROR(IF(LEN(Milestones3[[#This Row],[Days]])=0,"",IF(AND(AX$7=$E28,$F28=1),Milestone_Marker,"")),"")</f>
        <v/>
      </c>
      <c r="AY28" s="37" t="str">
        <f ca="1">IFERROR(IF(LEN(Milestones3[[#This Row],[Days]])=0,"",IF(AND(AY$7=$E28,$F28=1),Milestone_Marker,"")),"")</f>
        <v/>
      </c>
      <c r="AZ28" s="37" t="str">
        <f ca="1">IFERROR(IF(LEN(Milestones3[[#This Row],[Days]])=0,"",IF(AND(AZ$7=$E28,$F28=1),Milestone_Marker,"")),"")</f>
        <v/>
      </c>
      <c r="BA28" s="37" t="str">
        <f ca="1">IFERROR(IF(LEN(Milestones3[[#This Row],[Days]])=0,"",IF(AND(BA$7=$E28,$F28=1),Milestone_Marker,"")),"")</f>
        <v/>
      </c>
      <c r="BB28" s="37" t="str">
        <f ca="1">IFERROR(IF(LEN(Milestones3[[#This Row],[Days]])=0,"",IF(AND(BB$7=$E28,$F28=1),Milestone_Marker,"")),"")</f>
        <v/>
      </c>
      <c r="BC28" s="37" t="str">
        <f ca="1">IFERROR(IF(LEN(Milestones3[[#This Row],[Days]])=0,"",IF(AND(BC$7=$E28,$F28=1),Milestone_Marker,"")),"")</f>
        <v/>
      </c>
      <c r="BD28" s="37" t="str">
        <f ca="1">IFERROR(IF(LEN(Milestones3[[#This Row],[Days]])=0,"",IF(AND(BD$7=$E28,$F28=1),Milestone_Marker,"")),"")</f>
        <v/>
      </c>
      <c r="BE28" s="37" t="str">
        <f ca="1">IFERROR(IF(LEN(Milestones3[[#This Row],[Days]])=0,"",IF(AND(BE$7=$E28,$F28=1),Milestone_Marker,"")),"")</f>
        <v/>
      </c>
      <c r="BF28" s="37" t="str">
        <f ca="1">IFERROR(IF(LEN(Milestones3[[#This Row],[Days]])=0,"",IF(AND(BF$7=$E28,$F28=1),Milestone_Marker,"")),"")</f>
        <v/>
      </c>
      <c r="BG28" s="37" t="str">
        <f ca="1">IFERROR(IF(LEN(Milestones3[[#This Row],[Days]])=0,"",IF(AND(BG$7=$E28,$F28=1),Milestone_Marker,"")),"")</f>
        <v/>
      </c>
      <c r="BH28" s="37" t="str">
        <f ca="1">IFERROR(IF(LEN(Milestones3[[#This Row],[Days]])=0,"",IF(AND(BH$7=$E28,$F28=1),Milestone_Marker,"")),"")</f>
        <v/>
      </c>
      <c r="BI28" s="37" t="str">
        <f ca="1">IFERROR(IF(LEN(Milestones3[[#This Row],[Days]])=0,"",IF(AND(BI$7=$E28,$F28=1),Milestone_Marker,"")),"")</f>
        <v/>
      </c>
      <c r="BJ28" s="37" t="str">
        <f ca="1">IFERROR(IF(LEN(Milestones3[[#This Row],[Days]])=0,"",IF(AND(BJ$7=$E28,$F28=1),Milestone_Marker,"")),"")</f>
        <v/>
      </c>
      <c r="BK28" s="37" t="str">
        <f ca="1">IFERROR(IF(LEN(Milestones3[[#This Row],[Days]])=0,"",IF(AND(BK$7=$E28,$F28=1),Milestone_Marker,"")),"")</f>
        <v/>
      </c>
    </row>
    <row r="29" s="1" customFormat="1" customHeight="1" outlineLevel="1" spans="1:63">
      <c r="A29" s="2"/>
      <c r="B29" s="38" t="s">
        <v>56</v>
      </c>
      <c r="C29" s="35"/>
      <c r="D29" s="72"/>
      <c r="E29" s="40">
        <f ca="1">TODAY()+37</f>
        <v>44877</v>
      </c>
      <c r="F29" s="32">
        <v>15</v>
      </c>
      <c r="G29" s="36"/>
      <c r="H29" s="37" t="str">
        <f ca="1">IFERROR(IF(LEN(Milestones3[[#This Row],[Days]])=0,"",IF(AND(H$7=$E29,$F29=1),Milestone_Marker,"")),"")</f>
        <v/>
      </c>
      <c r="I29" s="37" t="str">
        <f ca="1">IFERROR(IF(LEN(Milestones3[[#This Row],[Days]])=0,"",IF(AND(I$7=$E29,$F29=1),Milestone_Marker,"")),"")</f>
        <v/>
      </c>
      <c r="J29" s="37" t="str">
        <f ca="1">IFERROR(IF(LEN(Milestones3[[#This Row],[Days]])=0,"",IF(AND(J$7=$E29,$F29=1),Milestone_Marker,"")),"")</f>
        <v/>
      </c>
      <c r="K29" s="37" t="str">
        <f ca="1">IFERROR(IF(LEN(Milestones3[[#This Row],[Days]])=0,"",IF(AND(K$7=$E29,$F29=1),Milestone_Marker,"")),"")</f>
        <v/>
      </c>
      <c r="L29" s="37" t="str">
        <f ca="1">IFERROR(IF(LEN(Milestones3[[#This Row],[Days]])=0,"",IF(AND(L$7=$E29,$F29=1),Milestone_Marker,"")),"")</f>
        <v/>
      </c>
      <c r="M29" s="37" t="str">
        <f ca="1">IFERROR(IF(LEN(Milestones3[[#This Row],[Days]])=0,"",IF(AND(M$7=$E29,$F29=1),Milestone_Marker,"")),"")</f>
        <v/>
      </c>
      <c r="N29" s="37" t="str">
        <f ca="1">IFERROR(IF(LEN(Milestones3[[#This Row],[Days]])=0,"",IF(AND(N$7=$E29,$F29=1),Milestone_Marker,"")),"")</f>
        <v/>
      </c>
      <c r="O29" s="37" t="str">
        <f ca="1">IFERROR(IF(LEN(Milestones3[[#This Row],[Days]])=0,"",IF(AND(O$7=$E29,$F29=1),Milestone_Marker,"")),"")</f>
        <v/>
      </c>
      <c r="P29" s="37" t="str">
        <f ca="1">IFERROR(IF(LEN(Milestones3[[#This Row],[Days]])=0,"",IF(AND(P$7=$E29,$F29=1),Milestone_Marker,"")),"")</f>
        <v/>
      </c>
      <c r="Q29" s="37" t="str">
        <f ca="1">IFERROR(IF(LEN(Milestones3[[#This Row],[Days]])=0,"",IF(AND(Q$7=$E29,$F29=1),Milestone_Marker,"")),"")</f>
        <v/>
      </c>
      <c r="R29" s="37" t="str">
        <f ca="1">IFERROR(IF(LEN(Milestones3[[#This Row],[Days]])=0,"",IF(AND(R$7=$E29,$F29=1),Milestone_Marker,"")),"")</f>
        <v/>
      </c>
      <c r="S29" s="37" t="str">
        <f ca="1">IFERROR(IF(LEN(Milestones3[[#This Row],[Days]])=0,"",IF(AND(S$7=$E29,$F29=1),Milestone_Marker,"")),"")</f>
        <v/>
      </c>
      <c r="T29" s="37" t="str">
        <f ca="1">IFERROR(IF(LEN(Milestones3[[#This Row],[Days]])=0,"",IF(AND(T$7=$E29,$F29=1),Milestone_Marker,"")),"")</f>
        <v/>
      </c>
      <c r="U29" s="37" t="str">
        <f ca="1">IFERROR(IF(LEN(Milestones3[[#This Row],[Days]])=0,"",IF(AND(U$7=$E29,$F29=1),Milestone_Marker,"")),"")</f>
        <v/>
      </c>
      <c r="V29" s="37" t="str">
        <f ca="1">IFERROR(IF(LEN(Milestones3[[#This Row],[Days]])=0,"",IF(AND(V$7=$E29,$F29=1),Milestone_Marker,"")),"")</f>
        <v/>
      </c>
      <c r="W29" s="37" t="str">
        <f ca="1">IFERROR(IF(LEN(Milestones3[[#This Row],[Days]])=0,"",IF(AND(W$7=$E29,$F29=1),Milestone_Marker,"")),"")</f>
        <v/>
      </c>
      <c r="X29" s="37" t="str">
        <f ca="1">IFERROR(IF(LEN(Milestones3[[#This Row],[Days]])=0,"",IF(AND(X$7=$E29,$F29=1),Milestone_Marker,"")),"")</f>
        <v/>
      </c>
      <c r="Y29" s="37" t="str">
        <f ca="1">IFERROR(IF(LEN(Milestones3[[#This Row],[Days]])=0,"",IF(AND(Y$7=$E29,$F29=1),Milestone_Marker,"")),"")</f>
        <v/>
      </c>
      <c r="Z29" s="37" t="str">
        <f ca="1">IFERROR(IF(LEN(Milestones3[[#This Row],[Days]])=0,"",IF(AND(Z$7=$E29,$F29=1),Milestone_Marker,"")),"")</f>
        <v/>
      </c>
      <c r="AA29" s="37" t="str">
        <f ca="1">IFERROR(IF(LEN(Milestones3[[#This Row],[Days]])=0,"",IF(AND(AA$7=$E29,$F29=1),Milestone_Marker,"")),"")</f>
        <v/>
      </c>
      <c r="AB29" s="37" t="str">
        <f ca="1">IFERROR(IF(LEN(Milestones3[[#This Row],[Days]])=0,"",IF(AND(AB$7=$E29,$F29=1),Milestone_Marker,"")),"")</f>
        <v/>
      </c>
      <c r="AC29" s="37" t="str">
        <f ca="1">IFERROR(IF(LEN(Milestones3[[#This Row],[Days]])=0,"",IF(AND(AC$7=$E29,$F29=1),Milestone_Marker,"")),"")</f>
        <v/>
      </c>
      <c r="AD29" s="37" t="str">
        <f ca="1">IFERROR(IF(LEN(Milestones3[[#This Row],[Days]])=0,"",IF(AND(AD$7=$E29,$F29=1),Milestone_Marker,"")),"")</f>
        <v/>
      </c>
      <c r="AE29" s="37" t="str">
        <f ca="1">IFERROR(IF(LEN(Milestones3[[#This Row],[Days]])=0,"",IF(AND(AE$7=$E29,$F29=1),Milestone_Marker,"")),"")</f>
        <v/>
      </c>
      <c r="AF29" s="37" t="str">
        <f ca="1">IFERROR(IF(LEN(Milestones3[[#This Row],[Days]])=0,"",IF(AND(AF$7=$E29,$F29=1),Milestone_Marker,"")),"")</f>
        <v/>
      </c>
      <c r="AG29" s="37" t="str">
        <f ca="1">IFERROR(IF(LEN(Milestones3[[#This Row],[Days]])=0,"",IF(AND(AG$7=$E29,$F29=1),Milestone_Marker,"")),"")</f>
        <v/>
      </c>
      <c r="AH29" s="37" t="str">
        <f ca="1">IFERROR(IF(LEN(Milestones3[[#This Row],[Days]])=0,"",IF(AND(AH$7=$E29,$F29=1),Milestone_Marker,"")),"")</f>
        <v/>
      </c>
      <c r="AI29" s="37" t="str">
        <f ca="1">IFERROR(IF(LEN(Milestones3[[#This Row],[Days]])=0,"",IF(AND(AI$7=$E29,$F29=1),Milestone_Marker,"")),"")</f>
        <v/>
      </c>
      <c r="AJ29" s="37" t="str">
        <f ca="1">IFERROR(IF(LEN(Milestones3[[#This Row],[Days]])=0,"",IF(AND(AJ$7=$E29,$F29=1),Milestone_Marker,"")),"")</f>
        <v/>
      </c>
      <c r="AK29" s="37" t="str">
        <f ca="1">IFERROR(IF(LEN(Milestones3[[#This Row],[Days]])=0,"",IF(AND(AK$7=$E29,$F29=1),Milestone_Marker,"")),"")</f>
        <v/>
      </c>
      <c r="AL29" s="37" t="str">
        <f ca="1">IFERROR(IF(LEN(Milestones3[[#This Row],[Days]])=0,"",IF(AND(AL$7=$E29,$F29=1),Milestone_Marker,"")),"")</f>
        <v/>
      </c>
      <c r="AM29" s="37" t="str">
        <f ca="1">IFERROR(IF(LEN(Milestones3[[#This Row],[Days]])=0,"",IF(AND(AM$7=$E29,$F29=1),Milestone_Marker,"")),"")</f>
        <v/>
      </c>
      <c r="AN29" s="37" t="str">
        <f ca="1">IFERROR(IF(LEN(Milestones3[[#This Row],[Days]])=0,"",IF(AND(AN$7=$E29,$F29=1),Milestone_Marker,"")),"")</f>
        <v/>
      </c>
      <c r="AO29" s="37" t="str">
        <f ca="1">IFERROR(IF(LEN(Milestones3[[#This Row],[Days]])=0,"",IF(AND(AO$7=$E29,$F29=1),Milestone_Marker,"")),"")</f>
        <v/>
      </c>
      <c r="AP29" s="37" t="str">
        <f ca="1">IFERROR(IF(LEN(Milestones3[[#This Row],[Days]])=0,"",IF(AND(AP$7=$E29,$F29=1),Milestone_Marker,"")),"")</f>
        <v/>
      </c>
      <c r="AQ29" s="37" t="str">
        <f ca="1">IFERROR(IF(LEN(Milestones3[[#This Row],[Days]])=0,"",IF(AND(AQ$7=$E29,$F29=1),Milestone_Marker,"")),"")</f>
        <v/>
      </c>
      <c r="AR29" s="37" t="str">
        <f ca="1">IFERROR(IF(LEN(Milestones3[[#This Row],[Days]])=0,"",IF(AND(AR$7=$E29,$F29=1),Milestone_Marker,"")),"")</f>
        <v/>
      </c>
      <c r="AS29" s="37" t="str">
        <f ca="1">IFERROR(IF(LEN(Milestones3[[#This Row],[Days]])=0,"",IF(AND(AS$7=$E29,$F29=1),Milestone_Marker,"")),"")</f>
        <v/>
      </c>
      <c r="AT29" s="37" t="str">
        <f ca="1">IFERROR(IF(LEN(Milestones3[[#This Row],[Days]])=0,"",IF(AND(AT$7=$E29,$F29=1),Milestone_Marker,"")),"")</f>
        <v/>
      </c>
      <c r="AU29" s="37" t="str">
        <f ca="1">IFERROR(IF(LEN(Milestones3[[#This Row],[Days]])=0,"",IF(AND(AU$7=$E29,$F29=1),Milestone_Marker,"")),"")</f>
        <v/>
      </c>
      <c r="AV29" s="37" t="str">
        <f ca="1">IFERROR(IF(LEN(Milestones3[[#This Row],[Days]])=0,"",IF(AND(AV$7=$E29,$F29=1),Milestone_Marker,"")),"")</f>
        <v/>
      </c>
      <c r="AW29" s="37" t="str">
        <f ca="1">IFERROR(IF(LEN(Milestones3[[#This Row],[Days]])=0,"",IF(AND(AW$7=$E29,$F29=1),Milestone_Marker,"")),"")</f>
        <v/>
      </c>
      <c r="AX29" s="37" t="str">
        <f ca="1">IFERROR(IF(LEN(Milestones3[[#This Row],[Days]])=0,"",IF(AND(AX$7=$E29,$F29=1),Milestone_Marker,"")),"")</f>
        <v/>
      </c>
      <c r="AY29" s="37" t="str">
        <f ca="1">IFERROR(IF(LEN(Milestones3[[#This Row],[Days]])=0,"",IF(AND(AY$7=$E29,$F29=1),Milestone_Marker,"")),"")</f>
        <v/>
      </c>
      <c r="AZ29" s="37" t="str">
        <f ca="1">IFERROR(IF(LEN(Milestones3[[#This Row],[Days]])=0,"",IF(AND(AZ$7=$E29,$F29=1),Milestone_Marker,"")),"")</f>
        <v/>
      </c>
      <c r="BA29" s="37" t="str">
        <f ca="1">IFERROR(IF(LEN(Milestones3[[#This Row],[Days]])=0,"",IF(AND(BA$7=$E29,$F29=1),Milestone_Marker,"")),"")</f>
        <v/>
      </c>
      <c r="BB29" s="37" t="str">
        <f ca="1">IFERROR(IF(LEN(Milestones3[[#This Row],[Days]])=0,"",IF(AND(BB$7=$E29,$F29=1),Milestone_Marker,"")),"")</f>
        <v/>
      </c>
      <c r="BC29" s="37" t="str">
        <f ca="1">IFERROR(IF(LEN(Milestones3[[#This Row],[Days]])=0,"",IF(AND(BC$7=$E29,$F29=1),Milestone_Marker,"")),"")</f>
        <v/>
      </c>
      <c r="BD29" s="37" t="str">
        <f ca="1">IFERROR(IF(LEN(Milestones3[[#This Row],[Days]])=0,"",IF(AND(BD$7=$E29,$F29=1),Milestone_Marker,"")),"")</f>
        <v/>
      </c>
      <c r="BE29" s="37" t="str">
        <f ca="1">IFERROR(IF(LEN(Milestones3[[#This Row],[Days]])=0,"",IF(AND(BE$7=$E29,$F29=1),Milestone_Marker,"")),"")</f>
        <v/>
      </c>
      <c r="BF29" s="37" t="str">
        <f ca="1">IFERROR(IF(LEN(Milestones3[[#This Row],[Days]])=0,"",IF(AND(BF$7=$E29,$F29=1),Milestone_Marker,"")),"")</f>
        <v/>
      </c>
      <c r="BG29" s="37" t="str">
        <f ca="1">IFERROR(IF(LEN(Milestones3[[#This Row],[Days]])=0,"",IF(AND(BG$7=$E29,$F29=1),Milestone_Marker,"")),"")</f>
        <v/>
      </c>
      <c r="BH29" s="37" t="str">
        <f ca="1">IFERROR(IF(LEN(Milestones3[[#This Row],[Days]])=0,"",IF(AND(BH$7=$E29,$F29=1),Milestone_Marker,"")),"")</f>
        <v/>
      </c>
      <c r="BI29" s="37" t="str">
        <f ca="1">IFERROR(IF(LEN(Milestones3[[#This Row],[Days]])=0,"",IF(AND(BI$7=$E29,$F29=1),Milestone_Marker,"")),"")</f>
        <v/>
      </c>
      <c r="BJ29" s="37" t="str">
        <f ca="1">IFERROR(IF(LEN(Milestones3[[#This Row],[Days]])=0,"",IF(AND(BJ$7=$E29,$F29=1),Milestone_Marker,"")),"")</f>
        <v/>
      </c>
      <c r="BK29" s="37" t="str">
        <f ca="1">IFERROR(IF(LEN(Milestones3[[#This Row],[Days]])=0,"",IF(AND(BK$7=$E29,$F29=1),Milestone_Marker,"")),"")</f>
        <v/>
      </c>
    </row>
    <row r="30" s="1" customFormat="1" customHeight="1" outlineLevel="1" spans="1:63">
      <c r="A30" s="2"/>
      <c r="B30" s="38" t="s">
        <v>57</v>
      </c>
      <c r="C30" s="35"/>
      <c r="D30" s="73"/>
      <c r="E30" s="40">
        <f ca="1">TODAY()+29</f>
        <v>44869</v>
      </c>
      <c r="F30" s="32">
        <v>5</v>
      </c>
      <c r="G30" s="36"/>
      <c r="H30" s="37" t="str">
        <f ca="1">IFERROR(IF(LEN(Milestones3[[#This Row],[Days]])=0,"",IF(AND(H$7=$E30,$F30=1),Milestone_Marker,"")),"")</f>
        <v/>
      </c>
      <c r="I30" s="37" t="str">
        <f ca="1">IFERROR(IF(LEN(Milestones3[[#This Row],[Days]])=0,"",IF(AND(I$7=$E30,$F30=1),Milestone_Marker,"")),"")</f>
        <v/>
      </c>
      <c r="J30" s="37" t="str">
        <f ca="1">IFERROR(IF(LEN(Milestones3[[#This Row],[Days]])=0,"",IF(AND(J$7=$E30,$F30=1),Milestone_Marker,"")),"")</f>
        <v/>
      </c>
      <c r="K30" s="37" t="str">
        <f ca="1">IFERROR(IF(LEN(Milestones3[[#This Row],[Days]])=0,"",IF(AND(K$7=$E30,$F30=1),Milestone_Marker,"")),"")</f>
        <v/>
      </c>
      <c r="L30" s="37" t="str">
        <f ca="1">IFERROR(IF(LEN(Milestones3[[#This Row],[Days]])=0,"",IF(AND(L$7=$E30,$F30=1),Milestone_Marker,"")),"")</f>
        <v/>
      </c>
      <c r="M30" s="37" t="str">
        <f ca="1">IFERROR(IF(LEN(Milestones3[[#This Row],[Days]])=0,"",IF(AND(M$7=$E30,$F30=1),Milestone_Marker,"")),"")</f>
        <v/>
      </c>
      <c r="N30" s="37" t="str">
        <f ca="1">IFERROR(IF(LEN(Milestones3[[#This Row],[Days]])=0,"",IF(AND(N$7=$E30,$F30=1),Milestone_Marker,"")),"")</f>
        <v/>
      </c>
      <c r="O30" s="37" t="str">
        <f ca="1">IFERROR(IF(LEN(Milestones3[[#This Row],[Days]])=0,"",IF(AND(O$7=$E30,$F30=1),Milestone_Marker,"")),"")</f>
        <v/>
      </c>
      <c r="P30" s="37" t="str">
        <f ca="1">IFERROR(IF(LEN(Milestones3[[#This Row],[Days]])=0,"",IF(AND(P$7=$E30,$F30=1),Milestone_Marker,"")),"")</f>
        <v/>
      </c>
      <c r="Q30" s="37" t="str">
        <f ca="1">IFERROR(IF(LEN(Milestones3[[#This Row],[Days]])=0,"",IF(AND(Q$7=$E30,$F30=1),Milestone_Marker,"")),"")</f>
        <v/>
      </c>
      <c r="R30" s="37" t="str">
        <f ca="1">IFERROR(IF(LEN(Milestones3[[#This Row],[Days]])=0,"",IF(AND(R$7=$E30,$F30=1),Milestone_Marker,"")),"")</f>
        <v/>
      </c>
      <c r="S30" s="37" t="str">
        <f ca="1">IFERROR(IF(LEN(Milestones3[[#This Row],[Days]])=0,"",IF(AND(S$7=$E30,$F30=1),Milestone_Marker,"")),"")</f>
        <v/>
      </c>
      <c r="T30" s="37" t="str">
        <f ca="1">IFERROR(IF(LEN(Milestones3[[#This Row],[Days]])=0,"",IF(AND(T$7=$E30,$F30=1),Milestone_Marker,"")),"")</f>
        <v/>
      </c>
      <c r="U30" s="37" t="str">
        <f ca="1">IFERROR(IF(LEN(Milestones3[[#This Row],[Days]])=0,"",IF(AND(U$7=$E30,$F30=1),Milestone_Marker,"")),"")</f>
        <v/>
      </c>
      <c r="V30" s="37" t="str">
        <f ca="1">IFERROR(IF(LEN(Milestones3[[#This Row],[Days]])=0,"",IF(AND(V$7=$E30,$F30=1),Milestone_Marker,"")),"")</f>
        <v/>
      </c>
      <c r="W30" s="37" t="str">
        <f ca="1">IFERROR(IF(LEN(Milestones3[[#This Row],[Days]])=0,"",IF(AND(W$7=$E30,$F30=1),Milestone_Marker,"")),"")</f>
        <v/>
      </c>
      <c r="X30" s="37" t="str">
        <f ca="1">IFERROR(IF(LEN(Milestones3[[#This Row],[Days]])=0,"",IF(AND(X$7=$E30,$F30=1),Milestone_Marker,"")),"")</f>
        <v/>
      </c>
      <c r="Y30" s="37" t="str">
        <f ca="1">IFERROR(IF(LEN(Milestones3[[#This Row],[Days]])=0,"",IF(AND(Y$7=$E30,$F30=1),Milestone_Marker,"")),"")</f>
        <v/>
      </c>
      <c r="Z30" s="37" t="str">
        <f ca="1">IFERROR(IF(LEN(Milestones3[[#This Row],[Days]])=0,"",IF(AND(Z$7=$E30,$F30=1),Milestone_Marker,"")),"")</f>
        <v/>
      </c>
      <c r="AA30" s="37" t="str">
        <f ca="1">IFERROR(IF(LEN(Milestones3[[#This Row],[Days]])=0,"",IF(AND(AA$7=$E30,$F30=1),Milestone_Marker,"")),"")</f>
        <v/>
      </c>
      <c r="AB30" s="37" t="str">
        <f ca="1">IFERROR(IF(LEN(Milestones3[[#This Row],[Days]])=0,"",IF(AND(AB$7=$E30,$F30=1),Milestone_Marker,"")),"")</f>
        <v/>
      </c>
      <c r="AC30" s="37" t="str">
        <f ca="1">IFERROR(IF(LEN(Milestones3[[#This Row],[Days]])=0,"",IF(AND(AC$7=$E30,$F30=1),Milestone_Marker,"")),"")</f>
        <v/>
      </c>
      <c r="AD30" s="37" t="str">
        <f ca="1">IFERROR(IF(LEN(Milestones3[[#This Row],[Days]])=0,"",IF(AND(AD$7=$E30,$F30=1),Milestone_Marker,"")),"")</f>
        <v/>
      </c>
      <c r="AE30" s="37" t="str">
        <f ca="1">IFERROR(IF(LEN(Milestones3[[#This Row],[Days]])=0,"",IF(AND(AE$7=$E30,$F30=1),Milestone_Marker,"")),"")</f>
        <v/>
      </c>
      <c r="AF30" s="37" t="str">
        <f ca="1">IFERROR(IF(LEN(Milestones3[[#This Row],[Days]])=0,"",IF(AND(AF$7=$E30,$F30=1),Milestone_Marker,"")),"")</f>
        <v/>
      </c>
      <c r="AG30" s="37" t="str">
        <f ca="1">IFERROR(IF(LEN(Milestones3[[#This Row],[Days]])=0,"",IF(AND(AG$7=$E30,$F30=1),Milestone_Marker,"")),"")</f>
        <v/>
      </c>
      <c r="AH30" s="37" t="str">
        <f ca="1">IFERROR(IF(LEN(Milestones3[[#This Row],[Days]])=0,"",IF(AND(AH$7=$E30,$F30=1),Milestone_Marker,"")),"")</f>
        <v/>
      </c>
      <c r="AI30" s="37" t="str">
        <f ca="1">IFERROR(IF(LEN(Milestones3[[#This Row],[Days]])=0,"",IF(AND(AI$7=$E30,$F30=1),Milestone_Marker,"")),"")</f>
        <v/>
      </c>
      <c r="AJ30" s="37" t="str">
        <f ca="1">IFERROR(IF(LEN(Milestones3[[#This Row],[Days]])=0,"",IF(AND(AJ$7=$E30,$F30=1),Milestone_Marker,"")),"")</f>
        <v/>
      </c>
      <c r="AK30" s="37" t="str">
        <f ca="1">IFERROR(IF(LEN(Milestones3[[#This Row],[Days]])=0,"",IF(AND(AK$7=$E30,$F30=1),Milestone_Marker,"")),"")</f>
        <v/>
      </c>
      <c r="AL30" s="37" t="str">
        <f ca="1">IFERROR(IF(LEN(Milestones3[[#This Row],[Days]])=0,"",IF(AND(AL$7=$E30,$F30=1),Milestone_Marker,"")),"")</f>
        <v/>
      </c>
      <c r="AM30" s="37" t="str">
        <f ca="1">IFERROR(IF(LEN(Milestones3[[#This Row],[Days]])=0,"",IF(AND(AM$7=$E30,$F30=1),Milestone_Marker,"")),"")</f>
        <v/>
      </c>
      <c r="AN30" s="37" t="str">
        <f ca="1">IFERROR(IF(LEN(Milestones3[[#This Row],[Days]])=0,"",IF(AND(AN$7=$E30,$F30=1),Milestone_Marker,"")),"")</f>
        <v/>
      </c>
      <c r="AO30" s="37" t="str">
        <f ca="1">IFERROR(IF(LEN(Milestones3[[#This Row],[Days]])=0,"",IF(AND(AO$7=$E30,$F30=1),Milestone_Marker,"")),"")</f>
        <v/>
      </c>
      <c r="AP30" s="37" t="str">
        <f ca="1">IFERROR(IF(LEN(Milestones3[[#This Row],[Days]])=0,"",IF(AND(AP$7=$E30,$F30=1),Milestone_Marker,"")),"")</f>
        <v/>
      </c>
      <c r="AQ30" s="37" t="str">
        <f ca="1">IFERROR(IF(LEN(Milestones3[[#This Row],[Days]])=0,"",IF(AND(AQ$7=$E30,$F30=1),Milestone_Marker,"")),"")</f>
        <v/>
      </c>
      <c r="AR30" s="37" t="str">
        <f ca="1">IFERROR(IF(LEN(Milestones3[[#This Row],[Days]])=0,"",IF(AND(AR$7=$E30,$F30=1),Milestone_Marker,"")),"")</f>
        <v/>
      </c>
      <c r="AS30" s="37" t="str">
        <f ca="1">IFERROR(IF(LEN(Milestones3[[#This Row],[Days]])=0,"",IF(AND(AS$7=$E30,$F30=1),Milestone_Marker,"")),"")</f>
        <v/>
      </c>
      <c r="AT30" s="37" t="str">
        <f ca="1">IFERROR(IF(LEN(Milestones3[[#This Row],[Days]])=0,"",IF(AND(AT$7=$E30,$F30=1),Milestone_Marker,"")),"")</f>
        <v/>
      </c>
      <c r="AU30" s="37" t="str">
        <f ca="1">IFERROR(IF(LEN(Milestones3[[#This Row],[Days]])=0,"",IF(AND(AU$7=$E30,$F30=1),Milestone_Marker,"")),"")</f>
        <v/>
      </c>
      <c r="AV30" s="37" t="str">
        <f ca="1">IFERROR(IF(LEN(Milestones3[[#This Row],[Days]])=0,"",IF(AND(AV$7=$E30,$F30=1),Milestone_Marker,"")),"")</f>
        <v/>
      </c>
      <c r="AW30" s="37" t="str">
        <f ca="1">IFERROR(IF(LEN(Milestones3[[#This Row],[Days]])=0,"",IF(AND(AW$7=$E30,$F30=1),Milestone_Marker,"")),"")</f>
        <v/>
      </c>
      <c r="AX30" s="37" t="str">
        <f ca="1">IFERROR(IF(LEN(Milestones3[[#This Row],[Days]])=0,"",IF(AND(AX$7=$E30,$F30=1),Milestone_Marker,"")),"")</f>
        <v/>
      </c>
      <c r="AY30" s="37" t="str">
        <f ca="1">IFERROR(IF(LEN(Milestones3[[#This Row],[Days]])=0,"",IF(AND(AY$7=$E30,$F30=1),Milestone_Marker,"")),"")</f>
        <v/>
      </c>
      <c r="AZ30" s="37" t="str">
        <f ca="1">IFERROR(IF(LEN(Milestones3[[#This Row],[Days]])=0,"",IF(AND(AZ$7=$E30,$F30=1),Milestone_Marker,"")),"")</f>
        <v/>
      </c>
      <c r="BA30" s="37" t="str">
        <f ca="1">IFERROR(IF(LEN(Milestones3[[#This Row],[Days]])=0,"",IF(AND(BA$7=$E30,$F30=1),Milestone_Marker,"")),"")</f>
        <v/>
      </c>
      <c r="BB30" s="37" t="str">
        <f ca="1">IFERROR(IF(LEN(Milestones3[[#This Row],[Days]])=0,"",IF(AND(BB$7=$E30,$F30=1),Milestone_Marker,"")),"")</f>
        <v/>
      </c>
      <c r="BC30" s="37" t="str">
        <f ca="1">IFERROR(IF(LEN(Milestones3[[#This Row],[Days]])=0,"",IF(AND(BC$7=$E30,$F30=1),Milestone_Marker,"")),"")</f>
        <v/>
      </c>
      <c r="BD30" s="37" t="str">
        <f ca="1">IFERROR(IF(LEN(Milestones3[[#This Row],[Days]])=0,"",IF(AND(BD$7=$E30,$F30=1),Milestone_Marker,"")),"")</f>
        <v/>
      </c>
      <c r="BE30" s="37" t="str">
        <f ca="1">IFERROR(IF(LEN(Milestones3[[#This Row],[Days]])=0,"",IF(AND(BE$7=$E30,$F30=1),Milestone_Marker,"")),"")</f>
        <v/>
      </c>
      <c r="BF30" s="37" t="str">
        <f ca="1">IFERROR(IF(LEN(Milestones3[[#This Row],[Days]])=0,"",IF(AND(BF$7=$E30,$F30=1),Milestone_Marker,"")),"")</f>
        <v/>
      </c>
      <c r="BG30" s="37" t="str">
        <f ca="1">IFERROR(IF(LEN(Milestones3[[#This Row],[Days]])=0,"",IF(AND(BG$7=$E30,$F30=1),Milestone_Marker,"")),"")</f>
        <v/>
      </c>
      <c r="BH30" s="37" t="str">
        <f ca="1">IFERROR(IF(LEN(Milestones3[[#This Row],[Days]])=0,"",IF(AND(BH$7=$E30,$F30=1),Milestone_Marker,"")),"")</f>
        <v/>
      </c>
      <c r="BI30" s="37" t="str">
        <f ca="1">IFERROR(IF(LEN(Milestones3[[#This Row],[Days]])=0,"",IF(AND(BI$7=$E30,$F30=1),Milestone_Marker,"")),"")</f>
        <v/>
      </c>
      <c r="BJ30" s="37" t="str">
        <f ca="1">IFERROR(IF(LEN(Milestones3[[#This Row],[Days]])=0,"",IF(AND(BJ$7=$E30,$F30=1),Milestone_Marker,"")),"")</f>
        <v/>
      </c>
      <c r="BK30" s="37" t="str">
        <f ca="1">IFERROR(IF(LEN(Milestones3[[#This Row],[Days]])=0,"",IF(AND(BK$7=$E30,$F30=1),Milestone_Marker,"")),"")</f>
        <v/>
      </c>
    </row>
    <row r="31" s="1" customFormat="1" customHeight="1" outlineLevel="1" spans="1:63">
      <c r="A31" s="2"/>
      <c r="B31" s="38" t="s">
        <v>58</v>
      </c>
      <c r="C31" s="35"/>
      <c r="D31" s="72"/>
      <c r="E31" s="40">
        <f ca="1">TODAY()+80</f>
        <v>44920</v>
      </c>
      <c r="F31" s="32">
        <v>5</v>
      </c>
      <c r="G31" s="36"/>
      <c r="H31" s="37" t="str">
        <f ca="1">IFERROR(IF(LEN(Milestones3[[#This Row],[Days]])=0,"",IF(AND(H$7=$E31,$F31=1),Milestone_Marker,"")),"")</f>
        <v/>
      </c>
      <c r="I31" s="37" t="str">
        <f ca="1">IFERROR(IF(LEN(Milestones3[[#This Row],[Days]])=0,"",IF(AND(I$7=$E31,$F31=1),Milestone_Marker,"")),"")</f>
        <v/>
      </c>
      <c r="J31" s="37" t="str">
        <f ca="1">IFERROR(IF(LEN(Milestones3[[#This Row],[Days]])=0,"",IF(AND(J$7=$E31,$F31=1),Milestone_Marker,"")),"")</f>
        <v/>
      </c>
      <c r="K31" s="37" t="str">
        <f ca="1">IFERROR(IF(LEN(Milestones3[[#This Row],[Days]])=0,"",IF(AND(K$7=$E31,$F31=1),Milestone_Marker,"")),"")</f>
        <v/>
      </c>
      <c r="L31" s="37" t="str">
        <f ca="1">IFERROR(IF(LEN(Milestones3[[#This Row],[Days]])=0,"",IF(AND(L$7=$E31,$F31=1),Milestone_Marker,"")),"")</f>
        <v/>
      </c>
      <c r="M31" s="37" t="str">
        <f ca="1">IFERROR(IF(LEN(Milestones3[[#This Row],[Days]])=0,"",IF(AND(M$7=$E31,$F31=1),Milestone_Marker,"")),"")</f>
        <v/>
      </c>
      <c r="N31" s="37" t="str">
        <f ca="1">IFERROR(IF(LEN(Milestones3[[#This Row],[Days]])=0,"",IF(AND(N$7=$E31,$F31=1),Milestone_Marker,"")),"")</f>
        <v/>
      </c>
      <c r="O31" s="37" t="str">
        <f ca="1">IFERROR(IF(LEN(Milestones3[[#This Row],[Days]])=0,"",IF(AND(O$7=$E31,$F31=1),Milestone_Marker,"")),"")</f>
        <v/>
      </c>
      <c r="P31" s="37" t="str">
        <f ca="1">IFERROR(IF(LEN(Milestones3[[#This Row],[Days]])=0,"",IF(AND(P$7=$E31,$F31=1),Milestone_Marker,"")),"")</f>
        <v/>
      </c>
      <c r="Q31" s="37" t="str">
        <f ca="1">IFERROR(IF(LEN(Milestones3[[#This Row],[Days]])=0,"",IF(AND(Q$7=$E31,$F31=1),Milestone_Marker,"")),"")</f>
        <v/>
      </c>
      <c r="R31" s="37" t="str">
        <f ca="1">IFERROR(IF(LEN(Milestones3[[#This Row],[Days]])=0,"",IF(AND(R$7=$E31,$F31=1),Milestone_Marker,"")),"")</f>
        <v/>
      </c>
      <c r="S31" s="37" t="str">
        <f ca="1">IFERROR(IF(LEN(Milestones3[[#This Row],[Days]])=0,"",IF(AND(S$7=$E31,$F31=1),Milestone_Marker,"")),"")</f>
        <v/>
      </c>
      <c r="T31" s="37" t="str">
        <f ca="1">IFERROR(IF(LEN(Milestones3[[#This Row],[Days]])=0,"",IF(AND(T$7=$E31,$F31=1),Milestone_Marker,"")),"")</f>
        <v/>
      </c>
      <c r="U31" s="37" t="str">
        <f ca="1">IFERROR(IF(LEN(Milestones3[[#This Row],[Days]])=0,"",IF(AND(U$7=$E31,$F31=1),Milestone_Marker,"")),"")</f>
        <v/>
      </c>
      <c r="V31" s="37" t="str">
        <f ca="1">IFERROR(IF(LEN(Milestones3[[#This Row],[Days]])=0,"",IF(AND(V$7=$E31,$F31=1),Milestone_Marker,"")),"")</f>
        <v/>
      </c>
      <c r="W31" s="37" t="str">
        <f ca="1">IFERROR(IF(LEN(Milestones3[[#This Row],[Days]])=0,"",IF(AND(W$7=$E31,$F31=1),Milestone_Marker,"")),"")</f>
        <v/>
      </c>
      <c r="X31" s="37" t="str">
        <f ca="1">IFERROR(IF(LEN(Milestones3[[#This Row],[Days]])=0,"",IF(AND(X$7=$E31,$F31=1),Milestone_Marker,"")),"")</f>
        <v/>
      </c>
      <c r="Y31" s="37" t="str">
        <f ca="1">IFERROR(IF(LEN(Milestones3[[#This Row],[Days]])=0,"",IF(AND(Y$7=$E31,$F31=1),Milestone_Marker,"")),"")</f>
        <v/>
      </c>
      <c r="Z31" s="37" t="str">
        <f ca="1">IFERROR(IF(LEN(Milestones3[[#This Row],[Days]])=0,"",IF(AND(Z$7=$E31,$F31=1),Milestone_Marker,"")),"")</f>
        <v/>
      </c>
      <c r="AA31" s="37" t="str">
        <f ca="1">IFERROR(IF(LEN(Milestones3[[#This Row],[Days]])=0,"",IF(AND(AA$7=$E31,$F31=1),Milestone_Marker,"")),"")</f>
        <v/>
      </c>
      <c r="AB31" s="37" t="str">
        <f ca="1">IFERROR(IF(LEN(Milestones3[[#This Row],[Days]])=0,"",IF(AND(AB$7=$E31,$F31=1),Milestone_Marker,"")),"")</f>
        <v/>
      </c>
      <c r="AC31" s="37" t="str">
        <f ca="1">IFERROR(IF(LEN(Milestones3[[#This Row],[Days]])=0,"",IF(AND(AC$7=$E31,$F31=1),Milestone_Marker,"")),"")</f>
        <v/>
      </c>
      <c r="AD31" s="37" t="str">
        <f ca="1">IFERROR(IF(LEN(Milestones3[[#This Row],[Days]])=0,"",IF(AND(AD$7=$E31,$F31=1),Milestone_Marker,"")),"")</f>
        <v/>
      </c>
      <c r="AE31" s="37" t="str">
        <f ca="1">IFERROR(IF(LEN(Milestones3[[#This Row],[Days]])=0,"",IF(AND(AE$7=$E31,$F31=1),Milestone_Marker,"")),"")</f>
        <v/>
      </c>
      <c r="AF31" s="37" t="str">
        <f ca="1">IFERROR(IF(LEN(Milestones3[[#This Row],[Days]])=0,"",IF(AND(AF$7=$E31,$F31=1),Milestone_Marker,"")),"")</f>
        <v/>
      </c>
      <c r="AG31" s="37" t="str">
        <f ca="1">IFERROR(IF(LEN(Milestones3[[#This Row],[Days]])=0,"",IF(AND(AG$7=$E31,$F31=1),Milestone_Marker,"")),"")</f>
        <v/>
      </c>
      <c r="AH31" s="37" t="str">
        <f ca="1">IFERROR(IF(LEN(Milestones3[[#This Row],[Days]])=0,"",IF(AND(AH$7=$E31,$F31=1),Milestone_Marker,"")),"")</f>
        <v/>
      </c>
      <c r="AI31" s="37" t="str">
        <f ca="1">IFERROR(IF(LEN(Milestones3[[#This Row],[Days]])=0,"",IF(AND(AI$7=$E31,$F31=1),Milestone_Marker,"")),"")</f>
        <v/>
      </c>
      <c r="AJ31" s="37" t="str">
        <f ca="1">IFERROR(IF(LEN(Milestones3[[#This Row],[Days]])=0,"",IF(AND(AJ$7=$E31,$F31=1),Milestone_Marker,"")),"")</f>
        <v/>
      </c>
      <c r="AK31" s="37" t="str">
        <f ca="1">IFERROR(IF(LEN(Milestones3[[#This Row],[Days]])=0,"",IF(AND(AK$7=$E31,$F31=1),Milestone_Marker,"")),"")</f>
        <v/>
      </c>
      <c r="AL31" s="37" t="str">
        <f ca="1">IFERROR(IF(LEN(Milestones3[[#This Row],[Days]])=0,"",IF(AND(AL$7=$E31,$F31=1),Milestone_Marker,"")),"")</f>
        <v/>
      </c>
      <c r="AM31" s="37" t="str">
        <f ca="1">IFERROR(IF(LEN(Milestones3[[#This Row],[Days]])=0,"",IF(AND(AM$7=$E31,$F31=1),Milestone_Marker,"")),"")</f>
        <v/>
      </c>
      <c r="AN31" s="37" t="str">
        <f ca="1">IFERROR(IF(LEN(Milestones3[[#This Row],[Days]])=0,"",IF(AND(AN$7=$E31,$F31=1),Milestone_Marker,"")),"")</f>
        <v/>
      </c>
      <c r="AO31" s="37" t="str">
        <f ca="1">IFERROR(IF(LEN(Milestones3[[#This Row],[Days]])=0,"",IF(AND(AO$7=$E31,$F31=1),Milestone_Marker,"")),"")</f>
        <v/>
      </c>
      <c r="AP31" s="37" t="str">
        <f ca="1">IFERROR(IF(LEN(Milestones3[[#This Row],[Days]])=0,"",IF(AND(AP$7=$E31,$F31=1),Milestone_Marker,"")),"")</f>
        <v/>
      </c>
      <c r="AQ31" s="37" t="str">
        <f ca="1">IFERROR(IF(LEN(Milestones3[[#This Row],[Days]])=0,"",IF(AND(AQ$7=$E31,$F31=1),Milestone_Marker,"")),"")</f>
        <v/>
      </c>
      <c r="AR31" s="37" t="str">
        <f ca="1">IFERROR(IF(LEN(Milestones3[[#This Row],[Days]])=0,"",IF(AND(AR$7=$E31,$F31=1),Milestone_Marker,"")),"")</f>
        <v/>
      </c>
      <c r="AS31" s="37" t="str">
        <f ca="1">IFERROR(IF(LEN(Milestones3[[#This Row],[Days]])=0,"",IF(AND(AS$7=$E31,$F31=1),Milestone_Marker,"")),"")</f>
        <v/>
      </c>
      <c r="AT31" s="37" t="str">
        <f ca="1">IFERROR(IF(LEN(Milestones3[[#This Row],[Days]])=0,"",IF(AND(AT$7=$E31,$F31=1),Milestone_Marker,"")),"")</f>
        <v/>
      </c>
      <c r="AU31" s="37" t="str">
        <f ca="1">IFERROR(IF(LEN(Milestones3[[#This Row],[Days]])=0,"",IF(AND(AU$7=$E31,$F31=1),Milestone_Marker,"")),"")</f>
        <v/>
      </c>
      <c r="AV31" s="37" t="str">
        <f ca="1">IFERROR(IF(LEN(Milestones3[[#This Row],[Days]])=0,"",IF(AND(AV$7=$E31,$F31=1),Milestone_Marker,"")),"")</f>
        <v/>
      </c>
      <c r="AW31" s="37" t="str">
        <f ca="1">IFERROR(IF(LEN(Milestones3[[#This Row],[Days]])=0,"",IF(AND(AW$7=$E31,$F31=1),Milestone_Marker,"")),"")</f>
        <v/>
      </c>
      <c r="AX31" s="37" t="str">
        <f ca="1">IFERROR(IF(LEN(Milestones3[[#This Row],[Days]])=0,"",IF(AND(AX$7=$E31,$F31=1),Milestone_Marker,"")),"")</f>
        <v/>
      </c>
      <c r="AY31" s="37" t="str">
        <f ca="1">IFERROR(IF(LEN(Milestones3[[#This Row],[Days]])=0,"",IF(AND(AY$7=$E31,$F31=1),Milestone_Marker,"")),"")</f>
        <v/>
      </c>
      <c r="AZ31" s="37" t="str">
        <f ca="1">IFERROR(IF(LEN(Milestones3[[#This Row],[Days]])=0,"",IF(AND(AZ$7=$E31,$F31=1),Milestone_Marker,"")),"")</f>
        <v/>
      </c>
      <c r="BA31" s="37" t="str">
        <f ca="1">IFERROR(IF(LEN(Milestones3[[#This Row],[Days]])=0,"",IF(AND(BA$7=$E31,$F31=1),Milestone_Marker,"")),"")</f>
        <v/>
      </c>
      <c r="BB31" s="37" t="str">
        <f ca="1">IFERROR(IF(LEN(Milestones3[[#This Row],[Days]])=0,"",IF(AND(BB$7=$E31,$F31=1),Milestone_Marker,"")),"")</f>
        <v/>
      </c>
      <c r="BC31" s="37" t="str">
        <f ca="1">IFERROR(IF(LEN(Milestones3[[#This Row],[Days]])=0,"",IF(AND(BC$7=$E31,$F31=1),Milestone_Marker,"")),"")</f>
        <v/>
      </c>
      <c r="BD31" s="37" t="str">
        <f ca="1">IFERROR(IF(LEN(Milestones3[[#This Row],[Days]])=0,"",IF(AND(BD$7=$E31,$F31=1),Milestone_Marker,"")),"")</f>
        <v/>
      </c>
      <c r="BE31" s="37" t="str">
        <f ca="1">IFERROR(IF(LEN(Milestones3[[#This Row],[Days]])=0,"",IF(AND(BE$7=$E31,$F31=1),Milestone_Marker,"")),"")</f>
        <v/>
      </c>
      <c r="BF31" s="37" t="str">
        <f ca="1">IFERROR(IF(LEN(Milestones3[[#This Row],[Days]])=0,"",IF(AND(BF$7=$E31,$F31=1),Milestone_Marker,"")),"")</f>
        <v/>
      </c>
      <c r="BG31" s="37" t="str">
        <f ca="1">IFERROR(IF(LEN(Milestones3[[#This Row],[Days]])=0,"",IF(AND(BG$7=$E31,$F31=1),Milestone_Marker,"")),"")</f>
        <v/>
      </c>
      <c r="BH31" s="37" t="str">
        <f ca="1">IFERROR(IF(LEN(Milestones3[[#This Row],[Days]])=0,"",IF(AND(BH$7=$E31,$F31=1),Milestone_Marker,"")),"")</f>
        <v/>
      </c>
      <c r="BI31" s="37" t="str">
        <f ca="1">IFERROR(IF(LEN(Milestones3[[#This Row],[Days]])=0,"",IF(AND(BI$7=$E31,$F31=1),Milestone_Marker,"")),"")</f>
        <v/>
      </c>
      <c r="BJ31" s="37" t="str">
        <f ca="1">IFERROR(IF(LEN(Milestones3[[#This Row],[Days]])=0,"",IF(AND(BJ$7=$E31,$F31=1),Milestone_Marker,"")),"")</f>
        <v/>
      </c>
      <c r="BK31" s="37" t="str">
        <f ca="1">IFERROR(IF(LEN(Milestones3[[#This Row],[Days]])=0,"",IF(AND(BK$7=$E31,$F31=1),Milestone_Marker,"")),"")</f>
        <v/>
      </c>
    </row>
    <row r="32" s="1" customFormat="1" customHeight="1" outlineLevel="1" spans="1:63">
      <c r="A32" s="2"/>
      <c r="B32" s="38" t="s">
        <v>59</v>
      </c>
      <c r="C32" s="35"/>
      <c r="D32" s="73"/>
      <c r="E32" s="40"/>
      <c r="F32" s="32"/>
      <c r="G32" s="36"/>
      <c r="H32" s="37" t="str">
        <f ca="1">IFERROR(IF(LEN(Milestones3[[#This Row],[Days]])=0,"",IF(AND(H$7=$E32,$F32=1),Milestone_Marker,"")),"")</f>
        <v/>
      </c>
      <c r="I32" s="37" t="str">
        <f ca="1">IFERROR(IF(LEN(Milestones3[[#This Row],[Days]])=0,"",IF(AND(I$7=$E32,$F32=1),Milestone_Marker,"")),"")</f>
        <v/>
      </c>
      <c r="J32" s="37" t="str">
        <f ca="1">IFERROR(IF(LEN(Milestones3[[#This Row],[Days]])=0,"",IF(AND(J$7=$E32,$F32=1),Milestone_Marker,"")),"")</f>
        <v/>
      </c>
      <c r="K32" s="37" t="str">
        <f ca="1">IFERROR(IF(LEN(Milestones3[[#This Row],[Days]])=0,"",IF(AND(K$7=$E32,$F32=1),Milestone_Marker,"")),"")</f>
        <v/>
      </c>
      <c r="L32" s="37" t="str">
        <f ca="1">IFERROR(IF(LEN(Milestones3[[#This Row],[Days]])=0,"",IF(AND(L$7=$E32,$F32=1),Milestone_Marker,"")),"")</f>
        <v/>
      </c>
      <c r="M32" s="37" t="str">
        <f ca="1">IFERROR(IF(LEN(Milestones3[[#This Row],[Days]])=0,"",IF(AND(M$7=$E32,$F32=1),Milestone_Marker,"")),"")</f>
        <v/>
      </c>
      <c r="N32" s="37" t="str">
        <f ca="1">IFERROR(IF(LEN(Milestones3[[#This Row],[Days]])=0,"",IF(AND(N$7=$E32,$F32=1),Milestone_Marker,"")),"")</f>
        <v/>
      </c>
      <c r="O32" s="37" t="str">
        <f ca="1">IFERROR(IF(LEN(Milestones3[[#This Row],[Days]])=0,"",IF(AND(O$7=$E32,$F32=1),Milestone_Marker,"")),"")</f>
        <v/>
      </c>
      <c r="P32" s="37" t="str">
        <f ca="1">IFERROR(IF(LEN(Milestones3[[#This Row],[Days]])=0,"",IF(AND(P$7=$E32,$F32=1),Milestone_Marker,"")),"")</f>
        <v/>
      </c>
      <c r="Q32" s="37" t="str">
        <f ca="1">IFERROR(IF(LEN(Milestones3[[#This Row],[Days]])=0,"",IF(AND(Q$7=$E32,$F32=1),Milestone_Marker,"")),"")</f>
        <v/>
      </c>
      <c r="R32" s="37" t="str">
        <f ca="1">IFERROR(IF(LEN(Milestones3[[#This Row],[Days]])=0,"",IF(AND(R$7=$E32,$F32=1),Milestone_Marker,"")),"")</f>
        <v/>
      </c>
      <c r="S32" s="37" t="str">
        <f ca="1">IFERROR(IF(LEN(Milestones3[[#This Row],[Days]])=0,"",IF(AND(S$7=$E32,$F32=1),Milestone_Marker,"")),"")</f>
        <v/>
      </c>
      <c r="T32" s="37" t="str">
        <f ca="1">IFERROR(IF(LEN(Milestones3[[#This Row],[Days]])=0,"",IF(AND(T$7=$E32,$F32=1),Milestone_Marker,"")),"")</f>
        <v/>
      </c>
      <c r="U32" s="37" t="str">
        <f ca="1">IFERROR(IF(LEN(Milestones3[[#This Row],[Days]])=0,"",IF(AND(U$7=$E32,$F32=1),Milestone_Marker,"")),"")</f>
        <v/>
      </c>
      <c r="V32" s="37" t="str">
        <f ca="1">IFERROR(IF(LEN(Milestones3[[#This Row],[Days]])=0,"",IF(AND(V$7=$E32,$F32=1),Milestone_Marker,"")),"")</f>
        <v/>
      </c>
      <c r="W32" s="37" t="str">
        <f ca="1">IFERROR(IF(LEN(Milestones3[[#This Row],[Days]])=0,"",IF(AND(W$7=$E32,$F32=1),Milestone_Marker,"")),"")</f>
        <v/>
      </c>
      <c r="X32" s="37" t="str">
        <f ca="1">IFERROR(IF(LEN(Milestones3[[#This Row],[Days]])=0,"",IF(AND(X$7=$E32,$F32=1),Milestone_Marker,"")),"")</f>
        <v/>
      </c>
      <c r="Y32" s="37" t="str">
        <f ca="1">IFERROR(IF(LEN(Milestones3[[#This Row],[Days]])=0,"",IF(AND(Y$7=$E32,$F32=1),Milestone_Marker,"")),"")</f>
        <v/>
      </c>
      <c r="Z32" s="37" t="str">
        <f ca="1">IFERROR(IF(LEN(Milestones3[[#This Row],[Days]])=0,"",IF(AND(Z$7=$E32,$F32=1),Milestone_Marker,"")),"")</f>
        <v/>
      </c>
      <c r="AA32" s="37" t="str">
        <f ca="1">IFERROR(IF(LEN(Milestones3[[#This Row],[Days]])=0,"",IF(AND(AA$7=$E32,$F32=1),Milestone_Marker,"")),"")</f>
        <v/>
      </c>
      <c r="AB32" s="37" t="str">
        <f ca="1">IFERROR(IF(LEN(Milestones3[[#This Row],[Days]])=0,"",IF(AND(AB$7=$E32,$F32=1),Milestone_Marker,"")),"")</f>
        <v/>
      </c>
      <c r="AC32" s="37" t="str">
        <f ca="1">IFERROR(IF(LEN(Milestones3[[#This Row],[Days]])=0,"",IF(AND(AC$7=$E32,$F32=1),Milestone_Marker,"")),"")</f>
        <v/>
      </c>
      <c r="AD32" s="37" t="str">
        <f ca="1">IFERROR(IF(LEN(Milestones3[[#This Row],[Days]])=0,"",IF(AND(AD$7=$E32,$F32=1),Milestone_Marker,"")),"")</f>
        <v/>
      </c>
      <c r="AE32" s="37" t="str">
        <f ca="1">IFERROR(IF(LEN(Milestones3[[#This Row],[Days]])=0,"",IF(AND(AE$7=$E32,$F32=1),Milestone_Marker,"")),"")</f>
        <v/>
      </c>
      <c r="AF32" s="37" t="str">
        <f ca="1">IFERROR(IF(LEN(Milestones3[[#This Row],[Days]])=0,"",IF(AND(AF$7=$E32,$F32=1),Milestone_Marker,"")),"")</f>
        <v/>
      </c>
      <c r="AG32" s="37" t="str">
        <f ca="1">IFERROR(IF(LEN(Milestones3[[#This Row],[Days]])=0,"",IF(AND(AG$7=$E32,$F32=1),Milestone_Marker,"")),"")</f>
        <v/>
      </c>
      <c r="AH32" s="37" t="str">
        <f ca="1">IFERROR(IF(LEN(Milestones3[[#This Row],[Days]])=0,"",IF(AND(AH$7=$E32,$F32=1),Milestone_Marker,"")),"")</f>
        <v/>
      </c>
      <c r="AI32" s="37" t="str">
        <f ca="1">IFERROR(IF(LEN(Milestones3[[#This Row],[Days]])=0,"",IF(AND(AI$7=$E32,$F32=1),Milestone_Marker,"")),"")</f>
        <v/>
      </c>
      <c r="AJ32" s="37" t="str">
        <f ca="1">IFERROR(IF(LEN(Milestones3[[#This Row],[Days]])=0,"",IF(AND(AJ$7=$E32,$F32=1),Milestone_Marker,"")),"")</f>
        <v/>
      </c>
      <c r="AK32" s="37" t="str">
        <f ca="1">IFERROR(IF(LEN(Milestones3[[#This Row],[Days]])=0,"",IF(AND(AK$7=$E32,$F32=1),Milestone_Marker,"")),"")</f>
        <v/>
      </c>
      <c r="AL32" s="37" t="str">
        <f ca="1">IFERROR(IF(LEN(Milestones3[[#This Row],[Days]])=0,"",IF(AND(AL$7=$E32,$F32=1),Milestone_Marker,"")),"")</f>
        <v/>
      </c>
      <c r="AM32" s="37" t="str">
        <f ca="1">IFERROR(IF(LEN(Milestones3[[#This Row],[Days]])=0,"",IF(AND(AM$7=$E32,$F32=1),Milestone_Marker,"")),"")</f>
        <v/>
      </c>
      <c r="AN32" s="37" t="str">
        <f ca="1">IFERROR(IF(LEN(Milestones3[[#This Row],[Days]])=0,"",IF(AND(AN$7=$E32,$F32=1),Milestone_Marker,"")),"")</f>
        <v/>
      </c>
      <c r="AO32" s="37" t="str">
        <f ca="1">IFERROR(IF(LEN(Milestones3[[#This Row],[Days]])=0,"",IF(AND(AO$7=$E32,$F32=1),Milestone_Marker,"")),"")</f>
        <v/>
      </c>
      <c r="AP32" s="37" t="str">
        <f ca="1">IFERROR(IF(LEN(Milestones3[[#This Row],[Days]])=0,"",IF(AND(AP$7=$E32,$F32=1),Milestone_Marker,"")),"")</f>
        <v/>
      </c>
      <c r="AQ32" s="37" t="str">
        <f ca="1">IFERROR(IF(LEN(Milestones3[[#This Row],[Days]])=0,"",IF(AND(AQ$7=$E32,$F32=1),Milestone_Marker,"")),"")</f>
        <v/>
      </c>
      <c r="AR32" s="37" t="str">
        <f ca="1">IFERROR(IF(LEN(Milestones3[[#This Row],[Days]])=0,"",IF(AND(AR$7=$E32,$F32=1),Milestone_Marker,"")),"")</f>
        <v/>
      </c>
      <c r="AS32" s="37" t="str">
        <f ca="1">IFERROR(IF(LEN(Milestones3[[#This Row],[Days]])=0,"",IF(AND(AS$7=$E32,$F32=1),Milestone_Marker,"")),"")</f>
        <v/>
      </c>
      <c r="AT32" s="37" t="str">
        <f ca="1">IFERROR(IF(LEN(Milestones3[[#This Row],[Days]])=0,"",IF(AND(AT$7=$E32,$F32=1),Milestone_Marker,"")),"")</f>
        <v/>
      </c>
      <c r="AU32" s="37" t="str">
        <f ca="1">IFERROR(IF(LEN(Milestones3[[#This Row],[Days]])=0,"",IF(AND(AU$7=$E32,$F32=1),Milestone_Marker,"")),"")</f>
        <v/>
      </c>
      <c r="AV32" s="37" t="str">
        <f ca="1">IFERROR(IF(LEN(Milestones3[[#This Row],[Days]])=0,"",IF(AND(AV$7=$E32,$F32=1),Milestone_Marker,"")),"")</f>
        <v/>
      </c>
      <c r="AW32" s="37" t="str">
        <f ca="1">IFERROR(IF(LEN(Milestones3[[#This Row],[Days]])=0,"",IF(AND(AW$7=$E32,$F32=1),Milestone_Marker,"")),"")</f>
        <v/>
      </c>
      <c r="AX32" s="37" t="str">
        <f ca="1">IFERROR(IF(LEN(Milestones3[[#This Row],[Days]])=0,"",IF(AND(AX$7=$E32,$F32=1),Milestone_Marker,"")),"")</f>
        <v/>
      </c>
      <c r="AY32" s="37" t="str">
        <f ca="1">IFERROR(IF(LEN(Milestones3[[#This Row],[Days]])=0,"",IF(AND(AY$7=$E32,$F32=1),Milestone_Marker,"")),"")</f>
        <v/>
      </c>
      <c r="AZ32" s="37" t="str">
        <f ca="1">IFERROR(IF(LEN(Milestones3[[#This Row],[Days]])=0,"",IF(AND(AZ$7=$E32,$F32=1),Milestone_Marker,"")),"")</f>
        <v/>
      </c>
      <c r="BA32" s="37" t="str">
        <f ca="1">IFERROR(IF(LEN(Milestones3[[#This Row],[Days]])=0,"",IF(AND(BA$7=$E32,$F32=1),Milestone_Marker,"")),"")</f>
        <v/>
      </c>
      <c r="BB32" s="37" t="str">
        <f ca="1">IFERROR(IF(LEN(Milestones3[[#This Row],[Days]])=0,"",IF(AND(BB$7=$E32,$F32=1),Milestone_Marker,"")),"")</f>
        <v/>
      </c>
      <c r="BC32" s="37" t="str">
        <f ca="1">IFERROR(IF(LEN(Milestones3[[#This Row],[Days]])=0,"",IF(AND(BC$7=$E32,$F32=1),Milestone_Marker,"")),"")</f>
        <v/>
      </c>
      <c r="BD32" s="37" t="str">
        <f ca="1">IFERROR(IF(LEN(Milestones3[[#This Row],[Days]])=0,"",IF(AND(BD$7=$E32,$F32=1),Milestone_Marker,"")),"")</f>
        <v/>
      </c>
      <c r="BE32" s="37" t="str">
        <f ca="1">IFERROR(IF(LEN(Milestones3[[#This Row],[Days]])=0,"",IF(AND(BE$7=$E32,$F32=1),Milestone_Marker,"")),"")</f>
        <v/>
      </c>
      <c r="BF32" s="37" t="str">
        <f ca="1">IFERROR(IF(LEN(Milestones3[[#This Row],[Days]])=0,"",IF(AND(BF$7=$E32,$F32=1),Milestone_Marker,"")),"")</f>
        <v/>
      </c>
      <c r="BG32" s="37" t="str">
        <f ca="1">IFERROR(IF(LEN(Milestones3[[#This Row],[Days]])=0,"",IF(AND(BG$7=$E32,$F32=1),Milestone_Marker,"")),"")</f>
        <v/>
      </c>
      <c r="BH32" s="37" t="str">
        <f ca="1">IFERROR(IF(LEN(Milestones3[[#This Row],[Days]])=0,"",IF(AND(BH$7=$E32,$F32=1),Milestone_Marker,"")),"")</f>
        <v/>
      </c>
      <c r="BI32" s="37" t="str">
        <f ca="1">IFERROR(IF(LEN(Milestones3[[#This Row],[Days]])=0,"",IF(AND(BI$7=$E32,$F32=1),Milestone_Marker,"")),"")</f>
        <v/>
      </c>
      <c r="BJ32" s="37" t="str">
        <f ca="1">IFERROR(IF(LEN(Milestones3[[#This Row],[Days]])=0,"",IF(AND(BJ$7=$E32,$F32=1),Milestone_Marker,"")),"")</f>
        <v/>
      </c>
      <c r="BK32" s="37" t="str">
        <f ca="1">IFERROR(IF(LEN(Milestones3[[#This Row],[Days]])=0,"",IF(AND(BK$7=$E32,$F32=1),Milestone_Marker,"")),"")</f>
        <v/>
      </c>
    </row>
    <row r="33" s="1" customFormat="1" customHeight="1" outlineLevel="1" spans="1:63">
      <c r="A33" s="2"/>
      <c r="B33" s="38" t="s">
        <v>60</v>
      </c>
      <c r="C33" s="35"/>
      <c r="D33" s="72"/>
      <c r="E33" s="40"/>
      <c r="F33" s="32"/>
      <c r="G33" s="36"/>
      <c r="H33" s="37" t="str">
        <f ca="1">IFERROR(IF(LEN(Milestones3[[#This Row],[Days]])=0,"",IF(AND(H$7=$E33,$F33=1),Milestone_Marker,"")),"")</f>
        <v/>
      </c>
      <c r="I33" s="37" t="str">
        <f ca="1">IFERROR(IF(LEN(Milestones3[[#This Row],[Days]])=0,"",IF(AND(I$7=$E33,$F33=1),Milestone_Marker,"")),"")</f>
        <v/>
      </c>
      <c r="J33" s="37" t="str">
        <f ca="1">IFERROR(IF(LEN(Milestones3[[#This Row],[Days]])=0,"",IF(AND(J$7=$E33,$F33=1),Milestone_Marker,"")),"")</f>
        <v/>
      </c>
      <c r="K33" s="37" t="str">
        <f ca="1">IFERROR(IF(LEN(Milestones3[[#This Row],[Days]])=0,"",IF(AND(K$7=$E33,$F33=1),Milestone_Marker,"")),"")</f>
        <v/>
      </c>
      <c r="L33" s="37" t="str">
        <f ca="1">IFERROR(IF(LEN(Milestones3[[#This Row],[Days]])=0,"",IF(AND(L$7=$E33,$F33=1),Milestone_Marker,"")),"")</f>
        <v/>
      </c>
      <c r="M33" s="37" t="str">
        <f ca="1">IFERROR(IF(LEN(Milestones3[[#This Row],[Days]])=0,"",IF(AND(M$7=$E33,$F33=1),Milestone_Marker,"")),"")</f>
        <v/>
      </c>
      <c r="N33" s="37" t="str">
        <f ca="1">IFERROR(IF(LEN(Milestones3[[#This Row],[Days]])=0,"",IF(AND(N$7=$E33,$F33=1),Milestone_Marker,"")),"")</f>
        <v/>
      </c>
      <c r="O33" s="37" t="str">
        <f ca="1">IFERROR(IF(LEN(Milestones3[[#This Row],[Days]])=0,"",IF(AND(O$7=$E33,$F33=1),Milestone_Marker,"")),"")</f>
        <v/>
      </c>
      <c r="P33" s="37" t="str">
        <f ca="1">IFERROR(IF(LEN(Milestones3[[#This Row],[Days]])=0,"",IF(AND(P$7=$E33,$F33=1),Milestone_Marker,"")),"")</f>
        <v/>
      </c>
      <c r="Q33" s="37" t="str">
        <f ca="1">IFERROR(IF(LEN(Milestones3[[#This Row],[Days]])=0,"",IF(AND(Q$7=$E33,$F33=1),Milestone_Marker,"")),"")</f>
        <v/>
      </c>
      <c r="R33" s="37" t="str">
        <f ca="1">IFERROR(IF(LEN(Milestones3[[#This Row],[Days]])=0,"",IF(AND(R$7=$E33,$F33=1),Milestone_Marker,"")),"")</f>
        <v/>
      </c>
      <c r="S33" s="37" t="str">
        <f ca="1">IFERROR(IF(LEN(Milestones3[[#This Row],[Days]])=0,"",IF(AND(S$7=$E33,$F33=1),Milestone_Marker,"")),"")</f>
        <v/>
      </c>
      <c r="T33" s="37" t="str">
        <f ca="1">IFERROR(IF(LEN(Milestones3[[#This Row],[Days]])=0,"",IF(AND(T$7=$E33,$F33=1),Milestone_Marker,"")),"")</f>
        <v/>
      </c>
      <c r="U33" s="37" t="str">
        <f ca="1">IFERROR(IF(LEN(Milestones3[[#This Row],[Days]])=0,"",IF(AND(U$7=$E33,$F33=1),Milestone_Marker,"")),"")</f>
        <v/>
      </c>
      <c r="V33" s="37" t="str">
        <f ca="1">IFERROR(IF(LEN(Milestones3[[#This Row],[Days]])=0,"",IF(AND(V$7=$E33,$F33=1),Milestone_Marker,"")),"")</f>
        <v/>
      </c>
      <c r="W33" s="37" t="str">
        <f ca="1">IFERROR(IF(LEN(Milestones3[[#This Row],[Days]])=0,"",IF(AND(W$7=$E33,$F33=1),Milestone_Marker,"")),"")</f>
        <v/>
      </c>
      <c r="X33" s="37" t="str">
        <f ca="1">IFERROR(IF(LEN(Milestones3[[#This Row],[Days]])=0,"",IF(AND(X$7=$E33,$F33=1),Milestone_Marker,"")),"")</f>
        <v/>
      </c>
      <c r="Y33" s="37" t="str">
        <f ca="1">IFERROR(IF(LEN(Milestones3[[#This Row],[Days]])=0,"",IF(AND(Y$7=$E33,$F33=1),Milestone_Marker,"")),"")</f>
        <v/>
      </c>
      <c r="Z33" s="37" t="str">
        <f ca="1">IFERROR(IF(LEN(Milestones3[[#This Row],[Days]])=0,"",IF(AND(Z$7=$E33,$F33=1),Milestone_Marker,"")),"")</f>
        <v/>
      </c>
      <c r="AA33" s="37" t="str">
        <f ca="1">IFERROR(IF(LEN(Milestones3[[#This Row],[Days]])=0,"",IF(AND(AA$7=$E33,$F33=1),Milestone_Marker,"")),"")</f>
        <v/>
      </c>
      <c r="AB33" s="37" t="str">
        <f ca="1">IFERROR(IF(LEN(Milestones3[[#This Row],[Days]])=0,"",IF(AND(AB$7=$E33,$F33=1),Milestone_Marker,"")),"")</f>
        <v/>
      </c>
      <c r="AC33" s="37" t="str">
        <f ca="1">IFERROR(IF(LEN(Milestones3[[#This Row],[Days]])=0,"",IF(AND(AC$7=$E33,$F33=1),Milestone_Marker,"")),"")</f>
        <v/>
      </c>
      <c r="AD33" s="37" t="str">
        <f ca="1">IFERROR(IF(LEN(Milestones3[[#This Row],[Days]])=0,"",IF(AND(AD$7=$E33,$F33=1),Milestone_Marker,"")),"")</f>
        <v/>
      </c>
      <c r="AE33" s="37" t="str">
        <f ca="1">IFERROR(IF(LEN(Milestones3[[#This Row],[Days]])=0,"",IF(AND(AE$7=$E33,$F33=1),Milestone_Marker,"")),"")</f>
        <v/>
      </c>
      <c r="AF33" s="37" t="str">
        <f ca="1">IFERROR(IF(LEN(Milestones3[[#This Row],[Days]])=0,"",IF(AND(AF$7=$E33,$F33=1),Milestone_Marker,"")),"")</f>
        <v/>
      </c>
      <c r="AG33" s="37" t="str">
        <f ca="1">IFERROR(IF(LEN(Milestones3[[#This Row],[Days]])=0,"",IF(AND(AG$7=$E33,$F33=1),Milestone_Marker,"")),"")</f>
        <v/>
      </c>
      <c r="AH33" s="37" t="str">
        <f ca="1">IFERROR(IF(LEN(Milestones3[[#This Row],[Days]])=0,"",IF(AND(AH$7=$E33,$F33=1),Milestone_Marker,"")),"")</f>
        <v/>
      </c>
      <c r="AI33" s="37" t="str">
        <f ca="1">IFERROR(IF(LEN(Milestones3[[#This Row],[Days]])=0,"",IF(AND(AI$7=$E33,$F33=1),Milestone_Marker,"")),"")</f>
        <v/>
      </c>
      <c r="AJ33" s="37" t="str">
        <f ca="1">IFERROR(IF(LEN(Milestones3[[#This Row],[Days]])=0,"",IF(AND(AJ$7=$E33,$F33=1),Milestone_Marker,"")),"")</f>
        <v/>
      </c>
      <c r="AK33" s="37" t="str">
        <f ca="1">IFERROR(IF(LEN(Milestones3[[#This Row],[Days]])=0,"",IF(AND(AK$7=$E33,$F33=1),Milestone_Marker,"")),"")</f>
        <v/>
      </c>
      <c r="AL33" s="37" t="str">
        <f ca="1">IFERROR(IF(LEN(Milestones3[[#This Row],[Days]])=0,"",IF(AND(AL$7=$E33,$F33=1),Milestone_Marker,"")),"")</f>
        <v/>
      </c>
      <c r="AM33" s="37" t="str">
        <f ca="1">IFERROR(IF(LEN(Milestones3[[#This Row],[Days]])=0,"",IF(AND(AM$7=$E33,$F33=1),Milestone_Marker,"")),"")</f>
        <v/>
      </c>
      <c r="AN33" s="37" t="str">
        <f ca="1">IFERROR(IF(LEN(Milestones3[[#This Row],[Days]])=0,"",IF(AND(AN$7=$E33,$F33=1),Milestone_Marker,"")),"")</f>
        <v/>
      </c>
      <c r="AO33" s="37" t="str">
        <f ca="1">IFERROR(IF(LEN(Milestones3[[#This Row],[Days]])=0,"",IF(AND(AO$7=$E33,$F33=1),Milestone_Marker,"")),"")</f>
        <v/>
      </c>
      <c r="AP33" s="37" t="str">
        <f ca="1">IFERROR(IF(LEN(Milestones3[[#This Row],[Days]])=0,"",IF(AND(AP$7=$E33,$F33=1),Milestone_Marker,"")),"")</f>
        <v/>
      </c>
      <c r="AQ33" s="37" t="str">
        <f ca="1">IFERROR(IF(LEN(Milestones3[[#This Row],[Days]])=0,"",IF(AND(AQ$7=$E33,$F33=1),Milestone_Marker,"")),"")</f>
        <v/>
      </c>
      <c r="AR33" s="37" t="str">
        <f ca="1">IFERROR(IF(LEN(Milestones3[[#This Row],[Days]])=0,"",IF(AND(AR$7=$E33,$F33=1),Milestone_Marker,"")),"")</f>
        <v/>
      </c>
      <c r="AS33" s="37" t="str">
        <f ca="1">IFERROR(IF(LEN(Milestones3[[#This Row],[Days]])=0,"",IF(AND(AS$7=$E33,$F33=1),Milestone_Marker,"")),"")</f>
        <v/>
      </c>
      <c r="AT33" s="37" t="str">
        <f ca="1">IFERROR(IF(LEN(Milestones3[[#This Row],[Days]])=0,"",IF(AND(AT$7=$E33,$F33=1),Milestone_Marker,"")),"")</f>
        <v/>
      </c>
      <c r="AU33" s="37" t="str">
        <f ca="1">IFERROR(IF(LEN(Milestones3[[#This Row],[Days]])=0,"",IF(AND(AU$7=$E33,$F33=1),Milestone_Marker,"")),"")</f>
        <v/>
      </c>
      <c r="AV33" s="37" t="str">
        <f ca="1">IFERROR(IF(LEN(Milestones3[[#This Row],[Days]])=0,"",IF(AND(AV$7=$E33,$F33=1),Milestone_Marker,"")),"")</f>
        <v/>
      </c>
      <c r="AW33" s="37" t="str">
        <f ca="1">IFERROR(IF(LEN(Milestones3[[#This Row],[Days]])=0,"",IF(AND(AW$7=$E33,$F33=1),Milestone_Marker,"")),"")</f>
        <v/>
      </c>
      <c r="AX33" s="37" t="str">
        <f ca="1">IFERROR(IF(LEN(Milestones3[[#This Row],[Days]])=0,"",IF(AND(AX$7=$E33,$F33=1),Milestone_Marker,"")),"")</f>
        <v/>
      </c>
      <c r="AY33" s="37" t="str">
        <f ca="1">IFERROR(IF(LEN(Milestones3[[#This Row],[Days]])=0,"",IF(AND(AY$7=$E33,$F33=1),Milestone_Marker,"")),"")</f>
        <v/>
      </c>
      <c r="AZ33" s="37" t="str">
        <f ca="1">IFERROR(IF(LEN(Milestones3[[#This Row],[Days]])=0,"",IF(AND(AZ$7=$E33,$F33=1),Milestone_Marker,"")),"")</f>
        <v/>
      </c>
      <c r="BA33" s="37" t="str">
        <f ca="1">IFERROR(IF(LEN(Milestones3[[#This Row],[Days]])=0,"",IF(AND(BA$7=$E33,$F33=1),Milestone_Marker,"")),"")</f>
        <v/>
      </c>
      <c r="BB33" s="37" t="str">
        <f ca="1">IFERROR(IF(LEN(Milestones3[[#This Row],[Days]])=0,"",IF(AND(BB$7=$E33,$F33=1),Milestone_Marker,"")),"")</f>
        <v/>
      </c>
      <c r="BC33" s="37" t="str">
        <f ca="1">IFERROR(IF(LEN(Milestones3[[#This Row],[Days]])=0,"",IF(AND(BC$7=$E33,$F33=1),Milestone_Marker,"")),"")</f>
        <v/>
      </c>
      <c r="BD33" s="37" t="str">
        <f ca="1">IFERROR(IF(LEN(Milestones3[[#This Row],[Days]])=0,"",IF(AND(BD$7=$E33,$F33=1),Milestone_Marker,"")),"")</f>
        <v/>
      </c>
      <c r="BE33" s="37" t="str">
        <f ca="1">IFERROR(IF(LEN(Milestones3[[#This Row],[Days]])=0,"",IF(AND(BE$7=$E33,$F33=1),Milestone_Marker,"")),"")</f>
        <v/>
      </c>
      <c r="BF33" s="37" t="str">
        <f ca="1">IFERROR(IF(LEN(Milestones3[[#This Row],[Days]])=0,"",IF(AND(BF$7=$E33,$F33=1),Milestone_Marker,"")),"")</f>
        <v/>
      </c>
      <c r="BG33" s="37" t="str">
        <f ca="1">IFERROR(IF(LEN(Milestones3[[#This Row],[Days]])=0,"",IF(AND(BG$7=$E33,$F33=1),Milestone_Marker,"")),"")</f>
        <v/>
      </c>
      <c r="BH33" s="37" t="str">
        <f ca="1">IFERROR(IF(LEN(Milestones3[[#This Row],[Days]])=0,"",IF(AND(BH$7=$E33,$F33=1),Milestone_Marker,"")),"")</f>
        <v/>
      </c>
      <c r="BI33" s="37" t="str">
        <f ca="1">IFERROR(IF(LEN(Milestones3[[#This Row],[Days]])=0,"",IF(AND(BI$7=$E33,$F33=1),Milestone_Marker,"")),"")</f>
        <v/>
      </c>
      <c r="BJ33" s="37" t="str">
        <f ca="1">IFERROR(IF(LEN(Milestones3[[#This Row],[Days]])=0,"",IF(AND(BJ$7=$E33,$F33=1),Milestone_Marker,"")),"")</f>
        <v/>
      </c>
      <c r="BK33" s="37" t="str">
        <f ca="1">IFERROR(IF(LEN(Milestones3[[#This Row],[Days]])=0,"",IF(AND(BK$7=$E33,$F33=1),Milestone_Marker,"")),"")</f>
        <v/>
      </c>
    </row>
    <row r="34" s="1" customFormat="1" customHeight="1" spans="1:63">
      <c r="A34" s="2"/>
      <c r="B34" s="41"/>
      <c r="C34" s="35"/>
      <c r="D34" s="73"/>
      <c r="E34" s="40"/>
      <c r="F34" s="32"/>
      <c r="G34" s="36"/>
      <c r="H34" s="37" t="str">
        <f ca="1">IFERROR(IF(LEN(Milestones3[[#This Row],[Days]])=0,"",IF(AND(H$7=$E34,$F34=1),Milestone_Marker,"")),"")</f>
        <v/>
      </c>
      <c r="I34" s="37" t="str">
        <f ca="1">IFERROR(IF(LEN(Milestones3[[#This Row],[Days]])=0,"",IF(AND(I$7=$E34,$F34=1),Milestone_Marker,"")),"")</f>
        <v/>
      </c>
      <c r="J34" s="37" t="str">
        <f ca="1">IFERROR(IF(LEN(Milestones3[[#This Row],[Days]])=0,"",IF(AND(J$7=$E34,$F34=1),Milestone_Marker,"")),"")</f>
        <v/>
      </c>
      <c r="K34" s="37" t="str">
        <f ca="1">IFERROR(IF(LEN(Milestones3[[#This Row],[Days]])=0,"",IF(AND(K$7=$E34,$F34=1),Milestone_Marker,"")),"")</f>
        <v/>
      </c>
      <c r="L34" s="37" t="str">
        <f ca="1">IFERROR(IF(LEN(Milestones3[[#This Row],[Days]])=0,"",IF(AND(L$7=$E34,$F34=1),Milestone_Marker,"")),"")</f>
        <v/>
      </c>
      <c r="M34" s="37" t="str">
        <f ca="1">IFERROR(IF(LEN(Milestones3[[#This Row],[Days]])=0,"",IF(AND(M$7=$E34,$F34=1),Milestone_Marker,"")),"")</f>
        <v/>
      </c>
      <c r="N34" s="37" t="str">
        <f ca="1">IFERROR(IF(LEN(Milestones3[[#This Row],[Days]])=0,"",IF(AND(N$7=$E34,$F34=1),Milestone_Marker,"")),"")</f>
        <v/>
      </c>
      <c r="O34" s="37" t="str">
        <f ca="1">IFERROR(IF(LEN(Milestones3[[#This Row],[Days]])=0,"",IF(AND(O$7=$E34,$F34=1),Milestone_Marker,"")),"")</f>
        <v/>
      </c>
      <c r="P34" s="37" t="str">
        <f ca="1">IFERROR(IF(LEN(Milestones3[[#This Row],[Days]])=0,"",IF(AND(P$7=$E34,$F34=1),Milestone_Marker,"")),"")</f>
        <v/>
      </c>
      <c r="Q34" s="37" t="str">
        <f ca="1">IFERROR(IF(LEN(Milestones3[[#This Row],[Days]])=0,"",IF(AND(Q$7=$E34,$F34=1),Milestone_Marker,"")),"")</f>
        <v/>
      </c>
      <c r="R34" s="37" t="str">
        <f ca="1">IFERROR(IF(LEN(Milestones3[[#This Row],[Days]])=0,"",IF(AND(R$7=$E34,$F34=1),Milestone_Marker,"")),"")</f>
        <v/>
      </c>
      <c r="S34" s="37" t="str">
        <f ca="1">IFERROR(IF(LEN(Milestones3[[#This Row],[Days]])=0,"",IF(AND(S$7=$E34,$F34=1),Milestone_Marker,"")),"")</f>
        <v/>
      </c>
      <c r="T34" s="37" t="str">
        <f ca="1">IFERROR(IF(LEN(Milestones3[[#This Row],[Days]])=0,"",IF(AND(T$7=$E34,$F34=1),Milestone_Marker,"")),"")</f>
        <v/>
      </c>
      <c r="U34" s="37" t="str">
        <f ca="1">IFERROR(IF(LEN(Milestones3[[#This Row],[Days]])=0,"",IF(AND(U$7=$E34,$F34=1),Milestone_Marker,"")),"")</f>
        <v/>
      </c>
      <c r="V34" s="37" t="str">
        <f ca="1">IFERROR(IF(LEN(Milestones3[[#This Row],[Days]])=0,"",IF(AND(V$7=$E34,$F34=1),Milestone_Marker,"")),"")</f>
        <v/>
      </c>
      <c r="W34" s="37" t="str">
        <f ca="1">IFERROR(IF(LEN(Milestones3[[#This Row],[Days]])=0,"",IF(AND(W$7=$E34,$F34=1),Milestone_Marker,"")),"")</f>
        <v/>
      </c>
      <c r="X34" s="37" t="str">
        <f ca="1">IFERROR(IF(LEN(Milestones3[[#This Row],[Days]])=0,"",IF(AND(X$7=$E34,$F34=1),Milestone_Marker,"")),"")</f>
        <v/>
      </c>
      <c r="Y34" s="37" t="str">
        <f ca="1">IFERROR(IF(LEN(Milestones3[[#This Row],[Days]])=0,"",IF(AND(Y$7=$E34,$F34=1),Milestone_Marker,"")),"")</f>
        <v/>
      </c>
      <c r="Z34" s="37" t="str">
        <f ca="1">IFERROR(IF(LEN(Milestones3[[#This Row],[Days]])=0,"",IF(AND(Z$7=$E34,$F34=1),Milestone_Marker,"")),"")</f>
        <v/>
      </c>
      <c r="AA34" s="37" t="str">
        <f ca="1">IFERROR(IF(LEN(Milestones3[[#This Row],[Days]])=0,"",IF(AND(AA$7=$E34,$F34=1),Milestone_Marker,"")),"")</f>
        <v/>
      </c>
      <c r="AB34" s="37" t="str">
        <f ca="1">IFERROR(IF(LEN(Milestones3[[#This Row],[Days]])=0,"",IF(AND(AB$7=$E34,$F34=1),Milestone_Marker,"")),"")</f>
        <v/>
      </c>
      <c r="AC34" s="37" t="str">
        <f ca="1">IFERROR(IF(LEN(Milestones3[[#This Row],[Days]])=0,"",IF(AND(AC$7=$E34,$F34=1),Milestone_Marker,"")),"")</f>
        <v/>
      </c>
      <c r="AD34" s="37" t="str">
        <f ca="1">IFERROR(IF(LEN(Milestones3[[#This Row],[Days]])=0,"",IF(AND(AD$7=$E34,$F34=1),Milestone_Marker,"")),"")</f>
        <v/>
      </c>
      <c r="AE34" s="37" t="str">
        <f ca="1">IFERROR(IF(LEN(Milestones3[[#This Row],[Days]])=0,"",IF(AND(AE$7=$E34,$F34=1),Milestone_Marker,"")),"")</f>
        <v/>
      </c>
      <c r="AF34" s="37" t="str">
        <f ca="1">IFERROR(IF(LEN(Milestones3[[#This Row],[Days]])=0,"",IF(AND(AF$7=$E34,$F34=1),Milestone_Marker,"")),"")</f>
        <v/>
      </c>
      <c r="AG34" s="37" t="str">
        <f ca="1">IFERROR(IF(LEN(Milestones3[[#This Row],[Days]])=0,"",IF(AND(AG$7=$E34,$F34=1),Milestone_Marker,"")),"")</f>
        <v/>
      </c>
      <c r="AH34" s="37" t="str">
        <f ca="1">IFERROR(IF(LEN(Milestones3[[#This Row],[Days]])=0,"",IF(AND(AH$7=$E34,$F34=1),Milestone_Marker,"")),"")</f>
        <v/>
      </c>
      <c r="AI34" s="37" t="str">
        <f ca="1">IFERROR(IF(LEN(Milestones3[[#This Row],[Days]])=0,"",IF(AND(AI$7=$E34,$F34=1),Milestone_Marker,"")),"")</f>
        <v/>
      </c>
      <c r="AJ34" s="37" t="str">
        <f ca="1">IFERROR(IF(LEN(Milestones3[[#This Row],[Days]])=0,"",IF(AND(AJ$7=$E34,$F34=1),Milestone_Marker,"")),"")</f>
        <v/>
      </c>
      <c r="AK34" s="37" t="str">
        <f ca="1">IFERROR(IF(LEN(Milestones3[[#This Row],[Days]])=0,"",IF(AND(AK$7=$E34,$F34=1),Milestone_Marker,"")),"")</f>
        <v/>
      </c>
      <c r="AL34" s="37" t="str">
        <f ca="1">IFERROR(IF(LEN(Milestones3[[#This Row],[Days]])=0,"",IF(AND(AL$7=$E34,$F34=1),Milestone_Marker,"")),"")</f>
        <v/>
      </c>
      <c r="AM34" s="37" t="str">
        <f ca="1">IFERROR(IF(LEN(Milestones3[[#This Row],[Days]])=0,"",IF(AND(AM$7=$E34,$F34=1),Milestone_Marker,"")),"")</f>
        <v/>
      </c>
      <c r="AN34" s="37" t="str">
        <f ca="1">IFERROR(IF(LEN(Milestones3[[#This Row],[Days]])=0,"",IF(AND(AN$7=$E34,$F34=1),Milestone_Marker,"")),"")</f>
        <v/>
      </c>
      <c r="AO34" s="37" t="str">
        <f ca="1">IFERROR(IF(LEN(Milestones3[[#This Row],[Days]])=0,"",IF(AND(AO$7=$E34,$F34=1),Milestone_Marker,"")),"")</f>
        <v/>
      </c>
      <c r="AP34" s="37" t="str">
        <f ca="1">IFERROR(IF(LEN(Milestones3[[#This Row],[Days]])=0,"",IF(AND(AP$7=$E34,$F34=1),Milestone_Marker,"")),"")</f>
        <v/>
      </c>
      <c r="AQ34" s="37" t="str">
        <f ca="1">IFERROR(IF(LEN(Milestones3[[#This Row],[Days]])=0,"",IF(AND(AQ$7=$E34,$F34=1),Milestone_Marker,"")),"")</f>
        <v/>
      </c>
      <c r="AR34" s="37" t="str">
        <f ca="1">IFERROR(IF(LEN(Milestones3[[#This Row],[Days]])=0,"",IF(AND(AR$7=$E34,$F34=1),Milestone_Marker,"")),"")</f>
        <v/>
      </c>
      <c r="AS34" s="37" t="str">
        <f ca="1">IFERROR(IF(LEN(Milestones3[[#This Row],[Days]])=0,"",IF(AND(AS$7=$E34,$F34=1),Milestone_Marker,"")),"")</f>
        <v/>
      </c>
      <c r="AT34" s="37" t="str">
        <f ca="1">IFERROR(IF(LEN(Milestones3[[#This Row],[Days]])=0,"",IF(AND(AT$7=$E34,$F34=1),Milestone_Marker,"")),"")</f>
        <v/>
      </c>
      <c r="AU34" s="37" t="str">
        <f ca="1">IFERROR(IF(LEN(Milestones3[[#This Row],[Days]])=0,"",IF(AND(AU$7=$E34,$F34=1),Milestone_Marker,"")),"")</f>
        <v/>
      </c>
      <c r="AV34" s="37" t="str">
        <f ca="1">IFERROR(IF(LEN(Milestones3[[#This Row],[Days]])=0,"",IF(AND(AV$7=$E34,$F34=1),Milestone_Marker,"")),"")</f>
        <v/>
      </c>
      <c r="AW34" s="37" t="str">
        <f ca="1">IFERROR(IF(LEN(Milestones3[[#This Row],[Days]])=0,"",IF(AND(AW$7=$E34,$F34=1),Milestone_Marker,"")),"")</f>
        <v/>
      </c>
      <c r="AX34" s="37" t="str">
        <f ca="1">IFERROR(IF(LEN(Milestones3[[#This Row],[Days]])=0,"",IF(AND(AX$7=$E34,$F34=1),Milestone_Marker,"")),"")</f>
        <v/>
      </c>
      <c r="AY34" s="37" t="str">
        <f ca="1">IFERROR(IF(LEN(Milestones3[[#This Row],[Days]])=0,"",IF(AND(AY$7=$E34,$F34=1),Milestone_Marker,"")),"")</f>
        <v/>
      </c>
      <c r="AZ34" s="37" t="str">
        <f ca="1">IFERROR(IF(LEN(Milestones3[[#This Row],[Days]])=0,"",IF(AND(AZ$7=$E34,$F34=1),Milestone_Marker,"")),"")</f>
        <v/>
      </c>
      <c r="BA34" s="37" t="str">
        <f ca="1">IFERROR(IF(LEN(Milestones3[[#This Row],[Days]])=0,"",IF(AND(BA$7=$E34,$F34=1),Milestone_Marker,"")),"")</f>
        <v/>
      </c>
      <c r="BB34" s="37" t="str">
        <f ca="1">IFERROR(IF(LEN(Milestones3[[#This Row],[Days]])=0,"",IF(AND(BB$7=$E34,$F34=1),Milestone_Marker,"")),"")</f>
        <v/>
      </c>
      <c r="BC34" s="37" t="str">
        <f ca="1">IFERROR(IF(LEN(Milestones3[[#This Row],[Days]])=0,"",IF(AND(BC$7=$E34,$F34=1),Milestone_Marker,"")),"")</f>
        <v/>
      </c>
      <c r="BD34" s="37" t="str">
        <f ca="1">IFERROR(IF(LEN(Milestones3[[#This Row],[Days]])=0,"",IF(AND(BD$7=$E34,$F34=1),Milestone_Marker,"")),"")</f>
        <v/>
      </c>
      <c r="BE34" s="37" t="str">
        <f ca="1">IFERROR(IF(LEN(Milestones3[[#This Row],[Days]])=0,"",IF(AND(BE$7=$E34,$F34=1),Milestone_Marker,"")),"")</f>
        <v/>
      </c>
      <c r="BF34" s="37" t="str">
        <f ca="1">IFERROR(IF(LEN(Milestones3[[#This Row],[Days]])=0,"",IF(AND(BF$7=$E34,$F34=1),Milestone_Marker,"")),"")</f>
        <v/>
      </c>
      <c r="BG34" s="37" t="str">
        <f ca="1">IFERROR(IF(LEN(Milestones3[[#This Row],[Days]])=0,"",IF(AND(BG$7=$E34,$F34=1),Milestone_Marker,"")),"")</f>
        <v/>
      </c>
      <c r="BH34" s="37" t="str">
        <f ca="1">IFERROR(IF(LEN(Milestones3[[#This Row],[Days]])=0,"",IF(AND(BH$7=$E34,$F34=1),Milestone_Marker,"")),"")</f>
        <v/>
      </c>
      <c r="BI34" s="37" t="str">
        <f ca="1">IFERROR(IF(LEN(Milestones3[[#This Row],[Days]])=0,"",IF(AND(BI$7=$E34,$F34=1),Milestone_Marker,"")),"")</f>
        <v/>
      </c>
      <c r="BJ34" s="37" t="str">
        <f ca="1">IFERROR(IF(LEN(Milestones3[[#This Row],[Days]])=0,"",IF(AND(BJ$7=$E34,$F34=1),Milestone_Marker,"")),"")</f>
        <v/>
      </c>
      <c r="BK34" s="37" t="str">
        <f ca="1">IFERROR(IF(LEN(Milestones3[[#This Row],[Days]])=0,"",IF(AND(BK$7=$E34,$F34=1),Milestone_Marker,"")),"")</f>
        <v/>
      </c>
    </row>
    <row r="35" s="1" customFormat="1" customHeight="1" spans="1:63">
      <c r="A35" s="10"/>
      <c r="B35" s="42" t="s">
        <v>64</v>
      </c>
      <c r="C35" s="42"/>
      <c r="D35" s="42"/>
      <c r="E35" s="43"/>
      <c r="F35" s="42"/>
      <c r="G35" s="44"/>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row>
    <row r="36" customHeight="1" spans="3:7">
      <c r="C36" s="46"/>
      <c r="F36" s="47"/>
      <c r="G36" s="48"/>
    </row>
    <row r="37" customHeight="1" spans="3:3">
      <c r="C37" s="49"/>
    </row>
  </sheetData>
  <mergeCells count="1">
    <mergeCell ref="O5:T5"/>
  </mergeCells>
  <conditionalFormatting sqref="D8:D34">
    <cfRule type="dataBar" priority="4">
      <dataBar>
        <cfvo type="num" val="0"/>
        <cfvo type="num" val="1"/>
        <color theme="5" tint="0.799981688894314"/>
      </dataBar>
      <extLst>
        <ext xmlns:x14="http://schemas.microsoft.com/office/spreadsheetml/2009/9/main" uri="{B025F937-C7B1-47D3-B67F-A62EFF666E3E}">
          <x14:id>{901201ab-cccf-4272-bdfe-10a17859b4b2}</x14:id>
        </ext>
      </extLst>
    </cfRule>
  </conditionalFormatting>
  <conditionalFormatting sqref="H7:BK8">
    <cfRule type="expression" dxfId="2" priority="1">
      <formula>H$7&lt;=TODAY()</formula>
    </cfRule>
  </conditionalFormatting>
  <conditionalFormatting sqref="H9:BK34">
    <cfRule type="expression" dxfId="3" priority="5" stopIfTrue="1">
      <formula>AND(H$7&gt;=$E9+1,H$7&lt;=$E9+$F9-2)</formula>
    </cfRule>
  </conditionalFormatting>
  <conditionalFormatting sqref="H10:BK34">
    <cfRule type="expression" dxfId="4" priority="6">
      <formula>H$7&lt;=Today</formula>
    </cfRule>
  </conditionalFormatting>
  <dataValidations count="9">
    <dataValidation type="whole" operator="greaterThanOrEqual" allowBlank="1" showInputMessage="1" promptTitle="Scrolling Increment" prompt="Changing this number will scroll the Gantt Chart view." sqref="U5">
      <formula1>0</formula1>
    </dataValidation>
    <dataValidation allowBlank="1" showInputMessage="1" showErrorMessage="1" prompt="A Scrolling Increment is in cell U5. Scrollbar is in cells H5 through M5. Increasing the scrolling increment or using the scrollbar will increment the Gantt chart timeline. &#10;An input of 0 in cell U5 resets the charting to the start of the project.&#10;" sqref="A5"/>
    <dataValidation allowBlank="1" showInputMessage="1" showErrorMessage="1" promptTitle="Create a Gantt Chart " prompt="Enter title of this project in cell B2. &#10;&#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10;" sqref="A7"/>
    <dataValidation allowBlank="1" showInputMessage="1" showErrorMessage="1" prompt="Enter Company Name in cell B3.&#10;&#10;Enter Project Lead Name in cell B4.&#10;&#10;Enter the Project Start date in cell C5 or allow the sample formula to find the smallest date value from the Gantt Data table.  Project Start Date: label is in cell B5." sqref="A3"/>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dataValidation allowBlank="1" showInputMessage="1" showErrorMessage="1" prompt="To modify the default Milestone Marker type, enter a 0, 1, or 2, in cell C6. The corresponding marker will appear in cell D6. To change the markers, modify the conditional format for that cell and the table below.&#10;" sqref="A6"/>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dataValidation allowBlank="1" showInputMessage="1" showErrorMessage="1" prompt="This row marks the end of the Gantt milestone data. DO NOT enter anything in this row. &#10;&#10;To add more items, insert new rows above this one." sqref="A35"/>
  </dataValidations>
  <printOptions horizontalCentered="1"/>
  <pageMargins left="0.25" right="0.25" top="0.5" bottom="0.5" header="0.3" footer="0.3"/>
  <pageSetup paperSize="1" scale="46"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4337" name="Scroll Bar 1" r:id="rId3">
              <controlPr defaultSize="0">
                <anchor moveWithCells="1">
                  <from>
                    <xdr:col>7</xdr:col>
                    <xdr:colOff>38100</xdr:colOff>
                    <xdr:row>4</xdr:row>
                    <xdr:rowOff>28575</xdr:rowOff>
                  </from>
                  <to>
                    <xdr:col>12</xdr:col>
                    <xdr:colOff>219075</xdr:colOff>
                    <xdr:row>4</xdr:row>
                    <xdr:rowOff>352425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2" id="{43e23048-efa2-4019-9e53-4606ddfb0391}">
            <x14:iconSet iconSet="3Flags" custom="1" showValue="0">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dataBar" id="{901201ab-cccf-4272-bdfe-10a17859b4b2}">
            <x14:dataBar minLength="0" maxLength="100" gradient="0">
              <x14:cfvo type="num">
                <xm:f>0</xm:f>
              </x14:cfvo>
              <x14:cfvo type="num">
                <xm:f>1</xm:f>
              </x14:cfvo>
              <x14:negativeFillColor rgb="FFFF0000"/>
              <x14:axisColor rgb="FF000000"/>
            </x14:dataBar>
          </x14:cfRule>
          <xm:sqref>D8:D34</xm:sqref>
        </x14:conditionalFormatting>
        <x14:conditionalFormatting xmlns:xm="http://schemas.microsoft.com/office/excel/2006/main">
          <x14:cfRule type="iconSet" priority="3" id="{dffa3386-342a-4c39-9fd8-8f568786fe09}">
            <x14:iconSet iconSet="3Stars" custom="1" showValue="0">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BK37"/>
  <sheetViews>
    <sheetView showGridLines="0" zoomScale="90" zoomScaleNormal="90" zoomScalePageLayoutView="70" showRuler="0" topLeftCell="A16" workbookViewId="0">
      <selection activeCell="A1" sqref="A1"/>
    </sheetView>
  </sheetViews>
  <sheetFormatPr defaultColWidth="9" defaultRowHeight="30" customHeight="1"/>
  <cols>
    <col min="1" max="1" width="4.71428571428571" style="2" customWidth="1"/>
    <col min="2" max="2" width="25.7142857142857" customWidth="1"/>
    <col min="3" max="3" width="18.7142857142857" customWidth="1"/>
    <col min="4" max="4" width="13.7142857142857" customWidth="1"/>
    <col min="5" max="5" width="13.7142857142857" style="3" customWidth="1"/>
    <col min="6" max="6" width="13.7142857142857" customWidth="1"/>
    <col min="7" max="7" width="2.71428571428571" customWidth="1"/>
    <col min="8" max="63" width="3.57142857142857" customWidth="1"/>
    <col min="68" max="69" width="10.2857142857143"/>
  </cols>
  <sheetData>
    <row r="1" ht="25.35" customHeight="1"/>
    <row r="2" ht="50.1" customHeight="1" spans="1:63">
      <c r="A2" s="4"/>
      <c r="B2" s="5" t="s">
        <v>46</v>
      </c>
      <c r="C2" s="6"/>
      <c r="D2" s="7"/>
      <c r="E2" s="7"/>
      <c r="F2" s="8"/>
      <c r="G2" s="9"/>
      <c r="H2" s="9"/>
      <c r="I2" s="50"/>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row>
    <row r="3" customHeight="1" spans="1:63">
      <c r="A3" s="10"/>
      <c r="B3" s="11" t="s">
        <v>47</v>
      </c>
      <c r="C3" s="12"/>
      <c r="D3" s="13"/>
      <c r="E3" s="13"/>
      <c r="F3" s="14"/>
      <c r="G3" s="1"/>
      <c r="H3" s="1"/>
      <c r="I3" s="5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customHeight="1" spans="2:14">
      <c r="B4" s="11" t="s">
        <v>48</v>
      </c>
      <c r="E4" s="15"/>
      <c r="I4" s="52"/>
      <c r="J4" s="52"/>
      <c r="K4" s="52"/>
      <c r="L4" s="52"/>
      <c r="M4" s="52"/>
      <c r="N4" s="52"/>
    </row>
    <row r="5" customHeight="1" spans="1:22">
      <c r="A5" s="10"/>
      <c r="B5" s="16" t="s">
        <v>49</v>
      </c>
      <c r="C5" s="15">
        <f ca="1">IFERROR(IF(MIN(Milestones[Start])=0,TODAY(),MIN(Milestones[Start])),TODAY())</f>
        <v>44837</v>
      </c>
      <c r="E5" s="17"/>
      <c r="H5" s="18"/>
      <c r="I5" s="53"/>
      <c r="J5" s="53"/>
      <c r="K5" s="53"/>
      <c r="L5" s="53"/>
      <c r="M5" s="54"/>
      <c r="O5" s="55" t="s">
        <v>50</v>
      </c>
      <c r="P5" s="55"/>
      <c r="Q5" s="55"/>
      <c r="R5" s="55"/>
      <c r="S5" s="55"/>
      <c r="T5" s="55"/>
      <c r="U5" s="20">
        <v>13</v>
      </c>
      <c r="V5" s="60"/>
    </row>
    <row r="6" customHeight="1" spans="1:63">
      <c r="A6" s="10"/>
      <c r="B6" s="19" t="s">
        <v>51</v>
      </c>
      <c r="C6" s="20">
        <v>1</v>
      </c>
      <c r="D6" s="20">
        <f>Milestone_Marker</f>
        <v>1</v>
      </c>
      <c r="H6" s="21" t="str">
        <f ca="1">TEXT(H7,"mmmm")</f>
        <v>October</v>
      </c>
      <c r="I6" s="21"/>
      <c r="J6" s="21"/>
      <c r="K6" s="21"/>
      <c r="L6" s="56"/>
      <c r="M6" s="56"/>
      <c r="N6" s="57"/>
      <c r="O6" s="57" t="str">
        <f ca="1">IF(TEXT(O7,"mmmm")=H6,"",TEXT(O7,"mmmm"))</f>
        <v/>
      </c>
      <c r="P6" s="57"/>
      <c r="Q6" s="57"/>
      <c r="R6" s="57"/>
      <c r="S6" s="57"/>
      <c r="T6" s="57"/>
      <c r="U6" s="57"/>
      <c r="V6" s="57" t="str">
        <f ca="1">IF(OR(TEXT(V7,"mmmm")=O6,TEXT(V7,"mmmm")=H6),"",TEXT(V7,"mmmm"))</f>
        <v/>
      </c>
      <c r="W6" s="57"/>
      <c r="X6" s="57"/>
      <c r="Y6" s="57"/>
      <c r="Z6" s="57"/>
      <c r="AA6" s="57"/>
      <c r="AB6" s="57"/>
      <c r="AC6" s="57" t="str">
        <f ca="1">IF(OR(TEXT(AC7,"mmmm")=V6,TEXT(AC7,"mmmm")=O6,TEXT(AC7,"mmmm")=H6),"",TEXT(AC7,"mmmm"))</f>
        <v>November</v>
      </c>
      <c r="AD6" s="57"/>
      <c r="AE6" s="57"/>
      <c r="AF6" s="57"/>
      <c r="AG6" s="57"/>
      <c r="AH6" s="57"/>
      <c r="AI6" s="57"/>
      <c r="AJ6" s="61" t="str">
        <f ca="1">IF(OR(TEXT(AJ7,"mmmm")=AC6,TEXT(AJ7,"mmmm")=V6,TEXT(AJ7,"mmmm")=O6,TEXT(AJ7,"mmmm")=H6),"",TEXT(AJ7,"mmmm"))</f>
        <v/>
      </c>
      <c r="AK6" s="61"/>
      <c r="AL6" s="61"/>
      <c r="AM6" s="61"/>
      <c r="AN6" s="61"/>
      <c r="AO6" s="57"/>
      <c r="AP6" s="57"/>
      <c r="AQ6" s="57" t="str">
        <f ca="1">IF(OR(TEXT(AQ7,"mmmm")=AJ6,TEXT(AQ7,"mmmm")=AC6,TEXT(AQ7,"mmmm")=V6,TEXT(AQ7,"mmmm")=O6),"",TEXT(AQ7,"mmmm"))</f>
        <v/>
      </c>
      <c r="AR6" s="57"/>
      <c r="AS6" s="57"/>
      <c r="AT6" s="57"/>
      <c r="AU6" s="57"/>
      <c r="AV6" s="57"/>
      <c r="AW6" s="57"/>
      <c r="AX6" s="57" t="str">
        <f ca="1">IF(OR(TEXT(AX7,"mmmm")=AQ6,TEXT(AX7,"mmmm")=AJ6,TEXT(AX7,"mmmm")=AC6,TEXT(AX7,"mmmm")=V6),"",TEXT(AX7,"mmmm"))</f>
        <v/>
      </c>
      <c r="AY6" s="57"/>
      <c r="AZ6" s="57"/>
      <c r="BA6" s="57"/>
      <c r="BB6" s="57"/>
      <c r="BC6" s="57"/>
      <c r="BD6" s="57"/>
      <c r="BE6" s="57" t="str">
        <f ca="1">IF(OR(TEXT(BE7,"mmmm")=AX6,TEXT(BE7,"mmmm")=AQ6,TEXT(BE7,"mmmm")=AJ6,TEXT(BE7,"mmmm")=AC6),"",TEXT(BE7,"mmmm"))</f>
        <v>December</v>
      </c>
      <c r="BF6" s="57"/>
      <c r="BG6" s="57"/>
      <c r="BH6" s="57"/>
      <c r="BI6" s="57"/>
      <c r="BJ6" s="57"/>
      <c r="BK6" s="57"/>
    </row>
    <row r="7" ht="18" customHeight="1" spans="1:63">
      <c r="A7" s="10"/>
      <c r="B7" s="22"/>
      <c r="H7" s="23">
        <f ca="1">IFERROR(Project_Start+Scrolling_Increment,TODAY())</f>
        <v>44850</v>
      </c>
      <c r="I7" s="58">
        <f ca="1">H7+1</f>
        <v>44851</v>
      </c>
      <c r="J7" s="58">
        <f ca="1" t="shared" ref="J7:AY7" si="0">I7+1</f>
        <v>44852</v>
      </c>
      <c r="K7" s="58">
        <f ca="1" t="shared" si="0"/>
        <v>44853</v>
      </c>
      <c r="L7" s="58">
        <f ca="1" t="shared" si="0"/>
        <v>44854</v>
      </c>
      <c r="M7" s="58">
        <f ca="1" t="shared" si="0"/>
        <v>44855</v>
      </c>
      <c r="N7" s="58">
        <f ca="1" t="shared" si="0"/>
        <v>44856</v>
      </c>
      <c r="O7" s="58">
        <f ca="1" t="shared" si="0"/>
        <v>44857</v>
      </c>
      <c r="P7" s="58">
        <f ca="1" t="shared" si="0"/>
        <v>44858</v>
      </c>
      <c r="Q7" s="58">
        <f ca="1" t="shared" si="0"/>
        <v>44859</v>
      </c>
      <c r="R7" s="58">
        <f ca="1" t="shared" si="0"/>
        <v>44860</v>
      </c>
      <c r="S7" s="58">
        <f ca="1" t="shared" si="0"/>
        <v>44861</v>
      </c>
      <c r="T7" s="58">
        <f ca="1" t="shared" si="0"/>
        <v>44862</v>
      </c>
      <c r="U7" s="58">
        <f ca="1" t="shared" si="0"/>
        <v>44863</v>
      </c>
      <c r="V7" s="58">
        <f ca="1" t="shared" si="0"/>
        <v>44864</v>
      </c>
      <c r="W7" s="58">
        <f ca="1" t="shared" si="0"/>
        <v>44865</v>
      </c>
      <c r="X7" s="58">
        <f ca="1" t="shared" si="0"/>
        <v>44866</v>
      </c>
      <c r="Y7" s="58">
        <f ca="1" t="shared" si="0"/>
        <v>44867</v>
      </c>
      <c r="Z7" s="58">
        <f ca="1" t="shared" si="0"/>
        <v>44868</v>
      </c>
      <c r="AA7" s="58">
        <f ca="1" t="shared" si="0"/>
        <v>44869</v>
      </c>
      <c r="AB7" s="58">
        <f ca="1" t="shared" si="0"/>
        <v>44870</v>
      </c>
      <c r="AC7" s="58">
        <f ca="1" t="shared" si="0"/>
        <v>44871</v>
      </c>
      <c r="AD7" s="58">
        <f ca="1" t="shared" si="0"/>
        <v>44872</v>
      </c>
      <c r="AE7" s="58">
        <f ca="1" t="shared" si="0"/>
        <v>44873</v>
      </c>
      <c r="AF7" s="58">
        <f ca="1" t="shared" si="0"/>
        <v>44874</v>
      </c>
      <c r="AG7" s="58">
        <f ca="1" t="shared" si="0"/>
        <v>44875</v>
      </c>
      <c r="AH7" s="58">
        <f ca="1" t="shared" si="0"/>
        <v>44876</v>
      </c>
      <c r="AI7" s="58">
        <f ca="1" t="shared" si="0"/>
        <v>44877</v>
      </c>
      <c r="AJ7" s="58">
        <f ca="1" t="shared" si="0"/>
        <v>44878</v>
      </c>
      <c r="AK7" s="58">
        <f ca="1" t="shared" si="0"/>
        <v>44879</v>
      </c>
      <c r="AL7" s="58">
        <f ca="1" t="shared" si="0"/>
        <v>44880</v>
      </c>
      <c r="AM7" s="58">
        <f ca="1" t="shared" si="0"/>
        <v>44881</v>
      </c>
      <c r="AN7" s="58">
        <f ca="1" t="shared" si="0"/>
        <v>44882</v>
      </c>
      <c r="AO7" s="58">
        <f ca="1" t="shared" si="0"/>
        <v>44883</v>
      </c>
      <c r="AP7" s="58">
        <f ca="1" t="shared" si="0"/>
        <v>44884</v>
      </c>
      <c r="AQ7" s="58">
        <f ca="1" t="shared" si="0"/>
        <v>44885</v>
      </c>
      <c r="AR7" s="58">
        <f ca="1" t="shared" si="0"/>
        <v>44886</v>
      </c>
      <c r="AS7" s="58">
        <f ca="1" t="shared" si="0"/>
        <v>44887</v>
      </c>
      <c r="AT7" s="58">
        <f ca="1" t="shared" si="0"/>
        <v>44888</v>
      </c>
      <c r="AU7" s="58">
        <f ca="1" t="shared" si="0"/>
        <v>44889</v>
      </c>
      <c r="AV7" s="58">
        <f ca="1" t="shared" si="0"/>
        <v>44890</v>
      </c>
      <c r="AW7" s="58">
        <f ca="1" t="shared" si="0"/>
        <v>44891</v>
      </c>
      <c r="AX7" s="58">
        <f ca="1" t="shared" si="0"/>
        <v>44892</v>
      </c>
      <c r="AY7" s="58">
        <f ca="1" t="shared" si="0"/>
        <v>44893</v>
      </c>
      <c r="AZ7" s="58">
        <f ca="1" t="shared" ref="AZ7:BF7" si="1">AY7+1</f>
        <v>44894</v>
      </c>
      <c r="BA7" s="58">
        <f ca="1" t="shared" si="1"/>
        <v>44895</v>
      </c>
      <c r="BB7" s="58">
        <f ca="1" t="shared" si="1"/>
        <v>44896</v>
      </c>
      <c r="BC7" s="58">
        <f ca="1" t="shared" si="1"/>
        <v>44897</v>
      </c>
      <c r="BD7" s="58">
        <f ca="1" t="shared" si="1"/>
        <v>44898</v>
      </c>
      <c r="BE7" s="58">
        <f ca="1" t="shared" si="1"/>
        <v>44899</v>
      </c>
      <c r="BF7" s="58">
        <f ca="1" t="shared" si="1"/>
        <v>44900</v>
      </c>
      <c r="BG7" s="58">
        <f ca="1" t="shared" ref="BG7:BK7" si="2">BF7+1</f>
        <v>44901</v>
      </c>
      <c r="BH7" s="58">
        <f ca="1" t="shared" si="2"/>
        <v>44902</v>
      </c>
      <c r="BI7" s="58">
        <f ca="1" t="shared" si="2"/>
        <v>44903</v>
      </c>
      <c r="BJ7" s="58">
        <f ca="1" t="shared" si="2"/>
        <v>44904</v>
      </c>
      <c r="BK7" s="62">
        <f ca="1" t="shared" si="2"/>
        <v>44905</v>
      </c>
    </row>
    <row r="8" ht="30.95" customHeight="1" spans="1:63">
      <c r="A8" s="10"/>
      <c r="B8" s="24" t="s">
        <v>11</v>
      </c>
      <c r="C8" s="25" t="s">
        <v>52</v>
      </c>
      <c r="D8" s="25" t="s">
        <v>12</v>
      </c>
      <c r="E8" s="25" t="s">
        <v>53</v>
      </c>
      <c r="F8" s="25" t="s">
        <v>54</v>
      </c>
      <c r="G8" s="26"/>
      <c r="H8" s="27" t="str">
        <f ca="1">LEFT(TEXT(H7,"ddd"),1)</f>
        <v>S</v>
      </c>
      <c r="I8" s="59" t="str">
        <f ca="1">LEFT(TEXT(I7,"ddd"),1)</f>
        <v>M</v>
      </c>
      <c r="J8" s="59" t="str">
        <f ca="1">LEFT(TEXT(J7,"ddd"),1)</f>
        <v>T</v>
      </c>
      <c r="K8" s="59" t="str">
        <f ca="1" t="shared" ref="K8:AM8" si="3">LEFT(TEXT(K7,"ddd"),1)</f>
        <v>W</v>
      </c>
      <c r="L8" s="59" t="str">
        <f ca="1" t="shared" si="3"/>
        <v>T</v>
      </c>
      <c r="M8" s="59" t="str">
        <f ca="1" t="shared" si="3"/>
        <v>F</v>
      </c>
      <c r="N8" s="59" t="str">
        <f ca="1" t="shared" si="3"/>
        <v>S</v>
      </c>
      <c r="O8" s="59" t="str">
        <f ca="1" t="shared" si="3"/>
        <v>S</v>
      </c>
      <c r="P8" s="59" t="str">
        <f ca="1" t="shared" si="3"/>
        <v>M</v>
      </c>
      <c r="Q8" s="59" t="str">
        <f ca="1" t="shared" si="3"/>
        <v>T</v>
      </c>
      <c r="R8" s="59" t="str">
        <f ca="1" t="shared" si="3"/>
        <v>W</v>
      </c>
      <c r="S8" s="59" t="str">
        <f ca="1" t="shared" si="3"/>
        <v>T</v>
      </c>
      <c r="T8" s="59" t="str">
        <f ca="1" t="shared" si="3"/>
        <v>F</v>
      </c>
      <c r="U8" s="59" t="str">
        <f ca="1" t="shared" si="3"/>
        <v>S</v>
      </c>
      <c r="V8" s="59" t="str">
        <f ca="1" t="shared" si="3"/>
        <v>S</v>
      </c>
      <c r="W8" s="59" t="str">
        <f ca="1" t="shared" si="3"/>
        <v>M</v>
      </c>
      <c r="X8" s="59" t="str">
        <f ca="1" t="shared" si="3"/>
        <v>T</v>
      </c>
      <c r="Y8" s="59" t="str">
        <f ca="1" t="shared" si="3"/>
        <v>W</v>
      </c>
      <c r="Z8" s="59" t="str">
        <f ca="1" t="shared" si="3"/>
        <v>T</v>
      </c>
      <c r="AA8" s="59" t="str">
        <f ca="1" t="shared" si="3"/>
        <v>F</v>
      </c>
      <c r="AB8" s="59" t="str">
        <f ca="1" t="shared" si="3"/>
        <v>S</v>
      </c>
      <c r="AC8" s="59" t="str">
        <f ca="1" t="shared" si="3"/>
        <v>S</v>
      </c>
      <c r="AD8" s="59" t="str">
        <f ca="1" t="shared" si="3"/>
        <v>M</v>
      </c>
      <c r="AE8" s="59" t="str">
        <f ca="1" t="shared" si="3"/>
        <v>T</v>
      </c>
      <c r="AF8" s="59" t="str">
        <f ca="1" t="shared" si="3"/>
        <v>W</v>
      </c>
      <c r="AG8" s="59" t="str">
        <f ca="1" t="shared" si="3"/>
        <v>T</v>
      </c>
      <c r="AH8" s="59" t="str">
        <f ca="1" t="shared" si="3"/>
        <v>F</v>
      </c>
      <c r="AI8" s="59" t="str">
        <f ca="1" t="shared" si="3"/>
        <v>S</v>
      </c>
      <c r="AJ8" s="59" t="str">
        <f ca="1" t="shared" si="3"/>
        <v>S</v>
      </c>
      <c r="AK8" s="59" t="str">
        <f ca="1" t="shared" si="3"/>
        <v>M</v>
      </c>
      <c r="AL8" s="59" t="str">
        <f ca="1" t="shared" si="3"/>
        <v>T</v>
      </c>
      <c r="AM8" s="59" t="str">
        <f ca="1" t="shared" si="3"/>
        <v>W</v>
      </c>
      <c r="AN8" s="59" t="str">
        <f ca="1" t="shared" ref="AN8:BK8" si="4">LEFT(TEXT(AN7,"ddd"),1)</f>
        <v>T</v>
      </c>
      <c r="AO8" s="59" t="str">
        <f ca="1" t="shared" si="4"/>
        <v>F</v>
      </c>
      <c r="AP8" s="59" t="str">
        <f ca="1" t="shared" si="4"/>
        <v>S</v>
      </c>
      <c r="AQ8" s="59" t="str">
        <f ca="1" t="shared" si="4"/>
        <v>S</v>
      </c>
      <c r="AR8" s="59" t="str">
        <f ca="1" t="shared" si="4"/>
        <v>M</v>
      </c>
      <c r="AS8" s="59" t="str">
        <f ca="1" t="shared" si="4"/>
        <v>T</v>
      </c>
      <c r="AT8" s="59" t="str">
        <f ca="1" t="shared" si="4"/>
        <v>W</v>
      </c>
      <c r="AU8" s="59" t="str">
        <f ca="1" t="shared" si="4"/>
        <v>T</v>
      </c>
      <c r="AV8" s="59" t="str">
        <f ca="1" t="shared" si="4"/>
        <v>F</v>
      </c>
      <c r="AW8" s="59" t="str">
        <f ca="1" t="shared" si="4"/>
        <v>S</v>
      </c>
      <c r="AX8" s="59" t="str">
        <f ca="1" t="shared" si="4"/>
        <v>S</v>
      </c>
      <c r="AY8" s="59" t="str">
        <f ca="1" t="shared" si="4"/>
        <v>M</v>
      </c>
      <c r="AZ8" s="59" t="str">
        <f ca="1" t="shared" si="4"/>
        <v>T</v>
      </c>
      <c r="BA8" s="59" t="str">
        <f ca="1" t="shared" si="4"/>
        <v>W</v>
      </c>
      <c r="BB8" s="59" t="str">
        <f ca="1" t="shared" si="4"/>
        <v>T</v>
      </c>
      <c r="BC8" s="59" t="str">
        <f ca="1" t="shared" si="4"/>
        <v>F</v>
      </c>
      <c r="BD8" s="59" t="str">
        <f ca="1" t="shared" si="4"/>
        <v>S</v>
      </c>
      <c r="BE8" s="59" t="str">
        <f ca="1" t="shared" si="4"/>
        <v>S</v>
      </c>
      <c r="BF8" s="59" t="str">
        <f ca="1" t="shared" si="4"/>
        <v>M</v>
      </c>
      <c r="BG8" s="59" t="str">
        <f ca="1" t="shared" si="4"/>
        <v>T</v>
      </c>
      <c r="BH8" s="59" t="str">
        <f ca="1" t="shared" si="4"/>
        <v>W</v>
      </c>
      <c r="BI8" s="59" t="str">
        <f ca="1" t="shared" si="4"/>
        <v>T</v>
      </c>
      <c r="BJ8" s="59" t="str">
        <f ca="1" t="shared" si="4"/>
        <v>F</v>
      </c>
      <c r="BK8" s="63" t="str">
        <f ca="1" t="shared" si="4"/>
        <v>S</v>
      </c>
    </row>
    <row r="9" hidden="1" customHeight="1" spans="2:63">
      <c r="B9" s="28"/>
      <c r="C9" s="29"/>
      <c r="D9" s="30"/>
      <c r="E9" s="31"/>
      <c r="F9" s="32"/>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row>
    <row r="10" s="1" customFormat="1" customHeight="1" spans="1:63">
      <c r="A10" s="10"/>
      <c r="B10" s="34" t="s">
        <v>55</v>
      </c>
      <c r="C10" s="35"/>
      <c r="D10" s="30"/>
      <c r="E10" s="31"/>
      <c r="F10" s="32"/>
      <c r="G10" s="36"/>
      <c r="H10" s="37" t="str">
        <f ca="1">IFERROR(IF(LEN(Milestones[[#This Row],[Days]])=0,"",IF(AND(H$7=$E10,$F10=1),Milestone_Marker,"")),"")</f>
        <v/>
      </c>
      <c r="I10" s="37" t="str">
        <f ca="1">IFERROR(IF(LEN(Milestones[[#This Row],[Days]])=0,"",IF(AND(I$7=$E10,$F10=1),Milestone_Marker,"")),"")</f>
        <v/>
      </c>
      <c r="J10" s="37" t="str">
        <f ca="1">IFERROR(IF(LEN(Milestones[[#This Row],[Days]])=0,"",IF(AND(J$7=$E10,$F10=1),Milestone_Marker,"")),"")</f>
        <v/>
      </c>
      <c r="K10" s="37" t="str">
        <f ca="1">IFERROR(IF(LEN(Milestones[[#This Row],[Days]])=0,"",IF(AND(K$7=$E10,$F10=1),Milestone_Marker,"")),"")</f>
        <v/>
      </c>
      <c r="L10" s="37" t="str">
        <f ca="1">IFERROR(IF(LEN(Milestones[[#This Row],[Days]])=0,"",IF(AND(L$7=$E10,$F10=1),Milestone_Marker,"")),"")</f>
        <v/>
      </c>
      <c r="M10" s="37" t="str">
        <f ca="1">IFERROR(IF(LEN(Milestones[[#This Row],[Days]])=0,"",IF(AND(M$7=$E10,$F10=1),Milestone_Marker,"")),"")</f>
        <v/>
      </c>
      <c r="N10" s="37" t="str">
        <f ca="1">IFERROR(IF(LEN(Milestones[[#This Row],[Days]])=0,"",IF(AND(N$7=$E10,$F10=1),Milestone_Marker,"")),"")</f>
        <v/>
      </c>
      <c r="O10" s="37" t="str">
        <f ca="1">IFERROR(IF(LEN(Milestones[[#This Row],[Days]])=0,"",IF(AND(O$7=$E10,$F10=1),Milestone_Marker,"")),"")</f>
        <v/>
      </c>
      <c r="P10" s="37" t="str">
        <f ca="1">IFERROR(IF(LEN(Milestones[[#This Row],[Days]])=0,"",IF(AND(P$7=$E10,$F10=1),Milestone_Marker,"")),"")</f>
        <v/>
      </c>
      <c r="Q10" s="37" t="str">
        <f ca="1">IFERROR(IF(LEN(Milestones[[#This Row],[Days]])=0,"",IF(AND(Q$7=$E10,$F10=1),Milestone_Marker,"")),"")</f>
        <v/>
      </c>
      <c r="R10" s="37" t="str">
        <f ca="1">IFERROR(IF(LEN(Milestones[[#This Row],[Days]])=0,"",IF(AND(R$7=$E10,$F10=1),Milestone_Marker,"")),"")</f>
        <v/>
      </c>
      <c r="S10" s="37" t="str">
        <f ca="1">IFERROR(IF(LEN(Milestones[[#This Row],[Days]])=0,"",IF(AND(S$7=$E10,$F10=1),Milestone_Marker,"")),"")</f>
        <v/>
      </c>
      <c r="T10" s="37" t="str">
        <f ca="1">IFERROR(IF(LEN(Milestones[[#This Row],[Days]])=0,"",IF(AND(T$7=$E10,$F10=1),Milestone_Marker,"")),"")</f>
        <v/>
      </c>
      <c r="U10" s="37" t="str">
        <f ca="1">IFERROR(IF(LEN(Milestones[[#This Row],[Days]])=0,"",IF(AND(U$7=$E10,$F10=1),Milestone_Marker,"")),"")</f>
        <v/>
      </c>
      <c r="V10" s="37" t="str">
        <f ca="1">IFERROR(IF(LEN(Milestones[[#This Row],[Days]])=0,"",IF(AND(V$7=$E10,$F10=1),Milestone_Marker,"")),"")</f>
        <v/>
      </c>
      <c r="W10" s="37" t="str">
        <f ca="1">IFERROR(IF(LEN(Milestones[[#This Row],[Days]])=0,"",IF(AND(W$7=$E10,$F10=1),Milestone_Marker,"")),"")</f>
        <v/>
      </c>
      <c r="X10" s="37" t="str">
        <f ca="1">IFERROR(IF(LEN(Milestones[[#This Row],[Days]])=0,"",IF(AND(X$7=$E10,$F10=1),Milestone_Marker,"")),"")</f>
        <v/>
      </c>
      <c r="Y10" s="37" t="str">
        <f ca="1">IFERROR(IF(LEN(Milestones[[#This Row],[Days]])=0,"",IF(AND(Y$7=$E10,$F10=1),Milestone_Marker,"")),"")</f>
        <v/>
      </c>
      <c r="Z10" s="37" t="str">
        <f ca="1">IFERROR(IF(LEN(Milestones[[#This Row],[Days]])=0,"",IF(AND(Z$7=$E10,$F10=1),Milestone_Marker,"")),"")</f>
        <v/>
      </c>
      <c r="AA10" s="37" t="str">
        <f ca="1">IFERROR(IF(LEN(Milestones[[#This Row],[Days]])=0,"",IF(AND(AA$7=$E10,$F10=1),Milestone_Marker,"")),"")</f>
        <v/>
      </c>
      <c r="AB10" s="37" t="str">
        <f ca="1">IFERROR(IF(LEN(Milestones[[#This Row],[Days]])=0,"",IF(AND(AB$7=$E10,$F10=1),Milestone_Marker,"")),"")</f>
        <v/>
      </c>
      <c r="AC10" s="37" t="str">
        <f ca="1">IFERROR(IF(LEN(Milestones[[#This Row],[Days]])=0,"",IF(AND(AC$7=$E10,$F10=1),Milestone_Marker,"")),"")</f>
        <v/>
      </c>
      <c r="AD10" s="37" t="str">
        <f ca="1">IFERROR(IF(LEN(Milestones[[#This Row],[Days]])=0,"",IF(AND(AD$7=$E10,$F10=1),Milestone_Marker,"")),"")</f>
        <v/>
      </c>
      <c r="AE10" s="37" t="str">
        <f ca="1">IFERROR(IF(LEN(Milestones[[#This Row],[Days]])=0,"",IF(AND(AE$7=$E10,$F10=1),Milestone_Marker,"")),"")</f>
        <v/>
      </c>
      <c r="AF10" s="37" t="str">
        <f ca="1">IFERROR(IF(LEN(Milestones[[#This Row],[Days]])=0,"",IF(AND(AF$7=$E10,$F10=1),Milestone_Marker,"")),"")</f>
        <v/>
      </c>
      <c r="AG10" s="37" t="str">
        <f ca="1">IFERROR(IF(LEN(Milestones[[#This Row],[Days]])=0,"",IF(AND(AG$7=$E10,$F10=1),Milestone_Marker,"")),"")</f>
        <v/>
      </c>
      <c r="AH10" s="37" t="str">
        <f ca="1">IFERROR(IF(LEN(Milestones[[#This Row],[Days]])=0,"",IF(AND(AH$7=$E10,$F10=1),Milestone_Marker,"")),"")</f>
        <v/>
      </c>
      <c r="AI10" s="37" t="str">
        <f ca="1">IFERROR(IF(LEN(Milestones[[#This Row],[Days]])=0,"",IF(AND(AI$7=$E10,$F10=1),Milestone_Marker,"")),"")</f>
        <v/>
      </c>
      <c r="AJ10" s="37" t="str">
        <f ca="1">IFERROR(IF(LEN(Milestones[[#This Row],[Days]])=0,"",IF(AND(AJ$7=$E10,$F10=1),Milestone_Marker,"")),"")</f>
        <v/>
      </c>
      <c r="AK10" s="37" t="str">
        <f ca="1">IFERROR(IF(LEN(Milestones[[#This Row],[Days]])=0,"",IF(AND(AK$7=$E10,$F10=1),Milestone_Marker,"")),"")</f>
        <v/>
      </c>
      <c r="AL10" s="37" t="str">
        <f ca="1">IFERROR(IF(LEN(Milestones[[#This Row],[Days]])=0,"",IF(AND(AL$7=$E10,$F10=1),Milestone_Marker,"")),"")</f>
        <v/>
      </c>
      <c r="AM10" s="37" t="str">
        <f ca="1">IFERROR(IF(LEN(Milestones[[#This Row],[Days]])=0,"",IF(AND(AM$7=$E10,$F10=1),Milestone_Marker,"")),"")</f>
        <v/>
      </c>
      <c r="AN10" s="37" t="str">
        <f ca="1">IFERROR(IF(LEN(Milestones[[#This Row],[Days]])=0,"",IF(AND(AN$7=$E10,$F10=1),Milestone_Marker,"")),"")</f>
        <v/>
      </c>
      <c r="AO10" s="37" t="str">
        <f ca="1">IFERROR(IF(LEN(Milestones[[#This Row],[Days]])=0,"",IF(AND(AO$7=$E10,$F10=1),Milestone_Marker,"")),"")</f>
        <v/>
      </c>
      <c r="AP10" s="37" t="str">
        <f ca="1">IFERROR(IF(LEN(Milestones[[#This Row],[Days]])=0,"",IF(AND(AP$7=$E10,$F10=1),Milestone_Marker,"")),"")</f>
        <v/>
      </c>
      <c r="AQ10" s="37" t="str">
        <f ca="1">IFERROR(IF(LEN(Milestones[[#This Row],[Days]])=0,"",IF(AND(AQ$7=$E10,$F10=1),Milestone_Marker,"")),"")</f>
        <v/>
      </c>
      <c r="AR10" s="37" t="str">
        <f ca="1">IFERROR(IF(LEN(Milestones[[#This Row],[Days]])=0,"",IF(AND(AR$7=$E10,$F10=1),Milestone_Marker,"")),"")</f>
        <v/>
      </c>
      <c r="AS10" s="37" t="str">
        <f ca="1">IFERROR(IF(LEN(Milestones[[#This Row],[Days]])=0,"",IF(AND(AS$7=$E10,$F10=1),Milestone_Marker,"")),"")</f>
        <v/>
      </c>
      <c r="AT10" s="37" t="str">
        <f ca="1">IFERROR(IF(LEN(Milestones[[#This Row],[Days]])=0,"",IF(AND(AT$7=$E10,$F10=1),Milestone_Marker,"")),"")</f>
        <v/>
      </c>
      <c r="AU10" s="37" t="str">
        <f ca="1">IFERROR(IF(LEN(Milestones[[#This Row],[Days]])=0,"",IF(AND(AU$7=$E10,$F10=1),Milestone_Marker,"")),"")</f>
        <v/>
      </c>
      <c r="AV10" s="37" t="str">
        <f ca="1">IFERROR(IF(LEN(Milestones[[#This Row],[Days]])=0,"",IF(AND(AV$7=$E10,$F10=1),Milestone_Marker,"")),"")</f>
        <v/>
      </c>
      <c r="AW10" s="37" t="str">
        <f ca="1">IFERROR(IF(LEN(Milestones[[#This Row],[Days]])=0,"",IF(AND(AW$7=$E10,$F10=1),Milestone_Marker,"")),"")</f>
        <v/>
      </c>
      <c r="AX10" s="37" t="str">
        <f ca="1">IFERROR(IF(LEN(Milestones[[#This Row],[Days]])=0,"",IF(AND(AX$7=$E10,$F10=1),Milestone_Marker,"")),"")</f>
        <v/>
      </c>
      <c r="AY10" s="37" t="str">
        <f ca="1">IFERROR(IF(LEN(Milestones[[#This Row],[Days]])=0,"",IF(AND(AY$7=$E10,$F10=1),Milestone_Marker,"")),"")</f>
        <v/>
      </c>
      <c r="AZ10" s="37" t="str">
        <f ca="1">IFERROR(IF(LEN(Milestones[[#This Row],[Days]])=0,"",IF(AND(AZ$7=$E10,$F10=1),Milestone_Marker,"")),"")</f>
        <v/>
      </c>
      <c r="BA10" s="37" t="str">
        <f ca="1">IFERROR(IF(LEN(Milestones[[#This Row],[Days]])=0,"",IF(AND(BA$7=$E10,$F10=1),Milestone_Marker,"")),"")</f>
        <v/>
      </c>
      <c r="BB10" s="37" t="str">
        <f ca="1">IFERROR(IF(LEN(Milestones[[#This Row],[Days]])=0,"",IF(AND(BB$7=$E10,$F10=1),Milestone_Marker,"")),"")</f>
        <v/>
      </c>
      <c r="BC10" s="37" t="str">
        <f ca="1">IFERROR(IF(LEN(Milestones[[#This Row],[Days]])=0,"",IF(AND(BC$7=$E10,$F10=1),Milestone_Marker,"")),"")</f>
        <v/>
      </c>
      <c r="BD10" s="37" t="str">
        <f ca="1">IFERROR(IF(LEN(Milestones[[#This Row],[Days]])=0,"",IF(AND(BD$7=$E10,$F10=1),Milestone_Marker,"")),"")</f>
        <v/>
      </c>
      <c r="BE10" s="37" t="str">
        <f ca="1">IFERROR(IF(LEN(Milestones[[#This Row],[Days]])=0,"",IF(AND(BE$7=$E10,$F10=1),Milestone_Marker,"")),"")</f>
        <v/>
      </c>
      <c r="BF10" s="37" t="str">
        <f ca="1">IFERROR(IF(LEN(Milestones[[#This Row],[Days]])=0,"",IF(AND(BF$7=$E10,$F10=1),Milestone_Marker,"")),"")</f>
        <v/>
      </c>
      <c r="BG10" s="37" t="str">
        <f ca="1">IFERROR(IF(LEN(Milestones[[#This Row],[Days]])=0,"",IF(AND(BG$7=$E10,$F10=1),Milestone_Marker,"")),"")</f>
        <v/>
      </c>
      <c r="BH10" s="37" t="str">
        <f ca="1">IFERROR(IF(LEN(Milestones[[#This Row],[Days]])=0,"",IF(AND(BH$7=$E10,$F10=1),Milestone_Marker,"")),"")</f>
        <v/>
      </c>
      <c r="BI10" s="37" t="str">
        <f ca="1">IFERROR(IF(LEN(Milestones[[#This Row],[Days]])=0,"",IF(AND(BI$7=$E10,$F10=1),Milestone_Marker,"")),"")</f>
        <v/>
      </c>
      <c r="BJ10" s="37" t="str">
        <f ca="1">IFERROR(IF(LEN(Milestones[[#This Row],[Days]])=0,"",IF(AND(BJ$7=$E10,$F10=1),Milestone_Marker,"")),"")</f>
        <v/>
      </c>
      <c r="BK10" s="37" t="str">
        <f ca="1">IFERROR(IF(LEN(Milestones[[#This Row],[Days]])=0,"",IF(AND(BK$7=$E10,$F10=1),Milestone_Marker,"")),"")</f>
        <v/>
      </c>
    </row>
    <row r="11" s="1" customFormat="1" customHeight="1" outlineLevel="1" spans="1:63">
      <c r="A11" s="10"/>
      <c r="B11" s="38" t="s">
        <v>56</v>
      </c>
      <c r="C11" s="35"/>
      <c r="D11" s="39">
        <v>0.25</v>
      </c>
      <c r="E11" s="40">
        <f ca="1">TODAY()</f>
        <v>44840</v>
      </c>
      <c r="F11" s="32">
        <v>3</v>
      </c>
      <c r="G11" s="36"/>
      <c r="H11" s="37" t="str">
        <f ca="1">IFERROR(IF(LEN(Milestones[[#This Row],[Days]])=0,"",IF(AND(H$7=$E11,$F11=1),Milestone_Marker,"")),"")</f>
        <v/>
      </c>
      <c r="I11" s="37" t="str">
        <f ca="1">IFERROR(IF(LEN(Milestones[[#This Row],[Days]])=0,"",IF(AND(I$7=$E11,$F11=1),Milestone_Marker,"")),"")</f>
        <v/>
      </c>
      <c r="J11" s="37" t="str">
        <f ca="1">IFERROR(IF(LEN(Milestones[[#This Row],[Days]])=0,"",IF(AND(J$7=$E11,$F11=1),Milestone_Marker,"")),"")</f>
        <v/>
      </c>
      <c r="K11" s="37" t="str">
        <f ca="1">IFERROR(IF(LEN(Milestones[[#This Row],[Days]])=0,"",IF(AND(K$7=$E11,$F11=1),Milestone_Marker,"")),"")</f>
        <v/>
      </c>
      <c r="L11" s="37" t="str">
        <f ca="1">IFERROR(IF(LEN(Milestones[[#This Row],[Days]])=0,"",IF(AND(L$7=$E11,$F11=1),Milestone_Marker,"")),"")</f>
        <v/>
      </c>
      <c r="M11" s="37" t="str">
        <f ca="1">IFERROR(IF(LEN(Milestones[[#This Row],[Days]])=0,"",IF(AND(M$7=$E11,$F11=1),Milestone_Marker,"")),"")</f>
        <v/>
      </c>
      <c r="N11" s="37" t="str">
        <f ca="1">IFERROR(IF(LEN(Milestones[[#This Row],[Days]])=0,"",IF(AND(N$7=$E11,$F11=1),Milestone_Marker,"")),"")</f>
        <v/>
      </c>
      <c r="O11" s="37" t="str">
        <f ca="1">IFERROR(IF(LEN(Milestones[[#This Row],[Days]])=0,"",IF(AND(O$7=$E11,$F11=1),Milestone_Marker,"")),"")</f>
        <v/>
      </c>
      <c r="P11" s="37" t="str">
        <f ca="1">IFERROR(IF(LEN(Milestones[[#This Row],[Days]])=0,"",IF(AND(P$7=$E11,$F11=1),Milestone_Marker,"")),"")</f>
        <v/>
      </c>
      <c r="Q11" s="37" t="str">
        <f ca="1">IFERROR(IF(LEN(Milestones[[#This Row],[Days]])=0,"",IF(AND(Q$7=$E11,$F11=1),Milestone_Marker,"")),"")</f>
        <v/>
      </c>
      <c r="R11" s="37" t="str">
        <f ca="1">IFERROR(IF(LEN(Milestones[[#This Row],[Days]])=0,"",IF(AND(R$7=$E11,$F11=1),Milestone_Marker,"")),"")</f>
        <v/>
      </c>
      <c r="S11" s="37" t="str">
        <f ca="1">IFERROR(IF(LEN(Milestones[[#This Row],[Days]])=0,"",IF(AND(S$7=$E11,$F11=1),Milestone_Marker,"")),"")</f>
        <v/>
      </c>
      <c r="T11" s="37" t="str">
        <f ca="1">IFERROR(IF(LEN(Milestones[[#This Row],[Days]])=0,"",IF(AND(T$7=$E11,$F11=1),Milestone_Marker,"")),"")</f>
        <v/>
      </c>
      <c r="U11" s="37" t="str">
        <f ca="1">IFERROR(IF(LEN(Milestones[[#This Row],[Days]])=0,"",IF(AND(U$7=$E11,$F11=1),Milestone_Marker,"")),"")</f>
        <v/>
      </c>
      <c r="V11" s="37" t="str">
        <f ca="1">IFERROR(IF(LEN(Milestones[[#This Row],[Days]])=0,"",IF(AND(V$7=$E11,$F11=1),Milestone_Marker,"")),"")</f>
        <v/>
      </c>
      <c r="W11" s="37" t="str">
        <f ca="1">IFERROR(IF(LEN(Milestones[[#This Row],[Days]])=0,"",IF(AND(W$7=$E11,$F11=1),Milestone_Marker,"")),"")</f>
        <v/>
      </c>
      <c r="X11" s="37" t="str">
        <f ca="1">IFERROR(IF(LEN(Milestones[[#This Row],[Days]])=0,"",IF(AND(X$7=$E11,$F11=1),Milestone_Marker,"")),"")</f>
        <v/>
      </c>
      <c r="Y11" s="37" t="str">
        <f ca="1">IFERROR(IF(LEN(Milestones[[#This Row],[Days]])=0,"",IF(AND(Y$7=$E11,$F11=1),Milestone_Marker,"")),"")</f>
        <v/>
      </c>
      <c r="Z11" s="37" t="str">
        <f ca="1">IFERROR(IF(LEN(Milestones[[#This Row],[Days]])=0,"",IF(AND(Z$7=$E11,$F11=1),Milestone_Marker,"")),"")</f>
        <v/>
      </c>
      <c r="AA11" s="37" t="str">
        <f ca="1">IFERROR(IF(LEN(Milestones[[#This Row],[Days]])=0,"",IF(AND(AA$7=$E11,$F11=1),Milestone_Marker,"")),"")</f>
        <v/>
      </c>
      <c r="AB11" s="37" t="str">
        <f ca="1">IFERROR(IF(LEN(Milestones[[#This Row],[Days]])=0,"",IF(AND(AB$7=$E11,$F11=1),Milestone_Marker,"")),"")</f>
        <v/>
      </c>
      <c r="AC11" s="37" t="str">
        <f ca="1">IFERROR(IF(LEN(Milestones[[#This Row],[Days]])=0,"",IF(AND(AC$7=$E11,$F11=1),Milestone_Marker,"")),"")</f>
        <v/>
      </c>
      <c r="AD11" s="37" t="str">
        <f ca="1">IFERROR(IF(LEN(Milestones[[#This Row],[Days]])=0,"",IF(AND(AD$7=$E11,$F11=1),Milestone_Marker,"")),"")</f>
        <v/>
      </c>
      <c r="AE11" s="37" t="str">
        <f ca="1">IFERROR(IF(LEN(Milestones[[#This Row],[Days]])=0,"",IF(AND(AE$7=$E11,$F11=1),Milestone_Marker,"")),"")</f>
        <v/>
      </c>
      <c r="AF11" s="37" t="str">
        <f ca="1">IFERROR(IF(LEN(Milestones[[#This Row],[Days]])=0,"",IF(AND(AF$7=$E11,$F11=1),Milestone_Marker,"")),"")</f>
        <v/>
      </c>
      <c r="AG11" s="37" t="str">
        <f ca="1">IFERROR(IF(LEN(Milestones[[#This Row],[Days]])=0,"",IF(AND(AG$7=$E11,$F11=1),Milestone_Marker,"")),"")</f>
        <v/>
      </c>
      <c r="AH11" s="37" t="str">
        <f ca="1">IFERROR(IF(LEN(Milestones[[#This Row],[Days]])=0,"",IF(AND(AH$7=$E11,$F11=1),Milestone_Marker,"")),"")</f>
        <v/>
      </c>
      <c r="AI11" s="37" t="str">
        <f ca="1">IFERROR(IF(LEN(Milestones[[#This Row],[Days]])=0,"",IF(AND(AI$7=$E11,$F11=1),Milestone_Marker,"")),"")</f>
        <v/>
      </c>
      <c r="AJ11" s="37" t="str">
        <f ca="1">IFERROR(IF(LEN(Milestones[[#This Row],[Days]])=0,"",IF(AND(AJ$7=$E11,$F11=1),Milestone_Marker,"")),"")</f>
        <v/>
      </c>
      <c r="AK11" s="37" t="str">
        <f ca="1">IFERROR(IF(LEN(Milestones[[#This Row],[Days]])=0,"",IF(AND(AK$7=$E11,$F11=1),Milestone_Marker,"")),"")</f>
        <v/>
      </c>
      <c r="AL11" s="37" t="str">
        <f ca="1">IFERROR(IF(LEN(Milestones[[#This Row],[Days]])=0,"",IF(AND(AL$7=$E11,$F11=1),Milestone_Marker,"")),"")</f>
        <v/>
      </c>
      <c r="AM11" s="37" t="str">
        <f ca="1">IFERROR(IF(LEN(Milestones[[#This Row],[Days]])=0,"",IF(AND(AM$7=$E11,$F11=1),Milestone_Marker,"")),"")</f>
        <v/>
      </c>
      <c r="AN11" s="37" t="str">
        <f ca="1">IFERROR(IF(LEN(Milestones[[#This Row],[Days]])=0,"",IF(AND(AN$7=$E11,$F11=1),Milestone_Marker,"")),"")</f>
        <v/>
      </c>
      <c r="AO11" s="37" t="str">
        <f ca="1">IFERROR(IF(LEN(Milestones[[#This Row],[Days]])=0,"",IF(AND(AO$7=$E11,$F11=1),Milestone_Marker,"")),"")</f>
        <v/>
      </c>
      <c r="AP11" s="37" t="str">
        <f ca="1">IFERROR(IF(LEN(Milestones[[#This Row],[Days]])=0,"",IF(AND(AP$7=$E11,$F11=1),Milestone_Marker,"")),"")</f>
        <v/>
      </c>
      <c r="AQ11" s="37" t="str">
        <f ca="1">IFERROR(IF(LEN(Milestones[[#This Row],[Days]])=0,"",IF(AND(AQ$7=$E11,$F11=1),Milestone_Marker,"")),"")</f>
        <v/>
      </c>
      <c r="AR11" s="37" t="str">
        <f ca="1">IFERROR(IF(LEN(Milestones[[#This Row],[Days]])=0,"",IF(AND(AR$7=$E11,$F11=1),Milestone_Marker,"")),"")</f>
        <v/>
      </c>
      <c r="AS11" s="37" t="str">
        <f ca="1">IFERROR(IF(LEN(Milestones[[#This Row],[Days]])=0,"",IF(AND(AS$7=$E11,$F11=1),Milestone_Marker,"")),"")</f>
        <v/>
      </c>
      <c r="AT11" s="37" t="str">
        <f ca="1">IFERROR(IF(LEN(Milestones[[#This Row],[Days]])=0,"",IF(AND(AT$7=$E11,$F11=1),Milestone_Marker,"")),"")</f>
        <v/>
      </c>
      <c r="AU11" s="37" t="str">
        <f ca="1">IFERROR(IF(LEN(Milestones[[#This Row],[Days]])=0,"",IF(AND(AU$7=$E11,$F11=1),Milestone_Marker,"")),"")</f>
        <v/>
      </c>
      <c r="AV11" s="37" t="str">
        <f ca="1">IFERROR(IF(LEN(Milestones[[#This Row],[Days]])=0,"",IF(AND(AV$7=$E11,$F11=1),Milestone_Marker,"")),"")</f>
        <v/>
      </c>
      <c r="AW11" s="37" t="str">
        <f ca="1">IFERROR(IF(LEN(Milestones[[#This Row],[Days]])=0,"",IF(AND(AW$7=$E11,$F11=1),Milestone_Marker,"")),"")</f>
        <v/>
      </c>
      <c r="AX11" s="37" t="str">
        <f ca="1">IFERROR(IF(LEN(Milestones[[#This Row],[Days]])=0,"",IF(AND(AX$7=$E11,$F11=1),Milestone_Marker,"")),"")</f>
        <v/>
      </c>
      <c r="AY11" s="37" t="str">
        <f ca="1">IFERROR(IF(LEN(Milestones[[#This Row],[Days]])=0,"",IF(AND(AY$7=$E11,$F11=1),Milestone_Marker,"")),"")</f>
        <v/>
      </c>
      <c r="AZ11" s="37" t="str">
        <f ca="1">IFERROR(IF(LEN(Milestones[[#This Row],[Days]])=0,"",IF(AND(AZ$7=$E11,$F11=1),Milestone_Marker,"")),"")</f>
        <v/>
      </c>
      <c r="BA11" s="37" t="str">
        <f ca="1">IFERROR(IF(LEN(Milestones[[#This Row],[Days]])=0,"",IF(AND(BA$7=$E11,$F11=1),Milestone_Marker,"")),"")</f>
        <v/>
      </c>
      <c r="BB11" s="37" t="str">
        <f ca="1">IFERROR(IF(LEN(Milestones[[#This Row],[Days]])=0,"",IF(AND(BB$7=$E11,$F11=1),Milestone_Marker,"")),"")</f>
        <v/>
      </c>
      <c r="BC11" s="37" t="str">
        <f ca="1">IFERROR(IF(LEN(Milestones[[#This Row],[Days]])=0,"",IF(AND(BC$7=$E11,$F11=1),Milestone_Marker,"")),"")</f>
        <v/>
      </c>
      <c r="BD11" s="37" t="str">
        <f ca="1">IFERROR(IF(LEN(Milestones[[#This Row],[Days]])=0,"",IF(AND(BD$7=$E11,$F11=1),Milestone_Marker,"")),"")</f>
        <v/>
      </c>
      <c r="BE11" s="37" t="str">
        <f ca="1">IFERROR(IF(LEN(Milestones[[#This Row],[Days]])=0,"",IF(AND(BE$7=$E11,$F11=1),Milestone_Marker,"")),"")</f>
        <v/>
      </c>
      <c r="BF11" s="37" t="str">
        <f ca="1">IFERROR(IF(LEN(Milestones[[#This Row],[Days]])=0,"",IF(AND(BF$7=$E11,$F11=1),Milestone_Marker,"")),"")</f>
        <v/>
      </c>
      <c r="BG11" s="37" t="str">
        <f ca="1">IFERROR(IF(LEN(Milestones[[#This Row],[Days]])=0,"",IF(AND(BG$7=$E11,$F11=1),Milestone_Marker,"")),"")</f>
        <v/>
      </c>
      <c r="BH11" s="37" t="str">
        <f ca="1">IFERROR(IF(LEN(Milestones[[#This Row],[Days]])=0,"",IF(AND(BH$7=$E11,$F11=1),Milestone_Marker,"")),"")</f>
        <v/>
      </c>
      <c r="BI11" s="37" t="str">
        <f ca="1">IFERROR(IF(LEN(Milestones[[#This Row],[Days]])=0,"",IF(AND(BI$7=$E11,$F11=1),Milestone_Marker,"")),"")</f>
        <v/>
      </c>
      <c r="BJ11" s="37" t="str">
        <f ca="1">IFERROR(IF(LEN(Milestones[[#This Row],[Days]])=0,"",IF(AND(BJ$7=$E11,$F11=1),Milestone_Marker,"")),"")</f>
        <v/>
      </c>
      <c r="BK11" s="37" t="str">
        <f ca="1">IFERROR(IF(LEN(Milestones[[#This Row],[Days]])=0,"",IF(AND(BK$7=$E11,$F11=1),Milestone_Marker,"")),"")</f>
        <v/>
      </c>
    </row>
    <row r="12" s="1" customFormat="1" customHeight="1" outlineLevel="1" spans="1:63">
      <c r="A12" s="10"/>
      <c r="B12" s="38" t="s">
        <v>57</v>
      </c>
      <c r="C12" s="35"/>
      <c r="D12" s="39"/>
      <c r="E12" s="40">
        <f ca="1">TODAY()+5</f>
        <v>44845</v>
      </c>
      <c r="F12" s="32">
        <v>1</v>
      </c>
      <c r="G12" s="36"/>
      <c r="H12" s="37" t="str">
        <f ca="1">IFERROR(IF(LEN(Milestones[[#This Row],[Days]])=0,"",IF(AND(H$7=$E12,$F12=1),Milestone_Marker,"")),"")</f>
        <v/>
      </c>
      <c r="I12" s="37" t="str">
        <f ca="1">IFERROR(IF(LEN(Milestones[[#This Row],[Days]])=0,"",IF(AND(I$7=$E12,$F12=1),Milestone_Marker,"")),"")</f>
        <v/>
      </c>
      <c r="J12" s="37" t="str">
        <f ca="1">IFERROR(IF(LEN(Milestones[[#This Row],[Days]])=0,"",IF(AND(J$7=$E12,$F12=1),Milestone_Marker,"")),"")</f>
        <v/>
      </c>
      <c r="K12" s="37" t="str">
        <f ca="1">IFERROR(IF(LEN(Milestones[[#This Row],[Days]])=0,"",IF(AND(K$7=$E12,$F12=1),Milestone_Marker,"")),"")</f>
        <v/>
      </c>
      <c r="L12" s="37" t="str">
        <f ca="1">IFERROR(IF(LEN(Milestones[[#This Row],[Days]])=0,"",IF(AND(L$7=$E12,$F12=1),Milestone_Marker,"")),"")</f>
        <v/>
      </c>
      <c r="M12" s="37" t="str">
        <f ca="1">IFERROR(IF(LEN(Milestones[[#This Row],[Days]])=0,"",IF(AND(M$7=$E12,$F12=1),Milestone_Marker,"")),"")</f>
        <v/>
      </c>
      <c r="N12" s="37" t="str">
        <f ca="1">IFERROR(IF(LEN(Milestones[[#This Row],[Days]])=0,"",IF(AND(N$7=$E12,$F12=1),Milestone_Marker,"")),"")</f>
        <v/>
      </c>
      <c r="O12" s="37" t="str">
        <f ca="1">IFERROR(IF(LEN(Milestones[[#This Row],[Days]])=0,"",IF(AND(O$7=$E12,$F12=1),Milestone_Marker,"")),"")</f>
        <v/>
      </c>
      <c r="P12" s="37" t="str">
        <f ca="1">IFERROR(IF(LEN(Milestones[[#This Row],[Days]])=0,"",IF(AND(P$7=$E12,$F12=1),Milestone_Marker,"")),"")</f>
        <v/>
      </c>
      <c r="Q12" s="37" t="str">
        <f ca="1">IFERROR(IF(LEN(Milestones[[#This Row],[Days]])=0,"",IF(AND(Q$7=$E12,$F12=1),Milestone_Marker,"")),"")</f>
        <v/>
      </c>
      <c r="R12" s="37" t="str">
        <f ca="1">IFERROR(IF(LEN(Milestones[[#This Row],[Days]])=0,"",IF(AND(R$7=$E12,$F12=1),Milestone_Marker,"")),"")</f>
        <v/>
      </c>
      <c r="S12" s="37" t="str">
        <f ca="1">IFERROR(IF(LEN(Milestones[[#This Row],[Days]])=0,"",IF(AND(S$7=$E12,$F12=1),Milestone_Marker,"")),"")</f>
        <v/>
      </c>
      <c r="T12" s="37" t="str">
        <f ca="1">IFERROR(IF(LEN(Milestones[[#This Row],[Days]])=0,"",IF(AND(T$7=$E12,$F12=1),Milestone_Marker,"")),"")</f>
        <v/>
      </c>
      <c r="U12" s="37" t="str">
        <f ca="1">IFERROR(IF(LEN(Milestones[[#This Row],[Days]])=0,"",IF(AND(U$7=$E12,$F12=1),Milestone_Marker,"")),"")</f>
        <v/>
      </c>
      <c r="V12" s="37" t="str">
        <f ca="1">IFERROR(IF(LEN(Milestones[[#This Row],[Days]])=0,"",IF(AND(V$7=$E12,$F12=1),Milestone_Marker,"")),"")</f>
        <v/>
      </c>
      <c r="W12" s="37" t="str">
        <f ca="1">IFERROR(IF(LEN(Milestones[[#This Row],[Days]])=0,"",IF(AND(W$7=$E12,$F12=1),Milestone_Marker,"")),"")</f>
        <v/>
      </c>
      <c r="X12" s="37" t="str">
        <f ca="1">IFERROR(IF(LEN(Milestones[[#This Row],[Days]])=0,"",IF(AND(X$7=$E12,$F12=1),Milestone_Marker,"")),"")</f>
        <v/>
      </c>
      <c r="Y12" s="37" t="str">
        <f ca="1">IFERROR(IF(LEN(Milestones[[#This Row],[Days]])=0,"",IF(AND(Y$7=$E12,$F12=1),Milestone_Marker,"")),"")</f>
        <v/>
      </c>
      <c r="Z12" s="37" t="str">
        <f ca="1">IFERROR(IF(LEN(Milestones[[#This Row],[Days]])=0,"",IF(AND(Z$7=$E12,$F12=1),Milestone_Marker,"")),"")</f>
        <v/>
      </c>
      <c r="AA12" s="37" t="str">
        <f ca="1">IFERROR(IF(LEN(Milestones[[#This Row],[Days]])=0,"",IF(AND(AA$7=$E12,$F12=1),Milestone_Marker,"")),"")</f>
        <v/>
      </c>
      <c r="AB12" s="37" t="str">
        <f ca="1">IFERROR(IF(LEN(Milestones[[#This Row],[Days]])=0,"",IF(AND(AB$7=$E12,$F12=1),Milestone_Marker,"")),"")</f>
        <v/>
      </c>
      <c r="AC12" s="37" t="str">
        <f ca="1">IFERROR(IF(LEN(Milestones[[#This Row],[Days]])=0,"",IF(AND(AC$7=$E12,$F12=1),Milestone_Marker,"")),"")</f>
        <v/>
      </c>
      <c r="AD12" s="37" t="str">
        <f ca="1">IFERROR(IF(LEN(Milestones[[#This Row],[Days]])=0,"",IF(AND(AD$7=$E12,$F12=1),Milestone_Marker,"")),"")</f>
        <v/>
      </c>
      <c r="AE12" s="37" t="str">
        <f ca="1">IFERROR(IF(LEN(Milestones[[#This Row],[Days]])=0,"",IF(AND(AE$7=$E12,$F12=1),Milestone_Marker,"")),"")</f>
        <v/>
      </c>
      <c r="AF12" s="37" t="str">
        <f ca="1">IFERROR(IF(LEN(Milestones[[#This Row],[Days]])=0,"",IF(AND(AF$7=$E12,$F12=1),Milestone_Marker,"")),"")</f>
        <v/>
      </c>
      <c r="AG12" s="37" t="str">
        <f ca="1">IFERROR(IF(LEN(Milestones[[#This Row],[Days]])=0,"",IF(AND(AG$7=$E12,$F12=1),Milestone_Marker,"")),"")</f>
        <v/>
      </c>
      <c r="AH12" s="37" t="str">
        <f ca="1">IFERROR(IF(LEN(Milestones[[#This Row],[Days]])=0,"",IF(AND(AH$7=$E12,$F12=1),Milestone_Marker,"")),"")</f>
        <v/>
      </c>
      <c r="AI12" s="37" t="str">
        <f ca="1">IFERROR(IF(LEN(Milestones[[#This Row],[Days]])=0,"",IF(AND(AI$7=$E12,$F12=1),Milestone_Marker,"")),"")</f>
        <v/>
      </c>
      <c r="AJ12" s="37" t="str">
        <f ca="1">IFERROR(IF(LEN(Milestones[[#This Row],[Days]])=0,"",IF(AND(AJ$7=$E12,$F12=1),Milestone_Marker,"")),"")</f>
        <v/>
      </c>
      <c r="AK12" s="37" t="str">
        <f ca="1">IFERROR(IF(LEN(Milestones[[#This Row],[Days]])=0,"",IF(AND(AK$7=$E12,$F12=1),Milestone_Marker,"")),"")</f>
        <v/>
      </c>
      <c r="AL12" s="37" t="str">
        <f ca="1">IFERROR(IF(LEN(Milestones[[#This Row],[Days]])=0,"",IF(AND(AL$7=$E12,$F12=1),Milestone_Marker,"")),"")</f>
        <v/>
      </c>
      <c r="AM12" s="37" t="str">
        <f ca="1">IFERROR(IF(LEN(Milestones[[#This Row],[Days]])=0,"",IF(AND(AM$7=$E12,$F12=1),Milestone_Marker,"")),"")</f>
        <v/>
      </c>
      <c r="AN12" s="37" t="str">
        <f ca="1">IFERROR(IF(LEN(Milestones[[#This Row],[Days]])=0,"",IF(AND(AN$7=$E12,$F12=1),Milestone_Marker,"")),"")</f>
        <v/>
      </c>
      <c r="AO12" s="37" t="str">
        <f ca="1">IFERROR(IF(LEN(Milestones[[#This Row],[Days]])=0,"",IF(AND(AO$7=$E12,$F12=1),Milestone_Marker,"")),"")</f>
        <v/>
      </c>
      <c r="AP12" s="37" t="str">
        <f ca="1">IFERROR(IF(LEN(Milestones[[#This Row],[Days]])=0,"",IF(AND(AP$7=$E12,$F12=1),Milestone_Marker,"")),"")</f>
        <v/>
      </c>
      <c r="AQ12" s="37" t="str">
        <f ca="1">IFERROR(IF(LEN(Milestones[[#This Row],[Days]])=0,"",IF(AND(AQ$7=$E12,$F12=1),Milestone_Marker,"")),"")</f>
        <v/>
      </c>
      <c r="AR12" s="37" t="str">
        <f ca="1">IFERROR(IF(LEN(Milestones[[#This Row],[Days]])=0,"",IF(AND(AR$7=$E12,$F12=1),Milestone_Marker,"")),"")</f>
        <v/>
      </c>
      <c r="AS12" s="37" t="str">
        <f ca="1">IFERROR(IF(LEN(Milestones[[#This Row],[Days]])=0,"",IF(AND(AS$7=$E12,$F12=1),Milestone_Marker,"")),"")</f>
        <v/>
      </c>
      <c r="AT12" s="37" t="str">
        <f ca="1">IFERROR(IF(LEN(Milestones[[#This Row],[Days]])=0,"",IF(AND(AT$7=$E12,$F12=1),Milestone_Marker,"")),"")</f>
        <v/>
      </c>
      <c r="AU12" s="37" t="str">
        <f ca="1">IFERROR(IF(LEN(Milestones[[#This Row],[Days]])=0,"",IF(AND(AU$7=$E12,$F12=1),Milestone_Marker,"")),"")</f>
        <v/>
      </c>
      <c r="AV12" s="37" t="str">
        <f ca="1">IFERROR(IF(LEN(Milestones[[#This Row],[Days]])=0,"",IF(AND(AV$7=$E12,$F12=1),Milestone_Marker,"")),"")</f>
        <v/>
      </c>
      <c r="AW12" s="37" t="str">
        <f ca="1">IFERROR(IF(LEN(Milestones[[#This Row],[Days]])=0,"",IF(AND(AW$7=$E12,$F12=1),Milestone_Marker,"")),"")</f>
        <v/>
      </c>
      <c r="AX12" s="37" t="str">
        <f ca="1">IFERROR(IF(LEN(Milestones[[#This Row],[Days]])=0,"",IF(AND(AX$7=$E12,$F12=1),Milestone_Marker,"")),"")</f>
        <v/>
      </c>
      <c r="AY12" s="37" t="str">
        <f ca="1">IFERROR(IF(LEN(Milestones[[#This Row],[Days]])=0,"",IF(AND(AY$7=$E12,$F12=1),Milestone_Marker,"")),"")</f>
        <v/>
      </c>
      <c r="AZ12" s="37" t="str">
        <f ca="1">IFERROR(IF(LEN(Milestones[[#This Row],[Days]])=0,"",IF(AND(AZ$7=$E12,$F12=1),Milestone_Marker,"")),"")</f>
        <v/>
      </c>
      <c r="BA12" s="37" t="str">
        <f ca="1">IFERROR(IF(LEN(Milestones[[#This Row],[Days]])=0,"",IF(AND(BA$7=$E12,$F12=1),Milestone_Marker,"")),"")</f>
        <v/>
      </c>
      <c r="BB12" s="37" t="str">
        <f ca="1">IFERROR(IF(LEN(Milestones[[#This Row],[Days]])=0,"",IF(AND(BB$7=$E12,$F12=1),Milestone_Marker,"")),"")</f>
        <v/>
      </c>
      <c r="BC12" s="37" t="str">
        <f ca="1">IFERROR(IF(LEN(Milestones[[#This Row],[Days]])=0,"",IF(AND(BC$7=$E12,$F12=1),Milestone_Marker,"")),"")</f>
        <v/>
      </c>
      <c r="BD12" s="37" t="str">
        <f ca="1">IFERROR(IF(LEN(Milestones[[#This Row],[Days]])=0,"",IF(AND(BD$7=$E12,$F12=1),Milestone_Marker,"")),"")</f>
        <v/>
      </c>
      <c r="BE12" s="37" t="str">
        <f ca="1">IFERROR(IF(LEN(Milestones[[#This Row],[Days]])=0,"",IF(AND(BE$7=$E12,$F12=1),Milestone_Marker,"")),"")</f>
        <v/>
      </c>
      <c r="BF12" s="37" t="str">
        <f ca="1">IFERROR(IF(LEN(Milestones[[#This Row],[Days]])=0,"",IF(AND(BF$7=$E12,$F12=1),Milestone_Marker,"")),"")</f>
        <v/>
      </c>
      <c r="BG12" s="37" t="str">
        <f ca="1">IFERROR(IF(LEN(Milestones[[#This Row],[Days]])=0,"",IF(AND(BG$7=$E12,$F12=1),Milestone_Marker,"")),"")</f>
        <v/>
      </c>
      <c r="BH12" s="37" t="str">
        <f ca="1">IFERROR(IF(LEN(Milestones[[#This Row],[Days]])=0,"",IF(AND(BH$7=$E12,$F12=1),Milestone_Marker,"")),"")</f>
        <v/>
      </c>
      <c r="BI12" s="37" t="str">
        <f ca="1">IFERROR(IF(LEN(Milestones[[#This Row],[Days]])=0,"",IF(AND(BI$7=$E12,$F12=1),Milestone_Marker,"")),"")</f>
        <v/>
      </c>
      <c r="BJ12" s="37" t="str">
        <f ca="1">IFERROR(IF(LEN(Milestones[[#This Row],[Days]])=0,"",IF(AND(BJ$7=$E12,$F12=1),Milestone_Marker,"")),"")</f>
        <v/>
      </c>
      <c r="BK12" s="37" t="str">
        <f ca="1">IFERROR(IF(LEN(Milestones[[#This Row],[Days]])=0,"",IF(AND(BK$7=$E12,$F12=1),Milestone_Marker,"")),"")</f>
        <v/>
      </c>
    </row>
    <row r="13" s="1" customFormat="1" customHeight="1" outlineLevel="1" spans="1:63">
      <c r="A13" s="2"/>
      <c r="B13" s="38" t="s">
        <v>58</v>
      </c>
      <c r="C13" s="35"/>
      <c r="D13" s="39">
        <v>0.5</v>
      </c>
      <c r="E13" s="40">
        <f ca="1">TODAY()-3</f>
        <v>44837</v>
      </c>
      <c r="F13" s="32">
        <v>10</v>
      </c>
      <c r="G13" s="36"/>
      <c r="H13" s="37" t="str">
        <f ca="1">IFERROR(IF(LEN(Milestones[[#This Row],[Days]])=0,"",IF(AND(H$7=$E13,$F13=1),Milestone_Marker,"")),"")</f>
        <v/>
      </c>
      <c r="I13" s="37" t="str">
        <f ca="1">IFERROR(IF(LEN(Milestones[[#This Row],[Days]])=0,"",IF(AND(I$7=$E13,$F13=1),Milestone_Marker,"")),"")</f>
        <v/>
      </c>
      <c r="J13" s="37" t="str">
        <f ca="1">IFERROR(IF(LEN(Milestones[[#This Row],[Days]])=0,"",IF(AND(J$7=$E13,$F13=1),Milestone_Marker,"")),"")</f>
        <v/>
      </c>
      <c r="K13" s="37" t="str">
        <f ca="1">IFERROR(IF(LEN(Milestones[[#This Row],[Days]])=0,"",IF(AND(K$7=$E13,$F13=1),Milestone_Marker,"")),"")</f>
        <v/>
      </c>
      <c r="L13" s="37" t="str">
        <f ca="1">IFERROR(IF(LEN(Milestones[[#This Row],[Days]])=0,"",IF(AND(L$7=$E13,$F13=1),Milestone_Marker,"")),"")</f>
        <v/>
      </c>
      <c r="M13" s="37" t="str">
        <f ca="1">IFERROR(IF(LEN(Milestones[[#This Row],[Days]])=0,"",IF(AND(M$7=$E13,$F13=1),Milestone_Marker,"")),"")</f>
        <v/>
      </c>
      <c r="N13" s="37" t="str">
        <f ca="1">IFERROR(IF(LEN(Milestones[[#This Row],[Days]])=0,"",IF(AND(N$7=$E13,$F13=1),Milestone_Marker,"")),"")</f>
        <v/>
      </c>
      <c r="O13" s="37" t="str">
        <f ca="1">IFERROR(IF(LEN(Milestones[[#This Row],[Days]])=0,"",IF(AND(O$7=$E13,$F13=1),Milestone_Marker,"")),"")</f>
        <v/>
      </c>
      <c r="P13" s="37" t="str">
        <f ca="1">IFERROR(IF(LEN(Milestones[[#This Row],[Days]])=0,"",IF(AND(P$7=$E13,$F13=1),Milestone_Marker,"")),"")</f>
        <v/>
      </c>
      <c r="Q13" s="37" t="str">
        <f ca="1">IFERROR(IF(LEN(Milestones[[#This Row],[Days]])=0,"",IF(AND(Q$7=$E13,$F13=1),Milestone_Marker,"")),"")</f>
        <v/>
      </c>
      <c r="R13" s="37" t="str">
        <f ca="1">IFERROR(IF(LEN(Milestones[[#This Row],[Days]])=0,"",IF(AND(R$7=$E13,$F13=1),Milestone_Marker,"")),"")</f>
        <v/>
      </c>
      <c r="S13" s="37" t="str">
        <f ca="1">IFERROR(IF(LEN(Milestones[[#This Row],[Days]])=0,"",IF(AND(S$7=$E13,$F13=1),Milestone_Marker,"")),"")</f>
        <v/>
      </c>
      <c r="T13" s="37" t="str">
        <f ca="1">IFERROR(IF(LEN(Milestones[[#This Row],[Days]])=0,"",IF(AND(T$7=$E13,$F13=1),Milestone_Marker,"")),"")</f>
        <v/>
      </c>
      <c r="U13" s="37" t="str">
        <f ca="1">IFERROR(IF(LEN(Milestones[[#This Row],[Days]])=0,"",IF(AND(U$7=$E13,$F13=1),Milestone_Marker,"")),"")</f>
        <v/>
      </c>
      <c r="V13" s="37" t="str">
        <f ca="1">IFERROR(IF(LEN(Milestones[[#This Row],[Days]])=0,"",IF(AND(V$7=$E13,$F13=1),Milestone_Marker,"")),"")</f>
        <v/>
      </c>
      <c r="W13" s="37" t="str">
        <f ca="1">IFERROR(IF(LEN(Milestones[[#This Row],[Days]])=0,"",IF(AND(W$7=$E13,$F13=1),Milestone_Marker,"")),"")</f>
        <v/>
      </c>
      <c r="X13" s="37" t="str">
        <f ca="1">IFERROR(IF(LEN(Milestones[[#This Row],[Days]])=0,"",IF(AND(X$7=$E13,$F13=1),Milestone_Marker,"")),"")</f>
        <v/>
      </c>
      <c r="Y13" s="37" t="str">
        <f ca="1">IFERROR(IF(LEN(Milestones[[#This Row],[Days]])=0,"",IF(AND(Y$7=$E13,$F13=1),Milestone_Marker,"")),"")</f>
        <v/>
      </c>
      <c r="Z13" s="37" t="str">
        <f ca="1">IFERROR(IF(LEN(Milestones[[#This Row],[Days]])=0,"",IF(AND(Z$7=$E13,$F13=1),Milestone_Marker,"")),"")</f>
        <v/>
      </c>
      <c r="AA13" s="37" t="str">
        <f ca="1">IFERROR(IF(LEN(Milestones[[#This Row],[Days]])=0,"",IF(AND(AA$7=$E13,$F13=1),Milestone_Marker,"")),"")</f>
        <v/>
      </c>
      <c r="AB13" s="37" t="str">
        <f ca="1">IFERROR(IF(LEN(Milestones[[#This Row],[Days]])=0,"",IF(AND(AB$7=$E13,$F13=1),Milestone_Marker,"")),"")</f>
        <v/>
      </c>
      <c r="AC13" s="37" t="str">
        <f ca="1">IFERROR(IF(LEN(Milestones[[#This Row],[Days]])=0,"",IF(AND(AC$7=$E13,$F13=1),Milestone_Marker,"")),"")</f>
        <v/>
      </c>
      <c r="AD13" s="37" t="str">
        <f ca="1">IFERROR(IF(LEN(Milestones[[#This Row],[Days]])=0,"",IF(AND(AD$7=$E13,$F13=1),Milestone_Marker,"")),"")</f>
        <v/>
      </c>
      <c r="AE13" s="37" t="str">
        <f ca="1">IFERROR(IF(LEN(Milestones[[#This Row],[Days]])=0,"",IF(AND(AE$7=$E13,$F13=1),Milestone_Marker,"")),"")</f>
        <v/>
      </c>
      <c r="AF13" s="37" t="str">
        <f ca="1">IFERROR(IF(LEN(Milestones[[#This Row],[Days]])=0,"",IF(AND(AF$7=$E13,$F13=1),Milestone_Marker,"")),"")</f>
        <v/>
      </c>
      <c r="AG13" s="37" t="str">
        <f ca="1">IFERROR(IF(LEN(Milestones[[#This Row],[Days]])=0,"",IF(AND(AG$7=$E13,$F13=1),Milestone_Marker,"")),"")</f>
        <v/>
      </c>
      <c r="AH13" s="37" t="str">
        <f ca="1">IFERROR(IF(LEN(Milestones[[#This Row],[Days]])=0,"",IF(AND(AH$7=$E13,$F13=1),Milestone_Marker,"")),"")</f>
        <v/>
      </c>
      <c r="AI13" s="37" t="str">
        <f ca="1">IFERROR(IF(LEN(Milestones[[#This Row],[Days]])=0,"",IF(AND(AI$7=$E13,$F13=1),Milestone_Marker,"")),"")</f>
        <v/>
      </c>
      <c r="AJ13" s="37" t="str">
        <f ca="1">IFERROR(IF(LEN(Milestones[[#This Row],[Days]])=0,"",IF(AND(AJ$7=$E13,$F13=1),Milestone_Marker,"")),"")</f>
        <v/>
      </c>
      <c r="AK13" s="37" t="str">
        <f ca="1">IFERROR(IF(LEN(Milestones[[#This Row],[Days]])=0,"",IF(AND(AK$7=$E13,$F13=1),Milestone_Marker,"")),"")</f>
        <v/>
      </c>
      <c r="AL13" s="37" t="str">
        <f ca="1">IFERROR(IF(LEN(Milestones[[#This Row],[Days]])=0,"",IF(AND(AL$7=$E13,$F13=1),Milestone_Marker,"")),"")</f>
        <v/>
      </c>
      <c r="AM13" s="37" t="str">
        <f ca="1">IFERROR(IF(LEN(Milestones[[#This Row],[Days]])=0,"",IF(AND(AM$7=$E13,$F13=1),Milestone_Marker,"")),"")</f>
        <v/>
      </c>
      <c r="AN13" s="37" t="str">
        <f ca="1">IFERROR(IF(LEN(Milestones[[#This Row],[Days]])=0,"",IF(AND(AN$7=$E13,$F13=1),Milestone_Marker,"")),"")</f>
        <v/>
      </c>
      <c r="AO13" s="37" t="str">
        <f ca="1">IFERROR(IF(LEN(Milestones[[#This Row],[Days]])=0,"",IF(AND(AO$7=$E13,$F13=1),Milestone_Marker,"")),"")</f>
        <v/>
      </c>
      <c r="AP13" s="37" t="str">
        <f ca="1">IFERROR(IF(LEN(Milestones[[#This Row],[Days]])=0,"",IF(AND(AP$7=$E13,$F13=1),Milestone_Marker,"")),"")</f>
        <v/>
      </c>
      <c r="AQ13" s="37" t="str">
        <f ca="1">IFERROR(IF(LEN(Milestones[[#This Row],[Days]])=0,"",IF(AND(AQ$7=$E13,$F13=1),Milestone_Marker,"")),"")</f>
        <v/>
      </c>
      <c r="AR13" s="37" t="str">
        <f ca="1">IFERROR(IF(LEN(Milestones[[#This Row],[Days]])=0,"",IF(AND(AR$7=$E13,$F13=1),Milestone_Marker,"")),"")</f>
        <v/>
      </c>
      <c r="AS13" s="37" t="str">
        <f ca="1">IFERROR(IF(LEN(Milestones[[#This Row],[Days]])=0,"",IF(AND(AS$7=$E13,$F13=1),Milestone_Marker,"")),"")</f>
        <v/>
      </c>
      <c r="AT13" s="37" t="str">
        <f ca="1">IFERROR(IF(LEN(Milestones[[#This Row],[Days]])=0,"",IF(AND(AT$7=$E13,$F13=1),Milestone_Marker,"")),"")</f>
        <v/>
      </c>
      <c r="AU13" s="37" t="str">
        <f ca="1">IFERROR(IF(LEN(Milestones[[#This Row],[Days]])=0,"",IF(AND(AU$7=$E13,$F13=1),Milestone_Marker,"")),"")</f>
        <v/>
      </c>
      <c r="AV13" s="37" t="str">
        <f ca="1">IFERROR(IF(LEN(Milestones[[#This Row],[Days]])=0,"",IF(AND(AV$7=$E13,$F13=1),Milestone_Marker,"")),"")</f>
        <v/>
      </c>
      <c r="AW13" s="37" t="str">
        <f ca="1">IFERROR(IF(LEN(Milestones[[#This Row],[Days]])=0,"",IF(AND(AW$7=$E13,$F13=1),Milestone_Marker,"")),"")</f>
        <v/>
      </c>
      <c r="AX13" s="37" t="str">
        <f ca="1">IFERROR(IF(LEN(Milestones[[#This Row],[Days]])=0,"",IF(AND(AX$7=$E13,$F13=1),Milestone_Marker,"")),"")</f>
        <v/>
      </c>
      <c r="AY13" s="37" t="str">
        <f ca="1">IFERROR(IF(LEN(Milestones[[#This Row],[Days]])=0,"",IF(AND(AY$7=$E13,$F13=1),Milestone_Marker,"")),"")</f>
        <v/>
      </c>
      <c r="AZ13" s="37" t="str">
        <f ca="1">IFERROR(IF(LEN(Milestones[[#This Row],[Days]])=0,"",IF(AND(AZ$7=$E13,$F13=1),Milestone_Marker,"")),"")</f>
        <v/>
      </c>
      <c r="BA13" s="37" t="str">
        <f ca="1">IFERROR(IF(LEN(Milestones[[#This Row],[Days]])=0,"",IF(AND(BA$7=$E13,$F13=1),Milestone_Marker,"")),"")</f>
        <v/>
      </c>
      <c r="BB13" s="37" t="str">
        <f ca="1">IFERROR(IF(LEN(Milestones[[#This Row],[Days]])=0,"",IF(AND(BB$7=$E13,$F13=1),Milestone_Marker,"")),"")</f>
        <v/>
      </c>
      <c r="BC13" s="37" t="str">
        <f ca="1">IFERROR(IF(LEN(Milestones[[#This Row],[Days]])=0,"",IF(AND(BC$7=$E13,$F13=1),Milestone_Marker,"")),"")</f>
        <v/>
      </c>
      <c r="BD13" s="37" t="str">
        <f ca="1">IFERROR(IF(LEN(Milestones[[#This Row],[Days]])=0,"",IF(AND(BD$7=$E13,$F13=1),Milestone_Marker,"")),"")</f>
        <v/>
      </c>
      <c r="BE13" s="37" t="str">
        <f ca="1">IFERROR(IF(LEN(Milestones[[#This Row],[Days]])=0,"",IF(AND(BE$7=$E13,$F13=1),Milestone_Marker,"")),"")</f>
        <v/>
      </c>
      <c r="BF13" s="37" t="str">
        <f ca="1">IFERROR(IF(LEN(Milestones[[#This Row],[Days]])=0,"",IF(AND(BF$7=$E13,$F13=1),Milestone_Marker,"")),"")</f>
        <v/>
      </c>
      <c r="BG13" s="37" t="str">
        <f ca="1">IFERROR(IF(LEN(Milestones[[#This Row],[Days]])=0,"",IF(AND(BG$7=$E13,$F13=1),Milestone_Marker,"")),"")</f>
        <v/>
      </c>
      <c r="BH13" s="37" t="str">
        <f ca="1">IFERROR(IF(LEN(Milestones[[#This Row],[Days]])=0,"",IF(AND(BH$7=$E13,$F13=1),Milestone_Marker,"")),"")</f>
        <v/>
      </c>
      <c r="BI13" s="37" t="str">
        <f ca="1">IFERROR(IF(LEN(Milestones[[#This Row],[Days]])=0,"",IF(AND(BI$7=$E13,$F13=1),Milestone_Marker,"")),"")</f>
        <v/>
      </c>
      <c r="BJ13" s="37" t="str">
        <f ca="1">IFERROR(IF(LEN(Milestones[[#This Row],[Days]])=0,"",IF(AND(BJ$7=$E13,$F13=1),Milestone_Marker,"")),"")</f>
        <v/>
      </c>
      <c r="BK13" s="37" t="str">
        <f ca="1">IFERROR(IF(LEN(Milestones[[#This Row],[Days]])=0,"",IF(AND(BK$7=$E13,$F13=1),Milestone_Marker,"")),"")</f>
        <v/>
      </c>
    </row>
    <row r="14" s="1" customFormat="1" customHeight="1" outlineLevel="1" spans="1:63">
      <c r="A14" s="2"/>
      <c r="B14" s="38" t="s">
        <v>59</v>
      </c>
      <c r="C14" s="35"/>
      <c r="D14" s="39"/>
      <c r="E14" s="40">
        <f ca="1">TODAY()+20</f>
        <v>44860</v>
      </c>
      <c r="F14" s="32">
        <v>1</v>
      </c>
      <c r="G14" s="36"/>
      <c r="H14" s="37" t="str">
        <f ca="1">IFERROR(IF(LEN(Milestones[[#This Row],[Days]])=0,"",IF(AND(H$7=$E14,$F14=1),Milestone_Marker,"")),"")</f>
        <v/>
      </c>
      <c r="I14" s="37" t="str">
        <f ca="1">IFERROR(IF(LEN(Milestones[[#This Row],[Days]])=0,"",IF(AND(I$7=$E14,$F14=1),Milestone_Marker,"")),"")</f>
        <v/>
      </c>
      <c r="J14" s="37" t="str">
        <f ca="1">IFERROR(IF(LEN(Milestones[[#This Row],[Days]])=0,"",IF(AND(J$7=$E14,$F14=1),Milestone_Marker,"")),"")</f>
        <v/>
      </c>
      <c r="K14" s="37" t="str">
        <f ca="1">IFERROR(IF(LEN(Milestones[[#This Row],[Days]])=0,"",IF(AND(K$7=$E14,$F14=1),Milestone_Marker,"")),"")</f>
        <v/>
      </c>
      <c r="L14" s="37" t="str">
        <f ca="1">IFERROR(IF(LEN(Milestones[[#This Row],[Days]])=0,"",IF(AND(L$7=$E14,$F14=1),Milestone_Marker,"")),"")</f>
        <v/>
      </c>
      <c r="M14" s="37" t="str">
        <f ca="1">IFERROR(IF(LEN(Milestones[[#This Row],[Days]])=0,"",IF(AND(M$7=$E14,$F14=1),Milestone_Marker,"")),"")</f>
        <v/>
      </c>
      <c r="N14" s="37" t="str">
        <f ca="1">IFERROR(IF(LEN(Milestones[[#This Row],[Days]])=0,"",IF(AND(N$7=$E14,$F14=1),Milestone_Marker,"")),"")</f>
        <v/>
      </c>
      <c r="O14" s="37" t="str">
        <f ca="1">IFERROR(IF(LEN(Milestones[[#This Row],[Days]])=0,"",IF(AND(O$7=$E14,$F14=1),Milestone_Marker,"")),"")</f>
        <v/>
      </c>
      <c r="P14" s="37" t="str">
        <f ca="1">IFERROR(IF(LEN(Milestones[[#This Row],[Days]])=0,"",IF(AND(P$7=$E14,$F14=1),Milestone_Marker,"")),"")</f>
        <v/>
      </c>
      <c r="Q14" s="37" t="str">
        <f ca="1">IFERROR(IF(LEN(Milestones[[#This Row],[Days]])=0,"",IF(AND(Q$7=$E14,$F14=1),Milestone_Marker,"")),"")</f>
        <v/>
      </c>
      <c r="R14" s="37">
        <f ca="1">IFERROR(IF(LEN(Milestones[[#This Row],[Days]])=0,"",IF(AND(R$7=$E14,$F14=1),Milestone_Marker,"")),"")</f>
        <v>1</v>
      </c>
      <c r="S14" s="37" t="str">
        <f ca="1">IFERROR(IF(LEN(Milestones[[#This Row],[Days]])=0,"",IF(AND(S$7=$E14,$F14=1),Milestone_Marker,"")),"")</f>
        <v/>
      </c>
      <c r="T14" s="37" t="str">
        <f ca="1">IFERROR(IF(LEN(Milestones[[#This Row],[Days]])=0,"",IF(AND(T$7=$E14,$F14=1),Milestone_Marker,"")),"")</f>
        <v/>
      </c>
      <c r="U14" s="37" t="str">
        <f ca="1">IFERROR(IF(LEN(Milestones[[#This Row],[Days]])=0,"",IF(AND(U$7=$E14,$F14=1),Milestone_Marker,"")),"")</f>
        <v/>
      </c>
      <c r="V14" s="37" t="str">
        <f ca="1">IFERROR(IF(LEN(Milestones[[#This Row],[Days]])=0,"",IF(AND(V$7=$E14,$F14=1),Milestone_Marker,"")),"")</f>
        <v/>
      </c>
      <c r="W14" s="37" t="str">
        <f ca="1">IFERROR(IF(LEN(Milestones[[#This Row],[Days]])=0,"",IF(AND(W$7=$E14,$F14=1),Milestone_Marker,"")),"")</f>
        <v/>
      </c>
      <c r="X14" s="37" t="str">
        <f ca="1">IFERROR(IF(LEN(Milestones[[#This Row],[Days]])=0,"",IF(AND(X$7=$E14,$F14=1),Milestone_Marker,"")),"")</f>
        <v/>
      </c>
      <c r="Y14" s="37" t="str">
        <f ca="1">IFERROR(IF(LEN(Milestones[[#This Row],[Days]])=0,"",IF(AND(Y$7=$E14,$F14=1),Milestone_Marker,"")),"")</f>
        <v/>
      </c>
      <c r="Z14" s="37" t="str">
        <f ca="1">IFERROR(IF(LEN(Milestones[[#This Row],[Days]])=0,"",IF(AND(Z$7=$E14,$F14=1),Milestone_Marker,"")),"")</f>
        <v/>
      </c>
      <c r="AA14" s="37" t="str">
        <f ca="1">IFERROR(IF(LEN(Milestones[[#This Row],[Days]])=0,"",IF(AND(AA$7=$E14,$F14=1),Milestone_Marker,"")),"")</f>
        <v/>
      </c>
      <c r="AB14" s="37" t="str">
        <f ca="1">IFERROR(IF(LEN(Milestones[[#This Row],[Days]])=0,"",IF(AND(AB$7=$E14,$F14=1),Milestone_Marker,"")),"")</f>
        <v/>
      </c>
      <c r="AC14" s="37" t="str">
        <f ca="1">IFERROR(IF(LEN(Milestones[[#This Row],[Days]])=0,"",IF(AND(AC$7=$E14,$F14=1),Milestone_Marker,"")),"")</f>
        <v/>
      </c>
      <c r="AD14" s="37" t="str">
        <f ca="1">IFERROR(IF(LEN(Milestones[[#This Row],[Days]])=0,"",IF(AND(AD$7=$E14,$F14=1),Milestone_Marker,"")),"")</f>
        <v/>
      </c>
      <c r="AE14" s="37" t="str">
        <f ca="1">IFERROR(IF(LEN(Milestones[[#This Row],[Days]])=0,"",IF(AND(AE$7=$E14,$F14=1),Milestone_Marker,"")),"")</f>
        <v/>
      </c>
      <c r="AF14" s="37" t="str">
        <f ca="1">IFERROR(IF(LEN(Milestones[[#This Row],[Days]])=0,"",IF(AND(AF$7=$E14,$F14=1),Milestone_Marker,"")),"")</f>
        <v/>
      </c>
      <c r="AG14" s="37" t="str">
        <f ca="1">IFERROR(IF(LEN(Milestones[[#This Row],[Days]])=0,"",IF(AND(AG$7=$E14,$F14=1),Milestone_Marker,"")),"")</f>
        <v/>
      </c>
      <c r="AH14" s="37" t="str">
        <f ca="1">IFERROR(IF(LEN(Milestones[[#This Row],[Days]])=0,"",IF(AND(AH$7=$E14,$F14=1),Milestone_Marker,"")),"")</f>
        <v/>
      </c>
      <c r="AI14" s="37" t="str">
        <f ca="1">IFERROR(IF(LEN(Milestones[[#This Row],[Days]])=0,"",IF(AND(AI$7=$E14,$F14=1),Milestone_Marker,"")),"")</f>
        <v/>
      </c>
      <c r="AJ14" s="37" t="str">
        <f ca="1">IFERROR(IF(LEN(Milestones[[#This Row],[Days]])=0,"",IF(AND(AJ$7=$E14,$F14=1),Milestone_Marker,"")),"")</f>
        <v/>
      </c>
      <c r="AK14" s="37" t="str">
        <f ca="1">IFERROR(IF(LEN(Milestones[[#This Row],[Days]])=0,"",IF(AND(AK$7=$E14,$F14=1),Milestone_Marker,"")),"")</f>
        <v/>
      </c>
      <c r="AL14" s="37" t="str">
        <f ca="1">IFERROR(IF(LEN(Milestones[[#This Row],[Days]])=0,"",IF(AND(AL$7=$E14,$F14=1),Milestone_Marker,"")),"")</f>
        <v/>
      </c>
      <c r="AM14" s="37" t="str">
        <f ca="1">IFERROR(IF(LEN(Milestones[[#This Row],[Days]])=0,"",IF(AND(AM$7=$E14,$F14=1),Milestone_Marker,"")),"")</f>
        <v/>
      </c>
      <c r="AN14" s="37" t="str">
        <f ca="1">IFERROR(IF(LEN(Milestones[[#This Row],[Days]])=0,"",IF(AND(AN$7=$E14,$F14=1),Milestone_Marker,"")),"")</f>
        <v/>
      </c>
      <c r="AO14" s="37" t="str">
        <f ca="1">IFERROR(IF(LEN(Milestones[[#This Row],[Days]])=0,"",IF(AND(AO$7=$E14,$F14=1),Milestone_Marker,"")),"")</f>
        <v/>
      </c>
      <c r="AP14" s="37" t="str">
        <f ca="1">IFERROR(IF(LEN(Milestones[[#This Row],[Days]])=0,"",IF(AND(AP$7=$E14,$F14=1),Milestone_Marker,"")),"")</f>
        <v/>
      </c>
      <c r="AQ14" s="37" t="str">
        <f ca="1">IFERROR(IF(LEN(Milestones[[#This Row],[Days]])=0,"",IF(AND(AQ$7=$E14,$F14=1),Milestone_Marker,"")),"")</f>
        <v/>
      </c>
      <c r="AR14" s="37" t="str">
        <f ca="1">IFERROR(IF(LEN(Milestones[[#This Row],[Days]])=0,"",IF(AND(AR$7=$E14,$F14=1),Milestone_Marker,"")),"")</f>
        <v/>
      </c>
      <c r="AS14" s="37" t="str">
        <f ca="1">IFERROR(IF(LEN(Milestones[[#This Row],[Days]])=0,"",IF(AND(AS$7=$E14,$F14=1),Milestone_Marker,"")),"")</f>
        <v/>
      </c>
      <c r="AT14" s="37" t="str">
        <f ca="1">IFERROR(IF(LEN(Milestones[[#This Row],[Days]])=0,"",IF(AND(AT$7=$E14,$F14=1),Milestone_Marker,"")),"")</f>
        <v/>
      </c>
      <c r="AU14" s="37" t="str">
        <f ca="1">IFERROR(IF(LEN(Milestones[[#This Row],[Days]])=0,"",IF(AND(AU$7=$E14,$F14=1),Milestone_Marker,"")),"")</f>
        <v/>
      </c>
      <c r="AV14" s="37" t="str">
        <f ca="1">IFERROR(IF(LEN(Milestones[[#This Row],[Days]])=0,"",IF(AND(AV$7=$E14,$F14=1),Milestone_Marker,"")),"")</f>
        <v/>
      </c>
      <c r="AW14" s="37" t="str">
        <f ca="1">IFERROR(IF(LEN(Milestones[[#This Row],[Days]])=0,"",IF(AND(AW$7=$E14,$F14=1),Milestone_Marker,"")),"")</f>
        <v/>
      </c>
      <c r="AX14" s="37" t="str">
        <f ca="1">IFERROR(IF(LEN(Milestones[[#This Row],[Days]])=0,"",IF(AND(AX$7=$E14,$F14=1),Milestone_Marker,"")),"")</f>
        <v/>
      </c>
      <c r="AY14" s="37" t="str">
        <f ca="1">IFERROR(IF(LEN(Milestones[[#This Row],[Days]])=0,"",IF(AND(AY$7=$E14,$F14=1),Milestone_Marker,"")),"")</f>
        <v/>
      </c>
      <c r="AZ14" s="37" t="str">
        <f ca="1">IFERROR(IF(LEN(Milestones[[#This Row],[Days]])=0,"",IF(AND(AZ$7=$E14,$F14=1),Milestone_Marker,"")),"")</f>
        <v/>
      </c>
      <c r="BA14" s="37" t="str">
        <f ca="1">IFERROR(IF(LEN(Milestones[[#This Row],[Days]])=0,"",IF(AND(BA$7=$E14,$F14=1),Milestone_Marker,"")),"")</f>
        <v/>
      </c>
      <c r="BB14" s="37" t="str">
        <f ca="1">IFERROR(IF(LEN(Milestones[[#This Row],[Days]])=0,"",IF(AND(BB$7=$E14,$F14=1),Milestone_Marker,"")),"")</f>
        <v/>
      </c>
      <c r="BC14" s="37" t="str">
        <f ca="1">IFERROR(IF(LEN(Milestones[[#This Row],[Days]])=0,"",IF(AND(BC$7=$E14,$F14=1),Milestone_Marker,"")),"")</f>
        <v/>
      </c>
      <c r="BD14" s="37" t="str">
        <f ca="1">IFERROR(IF(LEN(Milestones[[#This Row],[Days]])=0,"",IF(AND(BD$7=$E14,$F14=1),Milestone_Marker,"")),"")</f>
        <v/>
      </c>
      <c r="BE14" s="37" t="str">
        <f ca="1">IFERROR(IF(LEN(Milestones[[#This Row],[Days]])=0,"",IF(AND(BE$7=$E14,$F14=1),Milestone_Marker,"")),"")</f>
        <v/>
      </c>
      <c r="BF14" s="37" t="str">
        <f ca="1">IFERROR(IF(LEN(Milestones[[#This Row],[Days]])=0,"",IF(AND(BF$7=$E14,$F14=1),Milestone_Marker,"")),"")</f>
        <v/>
      </c>
      <c r="BG14" s="37" t="str">
        <f ca="1">IFERROR(IF(LEN(Milestones[[#This Row],[Days]])=0,"",IF(AND(BG$7=$E14,$F14=1),Milestone_Marker,"")),"")</f>
        <v/>
      </c>
      <c r="BH14" s="37" t="str">
        <f ca="1">IFERROR(IF(LEN(Milestones[[#This Row],[Days]])=0,"",IF(AND(BH$7=$E14,$F14=1),Milestone_Marker,"")),"")</f>
        <v/>
      </c>
      <c r="BI14" s="37" t="str">
        <f ca="1">IFERROR(IF(LEN(Milestones[[#This Row],[Days]])=0,"",IF(AND(BI$7=$E14,$F14=1),Milestone_Marker,"")),"")</f>
        <v/>
      </c>
      <c r="BJ14" s="37" t="str">
        <f ca="1">IFERROR(IF(LEN(Milestones[[#This Row],[Days]])=0,"",IF(AND(BJ$7=$E14,$F14=1),Milestone_Marker,"")),"")</f>
        <v/>
      </c>
      <c r="BK14" s="37" t="str">
        <f ca="1">IFERROR(IF(LEN(Milestones[[#This Row],[Days]])=0,"",IF(AND(BK$7=$E14,$F14=1),Milestone_Marker,"")),"")</f>
        <v/>
      </c>
    </row>
    <row r="15" s="1" customFormat="1" customHeight="1" outlineLevel="1" spans="1:63">
      <c r="A15" s="2"/>
      <c r="B15" s="38" t="s">
        <v>60</v>
      </c>
      <c r="C15" s="35"/>
      <c r="D15" s="39">
        <v>0.1</v>
      </c>
      <c r="E15" s="40">
        <f ca="1">TODAY()+6</f>
        <v>44846</v>
      </c>
      <c r="F15" s="32">
        <v>6</v>
      </c>
      <c r="G15" s="36"/>
      <c r="H15" s="37" t="str">
        <f ca="1">IFERROR(IF(LEN(Milestones[[#This Row],[Days]])=0,"",IF(AND(H$7=$E15,$F15=1),Milestone_Marker,"")),"")</f>
        <v/>
      </c>
      <c r="I15" s="37" t="str">
        <f ca="1">IFERROR(IF(LEN(Milestones[[#This Row],[Days]])=0,"",IF(AND(I$7=$E15,$F15=1),Milestone_Marker,"")),"")</f>
        <v/>
      </c>
      <c r="J15" s="37" t="str">
        <f ca="1">IFERROR(IF(LEN(Milestones[[#This Row],[Days]])=0,"",IF(AND(J$7=$E15,$F15=1),Milestone_Marker,"")),"")</f>
        <v/>
      </c>
      <c r="K15" s="37" t="str">
        <f ca="1">IFERROR(IF(LEN(Milestones[[#This Row],[Days]])=0,"",IF(AND(K$7=$E15,$F15=1),Milestone_Marker,"")),"")</f>
        <v/>
      </c>
      <c r="L15" s="37" t="str">
        <f ca="1">IFERROR(IF(LEN(Milestones[[#This Row],[Days]])=0,"",IF(AND(L$7=$E15,$F15=1),Milestone_Marker,"")),"")</f>
        <v/>
      </c>
      <c r="M15" s="37" t="str">
        <f ca="1">IFERROR(IF(LEN(Milestones[[#This Row],[Days]])=0,"",IF(AND(M$7=$E15,$F15=1),Milestone_Marker,"")),"")</f>
        <v/>
      </c>
      <c r="N15" s="37" t="str">
        <f ca="1">IFERROR(IF(LEN(Milestones[[#This Row],[Days]])=0,"",IF(AND(N$7=$E15,$F15=1),Milestone_Marker,"")),"")</f>
        <v/>
      </c>
      <c r="O15" s="37" t="str">
        <f ca="1">IFERROR(IF(LEN(Milestones[[#This Row],[Days]])=0,"",IF(AND(O$7=$E15,$F15=1),Milestone_Marker,"")),"")</f>
        <v/>
      </c>
      <c r="P15" s="37" t="str">
        <f ca="1">IFERROR(IF(LEN(Milestones[[#This Row],[Days]])=0,"",IF(AND(P$7=$E15,$F15=1),Milestone_Marker,"")),"")</f>
        <v/>
      </c>
      <c r="Q15" s="37" t="str">
        <f ca="1">IFERROR(IF(LEN(Milestones[[#This Row],[Days]])=0,"",IF(AND(Q$7=$E15,$F15=1),Milestone_Marker,"")),"")</f>
        <v/>
      </c>
      <c r="R15" s="37" t="str">
        <f ca="1">IFERROR(IF(LEN(Milestones[[#This Row],[Days]])=0,"",IF(AND(R$7=$E15,$F15=1),Milestone_Marker,"")),"")</f>
        <v/>
      </c>
      <c r="S15" s="37" t="str">
        <f ca="1">IFERROR(IF(LEN(Milestones[[#This Row],[Days]])=0,"",IF(AND(S$7=$E15,$F15=1),Milestone_Marker,"")),"")</f>
        <v/>
      </c>
      <c r="T15" s="37" t="str">
        <f ca="1">IFERROR(IF(LEN(Milestones[[#This Row],[Days]])=0,"",IF(AND(T$7=$E15,$F15=1),Milestone_Marker,"")),"")</f>
        <v/>
      </c>
      <c r="U15" s="37" t="str">
        <f ca="1">IFERROR(IF(LEN(Milestones[[#This Row],[Days]])=0,"",IF(AND(U$7=$E15,$F15=1),Milestone_Marker,"")),"")</f>
        <v/>
      </c>
      <c r="V15" s="37" t="str">
        <f ca="1">IFERROR(IF(LEN(Milestones[[#This Row],[Days]])=0,"",IF(AND(V$7=$E15,$F15=1),Milestone_Marker,"")),"")</f>
        <v/>
      </c>
      <c r="W15" s="37" t="str">
        <f ca="1">IFERROR(IF(LEN(Milestones[[#This Row],[Days]])=0,"",IF(AND(W$7=$E15,$F15=1),Milestone_Marker,"")),"")</f>
        <v/>
      </c>
      <c r="X15" s="37" t="str">
        <f ca="1">IFERROR(IF(LEN(Milestones[[#This Row],[Days]])=0,"",IF(AND(X$7=$E15,$F15=1),Milestone_Marker,"")),"")</f>
        <v/>
      </c>
      <c r="Y15" s="37" t="str">
        <f ca="1">IFERROR(IF(LEN(Milestones[[#This Row],[Days]])=0,"",IF(AND(Y$7=$E15,$F15=1),Milestone_Marker,"")),"")</f>
        <v/>
      </c>
      <c r="Z15" s="37" t="str">
        <f ca="1">IFERROR(IF(LEN(Milestones[[#This Row],[Days]])=0,"",IF(AND(Z$7=$E15,$F15=1),Milestone_Marker,"")),"")</f>
        <v/>
      </c>
      <c r="AA15" s="37" t="str">
        <f ca="1">IFERROR(IF(LEN(Milestones[[#This Row],[Days]])=0,"",IF(AND(AA$7=$E15,$F15=1),Milestone_Marker,"")),"")</f>
        <v/>
      </c>
      <c r="AB15" s="37" t="str">
        <f ca="1">IFERROR(IF(LEN(Milestones[[#This Row],[Days]])=0,"",IF(AND(AB$7=$E15,$F15=1),Milestone_Marker,"")),"")</f>
        <v/>
      </c>
      <c r="AC15" s="37" t="str">
        <f ca="1">IFERROR(IF(LEN(Milestones[[#This Row],[Days]])=0,"",IF(AND(AC$7=$E15,$F15=1),Milestone_Marker,"")),"")</f>
        <v/>
      </c>
      <c r="AD15" s="37" t="str">
        <f ca="1">IFERROR(IF(LEN(Milestones[[#This Row],[Days]])=0,"",IF(AND(AD$7=$E15,$F15=1),Milestone_Marker,"")),"")</f>
        <v/>
      </c>
      <c r="AE15" s="37" t="str">
        <f ca="1">IFERROR(IF(LEN(Milestones[[#This Row],[Days]])=0,"",IF(AND(AE$7=$E15,$F15=1),Milestone_Marker,"")),"")</f>
        <v/>
      </c>
      <c r="AF15" s="37" t="str">
        <f ca="1">IFERROR(IF(LEN(Milestones[[#This Row],[Days]])=0,"",IF(AND(AF$7=$E15,$F15=1),Milestone_Marker,"")),"")</f>
        <v/>
      </c>
      <c r="AG15" s="37" t="str">
        <f ca="1">IFERROR(IF(LEN(Milestones[[#This Row],[Days]])=0,"",IF(AND(AG$7=$E15,$F15=1),Milestone_Marker,"")),"")</f>
        <v/>
      </c>
      <c r="AH15" s="37" t="str">
        <f ca="1">IFERROR(IF(LEN(Milestones[[#This Row],[Days]])=0,"",IF(AND(AH$7=$E15,$F15=1),Milestone_Marker,"")),"")</f>
        <v/>
      </c>
      <c r="AI15" s="37" t="str">
        <f ca="1">IFERROR(IF(LEN(Milestones[[#This Row],[Days]])=0,"",IF(AND(AI$7=$E15,$F15=1),Milestone_Marker,"")),"")</f>
        <v/>
      </c>
      <c r="AJ15" s="37" t="str">
        <f ca="1">IFERROR(IF(LEN(Milestones[[#This Row],[Days]])=0,"",IF(AND(AJ$7=$E15,$F15=1),Milestone_Marker,"")),"")</f>
        <v/>
      </c>
      <c r="AK15" s="37" t="str">
        <f ca="1">IFERROR(IF(LEN(Milestones[[#This Row],[Days]])=0,"",IF(AND(AK$7=$E15,$F15=1),Milestone_Marker,"")),"")</f>
        <v/>
      </c>
      <c r="AL15" s="37" t="str">
        <f ca="1">IFERROR(IF(LEN(Milestones[[#This Row],[Days]])=0,"",IF(AND(AL$7=$E15,$F15=1),Milestone_Marker,"")),"")</f>
        <v/>
      </c>
      <c r="AM15" s="37" t="str">
        <f ca="1">IFERROR(IF(LEN(Milestones[[#This Row],[Days]])=0,"",IF(AND(AM$7=$E15,$F15=1),Milestone_Marker,"")),"")</f>
        <v/>
      </c>
      <c r="AN15" s="37" t="str">
        <f ca="1">IFERROR(IF(LEN(Milestones[[#This Row],[Days]])=0,"",IF(AND(AN$7=$E15,$F15=1),Milestone_Marker,"")),"")</f>
        <v/>
      </c>
      <c r="AO15" s="37" t="str">
        <f ca="1">IFERROR(IF(LEN(Milestones[[#This Row],[Days]])=0,"",IF(AND(AO$7=$E15,$F15=1),Milestone_Marker,"")),"")</f>
        <v/>
      </c>
      <c r="AP15" s="37" t="str">
        <f ca="1">IFERROR(IF(LEN(Milestones[[#This Row],[Days]])=0,"",IF(AND(AP$7=$E15,$F15=1),Milestone_Marker,"")),"")</f>
        <v/>
      </c>
      <c r="AQ15" s="37" t="str">
        <f ca="1">IFERROR(IF(LEN(Milestones[[#This Row],[Days]])=0,"",IF(AND(AQ$7=$E15,$F15=1),Milestone_Marker,"")),"")</f>
        <v/>
      </c>
      <c r="AR15" s="37" t="str">
        <f ca="1">IFERROR(IF(LEN(Milestones[[#This Row],[Days]])=0,"",IF(AND(AR$7=$E15,$F15=1),Milestone_Marker,"")),"")</f>
        <v/>
      </c>
      <c r="AS15" s="37" t="str">
        <f ca="1">IFERROR(IF(LEN(Milestones[[#This Row],[Days]])=0,"",IF(AND(AS$7=$E15,$F15=1),Milestone_Marker,"")),"")</f>
        <v/>
      </c>
      <c r="AT15" s="37" t="str">
        <f ca="1">IFERROR(IF(LEN(Milestones[[#This Row],[Days]])=0,"",IF(AND(AT$7=$E15,$F15=1),Milestone_Marker,"")),"")</f>
        <v/>
      </c>
      <c r="AU15" s="37" t="str">
        <f ca="1">IFERROR(IF(LEN(Milestones[[#This Row],[Days]])=0,"",IF(AND(AU$7=$E15,$F15=1),Milestone_Marker,"")),"")</f>
        <v/>
      </c>
      <c r="AV15" s="37" t="str">
        <f ca="1">IFERROR(IF(LEN(Milestones[[#This Row],[Days]])=0,"",IF(AND(AV$7=$E15,$F15=1),Milestone_Marker,"")),"")</f>
        <v/>
      </c>
      <c r="AW15" s="37" t="str">
        <f ca="1">IFERROR(IF(LEN(Milestones[[#This Row],[Days]])=0,"",IF(AND(AW$7=$E15,$F15=1),Milestone_Marker,"")),"")</f>
        <v/>
      </c>
      <c r="AX15" s="37" t="str">
        <f ca="1">IFERROR(IF(LEN(Milestones[[#This Row],[Days]])=0,"",IF(AND(AX$7=$E15,$F15=1),Milestone_Marker,"")),"")</f>
        <v/>
      </c>
      <c r="AY15" s="37" t="str">
        <f ca="1">IFERROR(IF(LEN(Milestones[[#This Row],[Days]])=0,"",IF(AND(AY$7=$E15,$F15=1),Milestone_Marker,"")),"")</f>
        <v/>
      </c>
      <c r="AZ15" s="37" t="str">
        <f ca="1">IFERROR(IF(LEN(Milestones[[#This Row],[Days]])=0,"",IF(AND(AZ$7=$E15,$F15=1),Milestone_Marker,"")),"")</f>
        <v/>
      </c>
      <c r="BA15" s="37" t="str">
        <f ca="1">IFERROR(IF(LEN(Milestones[[#This Row],[Days]])=0,"",IF(AND(BA$7=$E15,$F15=1),Milestone_Marker,"")),"")</f>
        <v/>
      </c>
      <c r="BB15" s="37" t="str">
        <f ca="1">IFERROR(IF(LEN(Milestones[[#This Row],[Days]])=0,"",IF(AND(BB$7=$E15,$F15=1),Milestone_Marker,"")),"")</f>
        <v/>
      </c>
      <c r="BC15" s="37" t="str">
        <f ca="1">IFERROR(IF(LEN(Milestones[[#This Row],[Days]])=0,"",IF(AND(BC$7=$E15,$F15=1),Milestone_Marker,"")),"")</f>
        <v/>
      </c>
      <c r="BD15" s="37" t="str">
        <f ca="1">IFERROR(IF(LEN(Milestones[[#This Row],[Days]])=0,"",IF(AND(BD$7=$E15,$F15=1),Milestone_Marker,"")),"")</f>
        <v/>
      </c>
      <c r="BE15" s="37" t="str">
        <f ca="1">IFERROR(IF(LEN(Milestones[[#This Row],[Days]])=0,"",IF(AND(BE$7=$E15,$F15=1),Milestone_Marker,"")),"")</f>
        <v/>
      </c>
      <c r="BF15" s="37" t="str">
        <f ca="1">IFERROR(IF(LEN(Milestones[[#This Row],[Days]])=0,"",IF(AND(BF$7=$E15,$F15=1),Milestone_Marker,"")),"")</f>
        <v/>
      </c>
      <c r="BG15" s="37" t="str">
        <f ca="1">IFERROR(IF(LEN(Milestones[[#This Row],[Days]])=0,"",IF(AND(BG$7=$E15,$F15=1),Milestone_Marker,"")),"")</f>
        <v/>
      </c>
      <c r="BH15" s="37" t="str">
        <f ca="1">IFERROR(IF(LEN(Milestones[[#This Row],[Days]])=0,"",IF(AND(BH$7=$E15,$F15=1),Milestone_Marker,"")),"")</f>
        <v/>
      </c>
      <c r="BI15" s="37" t="str">
        <f ca="1">IFERROR(IF(LEN(Milestones[[#This Row],[Days]])=0,"",IF(AND(BI$7=$E15,$F15=1),Milestone_Marker,"")),"")</f>
        <v/>
      </c>
      <c r="BJ15" s="37" t="str">
        <f ca="1">IFERROR(IF(LEN(Milestones[[#This Row],[Days]])=0,"",IF(AND(BJ$7=$E15,$F15=1),Milestone_Marker,"")),"")</f>
        <v/>
      </c>
      <c r="BK15" s="37" t="str">
        <f ca="1">IFERROR(IF(LEN(Milestones[[#This Row],[Days]])=0,"",IF(AND(BK$7=$E15,$F15=1),Milestone_Marker,"")),"")</f>
        <v/>
      </c>
    </row>
    <row r="16" s="1" customFormat="1" customHeight="1" spans="1:63">
      <c r="A16" s="10"/>
      <c r="B16" s="34" t="s">
        <v>61</v>
      </c>
      <c r="C16" s="35"/>
      <c r="D16" s="39"/>
      <c r="E16" s="40"/>
      <c r="F16" s="32"/>
      <c r="G16" s="36"/>
      <c r="H16" s="37" t="str">
        <f ca="1">IFERROR(IF(LEN(Milestones[[#This Row],[Days]])=0,"",IF(AND(H$7=$E16,$F16=1),Milestone_Marker,"")),"")</f>
        <v/>
      </c>
      <c r="I16" s="37" t="str">
        <f ca="1">IFERROR(IF(LEN(Milestones[[#This Row],[Days]])=0,"",IF(AND(I$7=$E16,$F16=1),Milestone_Marker,"")),"")</f>
        <v/>
      </c>
      <c r="J16" s="37" t="str">
        <f ca="1">IFERROR(IF(LEN(Milestones[[#This Row],[Days]])=0,"",IF(AND(J$7=$E16,$F16=1),Milestone_Marker,"")),"")</f>
        <v/>
      </c>
      <c r="K16" s="37" t="str">
        <f ca="1">IFERROR(IF(LEN(Milestones[[#This Row],[Days]])=0,"",IF(AND(K$7=$E16,$F16=1),Milestone_Marker,"")),"")</f>
        <v/>
      </c>
      <c r="L16" s="37" t="str">
        <f ca="1">IFERROR(IF(LEN(Milestones[[#This Row],[Days]])=0,"",IF(AND(L$7=$E16,$F16=1),Milestone_Marker,"")),"")</f>
        <v/>
      </c>
      <c r="M16" s="37" t="str">
        <f ca="1">IFERROR(IF(LEN(Milestones[[#This Row],[Days]])=0,"",IF(AND(M$7=$E16,$F16=1),Milestone_Marker,"")),"")</f>
        <v/>
      </c>
      <c r="N16" s="37" t="str">
        <f ca="1">IFERROR(IF(LEN(Milestones[[#This Row],[Days]])=0,"",IF(AND(N$7=$E16,$F16=1),Milestone_Marker,"")),"")</f>
        <v/>
      </c>
      <c r="O16" s="37" t="str">
        <f ca="1">IFERROR(IF(LEN(Milestones[[#This Row],[Days]])=0,"",IF(AND(O$7=$E16,$F16=1),Milestone_Marker,"")),"")</f>
        <v/>
      </c>
      <c r="P16" s="37" t="str">
        <f ca="1">IFERROR(IF(LEN(Milestones[[#This Row],[Days]])=0,"",IF(AND(P$7=$E16,$F16=1),Milestone_Marker,"")),"")</f>
        <v/>
      </c>
      <c r="Q16" s="37" t="str">
        <f ca="1">IFERROR(IF(LEN(Milestones[[#This Row],[Days]])=0,"",IF(AND(Q$7=$E16,$F16=1),Milestone_Marker,"")),"")</f>
        <v/>
      </c>
      <c r="R16" s="37" t="str">
        <f ca="1">IFERROR(IF(LEN(Milestones[[#This Row],[Days]])=0,"",IF(AND(R$7=$E16,$F16=1),Milestone_Marker,"")),"")</f>
        <v/>
      </c>
      <c r="S16" s="37" t="str">
        <f ca="1">IFERROR(IF(LEN(Milestones[[#This Row],[Days]])=0,"",IF(AND(S$7=$E16,$F16=1),Milestone_Marker,"")),"")</f>
        <v/>
      </c>
      <c r="T16" s="37" t="str">
        <f ca="1">IFERROR(IF(LEN(Milestones[[#This Row],[Days]])=0,"",IF(AND(T$7=$E16,$F16=1),Milestone_Marker,"")),"")</f>
        <v/>
      </c>
      <c r="U16" s="37" t="str">
        <f ca="1">IFERROR(IF(LEN(Milestones[[#This Row],[Days]])=0,"",IF(AND(U$7=$E16,$F16=1),Milestone_Marker,"")),"")</f>
        <v/>
      </c>
      <c r="V16" s="37" t="str">
        <f ca="1">IFERROR(IF(LEN(Milestones[[#This Row],[Days]])=0,"",IF(AND(V$7=$E16,$F16=1),Milestone_Marker,"")),"")</f>
        <v/>
      </c>
      <c r="W16" s="37" t="str">
        <f ca="1">IFERROR(IF(LEN(Milestones[[#This Row],[Days]])=0,"",IF(AND(W$7=$E16,$F16=1),Milestone_Marker,"")),"")</f>
        <v/>
      </c>
      <c r="X16" s="37" t="str">
        <f ca="1">IFERROR(IF(LEN(Milestones[[#This Row],[Days]])=0,"",IF(AND(X$7=$E16,$F16=1),Milestone_Marker,"")),"")</f>
        <v/>
      </c>
      <c r="Y16" s="37" t="str">
        <f ca="1">IFERROR(IF(LEN(Milestones[[#This Row],[Days]])=0,"",IF(AND(Y$7=$E16,$F16=1),Milestone_Marker,"")),"")</f>
        <v/>
      </c>
      <c r="Z16" s="37" t="str">
        <f ca="1">IFERROR(IF(LEN(Milestones[[#This Row],[Days]])=0,"",IF(AND(Z$7=$E16,$F16=1),Milestone_Marker,"")),"")</f>
        <v/>
      </c>
      <c r="AA16" s="37" t="str">
        <f ca="1">IFERROR(IF(LEN(Milestones[[#This Row],[Days]])=0,"",IF(AND(AA$7=$E16,$F16=1),Milestone_Marker,"")),"")</f>
        <v/>
      </c>
      <c r="AB16" s="37" t="str">
        <f ca="1">IFERROR(IF(LEN(Milestones[[#This Row],[Days]])=0,"",IF(AND(AB$7=$E16,$F16=1),Milestone_Marker,"")),"")</f>
        <v/>
      </c>
      <c r="AC16" s="37" t="str">
        <f ca="1">IFERROR(IF(LEN(Milestones[[#This Row],[Days]])=0,"",IF(AND(AC$7=$E16,$F16=1),Milestone_Marker,"")),"")</f>
        <v/>
      </c>
      <c r="AD16" s="37" t="str">
        <f ca="1">IFERROR(IF(LEN(Milestones[[#This Row],[Days]])=0,"",IF(AND(AD$7=$E16,$F16=1),Milestone_Marker,"")),"")</f>
        <v/>
      </c>
      <c r="AE16" s="37" t="str">
        <f ca="1">IFERROR(IF(LEN(Milestones[[#This Row],[Days]])=0,"",IF(AND(AE$7=$E16,$F16=1),Milestone_Marker,"")),"")</f>
        <v/>
      </c>
      <c r="AF16" s="37" t="str">
        <f ca="1">IFERROR(IF(LEN(Milestones[[#This Row],[Days]])=0,"",IF(AND(AF$7=$E16,$F16=1),Milestone_Marker,"")),"")</f>
        <v/>
      </c>
      <c r="AG16" s="37" t="str">
        <f ca="1">IFERROR(IF(LEN(Milestones[[#This Row],[Days]])=0,"",IF(AND(AG$7=$E16,$F16=1),Milestone_Marker,"")),"")</f>
        <v/>
      </c>
      <c r="AH16" s="37" t="str">
        <f ca="1">IFERROR(IF(LEN(Milestones[[#This Row],[Days]])=0,"",IF(AND(AH$7=$E16,$F16=1),Milestone_Marker,"")),"")</f>
        <v/>
      </c>
      <c r="AI16" s="37" t="str">
        <f ca="1">IFERROR(IF(LEN(Milestones[[#This Row],[Days]])=0,"",IF(AND(AI$7=$E16,$F16=1),Milestone_Marker,"")),"")</f>
        <v/>
      </c>
      <c r="AJ16" s="37" t="str">
        <f ca="1">IFERROR(IF(LEN(Milestones[[#This Row],[Days]])=0,"",IF(AND(AJ$7=$E16,$F16=1),Milestone_Marker,"")),"")</f>
        <v/>
      </c>
      <c r="AK16" s="37" t="str">
        <f ca="1">IFERROR(IF(LEN(Milestones[[#This Row],[Days]])=0,"",IF(AND(AK$7=$E16,$F16=1),Milestone_Marker,"")),"")</f>
        <v/>
      </c>
      <c r="AL16" s="37" t="str">
        <f ca="1">IFERROR(IF(LEN(Milestones[[#This Row],[Days]])=0,"",IF(AND(AL$7=$E16,$F16=1),Milestone_Marker,"")),"")</f>
        <v/>
      </c>
      <c r="AM16" s="37" t="str">
        <f ca="1">IFERROR(IF(LEN(Milestones[[#This Row],[Days]])=0,"",IF(AND(AM$7=$E16,$F16=1),Milestone_Marker,"")),"")</f>
        <v/>
      </c>
      <c r="AN16" s="37" t="str">
        <f ca="1">IFERROR(IF(LEN(Milestones[[#This Row],[Days]])=0,"",IF(AND(AN$7=$E16,$F16=1),Milestone_Marker,"")),"")</f>
        <v/>
      </c>
      <c r="AO16" s="37" t="str">
        <f ca="1">IFERROR(IF(LEN(Milestones[[#This Row],[Days]])=0,"",IF(AND(AO$7=$E16,$F16=1),Milestone_Marker,"")),"")</f>
        <v/>
      </c>
      <c r="AP16" s="37" t="str">
        <f ca="1">IFERROR(IF(LEN(Milestones[[#This Row],[Days]])=0,"",IF(AND(AP$7=$E16,$F16=1),Milestone_Marker,"")),"")</f>
        <v/>
      </c>
      <c r="AQ16" s="37" t="str">
        <f ca="1">IFERROR(IF(LEN(Milestones[[#This Row],[Days]])=0,"",IF(AND(AQ$7=$E16,$F16=1),Milestone_Marker,"")),"")</f>
        <v/>
      </c>
      <c r="AR16" s="37" t="str">
        <f ca="1">IFERROR(IF(LEN(Milestones[[#This Row],[Days]])=0,"",IF(AND(AR$7=$E16,$F16=1),Milestone_Marker,"")),"")</f>
        <v/>
      </c>
      <c r="AS16" s="37" t="str">
        <f ca="1">IFERROR(IF(LEN(Milestones[[#This Row],[Days]])=0,"",IF(AND(AS$7=$E16,$F16=1),Milestone_Marker,"")),"")</f>
        <v/>
      </c>
      <c r="AT16" s="37" t="str">
        <f ca="1">IFERROR(IF(LEN(Milestones[[#This Row],[Days]])=0,"",IF(AND(AT$7=$E16,$F16=1),Milestone_Marker,"")),"")</f>
        <v/>
      </c>
      <c r="AU16" s="37" t="str">
        <f ca="1">IFERROR(IF(LEN(Milestones[[#This Row],[Days]])=0,"",IF(AND(AU$7=$E16,$F16=1),Milestone_Marker,"")),"")</f>
        <v/>
      </c>
      <c r="AV16" s="37" t="str">
        <f ca="1">IFERROR(IF(LEN(Milestones[[#This Row],[Days]])=0,"",IF(AND(AV$7=$E16,$F16=1),Milestone_Marker,"")),"")</f>
        <v/>
      </c>
      <c r="AW16" s="37" t="str">
        <f ca="1">IFERROR(IF(LEN(Milestones[[#This Row],[Days]])=0,"",IF(AND(AW$7=$E16,$F16=1),Milestone_Marker,"")),"")</f>
        <v/>
      </c>
      <c r="AX16" s="37" t="str">
        <f ca="1">IFERROR(IF(LEN(Milestones[[#This Row],[Days]])=0,"",IF(AND(AX$7=$E16,$F16=1),Milestone_Marker,"")),"")</f>
        <v/>
      </c>
      <c r="AY16" s="37" t="str">
        <f ca="1">IFERROR(IF(LEN(Milestones[[#This Row],[Days]])=0,"",IF(AND(AY$7=$E16,$F16=1),Milestone_Marker,"")),"")</f>
        <v/>
      </c>
      <c r="AZ16" s="37" t="str">
        <f ca="1">IFERROR(IF(LEN(Milestones[[#This Row],[Days]])=0,"",IF(AND(AZ$7=$E16,$F16=1),Milestone_Marker,"")),"")</f>
        <v/>
      </c>
      <c r="BA16" s="37" t="str">
        <f ca="1">IFERROR(IF(LEN(Milestones[[#This Row],[Days]])=0,"",IF(AND(BA$7=$E16,$F16=1),Milestone_Marker,"")),"")</f>
        <v/>
      </c>
      <c r="BB16" s="37" t="str">
        <f ca="1">IFERROR(IF(LEN(Milestones[[#This Row],[Days]])=0,"",IF(AND(BB$7=$E16,$F16=1),Milestone_Marker,"")),"")</f>
        <v/>
      </c>
      <c r="BC16" s="37" t="str">
        <f ca="1">IFERROR(IF(LEN(Milestones[[#This Row],[Days]])=0,"",IF(AND(BC$7=$E16,$F16=1),Milestone_Marker,"")),"")</f>
        <v/>
      </c>
      <c r="BD16" s="37" t="str">
        <f ca="1">IFERROR(IF(LEN(Milestones[[#This Row],[Days]])=0,"",IF(AND(BD$7=$E16,$F16=1),Milestone_Marker,"")),"")</f>
        <v/>
      </c>
      <c r="BE16" s="37" t="str">
        <f ca="1">IFERROR(IF(LEN(Milestones[[#This Row],[Days]])=0,"",IF(AND(BE$7=$E16,$F16=1),Milestone_Marker,"")),"")</f>
        <v/>
      </c>
      <c r="BF16" s="37" t="str">
        <f ca="1">IFERROR(IF(LEN(Milestones[[#This Row],[Days]])=0,"",IF(AND(BF$7=$E16,$F16=1),Milestone_Marker,"")),"")</f>
        <v/>
      </c>
      <c r="BG16" s="37" t="str">
        <f ca="1">IFERROR(IF(LEN(Milestones[[#This Row],[Days]])=0,"",IF(AND(BG$7=$E16,$F16=1),Milestone_Marker,"")),"")</f>
        <v/>
      </c>
      <c r="BH16" s="37" t="str">
        <f ca="1">IFERROR(IF(LEN(Milestones[[#This Row],[Days]])=0,"",IF(AND(BH$7=$E16,$F16=1),Milestone_Marker,"")),"")</f>
        <v/>
      </c>
      <c r="BI16" s="37" t="str">
        <f ca="1">IFERROR(IF(LEN(Milestones[[#This Row],[Days]])=0,"",IF(AND(BI$7=$E16,$F16=1),Milestone_Marker,"")),"")</f>
        <v/>
      </c>
      <c r="BJ16" s="37" t="str">
        <f ca="1">IFERROR(IF(LEN(Milestones[[#This Row],[Days]])=0,"",IF(AND(BJ$7=$E16,$F16=1),Milestone_Marker,"")),"")</f>
        <v/>
      </c>
      <c r="BK16" s="37" t="str">
        <f ca="1">IFERROR(IF(LEN(Milestones[[#This Row],[Days]])=0,"",IF(AND(BK$7=$E16,$F16=1),Milestone_Marker,"")),"")</f>
        <v/>
      </c>
    </row>
    <row r="17" s="1" customFormat="1" customHeight="1" outlineLevel="1" spans="1:63">
      <c r="A17" s="10"/>
      <c r="B17" s="38" t="s">
        <v>56</v>
      </c>
      <c r="C17" s="35"/>
      <c r="D17" s="39">
        <v>0.6</v>
      </c>
      <c r="E17" s="40">
        <f ca="1">TODAY()+6</f>
        <v>44846</v>
      </c>
      <c r="F17" s="32">
        <v>13</v>
      </c>
      <c r="G17" s="36"/>
      <c r="H17" s="37" t="str">
        <f ca="1">IFERROR(IF(LEN(Milestones[[#This Row],[Days]])=0,"",IF(AND(H$7=$E17,$F17=1),Milestone_Marker,"")),"")</f>
        <v/>
      </c>
      <c r="I17" s="37" t="str">
        <f ca="1">IFERROR(IF(LEN(Milestones[[#This Row],[Days]])=0,"",IF(AND(I$7=$E17,$F17=1),Milestone_Marker,"")),"")</f>
        <v/>
      </c>
      <c r="J17" s="37" t="str">
        <f ca="1">IFERROR(IF(LEN(Milestones[[#This Row],[Days]])=0,"",IF(AND(J$7=$E17,$F17=1),Milestone_Marker,"")),"")</f>
        <v/>
      </c>
      <c r="K17" s="37" t="str">
        <f ca="1">IFERROR(IF(LEN(Milestones[[#This Row],[Days]])=0,"",IF(AND(K$7=$E17,$F17=1),Milestone_Marker,"")),"")</f>
        <v/>
      </c>
      <c r="L17" s="37" t="str">
        <f ca="1">IFERROR(IF(LEN(Milestones[[#This Row],[Days]])=0,"",IF(AND(L$7=$E17,$F17=1),Milestone_Marker,"")),"")</f>
        <v/>
      </c>
      <c r="M17" s="37" t="str">
        <f ca="1">IFERROR(IF(LEN(Milestones[[#This Row],[Days]])=0,"",IF(AND(M$7=$E17,$F17=1),Milestone_Marker,"")),"")</f>
        <v/>
      </c>
      <c r="N17" s="37" t="str">
        <f ca="1">IFERROR(IF(LEN(Milestones[[#This Row],[Days]])=0,"",IF(AND(N$7=$E17,$F17=1),Milestone_Marker,"")),"")</f>
        <v/>
      </c>
      <c r="O17" s="37" t="str">
        <f ca="1">IFERROR(IF(LEN(Milestones[[#This Row],[Days]])=0,"",IF(AND(O$7=$E17,$F17=1),Milestone_Marker,"")),"")</f>
        <v/>
      </c>
      <c r="P17" s="37" t="str">
        <f ca="1">IFERROR(IF(LEN(Milestones[[#This Row],[Days]])=0,"",IF(AND(P$7=$E17,$F17=1),Milestone_Marker,"")),"")</f>
        <v/>
      </c>
      <c r="Q17" s="37" t="str">
        <f ca="1">IFERROR(IF(LEN(Milestones[[#This Row],[Days]])=0,"",IF(AND(Q$7=$E17,$F17=1),Milestone_Marker,"")),"")</f>
        <v/>
      </c>
      <c r="R17" s="37" t="str">
        <f ca="1">IFERROR(IF(LEN(Milestones[[#This Row],[Days]])=0,"",IF(AND(R$7=$E17,$F17=1),Milestone_Marker,"")),"")</f>
        <v/>
      </c>
      <c r="S17" s="37" t="str">
        <f ca="1">IFERROR(IF(LEN(Milestones[[#This Row],[Days]])=0,"",IF(AND(S$7=$E17,$F17=1),Milestone_Marker,"")),"")</f>
        <v/>
      </c>
      <c r="T17" s="37" t="str">
        <f ca="1">IFERROR(IF(LEN(Milestones[[#This Row],[Days]])=0,"",IF(AND(T$7=$E17,$F17=1),Milestone_Marker,"")),"")</f>
        <v/>
      </c>
      <c r="U17" s="37" t="str">
        <f ca="1">IFERROR(IF(LEN(Milestones[[#This Row],[Days]])=0,"",IF(AND(U$7=$E17,$F17=1),Milestone_Marker,"")),"")</f>
        <v/>
      </c>
      <c r="V17" s="37" t="str">
        <f ca="1">IFERROR(IF(LEN(Milestones[[#This Row],[Days]])=0,"",IF(AND(V$7=$E17,$F17=1),Milestone_Marker,"")),"")</f>
        <v/>
      </c>
      <c r="W17" s="37" t="str">
        <f ca="1">IFERROR(IF(LEN(Milestones[[#This Row],[Days]])=0,"",IF(AND(W$7=$E17,$F17=1),Milestone_Marker,"")),"")</f>
        <v/>
      </c>
      <c r="X17" s="37" t="str">
        <f ca="1">IFERROR(IF(LEN(Milestones[[#This Row],[Days]])=0,"",IF(AND(X$7=$E17,$F17=1),Milestone_Marker,"")),"")</f>
        <v/>
      </c>
      <c r="Y17" s="37" t="str">
        <f ca="1">IFERROR(IF(LEN(Milestones[[#This Row],[Days]])=0,"",IF(AND(Y$7=$E17,$F17=1),Milestone_Marker,"")),"")</f>
        <v/>
      </c>
      <c r="Z17" s="37" t="str">
        <f ca="1">IFERROR(IF(LEN(Milestones[[#This Row],[Days]])=0,"",IF(AND(Z$7=$E17,$F17=1),Milestone_Marker,"")),"")</f>
        <v/>
      </c>
      <c r="AA17" s="37" t="str">
        <f ca="1">IFERROR(IF(LEN(Milestones[[#This Row],[Days]])=0,"",IF(AND(AA$7=$E17,$F17=1),Milestone_Marker,"")),"")</f>
        <v/>
      </c>
      <c r="AB17" s="37" t="str">
        <f ca="1">IFERROR(IF(LEN(Milestones[[#This Row],[Days]])=0,"",IF(AND(AB$7=$E17,$F17=1),Milestone_Marker,"")),"")</f>
        <v/>
      </c>
      <c r="AC17" s="37" t="str">
        <f ca="1">IFERROR(IF(LEN(Milestones[[#This Row],[Days]])=0,"",IF(AND(AC$7=$E17,$F17=1),Milestone_Marker,"")),"")</f>
        <v/>
      </c>
      <c r="AD17" s="37" t="str">
        <f ca="1">IFERROR(IF(LEN(Milestones[[#This Row],[Days]])=0,"",IF(AND(AD$7=$E17,$F17=1),Milestone_Marker,"")),"")</f>
        <v/>
      </c>
      <c r="AE17" s="37" t="str">
        <f ca="1">IFERROR(IF(LEN(Milestones[[#This Row],[Days]])=0,"",IF(AND(AE$7=$E17,$F17=1),Milestone_Marker,"")),"")</f>
        <v/>
      </c>
      <c r="AF17" s="37" t="str">
        <f ca="1">IFERROR(IF(LEN(Milestones[[#This Row],[Days]])=0,"",IF(AND(AF$7=$E17,$F17=1),Milestone_Marker,"")),"")</f>
        <v/>
      </c>
      <c r="AG17" s="37" t="str">
        <f ca="1">IFERROR(IF(LEN(Milestones[[#This Row],[Days]])=0,"",IF(AND(AG$7=$E17,$F17=1),Milestone_Marker,"")),"")</f>
        <v/>
      </c>
      <c r="AH17" s="37" t="str">
        <f ca="1">IFERROR(IF(LEN(Milestones[[#This Row],[Days]])=0,"",IF(AND(AH$7=$E17,$F17=1),Milestone_Marker,"")),"")</f>
        <v/>
      </c>
      <c r="AI17" s="37" t="str">
        <f ca="1">IFERROR(IF(LEN(Milestones[[#This Row],[Days]])=0,"",IF(AND(AI$7=$E17,$F17=1),Milestone_Marker,"")),"")</f>
        <v/>
      </c>
      <c r="AJ17" s="37" t="str">
        <f ca="1">IFERROR(IF(LEN(Milestones[[#This Row],[Days]])=0,"",IF(AND(AJ$7=$E17,$F17=1),Milestone_Marker,"")),"")</f>
        <v/>
      </c>
      <c r="AK17" s="37" t="str">
        <f ca="1">IFERROR(IF(LEN(Milestones[[#This Row],[Days]])=0,"",IF(AND(AK$7=$E17,$F17=1),Milestone_Marker,"")),"")</f>
        <v/>
      </c>
      <c r="AL17" s="37" t="str">
        <f ca="1">IFERROR(IF(LEN(Milestones[[#This Row],[Days]])=0,"",IF(AND(AL$7=$E17,$F17=1),Milestone_Marker,"")),"")</f>
        <v/>
      </c>
      <c r="AM17" s="37" t="str">
        <f ca="1">IFERROR(IF(LEN(Milestones[[#This Row],[Days]])=0,"",IF(AND(AM$7=$E17,$F17=1),Milestone_Marker,"")),"")</f>
        <v/>
      </c>
      <c r="AN17" s="37" t="str">
        <f ca="1">IFERROR(IF(LEN(Milestones[[#This Row],[Days]])=0,"",IF(AND(AN$7=$E17,$F17=1),Milestone_Marker,"")),"")</f>
        <v/>
      </c>
      <c r="AO17" s="37" t="str">
        <f ca="1">IFERROR(IF(LEN(Milestones[[#This Row],[Days]])=0,"",IF(AND(AO$7=$E17,$F17=1),Milestone_Marker,"")),"")</f>
        <v/>
      </c>
      <c r="AP17" s="37" t="str">
        <f ca="1">IFERROR(IF(LEN(Milestones[[#This Row],[Days]])=0,"",IF(AND(AP$7=$E17,$F17=1),Milestone_Marker,"")),"")</f>
        <v/>
      </c>
      <c r="AQ17" s="37" t="str">
        <f ca="1">IFERROR(IF(LEN(Milestones[[#This Row],[Days]])=0,"",IF(AND(AQ$7=$E17,$F17=1),Milestone_Marker,"")),"")</f>
        <v/>
      </c>
      <c r="AR17" s="37" t="str">
        <f ca="1">IFERROR(IF(LEN(Milestones[[#This Row],[Days]])=0,"",IF(AND(AR$7=$E17,$F17=1),Milestone_Marker,"")),"")</f>
        <v/>
      </c>
      <c r="AS17" s="37" t="str">
        <f ca="1">IFERROR(IF(LEN(Milestones[[#This Row],[Days]])=0,"",IF(AND(AS$7=$E17,$F17=1),Milestone_Marker,"")),"")</f>
        <v/>
      </c>
      <c r="AT17" s="37" t="str">
        <f ca="1">IFERROR(IF(LEN(Milestones[[#This Row],[Days]])=0,"",IF(AND(AT$7=$E17,$F17=1),Milestone_Marker,"")),"")</f>
        <v/>
      </c>
      <c r="AU17" s="37" t="str">
        <f ca="1">IFERROR(IF(LEN(Milestones[[#This Row],[Days]])=0,"",IF(AND(AU$7=$E17,$F17=1),Milestone_Marker,"")),"")</f>
        <v/>
      </c>
      <c r="AV17" s="37" t="str">
        <f ca="1">IFERROR(IF(LEN(Milestones[[#This Row],[Days]])=0,"",IF(AND(AV$7=$E17,$F17=1),Milestone_Marker,"")),"")</f>
        <v/>
      </c>
      <c r="AW17" s="37" t="str">
        <f ca="1">IFERROR(IF(LEN(Milestones[[#This Row],[Days]])=0,"",IF(AND(AW$7=$E17,$F17=1),Milestone_Marker,"")),"")</f>
        <v/>
      </c>
      <c r="AX17" s="37" t="str">
        <f ca="1">IFERROR(IF(LEN(Milestones[[#This Row],[Days]])=0,"",IF(AND(AX$7=$E17,$F17=1),Milestone_Marker,"")),"")</f>
        <v/>
      </c>
      <c r="AY17" s="37" t="str">
        <f ca="1">IFERROR(IF(LEN(Milestones[[#This Row],[Days]])=0,"",IF(AND(AY$7=$E17,$F17=1),Milestone_Marker,"")),"")</f>
        <v/>
      </c>
      <c r="AZ17" s="37" t="str">
        <f ca="1">IFERROR(IF(LEN(Milestones[[#This Row],[Days]])=0,"",IF(AND(AZ$7=$E17,$F17=1),Milestone_Marker,"")),"")</f>
        <v/>
      </c>
      <c r="BA17" s="37" t="str">
        <f ca="1">IFERROR(IF(LEN(Milestones[[#This Row],[Days]])=0,"",IF(AND(BA$7=$E17,$F17=1),Milestone_Marker,"")),"")</f>
        <v/>
      </c>
      <c r="BB17" s="37" t="str">
        <f ca="1">IFERROR(IF(LEN(Milestones[[#This Row],[Days]])=0,"",IF(AND(BB$7=$E17,$F17=1),Milestone_Marker,"")),"")</f>
        <v/>
      </c>
      <c r="BC17" s="37" t="str">
        <f ca="1">IFERROR(IF(LEN(Milestones[[#This Row],[Days]])=0,"",IF(AND(BC$7=$E17,$F17=1),Milestone_Marker,"")),"")</f>
        <v/>
      </c>
      <c r="BD17" s="37" t="str">
        <f ca="1">IFERROR(IF(LEN(Milestones[[#This Row],[Days]])=0,"",IF(AND(BD$7=$E17,$F17=1),Milestone_Marker,"")),"")</f>
        <v/>
      </c>
      <c r="BE17" s="37" t="str">
        <f ca="1">IFERROR(IF(LEN(Milestones[[#This Row],[Days]])=0,"",IF(AND(BE$7=$E17,$F17=1),Milestone_Marker,"")),"")</f>
        <v/>
      </c>
      <c r="BF17" s="37" t="str">
        <f ca="1">IFERROR(IF(LEN(Milestones[[#This Row],[Days]])=0,"",IF(AND(BF$7=$E17,$F17=1),Milestone_Marker,"")),"")</f>
        <v/>
      </c>
      <c r="BG17" s="37" t="str">
        <f ca="1">IFERROR(IF(LEN(Milestones[[#This Row],[Days]])=0,"",IF(AND(BG$7=$E17,$F17=1),Milestone_Marker,"")),"")</f>
        <v/>
      </c>
      <c r="BH17" s="37" t="str">
        <f ca="1">IFERROR(IF(LEN(Milestones[[#This Row],[Days]])=0,"",IF(AND(BH$7=$E17,$F17=1),Milestone_Marker,"")),"")</f>
        <v/>
      </c>
      <c r="BI17" s="37" t="str">
        <f ca="1">IFERROR(IF(LEN(Milestones[[#This Row],[Days]])=0,"",IF(AND(BI$7=$E17,$F17=1),Milestone_Marker,"")),"")</f>
        <v/>
      </c>
      <c r="BJ17" s="37" t="str">
        <f ca="1">IFERROR(IF(LEN(Milestones[[#This Row],[Days]])=0,"",IF(AND(BJ$7=$E17,$F17=1),Milestone_Marker,"")),"")</f>
        <v/>
      </c>
      <c r="BK17" s="37" t="str">
        <f ca="1">IFERROR(IF(LEN(Milestones[[#This Row],[Days]])=0,"",IF(AND(BK$7=$E17,$F17=1),Milestone_Marker,"")),"")</f>
        <v/>
      </c>
    </row>
    <row r="18" s="1" customFormat="1" customHeight="1" outlineLevel="1" spans="1:63">
      <c r="A18" s="2"/>
      <c r="B18" s="38" t="s">
        <v>57</v>
      </c>
      <c r="C18" s="35"/>
      <c r="D18" s="39">
        <v>0.5</v>
      </c>
      <c r="E18" s="40">
        <f ca="1">TODAY()+7</f>
        <v>44847</v>
      </c>
      <c r="F18" s="32">
        <v>9</v>
      </c>
      <c r="G18" s="36"/>
      <c r="H18" s="37" t="str">
        <f ca="1">IFERROR(IF(LEN(Milestones[[#This Row],[Days]])=0,"",IF(AND(H$7=$E18,$F18=1),Milestone_Marker,"")),"")</f>
        <v/>
      </c>
      <c r="I18" s="37" t="str">
        <f ca="1">IFERROR(IF(LEN(Milestones[[#This Row],[Days]])=0,"",IF(AND(I$7=$E18,$F18=1),Milestone_Marker,"")),"")</f>
        <v/>
      </c>
      <c r="J18" s="37" t="str">
        <f ca="1">IFERROR(IF(LEN(Milestones[[#This Row],[Days]])=0,"",IF(AND(J$7=$E18,$F18=1),Milestone_Marker,"")),"")</f>
        <v/>
      </c>
      <c r="K18" s="37" t="str">
        <f ca="1">IFERROR(IF(LEN(Milestones[[#This Row],[Days]])=0,"",IF(AND(K$7=$E18,$F18=1),Milestone_Marker,"")),"")</f>
        <v/>
      </c>
      <c r="L18" s="37" t="str">
        <f ca="1">IFERROR(IF(LEN(Milestones[[#This Row],[Days]])=0,"",IF(AND(L$7=$E18,$F18=1),Milestone_Marker,"")),"")</f>
        <v/>
      </c>
      <c r="M18" s="37" t="str">
        <f ca="1">IFERROR(IF(LEN(Milestones[[#This Row],[Days]])=0,"",IF(AND(M$7=$E18,$F18=1),Milestone_Marker,"")),"")</f>
        <v/>
      </c>
      <c r="N18" s="37" t="str">
        <f ca="1">IFERROR(IF(LEN(Milestones[[#This Row],[Days]])=0,"",IF(AND(N$7=$E18,$F18=1),Milestone_Marker,"")),"")</f>
        <v/>
      </c>
      <c r="O18" s="37" t="str">
        <f ca="1">IFERROR(IF(LEN(Milestones[[#This Row],[Days]])=0,"",IF(AND(O$7=$E18,$F18=1),Milestone_Marker,"")),"")</f>
        <v/>
      </c>
      <c r="P18" s="37" t="str">
        <f ca="1">IFERROR(IF(LEN(Milestones[[#This Row],[Days]])=0,"",IF(AND(P$7=$E18,$F18=1),Milestone_Marker,"")),"")</f>
        <v/>
      </c>
      <c r="Q18" s="37" t="str">
        <f ca="1">IFERROR(IF(LEN(Milestones[[#This Row],[Days]])=0,"",IF(AND(Q$7=$E18,$F18=1),Milestone_Marker,"")),"")</f>
        <v/>
      </c>
      <c r="R18" s="37" t="str">
        <f ca="1">IFERROR(IF(LEN(Milestones[[#This Row],[Days]])=0,"",IF(AND(R$7=$E18,$F18=1),Milestone_Marker,"")),"")</f>
        <v/>
      </c>
      <c r="S18" s="37" t="str">
        <f ca="1">IFERROR(IF(LEN(Milestones[[#This Row],[Days]])=0,"",IF(AND(S$7=$E18,$F18=1),Milestone_Marker,"")),"")</f>
        <v/>
      </c>
      <c r="T18" s="37" t="str">
        <f ca="1">IFERROR(IF(LEN(Milestones[[#This Row],[Days]])=0,"",IF(AND(T$7=$E18,$F18=1),Milestone_Marker,"")),"")</f>
        <v/>
      </c>
      <c r="U18" s="37" t="str">
        <f ca="1">IFERROR(IF(LEN(Milestones[[#This Row],[Days]])=0,"",IF(AND(U$7=$E18,$F18=1),Milestone_Marker,"")),"")</f>
        <v/>
      </c>
      <c r="V18" s="37" t="str">
        <f ca="1">IFERROR(IF(LEN(Milestones[[#This Row],[Days]])=0,"",IF(AND(V$7=$E18,$F18=1),Milestone_Marker,"")),"")</f>
        <v/>
      </c>
      <c r="W18" s="37" t="str">
        <f ca="1">IFERROR(IF(LEN(Milestones[[#This Row],[Days]])=0,"",IF(AND(W$7=$E18,$F18=1),Milestone_Marker,"")),"")</f>
        <v/>
      </c>
      <c r="X18" s="37" t="str">
        <f ca="1">IFERROR(IF(LEN(Milestones[[#This Row],[Days]])=0,"",IF(AND(X$7=$E18,$F18=1),Milestone_Marker,"")),"")</f>
        <v/>
      </c>
      <c r="Y18" s="37" t="str">
        <f ca="1">IFERROR(IF(LEN(Milestones[[#This Row],[Days]])=0,"",IF(AND(Y$7=$E18,$F18=1),Milestone_Marker,"")),"")</f>
        <v/>
      </c>
      <c r="Z18" s="37" t="str">
        <f ca="1">IFERROR(IF(LEN(Milestones[[#This Row],[Days]])=0,"",IF(AND(Z$7=$E18,$F18=1),Milestone_Marker,"")),"")</f>
        <v/>
      </c>
      <c r="AA18" s="37" t="str">
        <f ca="1">IFERROR(IF(LEN(Milestones[[#This Row],[Days]])=0,"",IF(AND(AA$7=$E18,$F18=1),Milestone_Marker,"")),"")</f>
        <v/>
      </c>
      <c r="AB18" s="37" t="str">
        <f ca="1">IFERROR(IF(LEN(Milestones[[#This Row],[Days]])=0,"",IF(AND(AB$7=$E18,$F18=1),Milestone_Marker,"")),"")</f>
        <v/>
      </c>
      <c r="AC18" s="37" t="str">
        <f ca="1">IFERROR(IF(LEN(Milestones[[#This Row],[Days]])=0,"",IF(AND(AC$7=$E18,$F18=1),Milestone_Marker,"")),"")</f>
        <v/>
      </c>
      <c r="AD18" s="37" t="str">
        <f ca="1">IFERROR(IF(LEN(Milestones[[#This Row],[Days]])=0,"",IF(AND(AD$7=$E18,$F18=1),Milestone_Marker,"")),"")</f>
        <v/>
      </c>
      <c r="AE18" s="37" t="str">
        <f ca="1">IFERROR(IF(LEN(Milestones[[#This Row],[Days]])=0,"",IF(AND(AE$7=$E18,$F18=1),Milestone_Marker,"")),"")</f>
        <v/>
      </c>
      <c r="AF18" s="37" t="str">
        <f ca="1">IFERROR(IF(LEN(Milestones[[#This Row],[Days]])=0,"",IF(AND(AF$7=$E18,$F18=1),Milestone_Marker,"")),"")</f>
        <v/>
      </c>
      <c r="AG18" s="37" t="str">
        <f ca="1">IFERROR(IF(LEN(Milestones[[#This Row],[Days]])=0,"",IF(AND(AG$7=$E18,$F18=1),Milestone_Marker,"")),"")</f>
        <v/>
      </c>
      <c r="AH18" s="37" t="str">
        <f ca="1">IFERROR(IF(LEN(Milestones[[#This Row],[Days]])=0,"",IF(AND(AH$7=$E18,$F18=1),Milestone_Marker,"")),"")</f>
        <v/>
      </c>
      <c r="AI18" s="37" t="str">
        <f ca="1">IFERROR(IF(LEN(Milestones[[#This Row],[Days]])=0,"",IF(AND(AI$7=$E18,$F18=1),Milestone_Marker,"")),"")</f>
        <v/>
      </c>
      <c r="AJ18" s="37" t="str">
        <f ca="1">IFERROR(IF(LEN(Milestones[[#This Row],[Days]])=0,"",IF(AND(AJ$7=$E18,$F18=1),Milestone_Marker,"")),"")</f>
        <v/>
      </c>
      <c r="AK18" s="37" t="str">
        <f ca="1">IFERROR(IF(LEN(Milestones[[#This Row],[Days]])=0,"",IF(AND(AK$7=$E18,$F18=1),Milestone_Marker,"")),"")</f>
        <v/>
      </c>
      <c r="AL18" s="37" t="str">
        <f ca="1">IFERROR(IF(LEN(Milestones[[#This Row],[Days]])=0,"",IF(AND(AL$7=$E18,$F18=1),Milestone_Marker,"")),"")</f>
        <v/>
      </c>
      <c r="AM18" s="37" t="str">
        <f ca="1">IFERROR(IF(LEN(Milestones[[#This Row],[Days]])=0,"",IF(AND(AM$7=$E18,$F18=1),Milestone_Marker,"")),"")</f>
        <v/>
      </c>
      <c r="AN18" s="37" t="str">
        <f ca="1">IFERROR(IF(LEN(Milestones[[#This Row],[Days]])=0,"",IF(AND(AN$7=$E18,$F18=1),Milestone_Marker,"")),"")</f>
        <v/>
      </c>
      <c r="AO18" s="37" t="str">
        <f ca="1">IFERROR(IF(LEN(Milestones[[#This Row],[Days]])=0,"",IF(AND(AO$7=$E18,$F18=1),Milestone_Marker,"")),"")</f>
        <v/>
      </c>
      <c r="AP18" s="37" t="str">
        <f ca="1">IFERROR(IF(LEN(Milestones[[#This Row],[Days]])=0,"",IF(AND(AP$7=$E18,$F18=1),Milestone_Marker,"")),"")</f>
        <v/>
      </c>
      <c r="AQ18" s="37" t="str">
        <f ca="1">IFERROR(IF(LEN(Milestones[[#This Row],[Days]])=0,"",IF(AND(AQ$7=$E18,$F18=1),Milestone_Marker,"")),"")</f>
        <v/>
      </c>
      <c r="AR18" s="37" t="str">
        <f ca="1">IFERROR(IF(LEN(Milestones[[#This Row],[Days]])=0,"",IF(AND(AR$7=$E18,$F18=1),Milestone_Marker,"")),"")</f>
        <v/>
      </c>
      <c r="AS18" s="37" t="str">
        <f ca="1">IFERROR(IF(LEN(Milestones[[#This Row],[Days]])=0,"",IF(AND(AS$7=$E18,$F18=1),Milestone_Marker,"")),"")</f>
        <v/>
      </c>
      <c r="AT18" s="37" t="str">
        <f ca="1">IFERROR(IF(LEN(Milestones[[#This Row],[Days]])=0,"",IF(AND(AT$7=$E18,$F18=1),Milestone_Marker,"")),"")</f>
        <v/>
      </c>
      <c r="AU18" s="37" t="str">
        <f ca="1">IFERROR(IF(LEN(Milestones[[#This Row],[Days]])=0,"",IF(AND(AU$7=$E18,$F18=1),Milestone_Marker,"")),"")</f>
        <v/>
      </c>
      <c r="AV18" s="37" t="str">
        <f ca="1">IFERROR(IF(LEN(Milestones[[#This Row],[Days]])=0,"",IF(AND(AV$7=$E18,$F18=1),Milestone_Marker,"")),"")</f>
        <v/>
      </c>
      <c r="AW18" s="37" t="str">
        <f ca="1">IFERROR(IF(LEN(Milestones[[#This Row],[Days]])=0,"",IF(AND(AW$7=$E18,$F18=1),Milestone_Marker,"")),"")</f>
        <v/>
      </c>
      <c r="AX18" s="37" t="str">
        <f ca="1">IFERROR(IF(LEN(Milestones[[#This Row],[Days]])=0,"",IF(AND(AX$7=$E18,$F18=1),Milestone_Marker,"")),"")</f>
        <v/>
      </c>
      <c r="AY18" s="37" t="str">
        <f ca="1">IFERROR(IF(LEN(Milestones[[#This Row],[Days]])=0,"",IF(AND(AY$7=$E18,$F18=1),Milestone_Marker,"")),"")</f>
        <v/>
      </c>
      <c r="AZ18" s="37" t="str">
        <f ca="1">IFERROR(IF(LEN(Milestones[[#This Row],[Days]])=0,"",IF(AND(AZ$7=$E18,$F18=1),Milestone_Marker,"")),"")</f>
        <v/>
      </c>
      <c r="BA18" s="37" t="str">
        <f ca="1">IFERROR(IF(LEN(Milestones[[#This Row],[Days]])=0,"",IF(AND(BA$7=$E18,$F18=1),Milestone_Marker,"")),"")</f>
        <v/>
      </c>
      <c r="BB18" s="37" t="str">
        <f ca="1">IFERROR(IF(LEN(Milestones[[#This Row],[Days]])=0,"",IF(AND(BB$7=$E18,$F18=1),Milestone_Marker,"")),"")</f>
        <v/>
      </c>
      <c r="BC18" s="37" t="str">
        <f ca="1">IFERROR(IF(LEN(Milestones[[#This Row],[Days]])=0,"",IF(AND(BC$7=$E18,$F18=1),Milestone_Marker,"")),"")</f>
        <v/>
      </c>
      <c r="BD18" s="37" t="str">
        <f ca="1">IFERROR(IF(LEN(Milestones[[#This Row],[Days]])=0,"",IF(AND(BD$7=$E18,$F18=1),Milestone_Marker,"")),"")</f>
        <v/>
      </c>
      <c r="BE18" s="37" t="str">
        <f ca="1">IFERROR(IF(LEN(Milestones[[#This Row],[Days]])=0,"",IF(AND(BE$7=$E18,$F18=1),Milestone_Marker,"")),"")</f>
        <v/>
      </c>
      <c r="BF18" s="37" t="str">
        <f ca="1">IFERROR(IF(LEN(Milestones[[#This Row],[Days]])=0,"",IF(AND(BF$7=$E18,$F18=1),Milestone_Marker,"")),"")</f>
        <v/>
      </c>
      <c r="BG18" s="37" t="str">
        <f ca="1">IFERROR(IF(LEN(Milestones[[#This Row],[Days]])=0,"",IF(AND(BG$7=$E18,$F18=1),Milestone_Marker,"")),"")</f>
        <v/>
      </c>
      <c r="BH18" s="37" t="str">
        <f ca="1">IFERROR(IF(LEN(Milestones[[#This Row],[Days]])=0,"",IF(AND(BH$7=$E18,$F18=1),Milestone_Marker,"")),"")</f>
        <v/>
      </c>
      <c r="BI18" s="37" t="str">
        <f ca="1">IFERROR(IF(LEN(Milestones[[#This Row],[Days]])=0,"",IF(AND(BI$7=$E18,$F18=1),Milestone_Marker,"")),"")</f>
        <v/>
      </c>
      <c r="BJ18" s="37" t="str">
        <f ca="1">IFERROR(IF(LEN(Milestones[[#This Row],[Days]])=0,"",IF(AND(BJ$7=$E18,$F18=1),Milestone_Marker,"")),"")</f>
        <v/>
      </c>
      <c r="BK18" s="37" t="str">
        <f ca="1">IFERROR(IF(LEN(Milestones[[#This Row],[Days]])=0,"",IF(AND(BK$7=$E18,$F18=1),Milestone_Marker,"")),"")</f>
        <v/>
      </c>
    </row>
    <row r="19" s="1" customFormat="1" customHeight="1" outlineLevel="1" spans="1:63">
      <c r="A19" s="2"/>
      <c r="B19" s="38" t="s">
        <v>58</v>
      </c>
      <c r="C19" s="35"/>
      <c r="D19" s="39">
        <v>0.33</v>
      </c>
      <c r="E19" s="40">
        <f ca="1">TODAY()+15</f>
        <v>44855</v>
      </c>
      <c r="F19" s="32">
        <v>11</v>
      </c>
      <c r="G19" s="36"/>
      <c r="H19" s="37" t="str">
        <f ca="1">IFERROR(IF(LEN(Milestones[[#This Row],[Days]])=0,"",IF(AND(H$7=$E19,$F19=1),Milestone_Marker,"")),"")</f>
        <v/>
      </c>
      <c r="I19" s="37" t="str">
        <f ca="1">IFERROR(IF(LEN(Milestones[[#This Row],[Days]])=0,"",IF(AND(I$7=$E19,$F19=1),Milestone_Marker,"")),"")</f>
        <v/>
      </c>
      <c r="J19" s="37" t="str">
        <f ca="1">IFERROR(IF(LEN(Milestones[[#This Row],[Days]])=0,"",IF(AND(J$7=$E19,$F19=1),Milestone_Marker,"")),"")</f>
        <v/>
      </c>
      <c r="K19" s="37" t="str">
        <f ca="1">IFERROR(IF(LEN(Milestones[[#This Row],[Days]])=0,"",IF(AND(K$7=$E19,$F19=1),Milestone_Marker,"")),"")</f>
        <v/>
      </c>
      <c r="L19" s="37" t="str">
        <f ca="1">IFERROR(IF(LEN(Milestones[[#This Row],[Days]])=0,"",IF(AND(L$7=$E19,$F19=1),Milestone_Marker,"")),"")</f>
        <v/>
      </c>
      <c r="M19" s="37" t="str">
        <f ca="1">IFERROR(IF(LEN(Milestones[[#This Row],[Days]])=0,"",IF(AND(M$7=$E19,$F19=1),Milestone_Marker,"")),"")</f>
        <v/>
      </c>
      <c r="N19" s="37" t="str">
        <f ca="1">IFERROR(IF(LEN(Milestones[[#This Row],[Days]])=0,"",IF(AND(N$7=$E19,$F19=1),Milestone_Marker,"")),"")</f>
        <v/>
      </c>
      <c r="O19" s="37" t="str">
        <f ca="1">IFERROR(IF(LEN(Milestones[[#This Row],[Days]])=0,"",IF(AND(O$7=$E19,$F19=1),Milestone_Marker,"")),"")</f>
        <v/>
      </c>
      <c r="P19" s="37" t="str">
        <f ca="1">IFERROR(IF(LEN(Milestones[[#This Row],[Days]])=0,"",IF(AND(P$7=$E19,$F19=1),Milestone_Marker,"")),"")</f>
        <v/>
      </c>
      <c r="Q19" s="37" t="str">
        <f ca="1">IFERROR(IF(LEN(Milestones[[#This Row],[Days]])=0,"",IF(AND(Q$7=$E19,$F19=1),Milestone_Marker,"")),"")</f>
        <v/>
      </c>
      <c r="R19" s="37" t="str">
        <f ca="1">IFERROR(IF(LEN(Milestones[[#This Row],[Days]])=0,"",IF(AND(R$7=$E19,$F19=1),Milestone_Marker,"")),"")</f>
        <v/>
      </c>
      <c r="S19" s="37" t="str">
        <f ca="1">IFERROR(IF(LEN(Milestones[[#This Row],[Days]])=0,"",IF(AND(S$7=$E19,$F19=1),Milestone_Marker,"")),"")</f>
        <v/>
      </c>
      <c r="T19" s="37" t="str">
        <f ca="1">IFERROR(IF(LEN(Milestones[[#This Row],[Days]])=0,"",IF(AND(T$7=$E19,$F19=1),Milestone_Marker,"")),"")</f>
        <v/>
      </c>
      <c r="U19" s="37" t="str">
        <f ca="1">IFERROR(IF(LEN(Milestones[[#This Row],[Days]])=0,"",IF(AND(U$7=$E19,$F19=1),Milestone_Marker,"")),"")</f>
        <v/>
      </c>
      <c r="V19" s="37" t="str">
        <f ca="1">IFERROR(IF(LEN(Milestones[[#This Row],[Days]])=0,"",IF(AND(V$7=$E19,$F19=1),Milestone_Marker,"")),"")</f>
        <v/>
      </c>
      <c r="W19" s="37" t="str">
        <f ca="1">IFERROR(IF(LEN(Milestones[[#This Row],[Days]])=0,"",IF(AND(W$7=$E19,$F19=1),Milestone_Marker,"")),"")</f>
        <v/>
      </c>
      <c r="X19" s="37" t="str">
        <f ca="1">IFERROR(IF(LEN(Milestones[[#This Row],[Days]])=0,"",IF(AND(X$7=$E19,$F19=1),Milestone_Marker,"")),"")</f>
        <v/>
      </c>
      <c r="Y19" s="37" t="str">
        <f ca="1">IFERROR(IF(LEN(Milestones[[#This Row],[Days]])=0,"",IF(AND(Y$7=$E19,$F19=1),Milestone_Marker,"")),"")</f>
        <v/>
      </c>
      <c r="Z19" s="37" t="str">
        <f ca="1">IFERROR(IF(LEN(Milestones[[#This Row],[Days]])=0,"",IF(AND(Z$7=$E19,$F19=1),Milestone_Marker,"")),"")</f>
        <v/>
      </c>
      <c r="AA19" s="37" t="str">
        <f ca="1">IFERROR(IF(LEN(Milestones[[#This Row],[Days]])=0,"",IF(AND(AA$7=$E19,$F19=1),Milestone_Marker,"")),"")</f>
        <v/>
      </c>
      <c r="AB19" s="37" t="str">
        <f ca="1">IFERROR(IF(LEN(Milestones[[#This Row],[Days]])=0,"",IF(AND(AB$7=$E19,$F19=1),Milestone_Marker,"")),"")</f>
        <v/>
      </c>
      <c r="AC19" s="37" t="str">
        <f ca="1">IFERROR(IF(LEN(Milestones[[#This Row],[Days]])=0,"",IF(AND(AC$7=$E19,$F19=1),Milestone_Marker,"")),"")</f>
        <v/>
      </c>
      <c r="AD19" s="37" t="str">
        <f ca="1">IFERROR(IF(LEN(Milestones[[#This Row],[Days]])=0,"",IF(AND(AD$7=$E19,$F19=1),Milestone_Marker,"")),"")</f>
        <v/>
      </c>
      <c r="AE19" s="37" t="str">
        <f ca="1">IFERROR(IF(LEN(Milestones[[#This Row],[Days]])=0,"",IF(AND(AE$7=$E19,$F19=1),Milestone_Marker,"")),"")</f>
        <v/>
      </c>
      <c r="AF19" s="37" t="str">
        <f ca="1">IFERROR(IF(LEN(Milestones[[#This Row],[Days]])=0,"",IF(AND(AF$7=$E19,$F19=1),Milestone_Marker,"")),"")</f>
        <v/>
      </c>
      <c r="AG19" s="37" t="str">
        <f ca="1">IFERROR(IF(LEN(Milestones[[#This Row],[Days]])=0,"",IF(AND(AG$7=$E19,$F19=1),Milestone_Marker,"")),"")</f>
        <v/>
      </c>
      <c r="AH19" s="37" t="str">
        <f ca="1">IFERROR(IF(LEN(Milestones[[#This Row],[Days]])=0,"",IF(AND(AH$7=$E19,$F19=1),Milestone_Marker,"")),"")</f>
        <v/>
      </c>
      <c r="AI19" s="37" t="str">
        <f ca="1">IFERROR(IF(LEN(Milestones[[#This Row],[Days]])=0,"",IF(AND(AI$7=$E19,$F19=1),Milestone_Marker,"")),"")</f>
        <v/>
      </c>
      <c r="AJ19" s="37" t="str">
        <f ca="1">IFERROR(IF(LEN(Milestones[[#This Row],[Days]])=0,"",IF(AND(AJ$7=$E19,$F19=1),Milestone_Marker,"")),"")</f>
        <v/>
      </c>
      <c r="AK19" s="37" t="str">
        <f ca="1">IFERROR(IF(LEN(Milestones[[#This Row],[Days]])=0,"",IF(AND(AK$7=$E19,$F19=1),Milestone_Marker,"")),"")</f>
        <v/>
      </c>
      <c r="AL19" s="37" t="str">
        <f ca="1">IFERROR(IF(LEN(Milestones[[#This Row],[Days]])=0,"",IF(AND(AL$7=$E19,$F19=1),Milestone_Marker,"")),"")</f>
        <v/>
      </c>
      <c r="AM19" s="37" t="str">
        <f ca="1">IFERROR(IF(LEN(Milestones[[#This Row],[Days]])=0,"",IF(AND(AM$7=$E19,$F19=1),Milestone_Marker,"")),"")</f>
        <v/>
      </c>
      <c r="AN19" s="37" t="str">
        <f ca="1">IFERROR(IF(LEN(Milestones[[#This Row],[Days]])=0,"",IF(AND(AN$7=$E19,$F19=1),Milestone_Marker,"")),"")</f>
        <v/>
      </c>
      <c r="AO19" s="37" t="str">
        <f ca="1">IFERROR(IF(LEN(Milestones[[#This Row],[Days]])=0,"",IF(AND(AO$7=$E19,$F19=1),Milestone_Marker,"")),"")</f>
        <v/>
      </c>
      <c r="AP19" s="37" t="str">
        <f ca="1">IFERROR(IF(LEN(Milestones[[#This Row],[Days]])=0,"",IF(AND(AP$7=$E19,$F19=1),Milestone_Marker,"")),"")</f>
        <v/>
      </c>
      <c r="AQ19" s="37" t="str">
        <f ca="1">IFERROR(IF(LEN(Milestones[[#This Row],[Days]])=0,"",IF(AND(AQ$7=$E19,$F19=1),Milestone_Marker,"")),"")</f>
        <v/>
      </c>
      <c r="AR19" s="37" t="str">
        <f ca="1">IFERROR(IF(LEN(Milestones[[#This Row],[Days]])=0,"",IF(AND(AR$7=$E19,$F19=1),Milestone_Marker,"")),"")</f>
        <v/>
      </c>
      <c r="AS19" s="37" t="str">
        <f ca="1">IFERROR(IF(LEN(Milestones[[#This Row],[Days]])=0,"",IF(AND(AS$7=$E19,$F19=1),Milestone_Marker,"")),"")</f>
        <v/>
      </c>
      <c r="AT19" s="37" t="str">
        <f ca="1">IFERROR(IF(LEN(Milestones[[#This Row],[Days]])=0,"",IF(AND(AT$7=$E19,$F19=1),Milestone_Marker,"")),"")</f>
        <v/>
      </c>
      <c r="AU19" s="37" t="str">
        <f ca="1">IFERROR(IF(LEN(Milestones[[#This Row],[Days]])=0,"",IF(AND(AU$7=$E19,$F19=1),Milestone_Marker,"")),"")</f>
        <v/>
      </c>
      <c r="AV19" s="37" t="str">
        <f ca="1">IFERROR(IF(LEN(Milestones[[#This Row],[Days]])=0,"",IF(AND(AV$7=$E19,$F19=1),Milestone_Marker,"")),"")</f>
        <v/>
      </c>
      <c r="AW19" s="37" t="str">
        <f ca="1">IFERROR(IF(LEN(Milestones[[#This Row],[Days]])=0,"",IF(AND(AW$7=$E19,$F19=1),Milestone_Marker,"")),"")</f>
        <v/>
      </c>
      <c r="AX19" s="37" t="str">
        <f ca="1">IFERROR(IF(LEN(Milestones[[#This Row],[Days]])=0,"",IF(AND(AX$7=$E19,$F19=1),Milestone_Marker,"")),"")</f>
        <v/>
      </c>
      <c r="AY19" s="37" t="str">
        <f ca="1">IFERROR(IF(LEN(Milestones[[#This Row],[Days]])=0,"",IF(AND(AY$7=$E19,$F19=1),Milestone_Marker,"")),"")</f>
        <v/>
      </c>
      <c r="AZ19" s="37" t="str">
        <f ca="1">IFERROR(IF(LEN(Milestones[[#This Row],[Days]])=0,"",IF(AND(AZ$7=$E19,$F19=1),Milestone_Marker,"")),"")</f>
        <v/>
      </c>
      <c r="BA19" s="37" t="str">
        <f ca="1">IFERROR(IF(LEN(Milestones[[#This Row],[Days]])=0,"",IF(AND(BA$7=$E19,$F19=1),Milestone_Marker,"")),"")</f>
        <v/>
      </c>
      <c r="BB19" s="37" t="str">
        <f ca="1">IFERROR(IF(LEN(Milestones[[#This Row],[Days]])=0,"",IF(AND(BB$7=$E19,$F19=1),Milestone_Marker,"")),"")</f>
        <v/>
      </c>
      <c r="BC19" s="37" t="str">
        <f ca="1">IFERROR(IF(LEN(Milestones[[#This Row],[Days]])=0,"",IF(AND(BC$7=$E19,$F19=1),Milestone_Marker,"")),"")</f>
        <v/>
      </c>
      <c r="BD19" s="37" t="str">
        <f ca="1">IFERROR(IF(LEN(Milestones[[#This Row],[Days]])=0,"",IF(AND(BD$7=$E19,$F19=1),Milestone_Marker,"")),"")</f>
        <v/>
      </c>
      <c r="BE19" s="37" t="str">
        <f ca="1">IFERROR(IF(LEN(Milestones[[#This Row],[Days]])=0,"",IF(AND(BE$7=$E19,$F19=1),Milestone_Marker,"")),"")</f>
        <v/>
      </c>
      <c r="BF19" s="37" t="str">
        <f ca="1">IFERROR(IF(LEN(Milestones[[#This Row],[Days]])=0,"",IF(AND(BF$7=$E19,$F19=1),Milestone_Marker,"")),"")</f>
        <v/>
      </c>
      <c r="BG19" s="37" t="str">
        <f ca="1">IFERROR(IF(LEN(Milestones[[#This Row],[Days]])=0,"",IF(AND(BG$7=$E19,$F19=1),Milestone_Marker,"")),"")</f>
        <v/>
      </c>
      <c r="BH19" s="37" t="str">
        <f ca="1">IFERROR(IF(LEN(Milestones[[#This Row],[Days]])=0,"",IF(AND(BH$7=$E19,$F19=1),Milestone_Marker,"")),"")</f>
        <v/>
      </c>
      <c r="BI19" s="37" t="str">
        <f ca="1">IFERROR(IF(LEN(Milestones[[#This Row],[Days]])=0,"",IF(AND(BI$7=$E19,$F19=1),Milestone_Marker,"")),"")</f>
        <v/>
      </c>
      <c r="BJ19" s="37" t="str">
        <f ca="1">IFERROR(IF(LEN(Milestones[[#This Row],[Days]])=0,"",IF(AND(BJ$7=$E19,$F19=1),Milestone_Marker,"")),"")</f>
        <v/>
      </c>
      <c r="BK19" s="37" t="str">
        <f ca="1">IFERROR(IF(LEN(Milestones[[#This Row],[Days]])=0,"",IF(AND(BK$7=$E19,$F19=1),Milestone_Marker,"")),"")</f>
        <v/>
      </c>
    </row>
    <row r="20" s="1" customFormat="1" customHeight="1" outlineLevel="1" spans="1:63">
      <c r="A20" s="2"/>
      <c r="B20" s="38" t="s">
        <v>59</v>
      </c>
      <c r="C20" s="35"/>
      <c r="D20" s="39"/>
      <c r="E20" s="40">
        <f ca="1">TODAY()+24</f>
        <v>44864</v>
      </c>
      <c r="F20" s="32">
        <v>1</v>
      </c>
      <c r="G20" s="36"/>
      <c r="H20" s="37" t="str">
        <f ca="1">IFERROR(IF(LEN(Milestones[[#This Row],[Days]])=0,"",IF(AND(H$7=$E20,$F20=1),Milestone_Marker,"")),"")</f>
        <v/>
      </c>
      <c r="I20" s="37" t="str">
        <f ca="1">IFERROR(IF(LEN(Milestones[[#This Row],[Days]])=0,"",IF(AND(I$7=$E20,$F20=1),Milestone_Marker,"")),"")</f>
        <v/>
      </c>
      <c r="J20" s="37" t="str">
        <f ca="1">IFERROR(IF(LEN(Milestones[[#This Row],[Days]])=0,"",IF(AND(J$7=$E20,$F20=1),Milestone_Marker,"")),"")</f>
        <v/>
      </c>
      <c r="K20" s="37" t="str">
        <f ca="1">IFERROR(IF(LEN(Milestones[[#This Row],[Days]])=0,"",IF(AND(K$7=$E20,$F20=1),Milestone_Marker,"")),"")</f>
        <v/>
      </c>
      <c r="L20" s="37" t="str">
        <f ca="1">IFERROR(IF(LEN(Milestones[[#This Row],[Days]])=0,"",IF(AND(L$7=$E20,$F20=1),Milestone_Marker,"")),"")</f>
        <v/>
      </c>
      <c r="M20" s="37" t="str">
        <f ca="1">IFERROR(IF(LEN(Milestones[[#This Row],[Days]])=0,"",IF(AND(M$7=$E20,$F20=1),Milestone_Marker,"")),"")</f>
        <v/>
      </c>
      <c r="N20" s="37" t="str">
        <f ca="1">IFERROR(IF(LEN(Milestones[[#This Row],[Days]])=0,"",IF(AND(N$7=$E20,$F20=1),Milestone_Marker,"")),"")</f>
        <v/>
      </c>
      <c r="O20" s="37" t="str">
        <f ca="1">IFERROR(IF(LEN(Milestones[[#This Row],[Days]])=0,"",IF(AND(O$7=$E20,$F20=1),Milestone_Marker,"")),"")</f>
        <v/>
      </c>
      <c r="P20" s="37" t="str">
        <f ca="1">IFERROR(IF(LEN(Milestones[[#This Row],[Days]])=0,"",IF(AND(P$7=$E20,$F20=1),Milestone_Marker,"")),"")</f>
        <v/>
      </c>
      <c r="Q20" s="37" t="str">
        <f ca="1">IFERROR(IF(LEN(Milestones[[#This Row],[Days]])=0,"",IF(AND(Q$7=$E20,$F20=1),Milestone_Marker,"")),"")</f>
        <v/>
      </c>
      <c r="R20" s="37" t="str">
        <f ca="1">IFERROR(IF(LEN(Milestones[[#This Row],[Days]])=0,"",IF(AND(R$7=$E20,$F20=1),Milestone_Marker,"")),"")</f>
        <v/>
      </c>
      <c r="S20" s="37" t="str">
        <f ca="1">IFERROR(IF(LEN(Milestones[[#This Row],[Days]])=0,"",IF(AND(S$7=$E20,$F20=1),Milestone_Marker,"")),"")</f>
        <v/>
      </c>
      <c r="T20" s="37" t="str">
        <f ca="1">IFERROR(IF(LEN(Milestones[[#This Row],[Days]])=0,"",IF(AND(T$7=$E20,$F20=1),Milestone_Marker,"")),"")</f>
        <v/>
      </c>
      <c r="U20" s="37" t="str">
        <f ca="1">IFERROR(IF(LEN(Milestones[[#This Row],[Days]])=0,"",IF(AND(U$7=$E20,$F20=1),Milestone_Marker,"")),"")</f>
        <v/>
      </c>
      <c r="V20" s="37">
        <f ca="1">IFERROR(IF(LEN(Milestones[[#This Row],[Days]])=0,"",IF(AND(V$7=$E20,$F20=1),Milestone_Marker,"")),"")</f>
        <v>1</v>
      </c>
      <c r="W20" s="37" t="str">
        <f ca="1">IFERROR(IF(LEN(Milestones[[#This Row],[Days]])=0,"",IF(AND(W$7=$E20,$F20=1),Milestone_Marker,"")),"")</f>
        <v/>
      </c>
      <c r="X20" s="37" t="str">
        <f ca="1">IFERROR(IF(LEN(Milestones[[#This Row],[Days]])=0,"",IF(AND(X$7=$E20,$F20=1),Milestone_Marker,"")),"")</f>
        <v/>
      </c>
      <c r="Y20" s="37" t="str">
        <f ca="1">IFERROR(IF(LEN(Milestones[[#This Row],[Days]])=0,"",IF(AND(Y$7=$E20,$F20=1),Milestone_Marker,"")),"")</f>
        <v/>
      </c>
      <c r="Z20" s="37" t="str">
        <f ca="1">IFERROR(IF(LEN(Milestones[[#This Row],[Days]])=0,"",IF(AND(Z$7=$E20,$F20=1),Milestone_Marker,"")),"")</f>
        <v/>
      </c>
      <c r="AA20" s="37" t="str">
        <f ca="1">IFERROR(IF(LEN(Milestones[[#This Row],[Days]])=0,"",IF(AND(AA$7=$E20,$F20=1),Milestone_Marker,"")),"")</f>
        <v/>
      </c>
      <c r="AB20" s="37" t="str">
        <f ca="1">IFERROR(IF(LEN(Milestones[[#This Row],[Days]])=0,"",IF(AND(AB$7=$E20,$F20=1),Milestone_Marker,"")),"")</f>
        <v/>
      </c>
      <c r="AC20" s="37" t="str">
        <f ca="1">IFERROR(IF(LEN(Milestones[[#This Row],[Days]])=0,"",IF(AND(AC$7=$E20,$F20=1),Milestone_Marker,"")),"")</f>
        <v/>
      </c>
      <c r="AD20" s="37" t="str">
        <f ca="1">IFERROR(IF(LEN(Milestones[[#This Row],[Days]])=0,"",IF(AND(AD$7=$E20,$F20=1),Milestone_Marker,"")),"")</f>
        <v/>
      </c>
      <c r="AE20" s="37" t="str">
        <f ca="1">IFERROR(IF(LEN(Milestones[[#This Row],[Days]])=0,"",IF(AND(AE$7=$E20,$F20=1),Milestone_Marker,"")),"")</f>
        <v/>
      </c>
      <c r="AF20" s="37" t="str">
        <f ca="1">IFERROR(IF(LEN(Milestones[[#This Row],[Days]])=0,"",IF(AND(AF$7=$E20,$F20=1),Milestone_Marker,"")),"")</f>
        <v/>
      </c>
      <c r="AG20" s="37" t="str">
        <f ca="1">IFERROR(IF(LEN(Milestones[[#This Row],[Days]])=0,"",IF(AND(AG$7=$E20,$F20=1),Milestone_Marker,"")),"")</f>
        <v/>
      </c>
      <c r="AH20" s="37" t="str">
        <f ca="1">IFERROR(IF(LEN(Milestones[[#This Row],[Days]])=0,"",IF(AND(AH$7=$E20,$F20=1),Milestone_Marker,"")),"")</f>
        <v/>
      </c>
      <c r="AI20" s="37" t="str">
        <f ca="1">IFERROR(IF(LEN(Milestones[[#This Row],[Days]])=0,"",IF(AND(AI$7=$E20,$F20=1),Milestone_Marker,"")),"")</f>
        <v/>
      </c>
      <c r="AJ20" s="37" t="str">
        <f ca="1">IFERROR(IF(LEN(Milestones[[#This Row],[Days]])=0,"",IF(AND(AJ$7=$E20,$F20=1),Milestone_Marker,"")),"")</f>
        <v/>
      </c>
      <c r="AK20" s="37" t="str">
        <f ca="1">IFERROR(IF(LEN(Milestones[[#This Row],[Days]])=0,"",IF(AND(AK$7=$E20,$F20=1),Milestone_Marker,"")),"")</f>
        <v/>
      </c>
      <c r="AL20" s="37" t="str">
        <f ca="1">IFERROR(IF(LEN(Milestones[[#This Row],[Days]])=0,"",IF(AND(AL$7=$E20,$F20=1),Milestone_Marker,"")),"")</f>
        <v/>
      </c>
      <c r="AM20" s="37" t="str">
        <f ca="1">IFERROR(IF(LEN(Milestones[[#This Row],[Days]])=0,"",IF(AND(AM$7=$E20,$F20=1),Milestone_Marker,"")),"")</f>
        <v/>
      </c>
      <c r="AN20" s="37" t="str">
        <f ca="1">IFERROR(IF(LEN(Milestones[[#This Row],[Days]])=0,"",IF(AND(AN$7=$E20,$F20=1),Milestone_Marker,"")),"")</f>
        <v/>
      </c>
      <c r="AO20" s="37" t="str">
        <f ca="1">IFERROR(IF(LEN(Milestones[[#This Row],[Days]])=0,"",IF(AND(AO$7=$E20,$F20=1),Milestone_Marker,"")),"")</f>
        <v/>
      </c>
      <c r="AP20" s="37" t="str">
        <f ca="1">IFERROR(IF(LEN(Milestones[[#This Row],[Days]])=0,"",IF(AND(AP$7=$E20,$F20=1),Milestone_Marker,"")),"")</f>
        <v/>
      </c>
      <c r="AQ20" s="37" t="str">
        <f ca="1">IFERROR(IF(LEN(Milestones[[#This Row],[Days]])=0,"",IF(AND(AQ$7=$E20,$F20=1),Milestone_Marker,"")),"")</f>
        <v/>
      </c>
      <c r="AR20" s="37" t="str">
        <f ca="1">IFERROR(IF(LEN(Milestones[[#This Row],[Days]])=0,"",IF(AND(AR$7=$E20,$F20=1),Milestone_Marker,"")),"")</f>
        <v/>
      </c>
      <c r="AS20" s="37" t="str">
        <f ca="1">IFERROR(IF(LEN(Milestones[[#This Row],[Days]])=0,"",IF(AND(AS$7=$E20,$F20=1),Milestone_Marker,"")),"")</f>
        <v/>
      </c>
      <c r="AT20" s="37" t="str">
        <f ca="1">IFERROR(IF(LEN(Milestones[[#This Row],[Days]])=0,"",IF(AND(AT$7=$E20,$F20=1),Milestone_Marker,"")),"")</f>
        <v/>
      </c>
      <c r="AU20" s="37" t="str">
        <f ca="1">IFERROR(IF(LEN(Milestones[[#This Row],[Days]])=0,"",IF(AND(AU$7=$E20,$F20=1),Milestone_Marker,"")),"")</f>
        <v/>
      </c>
      <c r="AV20" s="37" t="str">
        <f ca="1">IFERROR(IF(LEN(Milestones[[#This Row],[Days]])=0,"",IF(AND(AV$7=$E20,$F20=1),Milestone_Marker,"")),"")</f>
        <v/>
      </c>
      <c r="AW20" s="37" t="str">
        <f ca="1">IFERROR(IF(LEN(Milestones[[#This Row],[Days]])=0,"",IF(AND(AW$7=$E20,$F20=1),Milestone_Marker,"")),"")</f>
        <v/>
      </c>
      <c r="AX20" s="37" t="str">
        <f ca="1">IFERROR(IF(LEN(Milestones[[#This Row],[Days]])=0,"",IF(AND(AX$7=$E20,$F20=1),Milestone_Marker,"")),"")</f>
        <v/>
      </c>
      <c r="AY20" s="37" t="str">
        <f ca="1">IFERROR(IF(LEN(Milestones[[#This Row],[Days]])=0,"",IF(AND(AY$7=$E20,$F20=1),Milestone_Marker,"")),"")</f>
        <v/>
      </c>
      <c r="AZ20" s="37" t="str">
        <f ca="1">IFERROR(IF(LEN(Milestones[[#This Row],[Days]])=0,"",IF(AND(AZ$7=$E20,$F20=1),Milestone_Marker,"")),"")</f>
        <v/>
      </c>
      <c r="BA20" s="37" t="str">
        <f ca="1">IFERROR(IF(LEN(Milestones[[#This Row],[Days]])=0,"",IF(AND(BA$7=$E20,$F20=1),Milestone_Marker,"")),"")</f>
        <v/>
      </c>
      <c r="BB20" s="37" t="str">
        <f ca="1">IFERROR(IF(LEN(Milestones[[#This Row],[Days]])=0,"",IF(AND(BB$7=$E20,$F20=1),Milestone_Marker,"")),"")</f>
        <v/>
      </c>
      <c r="BC20" s="37" t="str">
        <f ca="1">IFERROR(IF(LEN(Milestones[[#This Row],[Days]])=0,"",IF(AND(BC$7=$E20,$F20=1),Milestone_Marker,"")),"")</f>
        <v/>
      </c>
      <c r="BD20" s="37" t="str">
        <f ca="1">IFERROR(IF(LEN(Milestones[[#This Row],[Days]])=0,"",IF(AND(BD$7=$E20,$F20=1),Milestone_Marker,"")),"")</f>
        <v/>
      </c>
      <c r="BE20" s="37" t="str">
        <f ca="1">IFERROR(IF(LEN(Milestones[[#This Row],[Days]])=0,"",IF(AND(BE$7=$E20,$F20=1),Milestone_Marker,"")),"")</f>
        <v/>
      </c>
      <c r="BF20" s="37" t="str">
        <f ca="1">IFERROR(IF(LEN(Milestones[[#This Row],[Days]])=0,"",IF(AND(BF$7=$E20,$F20=1),Milestone_Marker,"")),"")</f>
        <v/>
      </c>
      <c r="BG20" s="37" t="str">
        <f ca="1">IFERROR(IF(LEN(Milestones[[#This Row],[Days]])=0,"",IF(AND(BG$7=$E20,$F20=1),Milestone_Marker,"")),"")</f>
        <v/>
      </c>
      <c r="BH20" s="37" t="str">
        <f ca="1">IFERROR(IF(LEN(Milestones[[#This Row],[Days]])=0,"",IF(AND(BH$7=$E20,$F20=1),Milestone_Marker,"")),"")</f>
        <v/>
      </c>
      <c r="BI20" s="37" t="str">
        <f ca="1">IFERROR(IF(LEN(Milestones[[#This Row],[Days]])=0,"",IF(AND(BI$7=$E20,$F20=1),Milestone_Marker,"")),"")</f>
        <v/>
      </c>
      <c r="BJ20" s="37" t="str">
        <f ca="1">IFERROR(IF(LEN(Milestones[[#This Row],[Days]])=0,"",IF(AND(BJ$7=$E20,$F20=1),Milestone_Marker,"")),"")</f>
        <v/>
      </c>
      <c r="BK20" s="37" t="str">
        <f ca="1">IFERROR(IF(LEN(Milestones[[#This Row],[Days]])=0,"",IF(AND(BK$7=$E20,$F20=1),Milestone_Marker,"")),"")</f>
        <v/>
      </c>
    </row>
    <row r="21" s="1" customFormat="1" customHeight="1" outlineLevel="1" spans="1:63">
      <c r="A21" s="2"/>
      <c r="B21" s="38" t="s">
        <v>60</v>
      </c>
      <c r="C21" s="35"/>
      <c r="D21" s="39"/>
      <c r="E21" s="40">
        <f ca="1">TODAY()+25</f>
        <v>44865</v>
      </c>
      <c r="F21" s="32">
        <v>24</v>
      </c>
      <c r="G21" s="36"/>
      <c r="H21" s="37" t="str">
        <f ca="1">IFERROR(IF(LEN(Milestones[[#This Row],[Days]])=0,"",IF(AND(H$7=$E21,$F21=1),Milestone_Marker,"")),"")</f>
        <v/>
      </c>
      <c r="I21" s="37" t="str">
        <f ca="1">IFERROR(IF(LEN(Milestones[[#This Row],[Days]])=0,"",IF(AND(I$7=$E21,$F21=1),Milestone_Marker,"")),"")</f>
        <v/>
      </c>
      <c r="J21" s="37" t="str">
        <f ca="1">IFERROR(IF(LEN(Milestones[[#This Row],[Days]])=0,"",IF(AND(J$7=$E21,$F21=1),Milestone_Marker,"")),"")</f>
        <v/>
      </c>
      <c r="K21" s="37" t="str">
        <f ca="1">IFERROR(IF(LEN(Milestones[[#This Row],[Days]])=0,"",IF(AND(K$7=$E21,$F21=1),Milestone_Marker,"")),"")</f>
        <v/>
      </c>
      <c r="L21" s="37" t="str">
        <f ca="1">IFERROR(IF(LEN(Milestones[[#This Row],[Days]])=0,"",IF(AND(L$7=$E21,$F21=1),Milestone_Marker,"")),"")</f>
        <v/>
      </c>
      <c r="M21" s="37" t="str">
        <f ca="1">IFERROR(IF(LEN(Milestones[[#This Row],[Days]])=0,"",IF(AND(M$7=$E21,$F21=1),Milestone_Marker,"")),"")</f>
        <v/>
      </c>
      <c r="N21" s="37" t="str">
        <f ca="1">IFERROR(IF(LEN(Milestones[[#This Row],[Days]])=0,"",IF(AND(N$7=$E21,$F21=1),Milestone_Marker,"")),"")</f>
        <v/>
      </c>
      <c r="O21" s="37" t="str">
        <f ca="1">IFERROR(IF(LEN(Milestones[[#This Row],[Days]])=0,"",IF(AND(O$7=$E21,$F21=1),Milestone_Marker,"")),"")</f>
        <v/>
      </c>
      <c r="P21" s="37" t="str">
        <f ca="1">IFERROR(IF(LEN(Milestones[[#This Row],[Days]])=0,"",IF(AND(P$7=$E21,$F21=1),Milestone_Marker,"")),"")</f>
        <v/>
      </c>
      <c r="Q21" s="37" t="str">
        <f ca="1">IFERROR(IF(LEN(Milestones[[#This Row],[Days]])=0,"",IF(AND(Q$7=$E21,$F21=1),Milestone_Marker,"")),"")</f>
        <v/>
      </c>
      <c r="R21" s="37" t="str">
        <f ca="1">IFERROR(IF(LEN(Milestones[[#This Row],[Days]])=0,"",IF(AND(R$7=$E21,$F21=1),Milestone_Marker,"")),"")</f>
        <v/>
      </c>
      <c r="S21" s="37" t="str">
        <f ca="1">IFERROR(IF(LEN(Milestones[[#This Row],[Days]])=0,"",IF(AND(S$7=$E21,$F21=1),Milestone_Marker,"")),"")</f>
        <v/>
      </c>
      <c r="T21" s="37" t="str">
        <f ca="1">IFERROR(IF(LEN(Milestones[[#This Row],[Days]])=0,"",IF(AND(T$7=$E21,$F21=1),Milestone_Marker,"")),"")</f>
        <v/>
      </c>
      <c r="U21" s="37" t="str">
        <f ca="1">IFERROR(IF(LEN(Milestones[[#This Row],[Days]])=0,"",IF(AND(U$7=$E21,$F21=1),Milestone_Marker,"")),"")</f>
        <v/>
      </c>
      <c r="V21" s="37" t="str">
        <f ca="1">IFERROR(IF(LEN(Milestones[[#This Row],[Days]])=0,"",IF(AND(V$7=$E21,$F21=1),Milestone_Marker,"")),"")</f>
        <v/>
      </c>
      <c r="W21" s="37" t="str">
        <f ca="1">IFERROR(IF(LEN(Milestones[[#This Row],[Days]])=0,"",IF(AND(W$7=$E21,$F21=1),Milestone_Marker,"")),"")</f>
        <v/>
      </c>
      <c r="X21" s="37" t="str">
        <f ca="1">IFERROR(IF(LEN(Milestones[[#This Row],[Days]])=0,"",IF(AND(X$7=$E21,$F21=1),Milestone_Marker,"")),"")</f>
        <v/>
      </c>
      <c r="Y21" s="37" t="str">
        <f ca="1">IFERROR(IF(LEN(Milestones[[#This Row],[Days]])=0,"",IF(AND(Y$7=$E21,$F21=1),Milestone_Marker,"")),"")</f>
        <v/>
      </c>
      <c r="Z21" s="37" t="str">
        <f ca="1">IFERROR(IF(LEN(Milestones[[#This Row],[Days]])=0,"",IF(AND(Z$7=$E21,$F21=1),Milestone_Marker,"")),"")</f>
        <v/>
      </c>
      <c r="AA21" s="37" t="str">
        <f ca="1">IFERROR(IF(LEN(Milestones[[#This Row],[Days]])=0,"",IF(AND(AA$7=$E21,$F21=1),Milestone_Marker,"")),"")</f>
        <v/>
      </c>
      <c r="AB21" s="37" t="str">
        <f ca="1">IFERROR(IF(LEN(Milestones[[#This Row],[Days]])=0,"",IF(AND(AB$7=$E21,$F21=1),Milestone_Marker,"")),"")</f>
        <v/>
      </c>
      <c r="AC21" s="37" t="str">
        <f ca="1">IFERROR(IF(LEN(Milestones[[#This Row],[Days]])=0,"",IF(AND(AC$7=$E21,$F21=1),Milestone_Marker,"")),"")</f>
        <v/>
      </c>
      <c r="AD21" s="37" t="str">
        <f ca="1">IFERROR(IF(LEN(Milestones[[#This Row],[Days]])=0,"",IF(AND(AD$7=$E21,$F21=1),Milestone_Marker,"")),"")</f>
        <v/>
      </c>
      <c r="AE21" s="37" t="str">
        <f ca="1">IFERROR(IF(LEN(Milestones[[#This Row],[Days]])=0,"",IF(AND(AE$7=$E21,$F21=1),Milestone_Marker,"")),"")</f>
        <v/>
      </c>
      <c r="AF21" s="37" t="str">
        <f ca="1">IFERROR(IF(LEN(Milestones[[#This Row],[Days]])=0,"",IF(AND(AF$7=$E21,$F21=1),Milestone_Marker,"")),"")</f>
        <v/>
      </c>
      <c r="AG21" s="37" t="str">
        <f ca="1">IFERROR(IF(LEN(Milestones[[#This Row],[Days]])=0,"",IF(AND(AG$7=$E21,$F21=1),Milestone_Marker,"")),"")</f>
        <v/>
      </c>
      <c r="AH21" s="37" t="str">
        <f ca="1">IFERROR(IF(LEN(Milestones[[#This Row],[Days]])=0,"",IF(AND(AH$7=$E21,$F21=1),Milestone_Marker,"")),"")</f>
        <v/>
      </c>
      <c r="AI21" s="37" t="str">
        <f ca="1">IFERROR(IF(LEN(Milestones[[#This Row],[Days]])=0,"",IF(AND(AI$7=$E21,$F21=1),Milestone_Marker,"")),"")</f>
        <v/>
      </c>
      <c r="AJ21" s="37" t="str">
        <f ca="1">IFERROR(IF(LEN(Milestones[[#This Row],[Days]])=0,"",IF(AND(AJ$7=$E21,$F21=1),Milestone_Marker,"")),"")</f>
        <v/>
      </c>
      <c r="AK21" s="37" t="str">
        <f ca="1">IFERROR(IF(LEN(Milestones[[#This Row],[Days]])=0,"",IF(AND(AK$7=$E21,$F21=1),Milestone_Marker,"")),"")</f>
        <v/>
      </c>
      <c r="AL21" s="37" t="str">
        <f ca="1">IFERROR(IF(LEN(Milestones[[#This Row],[Days]])=0,"",IF(AND(AL$7=$E21,$F21=1),Milestone_Marker,"")),"")</f>
        <v/>
      </c>
      <c r="AM21" s="37" t="str">
        <f ca="1">IFERROR(IF(LEN(Milestones[[#This Row],[Days]])=0,"",IF(AND(AM$7=$E21,$F21=1),Milestone_Marker,"")),"")</f>
        <v/>
      </c>
      <c r="AN21" s="37" t="str">
        <f ca="1">IFERROR(IF(LEN(Milestones[[#This Row],[Days]])=0,"",IF(AND(AN$7=$E21,$F21=1),Milestone_Marker,"")),"")</f>
        <v/>
      </c>
      <c r="AO21" s="37" t="str">
        <f ca="1">IFERROR(IF(LEN(Milestones[[#This Row],[Days]])=0,"",IF(AND(AO$7=$E21,$F21=1),Milestone_Marker,"")),"")</f>
        <v/>
      </c>
      <c r="AP21" s="37" t="str">
        <f ca="1">IFERROR(IF(LEN(Milestones[[#This Row],[Days]])=0,"",IF(AND(AP$7=$E21,$F21=1),Milestone_Marker,"")),"")</f>
        <v/>
      </c>
      <c r="AQ21" s="37" t="str">
        <f ca="1">IFERROR(IF(LEN(Milestones[[#This Row],[Days]])=0,"",IF(AND(AQ$7=$E21,$F21=1),Milestone_Marker,"")),"")</f>
        <v/>
      </c>
      <c r="AR21" s="37" t="str">
        <f ca="1">IFERROR(IF(LEN(Milestones[[#This Row],[Days]])=0,"",IF(AND(AR$7=$E21,$F21=1),Milestone_Marker,"")),"")</f>
        <v/>
      </c>
      <c r="AS21" s="37" t="str">
        <f ca="1">IFERROR(IF(LEN(Milestones[[#This Row],[Days]])=0,"",IF(AND(AS$7=$E21,$F21=1),Milestone_Marker,"")),"")</f>
        <v/>
      </c>
      <c r="AT21" s="37" t="str">
        <f ca="1">IFERROR(IF(LEN(Milestones[[#This Row],[Days]])=0,"",IF(AND(AT$7=$E21,$F21=1),Milestone_Marker,"")),"")</f>
        <v/>
      </c>
      <c r="AU21" s="37" t="str">
        <f ca="1">IFERROR(IF(LEN(Milestones[[#This Row],[Days]])=0,"",IF(AND(AU$7=$E21,$F21=1),Milestone_Marker,"")),"")</f>
        <v/>
      </c>
      <c r="AV21" s="37" t="str">
        <f ca="1">IFERROR(IF(LEN(Milestones[[#This Row],[Days]])=0,"",IF(AND(AV$7=$E21,$F21=1),Milestone_Marker,"")),"")</f>
        <v/>
      </c>
      <c r="AW21" s="37" t="str">
        <f ca="1">IFERROR(IF(LEN(Milestones[[#This Row],[Days]])=0,"",IF(AND(AW$7=$E21,$F21=1),Milestone_Marker,"")),"")</f>
        <v/>
      </c>
      <c r="AX21" s="37" t="str">
        <f ca="1">IFERROR(IF(LEN(Milestones[[#This Row],[Days]])=0,"",IF(AND(AX$7=$E21,$F21=1),Milestone_Marker,"")),"")</f>
        <v/>
      </c>
      <c r="AY21" s="37" t="str">
        <f ca="1">IFERROR(IF(LEN(Milestones[[#This Row],[Days]])=0,"",IF(AND(AY$7=$E21,$F21=1),Milestone_Marker,"")),"")</f>
        <v/>
      </c>
      <c r="AZ21" s="37" t="str">
        <f ca="1">IFERROR(IF(LEN(Milestones[[#This Row],[Days]])=0,"",IF(AND(AZ$7=$E21,$F21=1),Milestone_Marker,"")),"")</f>
        <v/>
      </c>
      <c r="BA21" s="37" t="str">
        <f ca="1">IFERROR(IF(LEN(Milestones[[#This Row],[Days]])=0,"",IF(AND(BA$7=$E21,$F21=1),Milestone_Marker,"")),"")</f>
        <v/>
      </c>
      <c r="BB21" s="37" t="str">
        <f ca="1">IFERROR(IF(LEN(Milestones[[#This Row],[Days]])=0,"",IF(AND(BB$7=$E21,$F21=1),Milestone_Marker,"")),"")</f>
        <v/>
      </c>
      <c r="BC21" s="37" t="str">
        <f ca="1">IFERROR(IF(LEN(Milestones[[#This Row],[Days]])=0,"",IF(AND(BC$7=$E21,$F21=1),Milestone_Marker,"")),"")</f>
        <v/>
      </c>
      <c r="BD21" s="37" t="str">
        <f ca="1">IFERROR(IF(LEN(Milestones[[#This Row],[Days]])=0,"",IF(AND(BD$7=$E21,$F21=1),Milestone_Marker,"")),"")</f>
        <v/>
      </c>
      <c r="BE21" s="37" t="str">
        <f ca="1">IFERROR(IF(LEN(Milestones[[#This Row],[Days]])=0,"",IF(AND(BE$7=$E21,$F21=1),Milestone_Marker,"")),"")</f>
        <v/>
      </c>
      <c r="BF21" s="37" t="str">
        <f ca="1">IFERROR(IF(LEN(Milestones[[#This Row],[Days]])=0,"",IF(AND(BF$7=$E21,$F21=1),Milestone_Marker,"")),"")</f>
        <v/>
      </c>
      <c r="BG21" s="37" t="str">
        <f ca="1">IFERROR(IF(LEN(Milestones[[#This Row],[Days]])=0,"",IF(AND(BG$7=$E21,$F21=1),Milestone_Marker,"")),"")</f>
        <v/>
      </c>
      <c r="BH21" s="37" t="str">
        <f ca="1">IFERROR(IF(LEN(Milestones[[#This Row],[Days]])=0,"",IF(AND(BH$7=$E21,$F21=1),Milestone_Marker,"")),"")</f>
        <v/>
      </c>
      <c r="BI21" s="37" t="str">
        <f ca="1">IFERROR(IF(LEN(Milestones[[#This Row],[Days]])=0,"",IF(AND(BI$7=$E21,$F21=1),Milestone_Marker,"")),"")</f>
        <v/>
      </c>
      <c r="BJ21" s="37" t="str">
        <f ca="1">IFERROR(IF(LEN(Milestones[[#This Row],[Days]])=0,"",IF(AND(BJ$7=$E21,$F21=1),Milestone_Marker,"")),"")</f>
        <v/>
      </c>
      <c r="BK21" s="37" t="str">
        <f ca="1">IFERROR(IF(LEN(Milestones[[#This Row],[Days]])=0,"",IF(AND(BK$7=$E21,$F21=1),Milestone_Marker,"")),"")</f>
        <v/>
      </c>
    </row>
    <row r="22" s="1" customFormat="1" customHeight="1" spans="1:63">
      <c r="A22" s="2"/>
      <c r="B22" s="34" t="s">
        <v>62</v>
      </c>
      <c r="C22" s="35"/>
      <c r="D22" s="39"/>
      <c r="E22" s="40"/>
      <c r="F22" s="32"/>
      <c r="G22" s="36"/>
      <c r="H22" s="37" t="str">
        <f ca="1">IFERROR(IF(LEN(Milestones[[#This Row],[Days]])=0,"",IF(AND(H$7=$E22,$F22=1),Milestone_Marker,"")),"")</f>
        <v/>
      </c>
      <c r="I22" s="37" t="str">
        <f ca="1">IFERROR(IF(LEN(Milestones[[#This Row],[Days]])=0,"",IF(AND(I$7=$E22,$F22=1),Milestone_Marker,"")),"")</f>
        <v/>
      </c>
      <c r="J22" s="37" t="str">
        <f ca="1">IFERROR(IF(LEN(Milestones[[#This Row],[Days]])=0,"",IF(AND(J$7=$E22,$F22=1),Milestone_Marker,"")),"")</f>
        <v/>
      </c>
      <c r="K22" s="37" t="str">
        <f ca="1">IFERROR(IF(LEN(Milestones[[#This Row],[Days]])=0,"",IF(AND(K$7=$E22,$F22=1),Milestone_Marker,"")),"")</f>
        <v/>
      </c>
      <c r="L22" s="37" t="str">
        <f ca="1">IFERROR(IF(LEN(Milestones[[#This Row],[Days]])=0,"",IF(AND(L$7=$E22,$F22=1),Milestone_Marker,"")),"")</f>
        <v/>
      </c>
      <c r="M22" s="37" t="str">
        <f ca="1">IFERROR(IF(LEN(Milestones[[#This Row],[Days]])=0,"",IF(AND(M$7=$E22,$F22=1),Milestone_Marker,"")),"")</f>
        <v/>
      </c>
      <c r="N22" s="37" t="str">
        <f ca="1">IFERROR(IF(LEN(Milestones[[#This Row],[Days]])=0,"",IF(AND(N$7=$E22,$F22=1),Milestone_Marker,"")),"")</f>
        <v/>
      </c>
      <c r="O22" s="37" t="str">
        <f ca="1">IFERROR(IF(LEN(Milestones[[#This Row],[Days]])=0,"",IF(AND(O$7=$E22,$F22=1),Milestone_Marker,"")),"")</f>
        <v/>
      </c>
      <c r="P22" s="37" t="str">
        <f ca="1">IFERROR(IF(LEN(Milestones[[#This Row],[Days]])=0,"",IF(AND(P$7=$E22,$F22=1),Milestone_Marker,"")),"")</f>
        <v/>
      </c>
      <c r="Q22" s="37" t="str">
        <f ca="1">IFERROR(IF(LEN(Milestones[[#This Row],[Days]])=0,"",IF(AND(Q$7=$E22,$F22=1),Milestone_Marker,"")),"")</f>
        <v/>
      </c>
      <c r="R22" s="37" t="str">
        <f ca="1">IFERROR(IF(LEN(Milestones[[#This Row],[Days]])=0,"",IF(AND(R$7=$E22,$F22=1),Milestone_Marker,"")),"")</f>
        <v/>
      </c>
      <c r="S22" s="37" t="str">
        <f ca="1">IFERROR(IF(LEN(Milestones[[#This Row],[Days]])=0,"",IF(AND(S$7=$E22,$F22=1),Milestone_Marker,"")),"")</f>
        <v/>
      </c>
      <c r="T22" s="37" t="str">
        <f ca="1">IFERROR(IF(LEN(Milestones[[#This Row],[Days]])=0,"",IF(AND(T$7=$E22,$F22=1),Milestone_Marker,"")),"")</f>
        <v/>
      </c>
      <c r="U22" s="37" t="str">
        <f ca="1">IFERROR(IF(LEN(Milestones[[#This Row],[Days]])=0,"",IF(AND(U$7=$E22,$F22=1),Milestone_Marker,"")),"")</f>
        <v/>
      </c>
      <c r="V22" s="37" t="str">
        <f ca="1">IFERROR(IF(LEN(Milestones[[#This Row],[Days]])=0,"",IF(AND(V$7=$E22,$F22=1),Milestone_Marker,"")),"")</f>
        <v/>
      </c>
      <c r="W22" s="37" t="str">
        <f ca="1">IFERROR(IF(LEN(Milestones[[#This Row],[Days]])=0,"",IF(AND(W$7=$E22,$F22=1),Milestone_Marker,"")),"")</f>
        <v/>
      </c>
      <c r="X22" s="37" t="str">
        <f ca="1">IFERROR(IF(LEN(Milestones[[#This Row],[Days]])=0,"",IF(AND(X$7=$E22,$F22=1),Milestone_Marker,"")),"")</f>
        <v/>
      </c>
      <c r="Y22" s="37" t="str">
        <f ca="1">IFERROR(IF(LEN(Milestones[[#This Row],[Days]])=0,"",IF(AND(Y$7=$E22,$F22=1),Milestone_Marker,"")),"")</f>
        <v/>
      </c>
      <c r="Z22" s="37" t="str">
        <f ca="1">IFERROR(IF(LEN(Milestones[[#This Row],[Days]])=0,"",IF(AND(Z$7=$E22,$F22=1),Milestone_Marker,"")),"")</f>
        <v/>
      </c>
      <c r="AA22" s="37" t="str">
        <f ca="1">IFERROR(IF(LEN(Milestones[[#This Row],[Days]])=0,"",IF(AND(AA$7=$E22,$F22=1),Milestone_Marker,"")),"")</f>
        <v/>
      </c>
      <c r="AB22" s="37" t="str">
        <f ca="1">IFERROR(IF(LEN(Milestones[[#This Row],[Days]])=0,"",IF(AND(AB$7=$E22,$F22=1),Milestone_Marker,"")),"")</f>
        <v/>
      </c>
      <c r="AC22" s="37" t="str">
        <f ca="1">IFERROR(IF(LEN(Milestones[[#This Row],[Days]])=0,"",IF(AND(AC$7=$E22,$F22=1),Milestone_Marker,"")),"")</f>
        <v/>
      </c>
      <c r="AD22" s="37" t="str">
        <f ca="1">IFERROR(IF(LEN(Milestones[[#This Row],[Days]])=0,"",IF(AND(AD$7=$E22,$F22=1),Milestone_Marker,"")),"")</f>
        <v/>
      </c>
      <c r="AE22" s="37" t="str">
        <f ca="1">IFERROR(IF(LEN(Milestones[[#This Row],[Days]])=0,"",IF(AND(AE$7=$E22,$F22=1),Milestone_Marker,"")),"")</f>
        <v/>
      </c>
      <c r="AF22" s="37" t="str">
        <f ca="1">IFERROR(IF(LEN(Milestones[[#This Row],[Days]])=0,"",IF(AND(AF$7=$E22,$F22=1),Milestone_Marker,"")),"")</f>
        <v/>
      </c>
      <c r="AG22" s="37" t="str">
        <f ca="1">IFERROR(IF(LEN(Milestones[[#This Row],[Days]])=0,"",IF(AND(AG$7=$E22,$F22=1),Milestone_Marker,"")),"")</f>
        <v/>
      </c>
      <c r="AH22" s="37" t="str">
        <f ca="1">IFERROR(IF(LEN(Milestones[[#This Row],[Days]])=0,"",IF(AND(AH$7=$E22,$F22=1),Milestone_Marker,"")),"")</f>
        <v/>
      </c>
      <c r="AI22" s="37" t="str">
        <f ca="1">IFERROR(IF(LEN(Milestones[[#This Row],[Days]])=0,"",IF(AND(AI$7=$E22,$F22=1),Milestone_Marker,"")),"")</f>
        <v/>
      </c>
      <c r="AJ22" s="37" t="str">
        <f ca="1">IFERROR(IF(LEN(Milestones[[#This Row],[Days]])=0,"",IF(AND(AJ$7=$E22,$F22=1),Milestone_Marker,"")),"")</f>
        <v/>
      </c>
      <c r="AK22" s="37" t="str">
        <f ca="1">IFERROR(IF(LEN(Milestones[[#This Row],[Days]])=0,"",IF(AND(AK$7=$E22,$F22=1),Milestone_Marker,"")),"")</f>
        <v/>
      </c>
      <c r="AL22" s="37" t="str">
        <f ca="1">IFERROR(IF(LEN(Milestones[[#This Row],[Days]])=0,"",IF(AND(AL$7=$E22,$F22=1),Milestone_Marker,"")),"")</f>
        <v/>
      </c>
      <c r="AM22" s="37" t="str">
        <f ca="1">IFERROR(IF(LEN(Milestones[[#This Row],[Days]])=0,"",IF(AND(AM$7=$E22,$F22=1),Milestone_Marker,"")),"")</f>
        <v/>
      </c>
      <c r="AN22" s="37" t="str">
        <f ca="1">IFERROR(IF(LEN(Milestones[[#This Row],[Days]])=0,"",IF(AND(AN$7=$E22,$F22=1),Milestone_Marker,"")),"")</f>
        <v/>
      </c>
      <c r="AO22" s="37" t="str">
        <f ca="1">IFERROR(IF(LEN(Milestones[[#This Row],[Days]])=0,"",IF(AND(AO$7=$E22,$F22=1),Milestone_Marker,"")),"")</f>
        <v/>
      </c>
      <c r="AP22" s="37" t="str">
        <f ca="1">IFERROR(IF(LEN(Milestones[[#This Row],[Days]])=0,"",IF(AND(AP$7=$E22,$F22=1),Milestone_Marker,"")),"")</f>
        <v/>
      </c>
      <c r="AQ22" s="37" t="str">
        <f ca="1">IFERROR(IF(LEN(Milestones[[#This Row],[Days]])=0,"",IF(AND(AQ$7=$E22,$F22=1),Milestone_Marker,"")),"")</f>
        <v/>
      </c>
      <c r="AR22" s="37" t="str">
        <f ca="1">IFERROR(IF(LEN(Milestones[[#This Row],[Days]])=0,"",IF(AND(AR$7=$E22,$F22=1),Milestone_Marker,"")),"")</f>
        <v/>
      </c>
      <c r="AS22" s="37" t="str">
        <f ca="1">IFERROR(IF(LEN(Milestones[[#This Row],[Days]])=0,"",IF(AND(AS$7=$E22,$F22=1),Milestone_Marker,"")),"")</f>
        <v/>
      </c>
      <c r="AT22" s="37" t="str">
        <f ca="1">IFERROR(IF(LEN(Milestones[[#This Row],[Days]])=0,"",IF(AND(AT$7=$E22,$F22=1),Milestone_Marker,"")),"")</f>
        <v/>
      </c>
      <c r="AU22" s="37" t="str">
        <f ca="1">IFERROR(IF(LEN(Milestones[[#This Row],[Days]])=0,"",IF(AND(AU$7=$E22,$F22=1),Milestone_Marker,"")),"")</f>
        <v/>
      </c>
      <c r="AV22" s="37" t="str">
        <f ca="1">IFERROR(IF(LEN(Milestones[[#This Row],[Days]])=0,"",IF(AND(AV$7=$E22,$F22=1),Milestone_Marker,"")),"")</f>
        <v/>
      </c>
      <c r="AW22" s="37" t="str">
        <f ca="1">IFERROR(IF(LEN(Milestones[[#This Row],[Days]])=0,"",IF(AND(AW$7=$E22,$F22=1),Milestone_Marker,"")),"")</f>
        <v/>
      </c>
      <c r="AX22" s="37" t="str">
        <f ca="1">IFERROR(IF(LEN(Milestones[[#This Row],[Days]])=0,"",IF(AND(AX$7=$E22,$F22=1),Milestone_Marker,"")),"")</f>
        <v/>
      </c>
      <c r="AY22" s="37" t="str">
        <f ca="1">IFERROR(IF(LEN(Milestones[[#This Row],[Days]])=0,"",IF(AND(AY$7=$E22,$F22=1),Milestone_Marker,"")),"")</f>
        <v/>
      </c>
      <c r="AZ22" s="37" t="str">
        <f ca="1">IFERROR(IF(LEN(Milestones[[#This Row],[Days]])=0,"",IF(AND(AZ$7=$E22,$F22=1),Milestone_Marker,"")),"")</f>
        <v/>
      </c>
      <c r="BA22" s="37" t="str">
        <f ca="1">IFERROR(IF(LEN(Milestones[[#This Row],[Days]])=0,"",IF(AND(BA$7=$E22,$F22=1),Milestone_Marker,"")),"")</f>
        <v/>
      </c>
      <c r="BB22" s="37" t="str">
        <f ca="1">IFERROR(IF(LEN(Milestones[[#This Row],[Days]])=0,"",IF(AND(BB$7=$E22,$F22=1),Milestone_Marker,"")),"")</f>
        <v/>
      </c>
      <c r="BC22" s="37" t="str">
        <f ca="1">IFERROR(IF(LEN(Milestones[[#This Row],[Days]])=0,"",IF(AND(BC$7=$E22,$F22=1),Milestone_Marker,"")),"")</f>
        <v/>
      </c>
      <c r="BD22" s="37" t="str">
        <f ca="1">IFERROR(IF(LEN(Milestones[[#This Row],[Days]])=0,"",IF(AND(BD$7=$E22,$F22=1),Milestone_Marker,"")),"")</f>
        <v/>
      </c>
      <c r="BE22" s="37" t="str">
        <f ca="1">IFERROR(IF(LEN(Milestones[[#This Row],[Days]])=0,"",IF(AND(BE$7=$E22,$F22=1),Milestone_Marker,"")),"")</f>
        <v/>
      </c>
      <c r="BF22" s="37" t="str">
        <f ca="1">IFERROR(IF(LEN(Milestones[[#This Row],[Days]])=0,"",IF(AND(BF$7=$E22,$F22=1),Milestone_Marker,"")),"")</f>
        <v/>
      </c>
      <c r="BG22" s="37" t="str">
        <f ca="1">IFERROR(IF(LEN(Milestones[[#This Row],[Days]])=0,"",IF(AND(BG$7=$E22,$F22=1),Milestone_Marker,"")),"")</f>
        <v/>
      </c>
      <c r="BH22" s="37" t="str">
        <f ca="1">IFERROR(IF(LEN(Milestones[[#This Row],[Days]])=0,"",IF(AND(BH$7=$E22,$F22=1),Milestone_Marker,"")),"")</f>
        <v/>
      </c>
      <c r="BI22" s="37" t="str">
        <f ca="1">IFERROR(IF(LEN(Milestones[[#This Row],[Days]])=0,"",IF(AND(BI$7=$E22,$F22=1),Milestone_Marker,"")),"")</f>
        <v/>
      </c>
      <c r="BJ22" s="37" t="str">
        <f ca="1">IFERROR(IF(LEN(Milestones[[#This Row],[Days]])=0,"",IF(AND(BJ$7=$E22,$F22=1),Milestone_Marker,"")),"")</f>
        <v/>
      </c>
      <c r="BK22" s="37" t="str">
        <f ca="1">IFERROR(IF(LEN(Milestones[[#This Row],[Days]])=0,"",IF(AND(BK$7=$E22,$F22=1),Milestone_Marker,"")),"")</f>
        <v/>
      </c>
    </row>
    <row r="23" s="1" customFormat="1" customHeight="1" outlineLevel="1" spans="1:63">
      <c r="A23" s="2"/>
      <c r="B23" s="38" t="s">
        <v>56</v>
      </c>
      <c r="C23" s="35"/>
      <c r="D23" s="39"/>
      <c r="E23" s="40">
        <f ca="1">TODAY()+15</f>
        <v>44855</v>
      </c>
      <c r="F23" s="32">
        <v>4</v>
      </c>
      <c r="G23" s="36"/>
      <c r="H23" s="37" t="str">
        <f ca="1">IFERROR(IF(LEN(Milestones[[#This Row],[Days]])=0,"",IF(AND(H$7=$E23,$F23=1),Milestone_Marker,"")),"")</f>
        <v/>
      </c>
      <c r="I23" s="37" t="str">
        <f ca="1">IFERROR(IF(LEN(Milestones[[#This Row],[Days]])=0,"",IF(AND(I$7=$E23,$F23=1),Milestone_Marker,"")),"")</f>
        <v/>
      </c>
      <c r="J23" s="37" t="str">
        <f ca="1">IFERROR(IF(LEN(Milestones[[#This Row],[Days]])=0,"",IF(AND(J$7=$E23,$F23=1),Milestone_Marker,"")),"")</f>
        <v/>
      </c>
      <c r="K23" s="37" t="str">
        <f ca="1">IFERROR(IF(LEN(Milestones[[#This Row],[Days]])=0,"",IF(AND(K$7=$E23,$F23=1),Milestone_Marker,"")),"")</f>
        <v/>
      </c>
      <c r="L23" s="37" t="str">
        <f ca="1">IFERROR(IF(LEN(Milestones[[#This Row],[Days]])=0,"",IF(AND(L$7=$E23,$F23=1),Milestone_Marker,"")),"")</f>
        <v/>
      </c>
      <c r="M23" s="37" t="str">
        <f ca="1">IFERROR(IF(LEN(Milestones[[#This Row],[Days]])=0,"",IF(AND(M$7=$E23,$F23=1),Milestone_Marker,"")),"")</f>
        <v/>
      </c>
      <c r="N23" s="37" t="str">
        <f ca="1">IFERROR(IF(LEN(Milestones[[#This Row],[Days]])=0,"",IF(AND(N$7=$E23,$F23=1),Milestone_Marker,"")),"")</f>
        <v/>
      </c>
      <c r="O23" s="37" t="str">
        <f ca="1">IFERROR(IF(LEN(Milestones[[#This Row],[Days]])=0,"",IF(AND(O$7=$E23,$F23=1),Milestone_Marker,"")),"")</f>
        <v/>
      </c>
      <c r="P23" s="37" t="str">
        <f ca="1">IFERROR(IF(LEN(Milestones[[#This Row],[Days]])=0,"",IF(AND(P$7=$E23,$F23=1),Milestone_Marker,"")),"")</f>
        <v/>
      </c>
      <c r="Q23" s="37" t="str">
        <f ca="1">IFERROR(IF(LEN(Milestones[[#This Row],[Days]])=0,"",IF(AND(Q$7=$E23,$F23=1),Milestone_Marker,"")),"")</f>
        <v/>
      </c>
      <c r="R23" s="37" t="str">
        <f ca="1">IFERROR(IF(LEN(Milestones[[#This Row],[Days]])=0,"",IF(AND(R$7=$E23,$F23=1),Milestone_Marker,"")),"")</f>
        <v/>
      </c>
      <c r="S23" s="37" t="str">
        <f ca="1">IFERROR(IF(LEN(Milestones[[#This Row],[Days]])=0,"",IF(AND(S$7=$E23,$F23=1),Milestone_Marker,"")),"")</f>
        <v/>
      </c>
      <c r="T23" s="37" t="str">
        <f ca="1">IFERROR(IF(LEN(Milestones[[#This Row],[Days]])=0,"",IF(AND(T$7=$E23,$F23=1),Milestone_Marker,"")),"")</f>
        <v/>
      </c>
      <c r="U23" s="37" t="str">
        <f ca="1">IFERROR(IF(LEN(Milestones[[#This Row],[Days]])=0,"",IF(AND(U$7=$E23,$F23=1),Milestone_Marker,"")),"")</f>
        <v/>
      </c>
      <c r="V23" s="37" t="str">
        <f ca="1">IFERROR(IF(LEN(Milestones[[#This Row],[Days]])=0,"",IF(AND(V$7=$E23,$F23=1),Milestone_Marker,"")),"")</f>
        <v/>
      </c>
      <c r="W23" s="37" t="str">
        <f ca="1">IFERROR(IF(LEN(Milestones[[#This Row],[Days]])=0,"",IF(AND(W$7=$E23,$F23=1),Milestone_Marker,"")),"")</f>
        <v/>
      </c>
      <c r="X23" s="37" t="str">
        <f ca="1">IFERROR(IF(LEN(Milestones[[#This Row],[Days]])=0,"",IF(AND(X$7=$E23,$F23=1),Milestone_Marker,"")),"")</f>
        <v/>
      </c>
      <c r="Y23" s="37" t="str">
        <f ca="1">IFERROR(IF(LEN(Milestones[[#This Row],[Days]])=0,"",IF(AND(Y$7=$E23,$F23=1),Milestone_Marker,"")),"")</f>
        <v/>
      </c>
      <c r="Z23" s="37" t="str">
        <f ca="1">IFERROR(IF(LEN(Milestones[[#This Row],[Days]])=0,"",IF(AND(Z$7=$E23,$F23=1),Milestone_Marker,"")),"")</f>
        <v/>
      </c>
      <c r="AA23" s="37" t="str">
        <f ca="1">IFERROR(IF(LEN(Milestones[[#This Row],[Days]])=0,"",IF(AND(AA$7=$E23,$F23=1),Milestone_Marker,"")),"")</f>
        <v/>
      </c>
      <c r="AB23" s="37" t="str">
        <f ca="1">IFERROR(IF(LEN(Milestones[[#This Row],[Days]])=0,"",IF(AND(AB$7=$E23,$F23=1),Milestone_Marker,"")),"")</f>
        <v/>
      </c>
      <c r="AC23" s="37" t="str">
        <f ca="1">IFERROR(IF(LEN(Milestones[[#This Row],[Days]])=0,"",IF(AND(AC$7=$E23,$F23=1),Milestone_Marker,"")),"")</f>
        <v/>
      </c>
      <c r="AD23" s="37" t="str">
        <f ca="1">IFERROR(IF(LEN(Milestones[[#This Row],[Days]])=0,"",IF(AND(AD$7=$E23,$F23=1),Milestone_Marker,"")),"")</f>
        <v/>
      </c>
      <c r="AE23" s="37" t="str">
        <f ca="1">IFERROR(IF(LEN(Milestones[[#This Row],[Days]])=0,"",IF(AND(AE$7=$E23,$F23=1),Milestone_Marker,"")),"")</f>
        <v/>
      </c>
      <c r="AF23" s="37" t="str">
        <f ca="1">IFERROR(IF(LEN(Milestones[[#This Row],[Days]])=0,"",IF(AND(AF$7=$E23,$F23=1),Milestone_Marker,"")),"")</f>
        <v/>
      </c>
      <c r="AG23" s="37" t="str">
        <f ca="1">IFERROR(IF(LEN(Milestones[[#This Row],[Days]])=0,"",IF(AND(AG$7=$E23,$F23=1),Milestone_Marker,"")),"")</f>
        <v/>
      </c>
      <c r="AH23" s="37" t="str">
        <f ca="1">IFERROR(IF(LEN(Milestones[[#This Row],[Days]])=0,"",IF(AND(AH$7=$E23,$F23=1),Milestone_Marker,"")),"")</f>
        <v/>
      </c>
      <c r="AI23" s="37" t="str">
        <f ca="1">IFERROR(IF(LEN(Milestones[[#This Row],[Days]])=0,"",IF(AND(AI$7=$E23,$F23=1),Milestone_Marker,"")),"")</f>
        <v/>
      </c>
      <c r="AJ23" s="37" t="str">
        <f ca="1">IFERROR(IF(LEN(Milestones[[#This Row],[Days]])=0,"",IF(AND(AJ$7=$E23,$F23=1),Milestone_Marker,"")),"")</f>
        <v/>
      </c>
      <c r="AK23" s="37" t="str">
        <f ca="1">IFERROR(IF(LEN(Milestones[[#This Row],[Days]])=0,"",IF(AND(AK$7=$E23,$F23=1),Milestone_Marker,"")),"")</f>
        <v/>
      </c>
      <c r="AL23" s="37" t="str">
        <f ca="1">IFERROR(IF(LEN(Milestones[[#This Row],[Days]])=0,"",IF(AND(AL$7=$E23,$F23=1),Milestone_Marker,"")),"")</f>
        <v/>
      </c>
      <c r="AM23" s="37" t="str">
        <f ca="1">IFERROR(IF(LEN(Milestones[[#This Row],[Days]])=0,"",IF(AND(AM$7=$E23,$F23=1),Milestone_Marker,"")),"")</f>
        <v/>
      </c>
      <c r="AN23" s="37" t="str">
        <f ca="1">IFERROR(IF(LEN(Milestones[[#This Row],[Days]])=0,"",IF(AND(AN$7=$E23,$F23=1),Milestone_Marker,"")),"")</f>
        <v/>
      </c>
      <c r="AO23" s="37" t="str">
        <f ca="1">IFERROR(IF(LEN(Milestones[[#This Row],[Days]])=0,"",IF(AND(AO$7=$E23,$F23=1),Milestone_Marker,"")),"")</f>
        <v/>
      </c>
      <c r="AP23" s="37" t="str">
        <f ca="1">IFERROR(IF(LEN(Milestones[[#This Row],[Days]])=0,"",IF(AND(AP$7=$E23,$F23=1),Milestone_Marker,"")),"")</f>
        <v/>
      </c>
      <c r="AQ23" s="37" t="str">
        <f ca="1">IFERROR(IF(LEN(Milestones[[#This Row],[Days]])=0,"",IF(AND(AQ$7=$E23,$F23=1),Milestone_Marker,"")),"")</f>
        <v/>
      </c>
      <c r="AR23" s="37" t="str">
        <f ca="1">IFERROR(IF(LEN(Milestones[[#This Row],[Days]])=0,"",IF(AND(AR$7=$E23,$F23=1),Milestone_Marker,"")),"")</f>
        <v/>
      </c>
      <c r="AS23" s="37" t="str">
        <f ca="1">IFERROR(IF(LEN(Milestones[[#This Row],[Days]])=0,"",IF(AND(AS$7=$E23,$F23=1),Milestone_Marker,"")),"")</f>
        <v/>
      </c>
      <c r="AT23" s="37" t="str">
        <f ca="1">IFERROR(IF(LEN(Milestones[[#This Row],[Days]])=0,"",IF(AND(AT$7=$E23,$F23=1),Milestone_Marker,"")),"")</f>
        <v/>
      </c>
      <c r="AU23" s="37" t="str">
        <f ca="1">IFERROR(IF(LEN(Milestones[[#This Row],[Days]])=0,"",IF(AND(AU$7=$E23,$F23=1),Milestone_Marker,"")),"")</f>
        <v/>
      </c>
      <c r="AV23" s="37" t="str">
        <f ca="1">IFERROR(IF(LEN(Milestones[[#This Row],[Days]])=0,"",IF(AND(AV$7=$E23,$F23=1),Milestone_Marker,"")),"")</f>
        <v/>
      </c>
      <c r="AW23" s="37" t="str">
        <f ca="1">IFERROR(IF(LEN(Milestones[[#This Row],[Days]])=0,"",IF(AND(AW$7=$E23,$F23=1),Milestone_Marker,"")),"")</f>
        <v/>
      </c>
      <c r="AX23" s="37" t="str">
        <f ca="1">IFERROR(IF(LEN(Milestones[[#This Row],[Days]])=0,"",IF(AND(AX$7=$E23,$F23=1),Milestone_Marker,"")),"")</f>
        <v/>
      </c>
      <c r="AY23" s="37" t="str">
        <f ca="1">IFERROR(IF(LEN(Milestones[[#This Row],[Days]])=0,"",IF(AND(AY$7=$E23,$F23=1),Milestone_Marker,"")),"")</f>
        <v/>
      </c>
      <c r="AZ23" s="37" t="str">
        <f ca="1">IFERROR(IF(LEN(Milestones[[#This Row],[Days]])=0,"",IF(AND(AZ$7=$E23,$F23=1),Milestone_Marker,"")),"")</f>
        <v/>
      </c>
      <c r="BA23" s="37" t="str">
        <f ca="1">IFERROR(IF(LEN(Milestones[[#This Row],[Days]])=0,"",IF(AND(BA$7=$E23,$F23=1),Milestone_Marker,"")),"")</f>
        <v/>
      </c>
      <c r="BB23" s="37" t="str">
        <f ca="1">IFERROR(IF(LEN(Milestones[[#This Row],[Days]])=0,"",IF(AND(BB$7=$E23,$F23=1),Milestone_Marker,"")),"")</f>
        <v/>
      </c>
      <c r="BC23" s="37" t="str">
        <f ca="1">IFERROR(IF(LEN(Milestones[[#This Row],[Days]])=0,"",IF(AND(BC$7=$E23,$F23=1),Milestone_Marker,"")),"")</f>
        <v/>
      </c>
      <c r="BD23" s="37" t="str">
        <f ca="1">IFERROR(IF(LEN(Milestones[[#This Row],[Days]])=0,"",IF(AND(BD$7=$E23,$F23=1),Milestone_Marker,"")),"")</f>
        <v/>
      </c>
      <c r="BE23" s="37" t="str">
        <f ca="1">IFERROR(IF(LEN(Milestones[[#This Row],[Days]])=0,"",IF(AND(BE$7=$E23,$F23=1),Milestone_Marker,"")),"")</f>
        <v/>
      </c>
      <c r="BF23" s="37" t="str">
        <f ca="1">IFERROR(IF(LEN(Milestones[[#This Row],[Days]])=0,"",IF(AND(BF$7=$E23,$F23=1),Milestone_Marker,"")),"")</f>
        <v/>
      </c>
      <c r="BG23" s="37" t="str">
        <f ca="1">IFERROR(IF(LEN(Milestones[[#This Row],[Days]])=0,"",IF(AND(BG$7=$E23,$F23=1),Milestone_Marker,"")),"")</f>
        <v/>
      </c>
      <c r="BH23" s="37" t="str">
        <f ca="1">IFERROR(IF(LEN(Milestones[[#This Row],[Days]])=0,"",IF(AND(BH$7=$E23,$F23=1),Milestone_Marker,"")),"")</f>
        <v/>
      </c>
      <c r="BI23" s="37" t="str">
        <f ca="1">IFERROR(IF(LEN(Milestones[[#This Row],[Days]])=0,"",IF(AND(BI$7=$E23,$F23=1),Milestone_Marker,"")),"")</f>
        <v/>
      </c>
      <c r="BJ23" s="37" t="str">
        <f ca="1">IFERROR(IF(LEN(Milestones[[#This Row],[Days]])=0,"",IF(AND(BJ$7=$E23,$F23=1),Milestone_Marker,"")),"")</f>
        <v/>
      </c>
      <c r="BK23" s="37" t="str">
        <f ca="1">IFERROR(IF(LEN(Milestones[[#This Row],[Days]])=0,"",IF(AND(BK$7=$E23,$F23=1),Milestone_Marker,"")),"")</f>
        <v/>
      </c>
    </row>
    <row r="24" s="1" customFormat="1" customHeight="1" outlineLevel="1" spans="1:63">
      <c r="A24" s="2"/>
      <c r="B24" s="38" t="s">
        <v>57</v>
      </c>
      <c r="C24" s="35"/>
      <c r="D24" s="39"/>
      <c r="E24" s="40">
        <f ca="1">TODAY()+19</f>
        <v>44859</v>
      </c>
      <c r="F24" s="32">
        <v>14</v>
      </c>
      <c r="G24" s="36"/>
      <c r="H24" s="37" t="str">
        <f ca="1">IFERROR(IF(LEN(Milestones[[#This Row],[Days]])=0,"",IF(AND(H$7=$E24,$F24=1),Milestone_Marker,"")),"")</f>
        <v/>
      </c>
      <c r="I24" s="37" t="str">
        <f ca="1">IFERROR(IF(LEN(Milestones[[#This Row],[Days]])=0,"",IF(AND(I$7=$E24,$F24=1),Milestone_Marker,"")),"")</f>
        <v/>
      </c>
      <c r="J24" s="37" t="str">
        <f ca="1">IFERROR(IF(LEN(Milestones[[#This Row],[Days]])=0,"",IF(AND(J$7=$E24,$F24=1),Milestone_Marker,"")),"")</f>
        <v/>
      </c>
      <c r="K24" s="37" t="str">
        <f ca="1">IFERROR(IF(LEN(Milestones[[#This Row],[Days]])=0,"",IF(AND(K$7=$E24,$F24=1),Milestone_Marker,"")),"")</f>
        <v/>
      </c>
      <c r="L24" s="37" t="str">
        <f ca="1">IFERROR(IF(LEN(Milestones[[#This Row],[Days]])=0,"",IF(AND(L$7=$E24,$F24=1),Milestone_Marker,"")),"")</f>
        <v/>
      </c>
      <c r="M24" s="37" t="str">
        <f ca="1">IFERROR(IF(LEN(Milestones[[#This Row],[Days]])=0,"",IF(AND(M$7=$E24,$F24=1),Milestone_Marker,"")),"")</f>
        <v/>
      </c>
      <c r="N24" s="37" t="str">
        <f ca="1">IFERROR(IF(LEN(Milestones[[#This Row],[Days]])=0,"",IF(AND(N$7=$E24,$F24=1),Milestone_Marker,"")),"")</f>
        <v/>
      </c>
      <c r="O24" s="37" t="str">
        <f ca="1">IFERROR(IF(LEN(Milestones[[#This Row],[Days]])=0,"",IF(AND(O$7=$E24,$F24=1),Milestone_Marker,"")),"")</f>
        <v/>
      </c>
      <c r="P24" s="37" t="str">
        <f ca="1">IFERROR(IF(LEN(Milestones[[#This Row],[Days]])=0,"",IF(AND(P$7=$E24,$F24=1),Milestone_Marker,"")),"")</f>
        <v/>
      </c>
      <c r="Q24" s="37" t="str">
        <f ca="1">IFERROR(IF(LEN(Milestones[[#This Row],[Days]])=0,"",IF(AND(Q$7=$E24,$F24=1),Milestone_Marker,"")),"")</f>
        <v/>
      </c>
      <c r="R24" s="37" t="str">
        <f ca="1">IFERROR(IF(LEN(Milestones[[#This Row],[Days]])=0,"",IF(AND(R$7=$E24,$F24=1),Milestone_Marker,"")),"")</f>
        <v/>
      </c>
      <c r="S24" s="37" t="str">
        <f ca="1">IFERROR(IF(LEN(Milestones[[#This Row],[Days]])=0,"",IF(AND(S$7=$E24,$F24=1),Milestone_Marker,"")),"")</f>
        <v/>
      </c>
      <c r="T24" s="37" t="str">
        <f ca="1">IFERROR(IF(LEN(Milestones[[#This Row],[Days]])=0,"",IF(AND(T$7=$E24,$F24=1),Milestone_Marker,"")),"")</f>
        <v/>
      </c>
      <c r="U24" s="37" t="str">
        <f ca="1">IFERROR(IF(LEN(Milestones[[#This Row],[Days]])=0,"",IF(AND(U$7=$E24,$F24=1),Milestone_Marker,"")),"")</f>
        <v/>
      </c>
      <c r="V24" s="37" t="str">
        <f ca="1">IFERROR(IF(LEN(Milestones[[#This Row],[Days]])=0,"",IF(AND(V$7=$E24,$F24=1),Milestone_Marker,"")),"")</f>
        <v/>
      </c>
      <c r="W24" s="37" t="str">
        <f ca="1">IFERROR(IF(LEN(Milestones[[#This Row],[Days]])=0,"",IF(AND(W$7=$E24,$F24=1),Milestone_Marker,"")),"")</f>
        <v/>
      </c>
      <c r="X24" s="37" t="str">
        <f ca="1">IFERROR(IF(LEN(Milestones[[#This Row],[Days]])=0,"",IF(AND(X$7=$E24,$F24=1),Milestone_Marker,"")),"")</f>
        <v/>
      </c>
      <c r="Y24" s="37" t="str">
        <f ca="1">IFERROR(IF(LEN(Milestones[[#This Row],[Days]])=0,"",IF(AND(Y$7=$E24,$F24=1),Milestone_Marker,"")),"")</f>
        <v/>
      </c>
      <c r="Z24" s="37" t="str">
        <f ca="1">IFERROR(IF(LEN(Milestones[[#This Row],[Days]])=0,"",IF(AND(Z$7=$E24,$F24=1),Milestone_Marker,"")),"")</f>
        <v/>
      </c>
      <c r="AA24" s="37" t="str">
        <f ca="1">IFERROR(IF(LEN(Milestones[[#This Row],[Days]])=0,"",IF(AND(AA$7=$E24,$F24=1),Milestone_Marker,"")),"")</f>
        <v/>
      </c>
      <c r="AB24" s="37" t="str">
        <f ca="1">IFERROR(IF(LEN(Milestones[[#This Row],[Days]])=0,"",IF(AND(AB$7=$E24,$F24=1),Milestone_Marker,"")),"")</f>
        <v/>
      </c>
      <c r="AC24" s="37" t="str">
        <f ca="1">IFERROR(IF(LEN(Milestones[[#This Row],[Days]])=0,"",IF(AND(AC$7=$E24,$F24=1),Milestone_Marker,"")),"")</f>
        <v/>
      </c>
      <c r="AD24" s="37" t="str">
        <f ca="1">IFERROR(IF(LEN(Milestones[[#This Row],[Days]])=0,"",IF(AND(AD$7=$E24,$F24=1),Milestone_Marker,"")),"")</f>
        <v/>
      </c>
      <c r="AE24" s="37" t="str">
        <f ca="1">IFERROR(IF(LEN(Milestones[[#This Row],[Days]])=0,"",IF(AND(AE$7=$E24,$F24=1),Milestone_Marker,"")),"")</f>
        <v/>
      </c>
      <c r="AF24" s="37" t="str">
        <f ca="1">IFERROR(IF(LEN(Milestones[[#This Row],[Days]])=0,"",IF(AND(AF$7=$E24,$F24=1),Milestone_Marker,"")),"")</f>
        <v/>
      </c>
      <c r="AG24" s="37" t="str">
        <f ca="1">IFERROR(IF(LEN(Milestones[[#This Row],[Days]])=0,"",IF(AND(AG$7=$E24,$F24=1),Milestone_Marker,"")),"")</f>
        <v/>
      </c>
      <c r="AH24" s="37" t="str">
        <f ca="1">IFERROR(IF(LEN(Milestones[[#This Row],[Days]])=0,"",IF(AND(AH$7=$E24,$F24=1),Milestone_Marker,"")),"")</f>
        <v/>
      </c>
      <c r="AI24" s="37" t="str">
        <f ca="1">IFERROR(IF(LEN(Milestones[[#This Row],[Days]])=0,"",IF(AND(AI$7=$E24,$F24=1),Milestone_Marker,"")),"")</f>
        <v/>
      </c>
      <c r="AJ24" s="37" t="str">
        <f ca="1">IFERROR(IF(LEN(Milestones[[#This Row],[Days]])=0,"",IF(AND(AJ$7=$E24,$F24=1),Milestone_Marker,"")),"")</f>
        <v/>
      </c>
      <c r="AK24" s="37" t="str">
        <f ca="1">IFERROR(IF(LEN(Milestones[[#This Row],[Days]])=0,"",IF(AND(AK$7=$E24,$F24=1),Milestone_Marker,"")),"")</f>
        <v/>
      </c>
      <c r="AL24" s="37" t="str">
        <f ca="1">IFERROR(IF(LEN(Milestones[[#This Row],[Days]])=0,"",IF(AND(AL$7=$E24,$F24=1),Milestone_Marker,"")),"")</f>
        <v/>
      </c>
      <c r="AM24" s="37" t="str">
        <f ca="1">IFERROR(IF(LEN(Milestones[[#This Row],[Days]])=0,"",IF(AND(AM$7=$E24,$F24=1),Milestone_Marker,"")),"")</f>
        <v/>
      </c>
      <c r="AN24" s="37" t="str">
        <f ca="1">IFERROR(IF(LEN(Milestones[[#This Row],[Days]])=0,"",IF(AND(AN$7=$E24,$F24=1),Milestone_Marker,"")),"")</f>
        <v/>
      </c>
      <c r="AO24" s="37" t="str">
        <f ca="1">IFERROR(IF(LEN(Milestones[[#This Row],[Days]])=0,"",IF(AND(AO$7=$E24,$F24=1),Milestone_Marker,"")),"")</f>
        <v/>
      </c>
      <c r="AP24" s="37" t="str">
        <f ca="1">IFERROR(IF(LEN(Milestones[[#This Row],[Days]])=0,"",IF(AND(AP$7=$E24,$F24=1),Milestone_Marker,"")),"")</f>
        <v/>
      </c>
      <c r="AQ24" s="37" t="str">
        <f ca="1">IFERROR(IF(LEN(Milestones[[#This Row],[Days]])=0,"",IF(AND(AQ$7=$E24,$F24=1),Milestone_Marker,"")),"")</f>
        <v/>
      </c>
      <c r="AR24" s="37" t="str">
        <f ca="1">IFERROR(IF(LEN(Milestones[[#This Row],[Days]])=0,"",IF(AND(AR$7=$E24,$F24=1),Milestone_Marker,"")),"")</f>
        <v/>
      </c>
      <c r="AS24" s="37" t="str">
        <f ca="1">IFERROR(IF(LEN(Milestones[[#This Row],[Days]])=0,"",IF(AND(AS$7=$E24,$F24=1),Milestone_Marker,"")),"")</f>
        <v/>
      </c>
      <c r="AT24" s="37" t="str">
        <f ca="1">IFERROR(IF(LEN(Milestones[[#This Row],[Days]])=0,"",IF(AND(AT$7=$E24,$F24=1),Milestone_Marker,"")),"")</f>
        <v/>
      </c>
      <c r="AU24" s="37" t="str">
        <f ca="1">IFERROR(IF(LEN(Milestones[[#This Row],[Days]])=0,"",IF(AND(AU$7=$E24,$F24=1),Milestone_Marker,"")),"")</f>
        <v/>
      </c>
      <c r="AV24" s="37" t="str">
        <f ca="1">IFERROR(IF(LEN(Milestones[[#This Row],[Days]])=0,"",IF(AND(AV$7=$E24,$F24=1),Milestone_Marker,"")),"")</f>
        <v/>
      </c>
      <c r="AW24" s="37" t="str">
        <f ca="1">IFERROR(IF(LEN(Milestones[[#This Row],[Days]])=0,"",IF(AND(AW$7=$E24,$F24=1),Milestone_Marker,"")),"")</f>
        <v/>
      </c>
      <c r="AX24" s="37" t="str">
        <f ca="1">IFERROR(IF(LEN(Milestones[[#This Row],[Days]])=0,"",IF(AND(AX$7=$E24,$F24=1),Milestone_Marker,"")),"")</f>
        <v/>
      </c>
      <c r="AY24" s="37" t="str">
        <f ca="1">IFERROR(IF(LEN(Milestones[[#This Row],[Days]])=0,"",IF(AND(AY$7=$E24,$F24=1),Milestone_Marker,"")),"")</f>
        <v/>
      </c>
      <c r="AZ24" s="37" t="str">
        <f ca="1">IFERROR(IF(LEN(Milestones[[#This Row],[Days]])=0,"",IF(AND(AZ$7=$E24,$F24=1),Milestone_Marker,"")),"")</f>
        <v/>
      </c>
      <c r="BA24" s="37" t="str">
        <f ca="1">IFERROR(IF(LEN(Milestones[[#This Row],[Days]])=0,"",IF(AND(BA$7=$E24,$F24=1),Milestone_Marker,"")),"")</f>
        <v/>
      </c>
      <c r="BB24" s="37" t="str">
        <f ca="1">IFERROR(IF(LEN(Milestones[[#This Row],[Days]])=0,"",IF(AND(BB$7=$E24,$F24=1),Milestone_Marker,"")),"")</f>
        <v/>
      </c>
      <c r="BC24" s="37" t="str">
        <f ca="1">IFERROR(IF(LEN(Milestones[[#This Row],[Days]])=0,"",IF(AND(BC$7=$E24,$F24=1),Milestone_Marker,"")),"")</f>
        <v/>
      </c>
      <c r="BD24" s="37" t="str">
        <f ca="1">IFERROR(IF(LEN(Milestones[[#This Row],[Days]])=0,"",IF(AND(BD$7=$E24,$F24=1),Milestone_Marker,"")),"")</f>
        <v/>
      </c>
      <c r="BE24" s="37" t="str">
        <f ca="1">IFERROR(IF(LEN(Milestones[[#This Row],[Days]])=0,"",IF(AND(BE$7=$E24,$F24=1),Milestone_Marker,"")),"")</f>
        <v/>
      </c>
      <c r="BF24" s="37" t="str">
        <f ca="1">IFERROR(IF(LEN(Milestones[[#This Row],[Days]])=0,"",IF(AND(BF$7=$E24,$F24=1),Milestone_Marker,"")),"")</f>
        <v/>
      </c>
      <c r="BG24" s="37" t="str">
        <f ca="1">IFERROR(IF(LEN(Milestones[[#This Row],[Days]])=0,"",IF(AND(BG$7=$E24,$F24=1),Milestone_Marker,"")),"")</f>
        <v/>
      </c>
      <c r="BH24" s="37" t="str">
        <f ca="1">IFERROR(IF(LEN(Milestones[[#This Row],[Days]])=0,"",IF(AND(BH$7=$E24,$F24=1),Milestone_Marker,"")),"")</f>
        <v/>
      </c>
      <c r="BI24" s="37" t="str">
        <f ca="1">IFERROR(IF(LEN(Milestones[[#This Row],[Days]])=0,"",IF(AND(BI$7=$E24,$F24=1),Milestone_Marker,"")),"")</f>
        <v/>
      </c>
      <c r="BJ24" s="37" t="str">
        <f ca="1">IFERROR(IF(LEN(Milestones[[#This Row],[Days]])=0,"",IF(AND(BJ$7=$E24,$F24=1),Milestone_Marker,"")),"")</f>
        <v/>
      </c>
      <c r="BK24" s="37" t="str">
        <f ca="1">IFERROR(IF(LEN(Milestones[[#This Row],[Days]])=0,"",IF(AND(BK$7=$E24,$F24=1),Milestone_Marker,"")),"")</f>
        <v/>
      </c>
    </row>
    <row r="25" s="1" customFormat="1" customHeight="1" outlineLevel="1" spans="1:63">
      <c r="A25" s="2"/>
      <c r="B25" s="38" t="s">
        <v>58</v>
      </c>
      <c r="C25" s="35"/>
      <c r="D25" s="39"/>
      <c r="E25" s="40">
        <f ca="1">TODAY()+35</f>
        <v>44875</v>
      </c>
      <c r="F25" s="32">
        <v>6</v>
      </c>
      <c r="G25" s="36"/>
      <c r="H25" s="37" t="str">
        <f ca="1">IFERROR(IF(LEN(Milestones[[#This Row],[Days]])=0,"",IF(AND(H$7=$E25,$F25=1),Milestone_Marker,"")),"")</f>
        <v/>
      </c>
      <c r="I25" s="37" t="str">
        <f ca="1">IFERROR(IF(LEN(Milestones[[#This Row],[Days]])=0,"",IF(AND(I$7=$E25,$F25=1),Milestone_Marker,"")),"")</f>
        <v/>
      </c>
      <c r="J25" s="37" t="str">
        <f ca="1">IFERROR(IF(LEN(Milestones[[#This Row],[Days]])=0,"",IF(AND(J$7=$E25,$F25=1),Milestone_Marker,"")),"")</f>
        <v/>
      </c>
      <c r="K25" s="37" t="str">
        <f ca="1">IFERROR(IF(LEN(Milestones[[#This Row],[Days]])=0,"",IF(AND(K$7=$E25,$F25=1),Milestone_Marker,"")),"")</f>
        <v/>
      </c>
      <c r="L25" s="37" t="str">
        <f ca="1">IFERROR(IF(LEN(Milestones[[#This Row],[Days]])=0,"",IF(AND(L$7=$E25,$F25=1),Milestone_Marker,"")),"")</f>
        <v/>
      </c>
      <c r="M25" s="37" t="str">
        <f ca="1">IFERROR(IF(LEN(Milestones[[#This Row],[Days]])=0,"",IF(AND(M$7=$E25,$F25=1),Milestone_Marker,"")),"")</f>
        <v/>
      </c>
      <c r="N25" s="37" t="str">
        <f ca="1">IFERROR(IF(LEN(Milestones[[#This Row],[Days]])=0,"",IF(AND(N$7=$E25,$F25=1),Milestone_Marker,"")),"")</f>
        <v/>
      </c>
      <c r="O25" s="37" t="str">
        <f ca="1">IFERROR(IF(LEN(Milestones[[#This Row],[Days]])=0,"",IF(AND(O$7=$E25,$F25=1),Milestone_Marker,"")),"")</f>
        <v/>
      </c>
      <c r="P25" s="37" t="str">
        <f ca="1">IFERROR(IF(LEN(Milestones[[#This Row],[Days]])=0,"",IF(AND(P$7=$E25,$F25=1),Milestone_Marker,"")),"")</f>
        <v/>
      </c>
      <c r="Q25" s="37" t="str">
        <f ca="1">IFERROR(IF(LEN(Milestones[[#This Row],[Days]])=0,"",IF(AND(Q$7=$E25,$F25=1),Milestone_Marker,"")),"")</f>
        <v/>
      </c>
      <c r="R25" s="37" t="str">
        <f ca="1">IFERROR(IF(LEN(Milestones[[#This Row],[Days]])=0,"",IF(AND(R$7=$E25,$F25=1),Milestone_Marker,"")),"")</f>
        <v/>
      </c>
      <c r="S25" s="37" t="str">
        <f ca="1">IFERROR(IF(LEN(Milestones[[#This Row],[Days]])=0,"",IF(AND(S$7=$E25,$F25=1),Milestone_Marker,"")),"")</f>
        <v/>
      </c>
      <c r="T25" s="37" t="str">
        <f ca="1">IFERROR(IF(LEN(Milestones[[#This Row],[Days]])=0,"",IF(AND(T$7=$E25,$F25=1),Milestone_Marker,"")),"")</f>
        <v/>
      </c>
      <c r="U25" s="37" t="str">
        <f ca="1">IFERROR(IF(LEN(Milestones[[#This Row],[Days]])=0,"",IF(AND(U$7=$E25,$F25=1),Milestone_Marker,"")),"")</f>
        <v/>
      </c>
      <c r="V25" s="37" t="str">
        <f ca="1">IFERROR(IF(LEN(Milestones[[#This Row],[Days]])=0,"",IF(AND(V$7=$E25,$F25=1),Milestone_Marker,"")),"")</f>
        <v/>
      </c>
      <c r="W25" s="37" t="str">
        <f ca="1">IFERROR(IF(LEN(Milestones[[#This Row],[Days]])=0,"",IF(AND(W$7=$E25,$F25=1),Milestone_Marker,"")),"")</f>
        <v/>
      </c>
      <c r="X25" s="37" t="str">
        <f ca="1">IFERROR(IF(LEN(Milestones[[#This Row],[Days]])=0,"",IF(AND(X$7=$E25,$F25=1),Milestone_Marker,"")),"")</f>
        <v/>
      </c>
      <c r="Y25" s="37" t="str">
        <f ca="1">IFERROR(IF(LEN(Milestones[[#This Row],[Days]])=0,"",IF(AND(Y$7=$E25,$F25=1),Milestone_Marker,"")),"")</f>
        <v/>
      </c>
      <c r="Z25" s="37" t="str">
        <f ca="1">IFERROR(IF(LEN(Milestones[[#This Row],[Days]])=0,"",IF(AND(Z$7=$E25,$F25=1),Milestone_Marker,"")),"")</f>
        <v/>
      </c>
      <c r="AA25" s="37" t="str">
        <f ca="1">IFERROR(IF(LEN(Milestones[[#This Row],[Days]])=0,"",IF(AND(AA$7=$E25,$F25=1),Milestone_Marker,"")),"")</f>
        <v/>
      </c>
      <c r="AB25" s="37" t="str">
        <f ca="1">IFERROR(IF(LEN(Milestones[[#This Row],[Days]])=0,"",IF(AND(AB$7=$E25,$F25=1),Milestone_Marker,"")),"")</f>
        <v/>
      </c>
      <c r="AC25" s="37" t="str">
        <f ca="1">IFERROR(IF(LEN(Milestones[[#This Row],[Days]])=0,"",IF(AND(AC$7=$E25,$F25=1),Milestone_Marker,"")),"")</f>
        <v/>
      </c>
      <c r="AD25" s="37" t="str">
        <f ca="1">IFERROR(IF(LEN(Milestones[[#This Row],[Days]])=0,"",IF(AND(AD$7=$E25,$F25=1),Milestone_Marker,"")),"")</f>
        <v/>
      </c>
      <c r="AE25" s="37" t="str">
        <f ca="1">IFERROR(IF(LEN(Milestones[[#This Row],[Days]])=0,"",IF(AND(AE$7=$E25,$F25=1),Milestone_Marker,"")),"")</f>
        <v/>
      </c>
      <c r="AF25" s="37" t="str">
        <f ca="1">IFERROR(IF(LEN(Milestones[[#This Row],[Days]])=0,"",IF(AND(AF$7=$E25,$F25=1),Milestone_Marker,"")),"")</f>
        <v/>
      </c>
      <c r="AG25" s="37" t="str">
        <f ca="1">IFERROR(IF(LEN(Milestones[[#This Row],[Days]])=0,"",IF(AND(AG$7=$E25,$F25=1),Milestone_Marker,"")),"")</f>
        <v/>
      </c>
      <c r="AH25" s="37" t="str">
        <f ca="1">IFERROR(IF(LEN(Milestones[[#This Row],[Days]])=0,"",IF(AND(AH$7=$E25,$F25=1),Milestone_Marker,"")),"")</f>
        <v/>
      </c>
      <c r="AI25" s="37" t="str">
        <f ca="1">IFERROR(IF(LEN(Milestones[[#This Row],[Days]])=0,"",IF(AND(AI$7=$E25,$F25=1),Milestone_Marker,"")),"")</f>
        <v/>
      </c>
      <c r="AJ25" s="37" t="str">
        <f ca="1">IFERROR(IF(LEN(Milestones[[#This Row],[Days]])=0,"",IF(AND(AJ$7=$E25,$F25=1),Milestone_Marker,"")),"")</f>
        <v/>
      </c>
      <c r="AK25" s="37" t="str">
        <f ca="1">IFERROR(IF(LEN(Milestones[[#This Row],[Days]])=0,"",IF(AND(AK$7=$E25,$F25=1),Milestone_Marker,"")),"")</f>
        <v/>
      </c>
      <c r="AL25" s="37" t="str">
        <f ca="1">IFERROR(IF(LEN(Milestones[[#This Row],[Days]])=0,"",IF(AND(AL$7=$E25,$F25=1),Milestone_Marker,"")),"")</f>
        <v/>
      </c>
      <c r="AM25" s="37" t="str">
        <f ca="1">IFERROR(IF(LEN(Milestones[[#This Row],[Days]])=0,"",IF(AND(AM$7=$E25,$F25=1),Milestone_Marker,"")),"")</f>
        <v/>
      </c>
      <c r="AN25" s="37" t="str">
        <f ca="1">IFERROR(IF(LEN(Milestones[[#This Row],[Days]])=0,"",IF(AND(AN$7=$E25,$F25=1),Milestone_Marker,"")),"")</f>
        <v/>
      </c>
      <c r="AO25" s="37" t="str">
        <f ca="1">IFERROR(IF(LEN(Milestones[[#This Row],[Days]])=0,"",IF(AND(AO$7=$E25,$F25=1),Milestone_Marker,"")),"")</f>
        <v/>
      </c>
      <c r="AP25" s="37" t="str">
        <f ca="1">IFERROR(IF(LEN(Milestones[[#This Row],[Days]])=0,"",IF(AND(AP$7=$E25,$F25=1),Milestone_Marker,"")),"")</f>
        <v/>
      </c>
      <c r="AQ25" s="37" t="str">
        <f ca="1">IFERROR(IF(LEN(Milestones[[#This Row],[Days]])=0,"",IF(AND(AQ$7=$E25,$F25=1),Milestone_Marker,"")),"")</f>
        <v/>
      </c>
      <c r="AR25" s="37" t="str">
        <f ca="1">IFERROR(IF(LEN(Milestones[[#This Row],[Days]])=0,"",IF(AND(AR$7=$E25,$F25=1),Milestone_Marker,"")),"")</f>
        <v/>
      </c>
      <c r="AS25" s="37" t="str">
        <f ca="1">IFERROR(IF(LEN(Milestones[[#This Row],[Days]])=0,"",IF(AND(AS$7=$E25,$F25=1),Milestone_Marker,"")),"")</f>
        <v/>
      </c>
      <c r="AT25" s="37" t="str">
        <f ca="1">IFERROR(IF(LEN(Milestones[[#This Row],[Days]])=0,"",IF(AND(AT$7=$E25,$F25=1),Milestone_Marker,"")),"")</f>
        <v/>
      </c>
      <c r="AU25" s="37" t="str">
        <f ca="1">IFERROR(IF(LEN(Milestones[[#This Row],[Days]])=0,"",IF(AND(AU$7=$E25,$F25=1),Milestone_Marker,"")),"")</f>
        <v/>
      </c>
      <c r="AV25" s="37" t="str">
        <f ca="1">IFERROR(IF(LEN(Milestones[[#This Row],[Days]])=0,"",IF(AND(AV$7=$E25,$F25=1),Milestone_Marker,"")),"")</f>
        <v/>
      </c>
      <c r="AW25" s="37" t="str">
        <f ca="1">IFERROR(IF(LEN(Milestones[[#This Row],[Days]])=0,"",IF(AND(AW$7=$E25,$F25=1),Milestone_Marker,"")),"")</f>
        <v/>
      </c>
      <c r="AX25" s="37" t="str">
        <f ca="1">IFERROR(IF(LEN(Milestones[[#This Row],[Days]])=0,"",IF(AND(AX$7=$E25,$F25=1),Milestone_Marker,"")),"")</f>
        <v/>
      </c>
      <c r="AY25" s="37" t="str">
        <f ca="1">IFERROR(IF(LEN(Milestones[[#This Row],[Days]])=0,"",IF(AND(AY$7=$E25,$F25=1),Milestone_Marker,"")),"")</f>
        <v/>
      </c>
      <c r="AZ25" s="37" t="str">
        <f ca="1">IFERROR(IF(LEN(Milestones[[#This Row],[Days]])=0,"",IF(AND(AZ$7=$E25,$F25=1),Milestone_Marker,"")),"")</f>
        <v/>
      </c>
      <c r="BA25" s="37" t="str">
        <f ca="1">IFERROR(IF(LEN(Milestones[[#This Row],[Days]])=0,"",IF(AND(BA$7=$E25,$F25=1),Milestone_Marker,"")),"")</f>
        <v/>
      </c>
      <c r="BB25" s="37" t="str">
        <f ca="1">IFERROR(IF(LEN(Milestones[[#This Row],[Days]])=0,"",IF(AND(BB$7=$E25,$F25=1),Milestone_Marker,"")),"")</f>
        <v/>
      </c>
      <c r="BC25" s="37" t="str">
        <f ca="1">IFERROR(IF(LEN(Milestones[[#This Row],[Days]])=0,"",IF(AND(BC$7=$E25,$F25=1),Milestone_Marker,"")),"")</f>
        <v/>
      </c>
      <c r="BD25" s="37" t="str">
        <f ca="1">IFERROR(IF(LEN(Milestones[[#This Row],[Days]])=0,"",IF(AND(BD$7=$E25,$F25=1),Milestone_Marker,"")),"")</f>
        <v/>
      </c>
      <c r="BE25" s="37" t="str">
        <f ca="1">IFERROR(IF(LEN(Milestones[[#This Row],[Days]])=0,"",IF(AND(BE$7=$E25,$F25=1),Milestone_Marker,"")),"")</f>
        <v/>
      </c>
      <c r="BF25" s="37" t="str">
        <f ca="1">IFERROR(IF(LEN(Milestones[[#This Row],[Days]])=0,"",IF(AND(BF$7=$E25,$F25=1),Milestone_Marker,"")),"")</f>
        <v/>
      </c>
      <c r="BG25" s="37" t="str">
        <f ca="1">IFERROR(IF(LEN(Milestones[[#This Row],[Days]])=0,"",IF(AND(BG$7=$E25,$F25=1),Milestone_Marker,"")),"")</f>
        <v/>
      </c>
      <c r="BH25" s="37" t="str">
        <f ca="1">IFERROR(IF(LEN(Milestones[[#This Row],[Days]])=0,"",IF(AND(BH$7=$E25,$F25=1),Milestone_Marker,"")),"")</f>
        <v/>
      </c>
      <c r="BI25" s="37" t="str">
        <f ca="1">IFERROR(IF(LEN(Milestones[[#This Row],[Days]])=0,"",IF(AND(BI$7=$E25,$F25=1),Milestone_Marker,"")),"")</f>
        <v/>
      </c>
      <c r="BJ25" s="37" t="str">
        <f ca="1">IFERROR(IF(LEN(Milestones[[#This Row],[Days]])=0,"",IF(AND(BJ$7=$E25,$F25=1),Milestone_Marker,"")),"")</f>
        <v/>
      </c>
      <c r="BK25" s="37" t="str">
        <f ca="1">IFERROR(IF(LEN(Milestones[[#This Row],[Days]])=0,"",IF(AND(BK$7=$E25,$F25=1),Milestone_Marker,"")),"")</f>
        <v/>
      </c>
    </row>
    <row r="26" s="1" customFormat="1" customHeight="1" outlineLevel="1" spans="1:63">
      <c r="A26" s="2"/>
      <c r="B26" s="38" t="s">
        <v>59</v>
      </c>
      <c r="C26" s="35"/>
      <c r="D26" s="39"/>
      <c r="E26" s="40">
        <f ca="1">TODAY()+48</f>
        <v>44888</v>
      </c>
      <c r="F26" s="32">
        <v>3</v>
      </c>
      <c r="G26" s="36"/>
      <c r="H26" s="37" t="str">
        <f ca="1">IFERROR(IF(LEN(Milestones[[#This Row],[Days]])=0,"",IF(AND(H$7=$E26,$F26=1),Milestone_Marker,"")),"")</f>
        <v/>
      </c>
      <c r="I26" s="37" t="str">
        <f ca="1">IFERROR(IF(LEN(Milestones[[#This Row],[Days]])=0,"",IF(AND(I$7=$E26,$F26=1),Milestone_Marker,"")),"")</f>
        <v/>
      </c>
      <c r="J26" s="37" t="str">
        <f ca="1">IFERROR(IF(LEN(Milestones[[#This Row],[Days]])=0,"",IF(AND(J$7=$E26,$F26=1),Milestone_Marker,"")),"")</f>
        <v/>
      </c>
      <c r="K26" s="37" t="str">
        <f ca="1">IFERROR(IF(LEN(Milestones[[#This Row],[Days]])=0,"",IF(AND(K$7=$E26,$F26=1),Milestone_Marker,"")),"")</f>
        <v/>
      </c>
      <c r="L26" s="37" t="str">
        <f ca="1">IFERROR(IF(LEN(Milestones[[#This Row],[Days]])=0,"",IF(AND(L$7=$E26,$F26=1),Milestone_Marker,"")),"")</f>
        <v/>
      </c>
      <c r="M26" s="37" t="str">
        <f ca="1">IFERROR(IF(LEN(Milestones[[#This Row],[Days]])=0,"",IF(AND(M$7=$E26,$F26=1),Milestone_Marker,"")),"")</f>
        <v/>
      </c>
      <c r="N26" s="37" t="str">
        <f ca="1">IFERROR(IF(LEN(Milestones[[#This Row],[Days]])=0,"",IF(AND(N$7=$E26,$F26=1),Milestone_Marker,"")),"")</f>
        <v/>
      </c>
      <c r="O26" s="37" t="str">
        <f ca="1">IFERROR(IF(LEN(Milestones[[#This Row],[Days]])=0,"",IF(AND(O$7=$E26,$F26=1),Milestone_Marker,"")),"")</f>
        <v/>
      </c>
      <c r="P26" s="37" t="str">
        <f ca="1">IFERROR(IF(LEN(Milestones[[#This Row],[Days]])=0,"",IF(AND(P$7=$E26,$F26=1),Milestone_Marker,"")),"")</f>
        <v/>
      </c>
      <c r="Q26" s="37" t="str">
        <f ca="1">IFERROR(IF(LEN(Milestones[[#This Row],[Days]])=0,"",IF(AND(Q$7=$E26,$F26=1),Milestone_Marker,"")),"")</f>
        <v/>
      </c>
      <c r="R26" s="37" t="str">
        <f ca="1">IFERROR(IF(LEN(Milestones[[#This Row],[Days]])=0,"",IF(AND(R$7=$E26,$F26=1),Milestone_Marker,"")),"")</f>
        <v/>
      </c>
      <c r="S26" s="37" t="str">
        <f ca="1">IFERROR(IF(LEN(Milestones[[#This Row],[Days]])=0,"",IF(AND(S$7=$E26,$F26=1),Milestone_Marker,"")),"")</f>
        <v/>
      </c>
      <c r="T26" s="37" t="str">
        <f ca="1">IFERROR(IF(LEN(Milestones[[#This Row],[Days]])=0,"",IF(AND(T$7=$E26,$F26=1),Milestone_Marker,"")),"")</f>
        <v/>
      </c>
      <c r="U26" s="37" t="str">
        <f ca="1">IFERROR(IF(LEN(Milestones[[#This Row],[Days]])=0,"",IF(AND(U$7=$E26,$F26=1),Milestone_Marker,"")),"")</f>
        <v/>
      </c>
      <c r="V26" s="37" t="str">
        <f ca="1">IFERROR(IF(LEN(Milestones[[#This Row],[Days]])=0,"",IF(AND(V$7=$E26,$F26=1),Milestone_Marker,"")),"")</f>
        <v/>
      </c>
      <c r="W26" s="37" t="str">
        <f ca="1">IFERROR(IF(LEN(Milestones[[#This Row],[Days]])=0,"",IF(AND(W$7=$E26,$F26=1),Milestone_Marker,"")),"")</f>
        <v/>
      </c>
      <c r="X26" s="37" t="str">
        <f ca="1">IFERROR(IF(LEN(Milestones[[#This Row],[Days]])=0,"",IF(AND(X$7=$E26,$F26=1),Milestone_Marker,"")),"")</f>
        <v/>
      </c>
      <c r="Y26" s="37" t="str">
        <f ca="1">IFERROR(IF(LEN(Milestones[[#This Row],[Days]])=0,"",IF(AND(Y$7=$E26,$F26=1),Milestone_Marker,"")),"")</f>
        <v/>
      </c>
      <c r="Z26" s="37" t="str">
        <f ca="1">IFERROR(IF(LEN(Milestones[[#This Row],[Days]])=0,"",IF(AND(Z$7=$E26,$F26=1),Milestone_Marker,"")),"")</f>
        <v/>
      </c>
      <c r="AA26" s="37" t="str">
        <f ca="1">IFERROR(IF(LEN(Milestones[[#This Row],[Days]])=0,"",IF(AND(AA$7=$E26,$F26=1),Milestone_Marker,"")),"")</f>
        <v/>
      </c>
      <c r="AB26" s="37" t="str">
        <f ca="1">IFERROR(IF(LEN(Milestones[[#This Row],[Days]])=0,"",IF(AND(AB$7=$E26,$F26=1),Milestone_Marker,"")),"")</f>
        <v/>
      </c>
      <c r="AC26" s="37" t="str">
        <f ca="1">IFERROR(IF(LEN(Milestones[[#This Row],[Days]])=0,"",IF(AND(AC$7=$E26,$F26=1),Milestone_Marker,"")),"")</f>
        <v/>
      </c>
      <c r="AD26" s="37" t="str">
        <f ca="1">IFERROR(IF(LEN(Milestones[[#This Row],[Days]])=0,"",IF(AND(AD$7=$E26,$F26=1),Milestone_Marker,"")),"")</f>
        <v/>
      </c>
      <c r="AE26" s="37" t="str">
        <f ca="1">IFERROR(IF(LEN(Milestones[[#This Row],[Days]])=0,"",IF(AND(AE$7=$E26,$F26=1),Milestone_Marker,"")),"")</f>
        <v/>
      </c>
      <c r="AF26" s="37" t="str">
        <f ca="1">IFERROR(IF(LEN(Milestones[[#This Row],[Days]])=0,"",IF(AND(AF$7=$E26,$F26=1),Milestone_Marker,"")),"")</f>
        <v/>
      </c>
      <c r="AG26" s="37" t="str">
        <f ca="1">IFERROR(IF(LEN(Milestones[[#This Row],[Days]])=0,"",IF(AND(AG$7=$E26,$F26=1),Milestone_Marker,"")),"")</f>
        <v/>
      </c>
      <c r="AH26" s="37" t="str">
        <f ca="1">IFERROR(IF(LEN(Milestones[[#This Row],[Days]])=0,"",IF(AND(AH$7=$E26,$F26=1),Milestone_Marker,"")),"")</f>
        <v/>
      </c>
      <c r="AI26" s="37" t="str">
        <f ca="1">IFERROR(IF(LEN(Milestones[[#This Row],[Days]])=0,"",IF(AND(AI$7=$E26,$F26=1),Milestone_Marker,"")),"")</f>
        <v/>
      </c>
      <c r="AJ26" s="37" t="str">
        <f ca="1">IFERROR(IF(LEN(Milestones[[#This Row],[Days]])=0,"",IF(AND(AJ$7=$E26,$F26=1),Milestone_Marker,"")),"")</f>
        <v/>
      </c>
      <c r="AK26" s="37" t="str">
        <f ca="1">IFERROR(IF(LEN(Milestones[[#This Row],[Days]])=0,"",IF(AND(AK$7=$E26,$F26=1),Milestone_Marker,"")),"")</f>
        <v/>
      </c>
      <c r="AL26" s="37" t="str">
        <f ca="1">IFERROR(IF(LEN(Milestones[[#This Row],[Days]])=0,"",IF(AND(AL$7=$E26,$F26=1),Milestone_Marker,"")),"")</f>
        <v/>
      </c>
      <c r="AM26" s="37" t="str">
        <f ca="1">IFERROR(IF(LEN(Milestones[[#This Row],[Days]])=0,"",IF(AND(AM$7=$E26,$F26=1),Milestone_Marker,"")),"")</f>
        <v/>
      </c>
      <c r="AN26" s="37" t="str">
        <f ca="1">IFERROR(IF(LEN(Milestones[[#This Row],[Days]])=0,"",IF(AND(AN$7=$E26,$F26=1),Milestone_Marker,"")),"")</f>
        <v/>
      </c>
      <c r="AO26" s="37" t="str">
        <f ca="1">IFERROR(IF(LEN(Milestones[[#This Row],[Days]])=0,"",IF(AND(AO$7=$E26,$F26=1),Milestone_Marker,"")),"")</f>
        <v/>
      </c>
      <c r="AP26" s="37" t="str">
        <f ca="1">IFERROR(IF(LEN(Milestones[[#This Row],[Days]])=0,"",IF(AND(AP$7=$E26,$F26=1),Milestone_Marker,"")),"")</f>
        <v/>
      </c>
      <c r="AQ26" s="37" t="str">
        <f ca="1">IFERROR(IF(LEN(Milestones[[#This Row],[Days]])=0,"",IF(AND(AQ$7=$E26,$F26=1),Milestone_Marker,"")),"")</f>
        <v/>
      </c>
      <c r="AR26" s="37" t="str">
        <f ca="1">IFERROR(IF(LEN(Milestones[[#This Row],[Days]])=0,"",IF(AND(AR$7=$E26,$F26=1),Milestone_Marker,"")),"")</f>
        <v/>
      </c>
      <c r="AS26" s="37" t="str">
        <f ca="1">IFERROR(IF(LEN(Milestones[[#This Row],[Days]])=0,"",IF(AND(AS$7=$E26,$F26=1),Milestone_Marker,"")),"")</f>
        <v/>
      </c>
      <c r="AT26" s="37" t="str">
        <f ca="1">IFERROR(IF(LEN(Milestones[[#This Row],[Days]])=0,"",IF(AND(AT$7=$E26,$F26=1),Milestone_Marker,"")),"")</f>
        <v/>
      </c>
      <c r="AU26" s="37" t="str">
        <f ca="1">IFERROR(IF(LEN(Milestones[[#This Row],[Days]])=0,"",IF(AND(AU$7=$E26,$F26=1),Milestone_Marker,"")),"")</f>
        <v/>
      </c>
      <c r="AV26" s="37" t="str">
        <f ca="1">IFERROR(IF(LEN(Milestones[[#This Row],[Days]])=0,"",IF(AND(AV$7=$E26,$F26=1),Milestone_Marker,"")),"")</f>
        <v/>
      </c>
      <c r="AW26" s="37" t="str">
        <f ca="1">IFERROR(IF(LEN(Milestones[[#This Row],[Days]])=0,"",IF(AND(AW$7=$E26,$F26=1),Milestone_Marker,"")),"")</f>
        <v/>
      </c>
      <c r="AX26" s="37" t="str">
        <f ca="1">IFERROR(IF(LEN(Milestones[[#This Row],[Days]])=0,"",IF(AND(AX$7=$E26,$F26=1),Milestone_Marker,"")),"")</f>
        <v/>
      </c>
      <c r="AY26" s="37" t="str">
        <f ca="1">IFERROR(IF(LEN(Milestones[[#This Row],[Days]])=0,"",IF(AND(AY$7=$E26,$F26=1),Milestone_Marker,"")),"")</f>
        <v/>
      </c>
      <c r="AZ26" s="37" t="str">
        <f ca="1">IFERROR(IF(LEN(Milestones[[#This Row],[Days]])=0,"",IF(AND(AZ$7=$E26,$F26=1),Milestone_Marker,"")),"")</f>
        <v/>
      </c>
      <c r="BA26" s="37" t="str">
        <f ca="1">IFERROR(IF(LEN(Milestones[[#This Row],[Days]])=0,"",IF(AND(BA$7=$E26,$F26=1),Milestone_Marker,"")),"")</f>
        <v/>
      </c>
      <c r="BB26" s="37" t="str">
        <f ca="1">IFERROR(IF(LEN(Milestones[[#This Row],[Days]])=0,"",IF(AND(BB$7=$E26,$F26=1),Milestone_Marker,"")),"")</f>
        <v/>
      </c>
      <c r="BC26" s="37" t="str">
        <f ca="1">IFERROR(IF(LEN(Milestones[[#This Row],[Days]])=0,"",IF(AND(BC$7=$E26,$F26=1),Milestone_Marker,"")),"")</f>
        <v/>
      </c>
      <c r="BD26" s="37" t="str">
        <f ca="1">IFERROR(IF(LEN(Milestones[[#This Row],[Days]])=0,"",IF(AND(BD$7=$E26,$F26=1),Milestone_Marker,"")),"")</f>
        <v/>
      </c>
      <c r="BE26" s="37" t="str">
        <f ca="1">IFERROR(IF(LEN(Milestones[[#This Row],[Days]])=0,"",IF(AND(BE$7=$E26,$F26=1),Milestone_Marker,"")),"")</f>
        <v/>
      </c>
      <c r="BF26" s="37" t="str">
        <f ca="1">IFERROR(IF(LEN(Milestones[[#This Row],[Days]])=0,"",IF(AND(BF$7=$E26,$F26=1),Milestone_Marker,"")),"")</f>
        <v/>
      </c>
      <c r="BG26" s="37" t="str">
        <f ca="1">IFERROR(IF(LEN(Milestones[[#This Row],[Days]])=0,"",IF(AND(BG$7=$E26,$F26=1),Milestone_Marker,"")),"")</f>
        <v/>
      </c>
      <c r="BH26" s="37" t="str">
        <f ca="1">IFERROR(IF(LEN(Milestones[[#This Row],[Days]])=0,"",IF(AND(BH$7=$E26,$F26=1),Milestone_Marker,"")),"")</f>
        <v/>
      </c>
      <c r="BI26" s="37" t="str">
        <f ca="1">IFERROR(IF(LEN(Milestones[[#This Row],[Days]])=0,"",IF(AND(BI$7=$E26,$F26=1),Milestone_Marker,"")),"")</f>
        <v/>
      </c>
      <c r="BJ26" s="37" t="str">
        <f ca="1">IFERROR(IF(LEN(Milestones[[#This Row],[Days]])=0,"",IF(AND(BJ$7=$E26,$F26=1),Milestone_Marker,"")),"")</f>
        <v/>
      </c>
      <c r="BK26" s="37" t="str">
        <f ca="1">IFERROR(IF(LEN(Milestones[[#This Row],[Days]])=0,"",IF(AND(BK$7=$E26,$F26=1),Milestone_Marker,"")),"")</f>
        <v/>
      </c>
    </row>
    <row r="27" s="1" customFormat="1" customHeight="1" outlineLevel="1" spans="1:63">
      <c r="A27" s="2"/>
      <c r="B27" s="38" t="s">
        <v>60</v>
      </c>
      <c r="C27" s="35"/>
      <c r="D27" s="39"/>
      <c r="E27" s="40">
        <f ca="1">TODAY()+40</f>
        <v>44880</v>
      </c>
      <c r="F27" s="32">
        <v>19</v>
      </c>
      <c r="G27" s="36"/>
      <c r="H27" s="37" t="str">
        <f ca="1">IFERROR(IF(LEN(Milestones[[#This Row],[Days]])=0,"",IF(AND(H$7=$E27,$F27=1),Milestone_Marker,"")),"")</f>
        <v/>
      </c>
      <c r="I27" s="37" t="str">
        <f ca="1">IFERROR(IF(LEN(Milestones[[#This Row],[Days]])=0,"",IF(AND(I$7=$E27,$F27=1),Milestone_Marker,"")),"")</f>
        <v/>
      </c>
      <c r="J27" s="37" t="str">
        <f ca="1">IFERROR(IF(LEN(Milestones[[#This Row],[Days]])=0,"",IF(AND(J$7=$E27,$F27=1),Milestone_Marker,"")),"")</f>
        <v/>
      </c>
      <c r="K27" s="37" t="str">
        <f ca="1">IFERROR(IF(LEN(Milestones[[#This Row],[Days]])=0,"",IF(AND(K$7=$E27,$F27=1),Milestone_Marker,"")),"")</f>
        <v/>
      </c>
      <c r="L27" s="37" t="str">
        <f ca="1">IFERROR(IF(LEN(Milestones[[#This Row],[Days]])=0,"",IF(AND(L$7=$E27,$F27=1),Milestone_Marker,"")),"")</f>
        <v/>
      </c>
      <c r="M27" s="37" t="str">
        <f ca="1">IFERROR(IF(LEN(Milestones[[#This Row],[Days]])=0,"",IF(AND(M$7=$E27,$F27=1),Milestone_Marker,"")),"")</f>
        <v/>
      </c>
      <c r="N27" s="37" t="str">
        <f ca="1">IFERROR(IF(LEN(Milestones[[#This Row],[Days]])=0,"",IF(AND(N$7=$E27,$F27=1),Milestone_Marker,"")),"")</f>
        <v/>
      </c>
      <c r="O27" s="37" t="str">
        <f ca="1">IFERROR(IF(LEN(Milestones[[#This Row],[Days]])=0,"",IF(AND(O$7=$E27,$F27=1),Milestone_Marker,"")),"")</f>
        <v/>
      </c>
      <c r="P27" s="37" t="str">
        <f ca="1">IFERROR(IF(LEN(Milestones[[#This Row],[Days]])=0,"",IF(AND(P$7=$E27,$F27=1),Milestone_Marker,"")),"")</f>
        <v/>
      </c>
      <c r="Q27" s="37" t="str">
        <f ca="1">IFERROR(IF(LEN(Milestones[[#This Row],[Days]])=0,"",IF(AND(Q$7=$E27,$F27=1),Milestone_Marker,"")),"")</f>
        <v/>
      </c>
      <c r="R27" s="37" t="str">
        <f ca="1">IFERROR(IF(LEN(Milestones[[#This Row],[Days]])=0,"",IF(AND(R$7=$E27,$F27=1),Milestone_Marker,"")),"")</f>
        <v/>
      </c>
      <c r="S27" s="37" t="str">
        <f ca="1">IFERROR(IF(LEN(Milestones[[#This Row],[Days]])=0,"",IF(AND(S$7=$E27,$F27=1),Milestone_Marker,"")),"")</f>
        <v/>
      </c>
      <c r="T27" s="37" t="str">
        <f ca="1">IFERROR(IF(LEN(Milestones[[#This Row],[Days]])=0,"",IF(AND(T$7=$E27,$F27=1),Milestone_Marker,"")),"")</f>
        <v/>
      </c>
      <c r="U27" s="37" t="str">
        <f ca="1">IFERROR(IF(LEN(Milestones[[#This Row],[Days]])=0,"",IF(AND(U$7=$E27,$F27=1),Milestone_Marker,"")),"")</f>
        <v/>
      </c>
      <c r="V27" s="37" t="str">
        <f ca="1">IFERROR(IF(LEN(Milestones[[#This Row],[Days]])=0,"",IF(AND(V$7=$E27,$F27=1),Milestone_Marker,"")),"")</f>
        <v/>
      </c>
      <c r="W27" s="37" t="str">
        <f ca="1">IFERROR(IF(LEN(Milestones[[#This Row],[Days]])=0,"",IF(AND(W$7=$E27,$F27=1),Milestone_Marker,"")),"")</f>
        <v/>
      </c>
      <c r="X27" s="37" t="str">
        <f ca="1">IFERROR(IF(LEN(Milestones[[#This Row],[Days]])=0,"",IF(AND(X$7=$E27,$F27=1),Milestone_Marker,"")),"")</f>
        <v/>
      </c>
      <c r="Y27" s="37" t="str">
        <f ca="1">IFERROR(IF(LEN(Milestones[[#This Row],[Days]])=0,"",IF(AND(Y$7=$E27,$F27=1),Milestone_Marker,"")),"")</f>
        <v/>
      </c>
      <c r="Z27" s="37" t="str">
        <f ca="1">IFERROR(IF(LEN(Milestones[[#This Row],[Days]])=0,"",IF(AND(Z$7=$E27,$F27=1),Milestone_Marker,"")),"")</f>
        <v/>
      </c>
      <c r="AA27" s="37" t="str">
        <f ca="1">IFERROR(IF(LEN(Milestones[[#This Row],[Days]])=0,"",IF(AND(AA$7=$E27,$F27=1),Milestone_Marker,"")),"")</f>
        <v/>
      </c>
      <c r="AB27" s="37" t="str">
        <f ca="1">IFERROR(IF(LEN(Milestones[[#This Row],[Days]])=0,"",IF(AND(AB$7=$E27,$F27=1),Milestone_Marker,"")),"")</f>
        <v/>
      </c>
      <c r="AC27" s="37" t="str">
        <f ca="1">IFERROR(IF(LEN(Milestones[[#This Row],[Days]])=0,"",IF(AND(AC$7=$E27,$F27=1),Milestone_Marker,"")),"")</f>
        <v/>
      </c>
      <c r="AD27" s="37" t="str">
        <f ca="1">IFERROR(IF(LEN(Milestones[[#This Row],[Days]])=0,"",IF(AND(AD$7=$E27,$F27=1),Milestone_Marker,"")),"")</f>
        <v/>
      </c>
      <c r="AE27" s="37" t="str">
        <f ca="1">IFERROR(IF(LEN(Milestones[[#This Row],[Days]])=0,"",IF(AND(AE$7=$E27,$F27=1),Milestone_Marker,"")),"")</f>
        <v/>
      </c>
      <c r="AF27" s="37" t="str">
        <f ca="1">IFERROR(IF(LEN(Milestones[[#This Row],[Days]])=0,"",IF(AND(AF$7=$E27,$F27=1),Milestone_Marker,"")),"")</f>
        <v/>
      </c>
      <c r="AG27" s="37" t="str">
        <f ca="1">IFERROR(IF(LEN(Milestones[[#This Row],[Days]])=0,"",IF(AND(AG$7=$E27,$F27=1),Milestone_Marker,"")),"")</f>
        <v/>
      </c>
      <c r="AH27" s="37" t="str">
        <f ca="1">IFERROR(IF(LEN(Milestones[[#This Row],[Days]])=0,"",IF(AND(AH$7=$E27,$F27=1),Milestone_Marker,"")),"")</f>
        <v/>
      </c>
      <c r="AI27" s="37" t="str">
        <f ca="1">IFERROR(IF(LEN(Milestones[[#This Row],[Days]])=0,"",IF(AND(AI$7=$E27,$F27=1),Milestone_Marker,"")),"")</f>
        <v/>
      </c>
      <c r="AJ27" s="37" t="str">
        <f ca="1">IFERROR(IF(LEN(Milestones[[#This Row],[Days]])=0,"",IF(AND(AJ$7=$E27,$F27=1),Milestone_Marker,"")),"")</f>
        <v/>
      </c>
      <c r="AK27" s="37" t="str">
        <f ca="1">IFERROR(IF(LEN(Milestones[[#This Row],[Days]])=0,"",IF(AND(AK$7=$E27,$F27=1),Milestone_Marker,"")),"")</f>
        <v/>
      </c>
      <c r="AL27" s="37" t="str">
        <f ca="1">IFERROR(IF(LEN(Milestones[[#This Row],[Days]])=0,"",IF(AND(AL$7=$E27,$F27=1),Milestone_Marker,"")),"")</f>
        <v/>
      </c>
      <c r="AM27" s="37" t="str">
        <f ca="1">IFERROR(IF(LEN(Milestones[[#This Row],[Days]])=0,"",IF(AND(AM$7=$E27,$F27=1),Milestone_Marker,"")),"")</f>
        <v/>
      </c>
      <c r="AN27" s="37" t="str">
        <f ca="1">IFERROR(IF(LEN(Milestones[[#This Row],[Days]])=0,"",IF(AND(AN$7=$E27,$F27=1),Milestone_Marker,"")),"")</f>
        <v/>
      </c>
      <c r="AO27" s="37" t="str">
        <f ca="1">IFERROR(IF(LEN(Milestones[[#This Row],[Days]])=0,"",IF(AND(AO$7=$E27,$F27=1),Milestone_Marker,"")),"")</f>
        <v/>
      </c>
      <c r="AP27" s="37" t="str">
        <f ca="1">IFERROR(IF(LEN(Milestones[[#This Row],[Days]])=0,"",IF(AND(AP$7=$E27,$F27=1),Milestone_Marker,"")),"")</f>
        <v/>
      </c>
      <c r="AQ27" s="37" t="str">
        <f ca="1">IFERROR(IF(LEN(Milestones[[#This Row],[Days]])=0,"",IF(AND(AQ$7=$E27,$F27=1),Milestone_Marker,"")),"")</f>
        <v/>
      </c>
      <c r="AR27" s="37" t="str">
        <f ca="1">IFERROR(IF(LEN(Milestones[[#This Row],[Days]])=0,"",IF(AND(AR$7=$E27,$F27=1),Milestone_Marker,"")),"")</f>
        <v/>
      </c>
      <c r="AS27" s="37" t="str">
        <f ca="1">IFERROR(IF(LEN(Milestones[[#This Row],[Days]])=0,"",IF(AND(AS$7=$E27,$F27=1),Milestone_Marker,"")),"")</f>
        <v/>
      </c>
      <c r="AT27" s="37" t="str">
        <f ca="1">IFERROR(IF(LEN(Milestones[[#This Row],[Days]])=0,"",IF(AND(AT$7=$E27,$F27=1),Milestone_Marker,"")),"")</f>
        <v/>
      </c>
      <c r="AU27" s="37" t="str">
        <f ca="1">IFERROR(IF(LEN(Milestones[[#This Row],[Days]])=0,"",IF(AND(AU$7=$E27,$F27=1),Milestone_Marker,"")),"")</f>
        <v/>
      </c>
      <c r="AV27" s="37" t="str">
        <f ca="1">IFERROR(IF(LEN(Milestones[[#This Row],[Days]])=0,"",IF(AND(AV$7=$E27,$F27=1),Milestone_Marker,"")),"")</f>
        <v/>
      </c>
      <c r="AW27" s="37" t="str">
        <f ca="1">IFERROR(IF(LEN(Milestones[[#This Row],[Days]])=0,"",IF(AND(AW$7=$E27,$F27=1),Milestone_Marker,"")),"")</f>
        <v/>
      </c>
      <c r="AX27" s="37" t="str">
        <f ca="1">IFERROR(IF(LEN(Milestones[[#This Row],[Days]])=0,"",IF(AND(AX$7=$E27,$F27=1),Milestone_Marker,"")),"")</f>
        <v/>
      </c>
      <c r="AY27" s="37" t="str">
        <f ca="1">IFERROR(IF(LEN(Milestones[[#This Row],[Days]])=0,"",IF(AND(AY$7=$E27,$F27=1),Milestone_Marker,"")),"")</f>
        <v/>
      </c>
      <c r="AZ27" s="37" t="str">
        <f ca="1">IFERROR(IF(LEN(Milestones[[#This Row],[Days]])=0,"",IF(AND(AZ$7=$E27,$F27=1),Milestone_Marker,"")),"")</f>
        <v/>
      </c>
      <c r="BA27" s="37" t="str">
        <f ca="1">IFERROR(IF(LEN(Milestones[[#This Row],[Days]])=0,"",IF(AND(BA$7=$E27,$F27=1),Milestone_Marker,"")),"")</f>
        <v/>
      </c>
      <c r="BB27" s="37" t="str">
        <f ca="1">IFERROR(IF(LEN(Milestones[[#This Row],[Days]])=0,"",IF(AND(BB$7=$E27,$F27=1),Milestone_Marker,"")),"")</f>
        <v/>
      </c>
      <c r="BC27" s="37" t="str">
        <f ca="1">IFERROR(IF(LEN(Milestones[[#This Row],[Days]])=0,"",IF(AND(BC$7=$E27,$F27=1),Milestone_Marker,"")),"")</f>
        <v/>
      </c>
      <c r="BD27" s="37" t="str">
        <f ca="1">IFERROR(IF(LEN(Milestones[[#This Row],[Days]])=0,"",IF(AND(BD$7=$E27,$F27=1),Milestone_Marker,"")),"")</f>
        <v/>
      </c>
      <c r="BE27" s="37" t="str">
        <f ca="1">IFERROR(IF(LEN(Milestones[[#This Row],[Days]])=0,"",IF(AND(BE$7=$E27,$F27=1),Milestone_Marker,"")),"")</f>
        <v/>
      </c>
      <c r="BF27" s="37" t="str">
        <f ca="1">IFERROR(IF(LEN(Milestones[[#This Row],[Days]])=0,"",IF(AND(BF$7=$E27,$F27=1),Milestone_Marker,"")),"")</f>
        <v/>
      </c>
      <c r="BG27" s="37" t="str">
        <f ca="1">IFERROR(IF(LEN(Milestones[[#This Row],[Days]])=0,"",IF(AND(BG$7=$E27,$F27=1),Milestone_Marker,"")),"")</f>
        <v/>
      </c>
      <c r="BH27" s="37" t="str">
        <f ca="1">IFERROR(IF(LEN(Milestones[[#This Row],[Days]])=0,"",IF(AND(BH$7=$E27,$F27=1),Milestone_Marker,"")),"")</f>
        <v/>
      </c>
      <c r="BI27" s="37" t="str">
        <f ca="1">IFERROR(IF(LEN(Milestones[[#This Row],[Days]])=0,"",IF(AND(BI$7=$E27,$F27=1),Milestone_Marker,"")),"")</f>
        <v/>
      </c>
      <c r="BJ27" s="37" t="str">
        <f ca="1">IFERROR(IF(LEN(Milestones[[#This Row],[Days]])=0,"",IF(AND(BJ$7=$E27,$F27=1),Milestone_Marker,"")),"")</f>
        <v/>
      </c>
      <c r="BK27" s="37" t="str">
        <f ca="1">IFERROR(IF(LEN(Milestones[[#This Row],[Days]])=0,"",IF(AND(BK$7=$E27,$F27=1),Milestone_Marker,"")),"")</f>
        <v/>
      </c>
    </row>
    <row r="28" s="1" customFormat="1" customHeight="1" spans="1:63">
      <c r="A28" s="2"/>
      <c r="B28" s="34" t="s">
        <v>63</v>
      </c>
      <c r="C28" s="35"/>
      <c r="D28" s="39"/>
      <c r="E28" s="40"/>
      <c r="F28" s="32"/>
      <c r="G28" s="36"/>
      <c r="H28" s="37" t="str">
        <f ca="1">IFERROR(IF(LEN(Milestones[[#This Row],[Days]])=0,"",IF(AND(H$7=$E28,$F28=1),Milestone_Marker,"")),"")</f>
        <v/>
      </c>
      <c r="I28" s="37" t="str">
        <f ca="1">IFERROR(IF(LEN(Milestones[[#This Row],[Days]])=0,"",IF(AND(I$7=$E28,$F28=1),Milestone_Marker,"")),"")</f>
        <v/>
      </c>
      <c r="J28" s="37" t="str">
        <f ca="1">IFERROR(IF(LEN(Milestones[[#This Row],[Days]])=0,"",IF(AND(J$7=$E28,$F28=1),Milestone_Marker,"")),"")</f>
        <v/>
      </c>
      <c r="K28" s="37" t="str">
        <f ca="1">IFERROR(IF(LEN(Milestones[[#This Row],[Days]])=0,"",IF(AND(K$7=$E28,$F28=1),Milestone_Marker,"")),"")</f>
        <v/>
      </c>
      <c r="L28" s="37" t="str">
        <f ca="1">IFERROR(IF(LEN(Milestones[[#This Row],[Days]])=0,"",IF(AND(L$7=$E28,$F28=1),Milestone_Marker,"")),"")</f>
        <v/>
      </c>
      <c r="M28" s="37" t="str">
        <f ca="1">IFERROR(IF(LEN(Milestones[[#This Row],[Days]])=0,"",IF(AND(M$7=$E28,$F28=1),Milestone_Marker,"")),"")</f>
        <v/>
      </c>
      <c r="N28" s="37" t="str">
        <f ca="1">IFERROR(IF(LEN(Milestones[[#This Row],[Days]])=0,"",IF(AND(N$7=$E28,$F28=1),Milestone_Marker,"")),"")</f>
        <v/>
      </c>
      <c r="O28" s="37" t="str">
        <f ca="1">IFERROR(IF(LEN(Milestones[[#This Row],[Days]])=0,"",IF(AND(O$7=$E28,$F28=1),Milestone_Marker,"")),"")</f>
        <v/>
      </c>
      <c r="P28" s="37" t="str">
        <f ca="1">IFERROR(IF(LEN(Milestones[[#This Row],[Days]])=0,"",IF(AND(P$7=$E28,$F28=1),Milestone_Marker,"")),"")</f>
        <v/>
      </c>
      <c r="Q28" s="37" t="str">
        <f ca="1">IFERROR(IF(LEN(Milestones[[#This Row],[Days]])=0,"",IF(AND(Q$7=$E28,$F28=1),Milestone_Marker,"")),"")</f>
        <v/>
      </c>
      <c r="R28" s="37" t="str">
        <f ca="1">IFERROR(IF(LEN(Milestones[[#This Row],[Days]])=0,"",IF(AND(R$7=$E28,$F28=1),Milestone_Marker,"")),"")</f>
        <v/>
      </c>
      <c r="S28" s="37" t="str">
        <f ca="1">IFERROR(IF(LEN(Milestones[[#This Row],[Days]])=0,"",IF(AND(S$7=$E28,$F28=1),Milestone_Marker,"")),"")</f>
        <v/>
      </c>
      <c r="T28" s="37" t="str">
        <f ca="1">IFERROR(IF(LEN(Milestones[[#This Row],[Days]])=0,"",IF(AND(T$7=$E28,$F28=1),Milestone_Marker,"")),"")</f>
        <v/>
      </c>
      <c r="U28" s="37" t="str">
        <f ca="1">IFERROR(IF(LEN(Milestones[[#This Row],[Days]])=0,"",IF(AND(U$7=$E28,$F28=1),Milestone_Marker,"")),"")</f>
        <v/>
      </c>
      <c r="V28" s="37" t="str">
        <f ca="1">IFERROR(IF(LEN(Milestones[[#This Row],[Days]])=0,"",IF(AND(V$7=$E28,$F28=1),Milestone_Marker,"")),"")</f>
        <v/>
      </c>
      <c r="W28" s="37" t="str">
        <f ca="1">IFERROR(IF(LEN(Milestones[[#This Row],[Days]])=0,"",IF(AND(W$7=$E28,$F28=1),Milestone_Marker,"")),"")</f>
        <v/>
      </c>
      <c r="X28" s="37" t="str">
        <f ca="1">IFERROR(IF(LEN(Milestones[[#This Row],[Days]])=0,"",IF(AND(X$7=$E28,$F28=1),Milestone_Marker,"")),"")</f>
        <v/>
      </c>
      <c r="Y28" s="37" t="str">
        <f ca="1">IFERROR(IF(LEN(Milestones[[#This Row],[Days]])=0,"",IF(AND(Y$7=$E28,$F28=1),Milestone_Marker,"")),"")</f>
        <v/>
      </c>
      <c r="Z28" s="37" t="str">
        <f ca="1">IFERROR(IF(LEN(Milestones[[#This Row],[Days]])=0,"",IF(AND(Z$7=$E28,$F28=1),Milestone_Marker,"")),"")</f>
        <v/>
      </c>
      <c r="AA28" s="37" t="str">
        <f ca="1">IFERROR(IF(LEN(Milestones[[#This Row],[Days]])=0,"",IF(AND(AA$7=$E28,$F28=1),Milestone_Marker,"")),"")</f>
        <v/>
      </c>
      <c r="AB28" s="37" t="str">
        <f ca="1">IFERROR(IF(LEN(Milestones[[#This Row],[Days]])=0,"",IF(AND(AB$7=$E28,$F28=1),Milestone_Marker,"")),"")</f>
        <v/>
      </c>
      <c r="AC28" s="37" t="str">
        <f ca="1">IFERROR(IF(LEN(Milestones[[#This Row],[Days]])=0,"",IF(AND(AC$7=$E28,$F28=1),Milestone_Marker,"")),"")</f>
        <v/>
      </c>
      <c r="AD28" s="37" t="str">
        <f ca="1">IFERROR(IF(LEN(Milestones[[#This Row],[Days]])=0,"",IF(AND(AD$7=$E28,$F28=1),Milestone_Marker,"")),"")</f>
        <v/>
      </c>
      <c r="AE28" s="37" t="str">
        <f ca="1">IFERROR(IF(LEN(Milestones[[#This Row],[Days]])=0,"",IF(AND(AE$7=$E28,$F28=1),Milestone_Marker,"")),"")</f>
        <v/>
      </c>
      <c r="AF28" s="37" t="str">
        <f ca="1">IFERROR(IF(LEN(Milestones[[#This Row],[Days]])=0,"",IF(AND(AF$7=$E28,$F28=1),Milestone_Marker,"")),"")</f>
        <v/>
      </c>
      <c r="AG28" s="37" t="str">
        <f ca="1">IFERROR(IF(LEN(Milestones[[#This Row],[Days]])=0,"",IF(AND(AG$7=$E28,$F28=1),Milestone_Marker,"")),"")</f>
        <v/>
      </c>
      <c r="AH28" s="37" t="str">
        <f ca="1">IFERROR(IF(LEN(Milestones[[#This Row],[Days]])=0,"",IF(AND(AH$7=$E28,$F28=1),Milestone_Marker,"")),"")</f>
        <v/>
      </c>
      <c r="AI28" s="37" t="str">
        <f ca="1">IFERROR(IF(LEN(Milestones[[#This Row],[Days]])=0,"",IF(AND(AI$7=$E28,$F28=1),Milestone_Marker,"")),"")</f>
        <v/>
      </c>
      <c r="AJ28" s="37" t="str">
        <f ca="1">IFERROR(IF(LEN(Milestones[[#This Row],[Days]])=0,"",IF(AND(AJ$7=$E28,$F28=1),Milestone_Marker,"")),"")</f>
        <v/>
      </c>
      <c r="AK28" s="37" t="str">
        <f ca="1">IFERROR(IF(LEN(Milestones[[#This Row],[Days]])=0,"",IF(AND(AK$7=$E28,$F28=1),Milestone_Marker,"")),"")</f>
        <v/>
      </c>
      <c r="AL28" s="37" t="str">
        <f ca="1">IFERROR(IF(LEN(Milestones[[#This Row],[Days]])=0,"",IF(AND(AL$7=$E28,$F28=1),Milestone_Marker,"")),"")</f>
        <v/>
      </c>
      <c r="AM28" s="37" t="str">
        <f ca="1">IFERROR(IF(LEN(Milestones[[#This Row],[Days]])=0,"",IF(AND(AM$7=$E28,$F28=1),Milestone_Marker,"")),"")</f>
        <v/>
      </c>
      <c r="AN28" s="37" t="str">
        <f ca="1">IFERROR(IF(LEN(Milestones[[#This Row],[Days]])=0,"",IF(AND(AN$7=$E28,$F28=1),Milestone_Marker,"")),"")</f>
        <v/>
      </c>
      <c r="AO28" s="37" t="str">
        <f ca="1">IFERROR(IF(LEN(Milestones[[#This Row],[Days]])=0,"",IF(AND(AO$7=$E28,$F28=1),Milestone_Marker,"")),"")</f>
        <v/>
      </c>
      <c r="AP28" s="37" t="str">
        <f ca="1">IFERROR(IF(LEN(Milestones[[#This Row],[Days]])=0,"",IF(AND(AP$7=$E28,$F28=1),Milestone_Marker,"")),"")</f>
        <v/>
      </c>
      <c r="AQ28" s="37" t="str">
        <f ca="1">IFERROR(IF(LEN(Milestones[[#This Row],[Days]])=0,"",IF(AND(AQ$7=$E28,$F28=1),Milestone_Marker,"")),"")</f>
        <v/>
      </c>
      <c r="AR28" s="37" t="str">
        <f ca="1">IFERROR(IF(LEN(Milestones[[#This Row],[Days]])=0,"",IF(AND(AR$7=$E28,$F28=1),Milestone_Marker,"")),"")</f>
        <v/>
      </c>
      <c r="AS28" s="37" t="str">
        <f ca="1">IFERROR(IF(LEN(Milestones[[#This Row],[Days]])=0,"",IF(AND(AS$7=$E28,$F28=1),Milestone_Marker,"")),"")</f>
        <v/>
      </c>
      <c r="AT28" s="37" t="str">
        <f ca="1">IFERROR(IF(LEN(Milestones[[#This Row],[Days]])=0,"",IF(AND(AT$7=$E28,$F28=1),Milestone_Marker,"")),"")</f>
        <v/>
      </c>
      <c r="AU28" s="37" t="str">
        <f ca="1">IFERROR(IF(LEN(Milestones[[#This Row],[Days]])=0,"",IF(AND(AU$7=$E28,$F28=1),Milestone_Marker,"")),"")</f>
        <v/>
      </c>
      <c r="AV28" s="37" t="str">
        <f ca="1">IFERROR(IF(LEN(Milestones[[#This Row],[Days]])=0,"",IF(AND(AV$7=$E28,$F28=1),Milestone_Marker,"")),"")</f>
        <v/>
      </c>
      <c r="AW28" s="37" t="str">
        <f ca="1">IFERROR(IF(LEN(Milestones[[#This Row],[Days]])=0,"",IF(AND(AW$7=$E28,$F28=1),Milestone_Marker,"")),"")</f>
        <v/>
      </c>
      <c r="AX28" s="37" t="str">
        <f ca="1">IFERROR(IF(LEN(Milestones[[#This Row],[Days]])=0,"",IF(AND(AX$7=$E28,$F28=1),Milestone_Marker,"")),"")</f>
        <v/>
      </c>
      <c r="AY28" s="37" t="str">
        <f ca="1">IFERROR(IF(LEN(Milestones[[#This Row],[Days]])=0,"",IF(AND(AY$7=$E28,$F28=1),Milestone_Marker,"")),"")</f>
        <v/>
      </c>
      <c r="AZ28" s="37" t="str">
        <f ca="1">IFERROR(IF(LEN(Milestones[[#This Row],[Days]])=0,"",IF(AND(AZ$7=$E28,$F28=1),Milestone_Marker,"")),"")</f>
        <v/>
      </c>
      <c r="BA28" s="37" t="str">
        <f ca="1">IFERROR(IF(LEN(Milestones[[#This Row],[Days]])=0,"",IF(AND(BA$7=$E28,$F28=1),Milestone_Marker,"")),"")</f>
        <v/>
      </c>
      <c r="BB28" s="37" t="str">
        <f ca="1">IFERROR(IF(LEN(Milestones[[#This Row],[Days]])=0,"",IF(AND(BB$7=$E28,$F28=1),Milestone_Marker,"")),"")</f>
        <v/>
      </c>
      <c r="BC28" s="37" t="str">
        <f ca="1">IFERROR(IF(LEN(Milestones[[#This Row],[Days]])=0,"",IF(AND(BC$7=$E28,$F28=1),Milestone_Marker,"")),"")</f>
        <v/>
      </c>
      <c r="BD28" s="37" t="str">
        <f ca="1">IFERROR(IF(LEN(Milestones[[#This Row],[Days]])=0,"",IF(AND(BD$7=$E28,$F28=1),Milestone_Marker,"")),"")</f>
        <v/>
      </c>
      <c r="BE28" s="37" t="str">
        <f ca="1">IFERROR(IF(LEN(Milestones[[#This Row],[Days]])=0,"",IF(AND(BE$7=$E28,$F28=1),Milestone_Marker,"")),"")</f>
        <v/>
      </c>
      <c r="BF28" s="37" t="str">
        <f ca="1">IFERROR(IF(LEN(Milestones[[#This Row],[Days]])=0,"",IF(AND(BF$7=$E28,$F28=1),Milestone_Marker,"")),"")</f>
        <v/>
      </c>
      <c r="BG28" s="37" t="str">
        <f ca="1">IFERROR(IF(LEN(Milestones[[#This Row],[Days]])=0,"",IF(AND(BG$7=$E28,$F28=1),Milestone_Marker,"")),"")</f>
        <v/>
      </c>
      <c r="BH28" s="37" t="str">
        <f ca="1">IFERROR(IF(LEN(Milestones[[#This Row],[Days]])=0,"",IF(AND(BH$7=$E28,$F28=1),Milestone_Marker,"")),"")</f>
        <v/>
      </c>
      <c r="BI28" s="37" t="str">
        <f ca="1">IFERROR(IF(LEN(Milestones[[#This Row],[Days]])=0,"",IF(AND(BI$7=$E28,$F28=1),Milestone_Marker,"")),"")</f>
        <v/>
      </c>
      <c r="BJ28" s="37" t="str">
        <f ca="1">IFERROR(IF(LEN(Milestones[[#This Row],[Days]])=0,"",IF(AND(BJ$7=$E28,$F28=1),Milestone_Marker,"")),"")</f>
        <v/>
      </c>
      <c r="BK28" s="37" t="str">
        <f ca="1">IFERROR(IF(LEN(Milestones[[#This Row],[Days]])=0,"",IF(AND(BK$7=$E28,$F28=1),Milestone_Marker,"")),"")</f>
        <v/>
      </c>
    </row>
    <row r="29" s="1" customFormat="1" customHeight="1" outlineLevel="1" spans="1:63">
      <c r="A29" s="2"/>
      <c r="B29" s="38" t="s">
        <v>56</v>
      </c>
      <c r="C29" s="35"/>
      <c r="D29" s="39"/>
      <c r="E29" s="40">
        <f ca="1">TODAY()+37</f>
        <v>44877</v>
      </c>
      <c r="F29" s="32">
        <v>15</v>
      </c>
      <c r="G29" s="36"/>
      <c r="H29" s="37" t="str">
        <f ca="1">IFERROR(IF(LEN(Milestones[[#This Row],[Days]])=0,"",IF(AND(H$7=$E29,$F29=1),Milestone_Marker,"")),"")</f>
        <v/>
      </c>
      <c r="I29" s="37" t="str">
        <f ca="1">IFERROR(IF(LEN(Milestones[[#This Row],[Days]])=0,"",IF(AND(I$7=$E29,$F29=1),Milestone_Marker,"")),"")</f>
        <v/>
      </c>
      <c r="J29" s="37" t="str">
        <f ca="1">IFERROR(IF(LEN(Milestones[[#This Row],[Days]])=0,"",IF(AND(J$7=$E29,$F29=1),Milestone_Marker,"")),"")</f>
        <v/>
      </c>
      <c r="K29" s="37" t="str">
        <f ca="1">IFERROR(IF(LEN(Milestones[[#This Row],[Days]])=0,"",IF(AND(K$7=$E29,$F29=1),Milestone_Marker,"")),"")</f>
        <v/>
      </c>
      <c r="L29" s="37" t="str">
        <f ca="1">IFERROR(IF(LEN(Milestones[[#This Row],[Days]])=0,"",IF(AND(L$7=$E29,$F29=1),Milestone_Marker,"")),"")</f>
        <v/>
      </c>
      <c r="M29" s="37" t="str">
        <f ca="1">IFERROR(IF(LEN(Milestones[[#This Row],[Days]])=0,"",IF(AND(M$7=$E29,$F29=1),Milestone_Marker,"")),"")</f>
        <v/>
      </c>
      <c r="N29" s="37" t="str">
        <f ca="1">IFERROR(IF(LEN(Milestones[[#This Row],[Days]])=0,"",IF(AND(N$7=$E29,$F29=1),Milestone_Marker,"")),"")</f>
        <v/>
      </c>
      <c r="O29" s="37" t="str">
        <f ca="1">IFERROR(IF(LEN(Milestones[[#This Row],[Days]])=0,"",IF(AND(O$7=$E29,$F29=1),Milestone_Marker,"")),"")</f>
        <v/>
      </c>
      <c r="P29" s="37" t="str">
        <f ca="1">IFERROR(IF(LEN(Milestones[[#This Row],[Days]])=0,"",IF(AND(P$7=$E29,$F29=1),Milestone_Marker,"")),"")</f>
        <v/>
      </c>
      <c r="Q29" s="37" t="str">
        <f ca="1">IFERROR(IF(LEN(Milestones[[#This Row],[Days]])=0,"",IF(AND(Q$7=$E29,$F29=1),Milestone_Marker,"")),"")</f>
        <v/>
      </c>
      <c r="R29" s="37" t="str">
        <f ca="1">IFERROR(IF(LEN(Milestones[[#This Row],[Days]])=0,"",IF(AND(R$7=$E29,$F29=1),Milestone_Marker,"")),"")</f>
        <v/>
      </c>
      <c r="S29" s="37" t="str">
        <f ca="1">IFERROR(IF(LEN(Milestones[[#This Row],[Days]])=0,"",IF(AND(S$7=$E29,$F29=1),Milestone_Marker,"")),"")</f>
        <v/>
      </c>
      <c r="T29" s="37" t="str">
        <f ca="1">IFERROR(IF(LEN(Milestones[[#This Row],[Days]])=0,"",IF(AND(T$7=$E29,$F29=1),Milestone_Marker,"")),"")</f>
        <v/>
      </c>
      <c r="U29" s="37" t="str">
        <f ca="1">IFERROR(IF(LEN(Milestones[[#This Row],[Days]])=0,"",IF(AND(U$7=$E29,$F29=1),Milestone_Marker,"")),"")</f>
        <v/>
      </c>
      <c r="V29" s="37" t="str">
        <f ca="1">IFERROR(IF(LEN(Milestones[[#This Row],[Days]])=0,"",IF(AND(V$7=$E29,$F29=1),Milestone_Marker,"")),"")</f>
        <v/>
      </c>
      <c r="W29" s="37" t="str">
        <f ca="1">IFERROR(IF(LEN(Milestones[[#This Row],[Days]])=0,"",IF(AND(W$7=$E29,$F29=1),Milestone_Marker,"")),"")</f>
        <v/>
      </c>
      <c r="X29" s="37" t="str">
        <f ca="1">IFERROR(IF(LEN(Milestones[[#This Row],[Days]])=0,"",IF(AND(X$7=$E29,$F29=1),Milestone_Marker,"")),"")</f>
        <v/>
      </c>
      <c r="Y29" s="37" t="str">
        <f ca="1">IFERROR(IF(LEN(Milestones[[#This Row],[Days]])=0,"",IF(AND(Y$7=$E29,$F29=1),Milestone_Marker,"")),"")</f>
        <v/>
      </c>
      <c r="Z29" s="37" t="str">
        <f ca="1">IFERROR(IF(LEN(Milestones[[#This Row],[Days]])=0,"",IF(AND(Z$7=$E29,$F29=1),Milestone_Marker,"")),"")</f>
        <v/>
      </c>
      <c r="AA29" s="37" t="str">
        <f ca="1">IFERROR(IF(LEN(Milestones[[#This Row],[Days]])=0,"",IF(AND(AA$7=$E29,$F29=1),Milestone_Marker,"")),"")</f>
        <v/>
      </c>
      <c r="AB29" s="37" t="str">
        <f ca="1">IFERROR(IF(LEN(Milestones[[#This Row],[Days]])=0,"",IF(AND(AB$7=$E29,$F29=1),Milestone_Marker,"")),"")</f>
        <v/>
      </c>
      <c r="AC29" s="37" t="str">
        <f ca="1">IFERROR(IF(LEN(Milestones[[#This Row],[Days]])=0,"",IF(AND(AC$7=$E29,$F29=1),Milestone_Marker,"")),"")</f>
        <v/>
      </c>
      <c r="AD29" s="37" t="str">
        <f ca="1">IFERROR(IF(LEN(Milestones[[#This Row],[Days]])=0,"",IF(AND(AD$7=$E29,$F29=1),Milestone_Marker,"")),"")</f>
        <v/>
      </c>
      <c r="AE29" s="37" t="str">
        <f ca="1">IFERROR(IF(LEN(Milestones[[#This Row],[Days]])=0,"",IF(AND(AE$7=$E29,$F29=1),Milestone_Marker,"")),"")</f>
        <v/>
      </c>
      <c r="AF29" s="37" t="str">
        <f ca="1">IFERROR(IF(LEN(Milestones[[#This Row],[Days]])=0,"",IF(AND(AF$7=$E29,$F29=1),Milestone_Marker,"")),"")</f>
        <v/>
      </c>
      <c r="AG29" s="37" t="str">
        <f ca="1">IFERROR(IF(LEN(Milestones[[#This Row],[Days]])=0,"",IF(AND(AG$7=$E29,$F29=1),Milestone_Marker,"")),"")</f>
        <v/>
      </c>
      <c r="AH29" s="37" t="str">
        <f ca="1">IFERROR(IF(LEN(Milestones[[#This Row],[Days]])=0,"",IF(AND(AH$7=$E29,$F29=1),Milestone_Marker,"")),"")</f>
        <v/>
      </c>
      <c r="AI29" s="37" t="str">
        <f ca="1">IFERROR(IF(LEN(Milestones[[#This Row],[Days]])=0,"",IF(AND(AI$7=$E29,$F29=1),Milestone_Marker,"")),"")</f>
        <v/>
      </c>
      <c r="AJ29" s="37" t="str">
        <f ca="1">IFERROR(IF(LEN(Milestones[[#This Row],[Days]])=0,"",IF(AND(AJ$7=$E29,$F29=1),Milestone_Marker,"")),"")</f>
        <v/>
      </c>
      <c r="AK29" s="37" t="str">
        <f ca="1">IFERROR(IF(LEN(Milestones[[#This Row],[Days]])=0,"",IF(AND(AK$7=$E29,$F29=1),Milestone_Marker,"")),"")</f>
        <v/>
      </c>
      <c r="AL29" s="37" t="str">
        <f ca="1">IFERROR(IF(LEN(Milestones[[#This Row],[Days]])=0,"",IF(AND(AL$7=$E29,$F29=1),Milestone_Marker,"")),"")</f>
        <v/>
      </c>
      <c r="AM29" s="37" t="str">
        <f ca="1">IFERROR(IF(LEN(Milestones[[#This Row],[Days]])=0,"",IF(AND(AM$7=$E29,$F29=1),Milestone_Marker,"")),"")</f>
        <v/>
      </c>
      <c r="AN29" s="37" t="str">
        <f ca="1">IFERROR(IF(LEN(Milestones[[#This Row],[Days]])=0,"",IF(AND(AN$7=$E29,$F29=1),Milestone_Marker,"")),"")</f>
        <v/>
      </c>
      <c r="AO29" s="37" t="str">
        <f ca="1">IFERROR(IF(LEN(Milestones[[#This Row],[Days]])=0,"",IF(AND(AO$7=$E29,$F29=1),Milestone_Marker,"")),"")</f>
        <v/>
      </c>
      <c r="AP29" s="37" t="str">
        <f ca="1">IFERROR(IF(LEN(Milestones[[#This Row],[Days]])=0,"",IF(AND(AP$7=$E29,$F29=1),Milestone_Marker,"")),"")</f>
        <v/>
      </c>
      <c r="AQ29" s="37" t="str">
        <f ca="1">IFERROR(IF(LEN(Milestones[[#This Row],[Days]])=0,"",IF(AND(AQ$7=$E29,$F29=1),Milestone_Marker,"")),"")</f>
        <v/>
      </c>
      <c r="AR29" s="37" t="str">
        <f ca="1">IFERROR(IF(LEN(Milestones[[#This Row],[Days]])=0,"",IF(AND(AR$7=$E29,$F29=1),Milestone_Marker,"")),"")</f>
        <v/>
      </c>
      <c r="AS29" s="37" t="str">
        <f ca="1">IFERROR(IF(LEN(Milestones[[#This Row],[Days]])=0,"",IF(AND(AS$7=$E29,$F29=1),Milestone_Marker,"")),"")</f>
        <v/>
      </c>
      <c r="AT29" s="37" t="str">
        <f ca="1">IFERROR(IF(LEN(Milestones[[#This Row],[Days]])=0,"",IF(AND(AT$7=$E29,$F29=1),Milestone_Marker,"")),"")</f>
        <v/>
      </c>
      <c r="AU29" s="37" t="str">
        <f ca="1">IFERROR(IF(LEN(Milestones[[#This Row],[Days]])=0,"",IF(AND(AU$7=$E29,$F29=1),Milestone_Marker,"")),"")</f>
        <v/>
      </c>
      <c r="AV29" s="37" t="str">
        <f ca="1">IFERROR(IF(LEN(Milestones[[#This Row],[Days]])=0,"",IF(AND(AV$7=$E29,$F29=1),Milestone_Marker,"")),"")</f>
        <v/>
      </c>
      <c r="AW29" s="37" t="str">
        <f ca="1">IFERROR(IF(LEN(Milestones[[#This Row],[Days]])=0,"",IF(AND(AW$7=$E29,$F29=1),Milestone_Marker,"")),"")</f>
        <v/>
      </c>
      <c r="AX29" s="37" t="str">
        <f ca="1">IFERROR(IF(LEN(Milestones[[#This Row],[Days]])=0,"",IF(AND(AX$7=$E29,$F29=1),Milestone_Marker,"")),"")</f>
        <v/>
      </c>
      <c r="AY29" s="37" t="str">
        <f ca="1">IFERROR(IF(LEN(Milestones[[#This Row],[Days]])=0,"",IF(AND(AY$7=$E29,$F29=1),Milestone_Marker,"")),"")</f>
        <v/>
      </c>
      <c r="AZ29" s="37" t="str">
        <f ca="1">IFERROR(IF(LEN(Milestones[[#This Row],[Days]])=0,"",IF(AND(AZ$7=$E29,$F29=1),Milestone_Marker,"")),"")</f>
        <v/>
      </c>
      <c r="BA29" s="37" t="str">
        <f ca="1">IFERROR(IF(LEN(Milestones[[#This Row],[Days]])=0,"",IF(AND(BA$7=$E29,$F29=1),Milestone_Marker,"")),"")</f>
        <v/>
      </c>
      <c r="BB29" s="37" t="str">
        <f ca="1">IFERROR(IF(LEN(Milestones[[#This Row],[Days]])=0,"",IF(AND(BB$7=$E29,$F29=1),Milestone_Marker,"")),"")</f>
        <v/>
      </c>
      <c r="BC29" s="37" t="str">
        <f ca="1">IFERROR(IF(LEN(Milestones[[#This Row],[Days]])=0,"",IF(AND(BC$7=$E29,$F29=1),Milestone_Marker,"")),"")</f>
        <v/>
      </c>
      <c r="BD29" s="37" t="str">
        <f ca="1">IFERROR(IF(LEN(Milestones[[#This Row],[Days]])=0,"",IF(AND(BD$7=$E29,$F29=1),Milestone_Marker,"")),"")</f>
        <v/>
      </c>
      <c r="BE29" s="37" t="str">
        <f ca="1">IFERROR(IF(LEN(Milestones[[#This Row],[Days]])=0,"",IF(AND(BE$7=$E29,$F29=1),Milestone_Marker,"")),"")</f>
        <v/>
      </c>
      <c r="BF29" s="37" t="str">
        <f ca="1">IFERROR(IF(LEN(Milestones[[#This Row],[Days]])=0,"",IF(AND(BF$7=$E29,$F29=1),Milestone_Marker,"")),"")</f>
        <v/>
      </c>
      <c r="BG29" s="37" t="str">
        <f ca="1">IFERROR(IF(LEN(Milestones[[#This Row],[Days]])=0,"",IF(AND(BG$7=$E29,$F29=1),Milestone_Marker,"")),"")</f>
        <v/>
      </c>
      <c r="BH29" s="37" t="str">
        <f ca="1">IFERROR(IF(LEN(Milestones[[#This Row],[Days]])=0,"",IF(AND(BH$7=$E29,$F29=1),Milestone_Marker,"")),"")</f>
        <v/>
      </c>
      <c r="BI29" s="37" t="str">
        <f ca="1">IFERROR(IF(LEN(Milestones[[#This Row],[Days]])=0,"",IF(AND(BI$7=$E29,$F29=1),Milestone_Marker,"")),"")</f>
        <v/>
      </c>
      <c r="BJ29" s="37" t="str">
        <f ca="1">IFERROR(IF(LEN(Milestones[[#This Row],[Days]])=0,"",IF(AND(BJ$7=$E29,$F29=1),Milestone_Marker,"")),"")</f>
        <v/>
      </c>
      <c r="BK29" s="37" t="str">
        <f ca="1">IFERROR(IF(LEN(Milestones[[#This Row],[Days]])=0,"",IF(AND(BK$7=$E29,$F29=1),Milestone_Marker,"")),"")</f>
        <v/>
      </c>
    </row>
    <row r="30" s="1" customFormat="1" customHeight="1" outlineLevel="1" spans="1:63">
      <c r="A30" s="2"/>
      <c r="B30" s="38" t="s">
        <v>57</v>
      </c>
      <c r="C30" s="35"/>
      <c r="D30" s="39"/>
      <c r="E30" s="40">
        <f ca="1">TODAY()+29</f>
        <v>44869</v>
      </c>
      <c r="F30" s="32">
        <v>5</v>
      </c>
      <c r="G30" s="36"/>
      <c r="H30" s="37" t="str">
        <f ca="1">IFERROR(IF(LEN(Milestones[[#This Row],[Days]])=0,"",IF(AND(H$7=$E30,$F30=1),Milestone_Marker,"")),"")</f>
        <v/>
      </c>
      <c r="I30" s="37" t="str">
        <f ca="1">IFERROR(IF(LEN(Milestones[[#This Row],[Days]])=0,"",IF(AND(I$7=$E30,$F30=1),Milestone_Marker,"")),"")</f>
        <v/>
      </c>
      <c r="J30" s="37" t="str">
        <f ca="1">IFERROR(IF(LEN(Milestones[[#This Row],[Days]])=0,"",IF(AND(J$7=$E30,$F30=1),Milestone_Marker,"")),"")</f>
        <v/>
      </c>
      <c r="K30" s="37" t="str">
        <f ca="1">IFERROR(IF(LEN(Milestones[[#This Row],[Days]])=0,"",IF(AND(K$7=$E30,$F30=1),Milestone_Marker,"")),"")</f>
        <v/>
      </c>
      <c r="L30" s="37" t="str">
        <f ca="1">IFERROR(IF(LEN(Milestones[[#This Row],[Days]])=0,"",IF(AND(L$7=$E30,$F30=1),Milestone_Marker,"")),"")</f>
        <v/>
      </c>
      <c r="M30" s="37" t="str">
        <f ca="1">IFERROR(IF(LEN(Milestones[[#This Row],[Days]])=0,"",IF(AND(M$7=$E30,$F30=1),Milestone_Marker,"")),"")</f>
        <v/>
      </c>
      <c r="N30" s="37" t="str">
        <f ca="1">IFERROR(IF(LEN(Milestones[[#This Row],[Days]])=0,"",IF(AND(N$7=$E30,$F30=1),Milestone_Marker,"")),"")</f>
        <v/>
      </c>
      <c r="O30" s="37" t="str">
        <f ca="1">IFERROR(IF(LEN(Milestones[[#This Row],[Days]])=0,"",IF(AND(O$7=$E30,$F30=1),Milestone_Marker,"")),"")</f>
        <v/>
      </c>
      <c r="P30" s="37" t="str">
        <f ca="1">IFERROR(IF(LEN(Milestones[[#This Row],[Days]])=0,"",IF(AND(P$7=$E30,$F30=1),Milestone_Marker,"")),"")</f>
        <v/>
      </c>
      <c r="Q30" s="37" t="str">
        <f ca="1">IFERROR(IF(LEN(Milestones[[#This Row],[Days]])=0,"",IF(AND(Q$7=$E30,$F30=1),Milestone_Marker,"")),"")</f>
        <v/>
      </c>
      <c r="R30" s="37" t="str">
        <f ca="1">IFERROR(IF(LEN(Milestones[[#This Row],[Days]])=0,"",IF(AND(R$7=$E30,$F30=1),Milestone_Marker,"")),"")</f>
        <v/>
      </c>
      <c r="S30" s="37" t="str">
        <f ca="1">IFERROR(IF(LEN(Milestones[[#This Row],[Days]])=0,"",IF(AND(S$7=$E30,$F30=1),Milestone_Marker,"")),"")</f>
        <v/>
      </c>
      <c r="T30" s="37" t="str">
        <f ca="1">IFERROR(IF(LEN(Milestones[[#This Row],[Days]])=0,"",IF(AND(T$7=$E30,$F30=1),Milestone_Marker,"")),"")</f>
        <v/>
      </c>
      <c r="U30" s="37" t="str">
        <f ca="1">IFERROR(IF(LEN(Milestones[[#This Row],[Days]])=0,"",IF(AND(U$7=$E30,$F30=1),Milestone_Marker,"")),"")</f>
        <v/>
      </c>
      <c r="V30" s="37" t="str">
        <f ca="1">IFERROR(IF(LEN(Milestones[[#This Row],[Days]])=0,"",IF(AND(V$7=$E30,$F30=1),Milestone_Marker,"")),"")</f>
        <v/>
      </c>
      <c r="W30" s="37" t="str">
        <f ca="1">IFERROR(IF(LEN(Milestones[[#This Row],[Days]])=0,"",IF(AND(W$7=$E30,$F30=1),Milestone_Marker,"")),"")</f>
        <v/>
      </c>
      <c r="X30" s="37" t="str">
        <f ca="1">IFERROR(IF(LEN(Milestones[[#This Row],[Days]])=0,"",IF(AND(X$7=$E30,$F30=1),Milestone_Marker,"")),"")</f>
        <v/>
      </c>
      <c r="Y30" s="37" t="str">
        <f ca="1">IFERROR(IF(LEN(Milestones[[#This Row],[Days]])=0,"",IF(AND(Y$7=$E30,$F30=1),Milestone_Marker,"")),"")</f>
        <v/>
      </c>
      <c r="Z30" s="37" t="str">
        <f ca="1">IFERROR(IF(LEN(Milestones[[#This Row],[Days]])=0,"",IF(AND(Z$7=$E30,$F30=1),Milestone_Marker,"")),"")</f>
        <v/>
      </c>
      <c r="AA30" s="37" t="str">
        <f ca="1">IFERROR(IF(LEN(Milestones[[#This Row],[Days]])=0,"",IF(AND(AA$7=$E30,$F30=1),Milestone_Marker,"")),"")</f>
        <v/>
      </c>
      <c r="AB30" s="37" t="str">
        <f ca="1">IFERROR(IF(LEN(Milestones[[#This Row],[Days]])=0,"",IF(AND(AB$7=$E30,$F30=1),Milestone_Marker,"")),"")</f>
        <v/>
      </c>
      <c r="AC30" s="37" t="str">
        <f ca="1">IFERROR(IF(LEN(Milestones[[#This Row],[Days]])=0,"",IF(AND(AC$7=$E30,$F30=1),Milestone_Marker,"")),"")</f>
        <v/>
      </c>
      <c r="AD30" s="37" t="str">
        <f ca="1">IFERROR(IF(LEN(Milestones[[#This Row],[Days]])=0,"",IF(AND(AD$7=$E30,$F30=1),Milestone_Marker,"")),"")</f>
        <v/>
      </c>
      <c r="AE30" s="37" t="str">
        <f ca="1">IFERROR(IF(LEN(Milestones[[#This Row],[Days]])=0,"",IF(AND(AE$7=$E30,$F30=1),Milestone_Marker,"")),"")</f>
        <v/>
      </c>
      <c r="AF30" s="37" t="str">
        <f ca="1">IFERROR(IF(LEN(Milestones[[#This Row],[Days]])=0,"",IF(AND(AF$7=$E30,$F30=1),Milestone_Marker,"")),"")</f>
        <v/>
      </c>
      <c r="AG30" s="37" t="str">
        <f ca="1">IFERROR(IF(LEN(Milestones[[#This Row],[Days]])=0,"",IF(AND(AG$7=$E30,$F30=1),Milestone_Marker,"")),"")</f>
        <v/>
      </c>
      <c r="AH30" s="37" t="str">
        <f ca="1">IFERROR(IF(LEN(Milestones[[#This Row],[Days]])=0,"",IF(AND(AH$7=$E30,$F30=1),Milestone_Marker,"")),"")</f>
        <v/>
      </c>
      <c r="AI30" s="37" t="str">
        <f ca="1">IFERROR(IF(LEN(Milestones[[#This Row],[Days]])=0,"",IF(AND(AI$7=$E30,$F30=1),Milestone_Marker,"")),"")</f>
        <v/>
      </c>
      <c r="AJ30" s="37" t="str">
        <f ca="1">IFERROR(IF(LEN(Milestones[[#This Row],[Days]])=0,"",IF(AND(AJ$7=$E30,$F30=1),Milestone_Marker,"")),"")</f>
        <v/>
      </c>
      <c r="AK30" s="37" t="str">
        <f ca="1">IFERROR(IF(LEN(Milestones[[#This Row],[Days]])=0,"",IF(AND(AK$7=$E30,$F30=1),Milestone_Marker,"")),"")</f>
        <v/>
      </c>
      <c r="AL30" s="37" t="str">
        <f ca="1">IFERROR(IF(LEN(Milestones[[#This Row],[Days]])=0,"",IF(AND(AL$7=$E30,$F30=1),Milestone_Marker,"")),"")</f>
        <v/>
      </c>
      <c r="AM30" s="37" t="str">
        <f ca="1">IFERROR(IF(LEN(Milestones[[#This Row],[Days]])=0,"",IF(AND(AM$7=$E30,$F30=1),Milestone_Marker,"")),"")</f>
        <v/>
      </c>
      <c r="AN30" s="37" t="str">
        <f ca="1">IFERROR(IF(LEN(Milestones[[#This Row],[Days]])=0,"",IF(AND(AN$7=$E30,$F30=1),Milestone_Marker,"")),"")</f>
        <v/>
      </c>
      <c r="AO30" s="37" t="str">
        <f ca="1">IFERROR(IF(LEN(Milestones[[#This Row],[Days]])=0,"",IF(AND(AO$7=$E30,$F30=1),Milestone_Marker,"")),"")</f>
        <v/>
      </c>
      <c r="AP30" s="37" t="str">
        <f ca="1">IFERROR(IF(LEN(Milestones[[#This Row],[Days]])=0,"",IF(AND(AP$7=$E30,$F30=1),Milestone_Marker,"")),"")</f>
        <v/>
      </c>
      <c r="AQ30" s="37" t="str">
        <f ca="1">IFERROR(IF(LEN(Milestones[[#This Row],[Days]])=0,"",IF(AND(AQ$7=$E30,$F30=1),Milestone_Marker,"")),"")</f>
        <v/>
      </c>
      <c r="AR30" s="37" t="str">
        <f ca="1">IFERROR(IF(LEN(Milestones[[#This Row],[Days]])=0,"",IF(AND(AR$7=$E30,$F30=1),Milestone_Marker,"")),"")</f>
        <v/>
      </c>
      <c r="AS30" s="37" t="str">
        <f ca="1">IFERROR(IF(LEN(Milestones[[#This Row],[Days]])=0,"",IF(AND(AS$7=$E30,$F30=1),Milestone_Marker,"")),"")</f>
        <v/>
      </c>
      <c r="AT30" s="37" t="str">
        <f ca="1">IFERROR(IF(LEN(Milestones[[#This Row],[Days]])=0,"",IF(AND(AT$7=$E30,$F30=1),Milestone_Marker,"")),"")</f>
        <v/>
      </c>
      <c r="AU30" s="37" t="str">
        <f ca="1">IFERROR(IF(LEN(Milestones[[#This Row],[Days]])=0,"",IF(AND(AU$7=$E30,$F30=1),Milestone_Marker,"")),"")</f>
        <v/>
      </c>
      <c r="AV30" s="37" t="str">
        <f ca="1">IFERROR(IF(LEN(Milestones[[#This Row],[Days]])=0,"",IF(AND(AV$7=$E30,$F30=1),Milestone_Marker,"")),"")</f>
        <v/>
      </c>
      <c r="AW30" s="37" t="str">
        <f ca="1">IFERROR(IF(LEN(Milestones[[#This Row],[Days]])=0,"",IF(AND(AW$7=$E30,$F30=1),Milestone_Marker,"")),"")</f>
        <v/>
      </c>
      <c r="AX30" s="37" t="str">
        <f ca="1">IFERROR(IF(LEN(Milestones[[#This Row],[Days]])=0,"",IF(AND(AX$7=$E30,$F30=1),Milestone_Marker,"")),"")</f>
        <v/>
      </c>
      <c r="AY30" s="37" t="str">
        <f ca="1">IFERROR(IF(LEN(Milestones[[#This Row],[Days]])=0,"",IF(AND(AY$7=$E30,$F30=1),Milestone_Marker,"")),"")</f>
        <v/>
      </c>
      <c r="AZ30" s="37" t="str">
        <f ca="1">IFERROR(IF(LEN(Milestones[[#This Row],[Days]])=0,"",IF(AND(AZ$7=$E30,$F30=1),Milestone_Marker,"")),"")</f>
        <v/>
      </c>
      <c r="BA30" s="37" t="str">
        <f ca="1">IFERROR(IF(LEN(Milestones[[#This Row],[Days]])=0,"",IF(AND(BA$7=$E30,$F30=1),Milestone_Marker,"")),"")</f>
        <v/>
      </c>
      <c r="BB30" s="37" t="str">
        <f ca="1">IFERROR(IF(LEN(Milestones[[#This Row],[Days]])=0,"",IF(AND(BB$7=$E30,$F30=1),Milestone_Marker,"")),"")</f>
        <v/>
      </c>
      <c r="BC30" s="37" t="str">
        <f ca="1">IFERROR(IF(LEN(Milestones[[#This Row],[Days]])=0,"",IF(AND(BC$7=$E30,$F30=1),Milestone_Marker,"")),"")</f>
        <v/>
      </c>
      <c r="BD30" s="37" t="str">
        <f ca="1">IFERROR(IF(LEN(Milestones[[#This Row],[Days]])=0,"",IF(AND(BD$7=$E30,$F30=1),Milestone_Marker,"")),"")</f>
        <v/>
      </c>
      <c r="BE30" s="37" t="str">
        <f ca="1">IFERROR(IF(LEN(Milestones[[#This Row],[Days]])=0,"",IF(AND(BE$7=$E30,$F30=1),Milestone_Marker,"")),"")</f>
        <v/>
      </c>
      <c r="BF30" s="37" t="str">
        <f ca="1">IFERROR(IF(LEN(Milestones[[#This Row],[Days]])=0,"",IF(AND(BF$7=$E30,$F30=1),Milestone_Marker,"")),"")</f>
        <v/>
      </c>
      <c r="BG30" s="37" t="str">
        <f ca="1">IFERROR(IF(LEN(Milestones[[#This Row],[Days]])=0,"",IF(AND(BG$7=$E30,$F30=1),Milestone_Marker,"")),"")</f>
        <v/>
      </c>
      <c r="BH30" s="37" t="str">
        <f ca="1">IFERROR(IF(LEN(Milestones[[#This Row],[Days]])=0,"",IF(AND(BH$7=$E30,$F30=1),Milestone_Marker,"")),"")</f>
        <v/>
      </c>
      <c r="BI30" s="37" t="str">
        <f ca="1">IFERROR(IF(LEN(Milestones[[#This Row],[Days]])=0,"",IF(AND(BI$7=$E30,$F30=1),Milestone_Marker,"")),"")</f>
        <v/>
      </c>
      <c r="BJ30" s="37" t="str">
        <f ca="1">IFERROR(IF(LEN(Milestones[[#This Row],[Days]])=0,"",IF(AND(BJ$7=$E30,$F30=1),Milestone_Marker,"")),"")</f>
        <v/>
      </c>
      <c r="BK30" s="37" t="str">
        <f ca="1">IFERROR(IF(LEN(Milestones[[#This Row],[Days]])=0,"",IF(AND(BK$7=$E30,$F30=1),Milestone_Marker,"")),"")</f>
        <v/>
      </c>
    </row>
    <row r="31" s="1" customFormat="1" customHeight="1" outlineLevel="1" spans="1:63">
      <c r="A31" s="2"/>
      <c r="B31" s="38" t="s">
        <v>58</v>
      </c>
      <c r="C31" s="35"/>
      <c r="D31" s="39"/>
      <c r="E31" s="40">
        <f ca="1">TODAY()+80</f>
        <v>44920</v>
      </c>
      <c r="F31" s="32">
        <v>5</v>
      </c>
      <c r="G31" s="36"/>
      <c r="H31" s="37" t="str">
        <f ca="1">IFERROR(IF(LEN(Milestones[[#This Row],[Days]])=0,"",IF(AND(H$7=$E31,$F31=1),Milestone_Marker,"")),"")</f>
        <v/>
      </c>
      <c r="I31" s="37" t="str">
        <f ca="1">IFERROR(IF(LEN(Milestones[[#This Row],[Days]])=0,"",IF(AND(I$7=$E31,$F31=1),Milestone_Marker,"")),"")</f>
        <v/>
      </c>
      <c r="J31" s="37" t="str">
        <f ca="1">IFERROR(IF(LEN(Milestones[[#This Row],[Days]])=0,"",IF(AND(J$7=$E31,$F31=1),Milestone_Marker,"")),"")</f>
        <v/>
      </c>
      <c r="K31" s="37" t="str">
        <f ca="1">IFERROR(IF(LEN(Milestones[[#This Row],[Days]])=0,"",IF(AND(K$7=$E31,$F31=1),Milestone_Marker,"")),"")</f>
        <v/>
      </c>
      <c r="L31" s="37" t="str">
        <f ca="1">IFERROR(IF(LEN(Milestones[[#This Row],[Days]])=0,"",IF(AND(L$7=$E31,$F31=1),Milestone_Marker,"")),"")</f>
        <v/>
      </c>
      <c r="M31" s="37" t="str">
        <f ca="1">IFERROR(IF(LEN(Milestones[[#This Row],[Days]])=0,"",IF(AND(M$7=$E31,$F31=1),Milestone_Marker,"")),"")</f>
        <v/>
      </c>
      <c r="N31" s="37" t="str">
        <f ca="1">IFERROR(IF(LEN(Milestones[[#This Row],[Days]])=0,"",IF(AND(N$7=$E31,$F31=1),Milestone_Marker,"")),"")</f>
        <v/>
      </c>
      <c r="O31" s="37" t="str">
        <f ca="1">IFERROR(IF(LEN(Milestones[[#This Row],[Days]])=0,"",IF(AND(O$7=$E31,$F31=1),Milestone_Marker,"")),"")</f>
        <v/>
      </c>
      <c r="P31" s="37" t="str">
        <f ca="1">IFERROR(IF(LEN(Milestones[[#This Row],[Days]])=0,"",IF(AND(P$7=$E31,$F31=1),Milestone_Marker,"")),"")</f>
        <v/>
      </c>
      <c r="Q31" s="37" t="str">
        <f ca="1">IFERROR(IF(LEN(Milestones[[#This Row],[Days]])=0,"",IF(AND(Q$7=$E31,$F31=1),Milestone_Marker,"")),"")</f>
        <v/>
      </c>
      <c r="R31" s="37" t="str">
        <f ca="1">IFERROR(IF(LEN(Milestones[[#This Row],[Days]])=0,"",IF(AND(R$7=$E31,$F31=1),Milestone_Marker,"")),"")</f>
        <v/>
      </c>
      <c r="S31" s="37" t="str">
        <f ca="1">IFERROR(IF(LEN(Milestones[[#This Row],[Days]])=0,"",IF(AND(S$7=$E31,$F31=1),Milestone_Marker,"")),"")</f>
        <v/>
      </c>
      <c r="T31" s="37" t="str">
        <f ca="1">IFERROR(IF(LEN(Milestones[[#This Row],[Days]])=0,"",IF(AND(T$7=$E31,$F31=1),Milestone_Marker,"")),"")</f>
        <v/>
      </c>
      <c r="U31" s="37" t="str">
        <f ca="1">IFERROR(IF(LEN(Milestones[[#This Row],[Days]])=0,"",IF(AND(U$7=$E31,$F31=1),Milestone_Marker,"")),"")</f>
        <v/>
      </c>
      <c r="V31" s="37" t="str">
        <f ca="1">IFERROR(IF(LEN(Milestones[[#This Row],[Days]])=0,"",IF(AND(V$7=$E31,$F31=1),Milestone_Marker,"")),"")</f>
        <v/>
      </c>
      <c r="W31" s="37" t="str">
        <f ca="1">IFERROR(IF(LEN(Milestones[[#This Row],[Days]])=0,"",IF(AND(W$7=$E31,$F31=1),Milestone_Marker,"")),"")</f>
        <v/>
      </c>
      <c r="X31" s="37" t="str">
        <f ca="1">IFERROR(IF(LEN(Milestones[[#This Row],[Days]])=0,"",IF(AND(X$7=$E31,$F31=1),Milestone_Marker,"")),"")</f>
        <v/>
      </c>
      <c r="Y31" s="37" t="str">
        <f ca="1">IFERROR(IF(LEN(Milestones[[#This Row],[Days]])=0,"",IF(AND(Y$7=$E31,$F31=1),Milestone_Marker,"")),"")</f>
        <v/>
      </c>
      <c r="Z31" s="37" t="str">
        <f ca="1">IFERROR(IF(LEN(Milestones[[#This Row],[Days]])=0,"",IF(AND(Z$7=$E31,$F31=1),Milestone_Marker,"")),"")</f>
        <v/>
      </c>
      <c r="AA31" s="37" t="str">
        <f ca="1">IFERROR(IF(LEN(Milestones[[#This Row],[Days]])=0,"",IF(AND(AA$7=$E31,$F31=1),Milestone_Marker,"")),"")</f>
        <v/>
      </c>
      <c r="AB31" s="37" t="str">
        <f ca="1">IFERROR(IF(LEN(Milestones[[#This Row],[Days]])=0,"",IF(AND(AB$7=$E31,$F31=1),Milestone_Marker,"")),"")</f>
        <v/>
      </c>
      <c r="AC31" s="37" t="str">
        <f ca="1">IFERROR(IF(LEN(Milestones[[#This Row],[Days]])=0,"",IF(AND(AC$7=$E31,$F31=1),Milestone_Marker,"")),"")</f>
        <v/>
      </c>
      <c r="AD31" s="37" t="str">
        <f ca="1">IFERROR(IF(LEN(Milestones[[#This Row],[Days]])=0,"",IF(AND(AD$7=$E31,$F31=1),Milestone_Marker,"")),"")</f>
        <v/>
      </c>
      <c r="AE31" s="37" t="str">
        <f ca="1">IFERROR(IF(LEN(Milestones[[#This Row],[Days]])=0,"",IF(AND(AE$7=$E31,$F31=1),Milestone_Marker,"")),"")</f>
        <v/>
      </c>
      <c r="AF31" s="37" t="str">
        <f ca="1">IFERROR(IF(LEN(Milestones[[#This Row],[Days]])=0,"",IF(AND(AF$7=$E31,$F31=1),Milestone_Marker,"")),"")</f>
        <v/>
      </c>
      <c r="AG31" s="37" t="str">
        <f ca="1">IFERROR(IF(LEN(Milestones[[#This Row],[Days]])=0,"",IF(AND(AG$7=$E31,$F31=1),Milestone_Marker,"")),"")</f>
        <v/>
      </c>
      <c r="AH31" s="37" t="str">
        <f ca="1">IFERROR(IF(LEN(Milestones[[#This Row],[Days]])=0,"",IF(AND(AH$7=$E31,$F31=1),Milestone_Marker,"")),"")</f>
        <v/>
      </c>
      <c r="AI31" s="37" t="str">
        <f ca="1">IFERROR(IF(LEN(Milestones[[#This Row],[Days]])=0,"",IF(AND(AI$7=$E31,$F31=1),Milestone_Marker,"")),"")</f>
        <v/>
      </c>
      <c r="AJ31" s="37" t="str">
        <f ca="1">IFERROR(IF(LEN(Milestones[[#This Row],[Days]])=0,"",IF(AND(AJ$7=$E31,$F31=1),Milestone_Marker,"")),"")</f>
        <v/>
      </c>
      <c r="AK31" s="37" t="str">
        <f ca="1">IFERROR(IF(LEN(Milestones[[#This Row],[Days]])=0,"",IF(AND(AK$7=$E31,$F31=1),Milestone_Marker,"")),"")</f>
        <v/>
      </c>
      <c r="AL31" s="37" t="str">
        <f ca="1">IFERROR(IF(LEN(Milestones[[#This Row],[Days]])=0,"",IF(AND(AL$7=$E31,$F31=1),Milestone_Marker,"")),"")</f>
        <v/>
      </c>
      <c r="AM31" s="37" t="str">
        <f ca="1">IFERROR(IF(LEN(Milestones[[#This Row],[Days]])=0,"",IF(AND(AM$7=$E31,$F31=1),Milestone_Marker,"")),"")</f>
        <v/>
      </c>
      <c r="AN31" s="37" t="str">
        <f ca="1">IFERROR(IF(LEN(Milestones[[#This Row],[Days]])=0,"",IF(AND(AN$7=$E31,$F31=1),Milestone_Marker,"")),"")</f>
        <v/>
      </c>
      <c r="AO31" s="37" t="str">
        <f ca="1">IFERROR(IF(LEN(Milestones[[#This Row],[Days]])=0,"",IF(AND(AO$7=$E31,$F31=1),Milestone_Marker,"")),"")</f>
        <v/>
      </c>
      <c r="AP31" s="37" t="str">
        <f ca="1">IFERROR(IF(LEN(Milestones[[#This Row],[Days]])=0,"",IF(AND(AP$7=$E31,$F31=1),Milestone_Marker,"")),"")</f>
        <v/>
      </c>
      <c r="AQ31" s="37" t="str">
        <f ca="1">IFERROR(IF(LEN(Milestones[[#This Row],[Days]])=0,"",IF(AND(AQ$7=$E31,$F31=1),Milestone_Marker,"")),"")</f>
        <v/>
      </c>
      <c r="AR31" s="37" t="str">
        <f ca="1">IFERROR(IF(LEN(Milestones[[#This Row],[Days]])=0,"",IF(AND(AR$7=$E31,$F31=1),Milestone_Marker,"")),"")</f>
        <v/>
      </c>
      <c r="AS31" s="37" t="str">
        <f ca="1">IFERROR(IF(LEN(Milestones[[#This Row],[Days]])=0,"",IF(AND(AS$7=$E31,$F31=1),Milestone_Marker,"")),"")</f>
        <v/>
      </c>
      <c r="AT31" s="37" t="str">
        <f ca="1">IFERROR(IF(LEN(Milestones[[#This Row],[Days]])=0,"",IF(AND(AT$7=$E31,$F31=1),Milestone_Marker,"")),"")</f>
        <v/>
      </c>
      <c r="AU31" s="37" t="str">
        <f ca="1">IFERROR(IF(LEN(Milestones[[#This Row],[Days]])=0,"",IF(AND(AU$7=$E31,$F31=1),Milestone_Marker,"")),"")</f>
        <v/>
      </c>
      <c r="AV31" s="37" t="str">
        <f ca="1">IFERROR(IF(LEN(Milestones[[#This Row],[Days]])=0,"",IF(AND(AV$7=$E31,$F31=1),Milestone_Marker,"")),"")</f>
        <v/>
      </c>
      <c r="AW31" s="37" t="str">
        <f ca="1">IFERROR(IF(LEN(Milestones[[#This Row],[Days]])=0,"",IF(AND(AW$7=$E31,$F31=1),Milestone_Marker,"")),"")</f>
        <v/>
      </c>
      <c r="AX31" s="37" t="str">
        <f ca="1">IFERROR(IF(LEN(Milestones[[#This Row],[Days]])=0,"",IF(AND(AX$7=$E31,$F31=1),Milestone_Marker,"")),"")</f>
        <v/>
      </c>
      <c r="AY31" s="37" t="str">
        <f ca="1">IFERROR(IF(LEN(Milestones[[#This Row],[Days]])=0,"",IF(AND(AY$7=$E31,$F31=1),Milestone_Marker,"")),"")</f>
        <v/>
      </c>
      <c r="AZ31" s="37" t="str">
        <f ca="1">IFERROR(IF(LEN(Milestones[[#This Row],[Days]])=0,"",IF(AND(AZ$7=$E31,$F31=1),Milestone_Marker,"")),"")</f>
        <v/>
      </c>
      <c r="BA31" s="37" t="str">
        <f ca="1">IFERROR(IF(LEN(Milestones[[#This Row],[Days]])=0,"",IF(AND(BA$7=$E31,$F31=1),Milestone_Marker,"")),"")</f>
        <v/>
      </c>
      <c r="BB31" s="37" t="str">
        <f ca="1">IFERROR(IF(LEN(Milestones[[#This Row],[Days]])=0,"",IF(AND(BB$7=$E31,$F31=1),Milestone_Marker,"")),"")</f>
        <v/>
      </c>
      <c r="BC31" s="37" t="str">
        <f ca="1">IFERROR(IF(LEN(Milestones[[#This Row],[Days]])=0,"",IF(AND(BC$7=$E31,$F31=1),Milestone_Marker,"")),"")</f>
        <v/>
      </c>
      <c r="BD31" s="37" t="str">
        <f ca="1">IFERROR(IF(LEN(Milestones[[#This Row],[Days]])=0,"",IF(AND(BD$7=$E31,$F31=1),Milestone_Marker,"")),"")</f>
        <v/>
      </c>
      <c r="BE31" s="37" t="str">
        <f ca="1">IFERROR(IF(LEN(Milestones[[#This Row],[Days]])=0,"",IF(AND(BE$7=$E31,$F31=1),Milestone_Marker,"")),"")</f>
        <v/>
      </c>
      <c r="BF31" s="37" t="str">
        <f ca="1">IFERROR(IF(LEN(Milestones[[#This Row],[Days]])=0,"",IF(AND(BF$7=$E31,$F31=1),Milestone_Marker,"")),"")</f>
        <v/>
      </c>
      <c r="BG31" s="37" t="str">
        <f ca="1">IFERROR(IF(LEN(Milestones[[#This Row],[Days]])=0,"",IF(AND(BG$7=$E31,$F31=1),Milestone_Marker,"")),"")</f>
        <v/>
      </c>
      <c r="BH31" s="37" t="str">
        <f ca="1">IFERROR(IF(LEN(Milestones[[#This Row],[Days]])=0,"",IF(AND(BH$7=$E31,$F31=1),Milestone_Marker,"")),"")</f>
        <v/>
      </c>
      <c r="BI31" s="37" t="str">
        <f ca="1">IFERROR(IF(LEN(Milestones[[#This Row],[Days]])=0,"",IF(AND(BI$7=$E31,$F31=1),Milestone_Marker,"")),"")</f>
        <v/>
      </c>
      <c r="BJ31" s="37" t="str">
        <f ca="1">IFERROR(IF(LEN(Milestones[[#This Row],[Days]])=0,"",IF(AND(BJ$7=$E31,$F31=1),Milestone_Marker,"")),"")</f>
        <v/>
      </c>
      <c r="BK31" s="37" t="str">
        <f ca="1">IFERROR(IF(LEN(Milestones[[#This Row],[Days]])=0,"",IF(AND(BK$7=$E31,$F31=1),Milestone_Marker,"")),"")</f>
        <v/>
      </c>
    </row>
    <row r="32" s="1" customFormat="1" customHeight="1" outlineLevel="1" spans="1:63">
      <c r="A32" s="2"/>
      <c r="B32" s="38" t="s">
        <v>59</v>
      </c>
      <c r="C32" s="35"/>
      <c r="D32" s="39"/>
      <c r="E32" s="40"/>
      <c r="F32" s="32"/>
      <c r="G32" s="36"/>
      <c r="H32" s="37" t="str">
        <f ca="1">IFERROR(IF(LEN(Milestones[[#This Row],[Days]])=0,"",IF(AND(H$7=$E32,$F32=1),Milestone_Marker,"")),"")</f>
        <v/>
      </c>
      <c r="I32" s="37" t="str">
        <f ca="1">IFERROR(IF(LEN(Milestones[[#This Row],[Days]])=0,"",IF(AND(I$7=$E32,$F32=1),Milestone_Marker,"")),"")</f>
        <v/>
      </c>
      <c r="J32" s="37" t="str">
        <f ca="1">IFERROR(IF(LEN(Milestones[[#This Row],[Days]])=0,"",IF(AND(J$7=$E32,$F32=1),Milestone_Marker,"")),"")</f>
        <v/>
      </c>
      <c r="K32" s="37" t="str">
        <f ca="1">IFERROR(IF(LEN(Milestones[[#This Row],[Days]])=0,"",IF(AND(K$7=$E32,$F32=1),Milestone_Marker,"")),"")</f>
        <v/>
      </c>
      <c r="L32" s="37" t="str">
        <f ca="1">IFERROR(IF(LEN(Milestones[[#This Row],[Days]])=0,"",IF(AND(L$7=$E32,$F32=1),Milestone_Marker,"")),"")</f>
        <v/>
      </c>
      <c r="M32" s="37" t="str">
        <f ca="1">IFERROR(IF(LEN(Milestones[[#This Row],[Days]])=0,"",IF(AND(M$7=$E32,$F32=1),Milestone_Marker,"")),"")</f>
        <v/>
      </c>
      <c r="N32" s="37" t="str">
        <f ca="1">IFERROR(IF(LEN(Milestones[[#This Row],[Days]])=0,"",IF(AND(N$7=$E32,$F32=1),Milestone_Marker,"")),"")</f>
        <v/>
      </c>
      <c r="O32" s="37" t="str">
        <f ca="1">IFERROR(IF(LEN(Milestones[[#This Row],[Days]])=0,"",IF(AND(O$7=$E32,$F32=1),Milestone_Marker,"")),"")</f>
        <v/>
      </c>
      <c r="P32" s="37" t="str">
        <f ca="1">IFERROR(IF(LEN(Milestones[[#This Row],[Days]])=0,"",IF(AND(P$7=$E32,$F32=1),Milestone_Marker,"")),"")</f>
        <v/>
      </c>
      <c r="Q32" s="37" t="str">
        <f ca="1">IFERROR(IF(LEN(Milestones[[#This Row],[Days]])=0,"",IF(AND(Q$7=$E32,$F32=1),Milestone_Marker,"")),"")</f>
        <v/>
      </c>
      <c r="R32" s="37" t="str">
        <f ca="1">IFERROR(IF(LEN(Milestones[[#This Row],[Days]])=0,"",IF(AND(R$7=$E32,$F32=1),Milestone_Marker,"")),"")</f>
        <v/>
      </c>
      <c r="S32" s="37" t="str">
        <f ca="1">IFERROR(IF(LEN(Milestones[[#This Row],[Days]])=0,"",IF(AND(S$7=$E32,$F32=1),Milestone_Marker,"")),"")</f>
        <v/>
      </c>
      <c r="T32" s="37" t="str">
        <f ca="1">IFERROR(IF(LEN(Milestones[[#This Row],[Days]])=0,"",IF(AND(T$7=$E32,$F32=1),Milestone_Marker,"")),"")</f>
        <v/>
      </c>
      <c r="U32" s="37" t="str">
        <f ca="1">IFERROR(IF(LEN(Milestones[[#This Row],[Days]])=0,"",IF(AND(U$7=$E32,$F32=1),Milestone_Marker,"")),"")</f>
        <v/>
      </c>
      <c r="V32" s="37" t="str">
        <f ca="1">IFERROR(IF(LEN(Milestones[[#This Row],[Days]])=0,"",IF(AND(V$7=$E32,$F32=1),Milestone_Marker,"")),"")</f>
        <v/>
      </c>
      <c r="W32" s="37" t="str">
        <f ca="1">IFERROR(IF(LEN(Milestones[[#This Row],[Days]])=0,"",IF(AND(W$7=$E32,$F32=1),Milestone_Marker,"")),"")</f>
        <v/>
      </c>
      <c r="X32" s="37" t="str">
        <f ca="1">IFERROR(IF(LEN(Milestones[[#This Row],[Days]])=0,"",IF(AND(X$7=$E32,$F32=1),Milestone_Marker,"")),"")</f>
        <v/>
      </c>
      <c r="Y32" s="37" t="str">
        <f ca="1">IFERROR(IF(LEN(Milestones[[#This Row],[Days]])=0,"",IF(AND(Y$7=$E32,$F32=1),Milestone_Marker,"")),"")</f>
        <v/>
      </c>
      <c r="Z32" s="37" t="str">
        <f ca="1">IFERROR(IF(LEN(Milestones[[#This Row],[Days]])=0,"",IF(AND(Z$7=$E32,$F32=1),Milestone_Marker,"")),"")</f>
        <v/>
      </c>
      <c r="AA32" s="37" t="str">
        <f ca="1">IFERROR(IF(LEN(Milestones[[#This Row],[Days]])=0,"",IF(AND(AA$7=$E32,$F32=1),Milestone_Marker,"")),"")</f>
        <v/>
      </c>
      <c r="AB32" s="37" t="str">
        <f ca="1">IFERROR(IF(LEN(Milestones[[#This Row],[Days]])=0,"",IF(AND(AB$7=$E32,$F32=1),Milestone_Marker,"")),"")</f>
        <v/>
      </c>
      <c r="AC32" s="37" t="str">
        <f ca="1">IFERROR(IF(LEN(Milestones[[#This Row],[Days]])=0,"",IF(AND(AC$7=$E32,$F32=1),Milestone_Marker,"")),"")</f>
        <v/>
      </c>
      <c r="AD32" s="37" t="str">
        <f ca="1">IFERROR(IF(LEN(Milestones[[#This Row],[Days]])=0,"",IF(AND(AD$7=$E32,$F32=1),Milestone_Marker,"")),"")</f>
        <v/>
      </c>
      <c r="AE32" s="37" t="str">
        <f ca="1">IFERROR(IF(LEN(Milestones[[#This Row],[Days]])=0,"",IF(AND(AE$7=$E32,$F32=1),Milestone_Marker,"")),"")</f>
        <v/>
      </c>
      <c r="AF32" s="37" t="str">
        <f ca="1">IFERROR(IF(LEN(Milestones[[#This Row],[Days]])=0,"",IF(AND(AF$7=$E32,$F32=1),Milestone_Marker,"")),"")</f>
        <v/>
      </c>
      <c r="AG32" s="37" t="str">
        <f ca="1">IFERROR(IF(LEN(Milestones[[#This Row],[Days]])=0,"",IF(AND(AG$7=$E32,$F32=1),Milestone_Marker,"")),"")</f>
        <v/>
      </c>
      <c r="AH32" s="37" t="str">
        <f ca="1">IFERROR(IF(LEN(Milestones[[#This Row],[Days]])=0,"",IF(AND(AH$7=$E32,$F32=1),Milestone_Marker,"")),"")</f>
        <v/>
      </c>
      <c r="AI32" s="37" t="str">
        <f ca="1">IFERROR(IF(LEN(Milestones[[#This Row],[Days]])=0,"",IF(AND(AI$7=$E32,$F32=1),Milestone_Marker,"")),"")</f>
        <v/>
      </c>
      <c r="AJ32" s="37" t="str">
        <f ca="1">IFERROR(IF(LEN(Milestones[[#This Row],[Days]])=0,"",IF(AND(AJ$7=$E32,$F32=1),Milestone_Marker,"")),"")</f>
        <v/>
      </c>
      <c r="AK32" s="37" t="str">
        <f ca="1">IFERROR(IF(LEN(Milestones[[#This Row],[Days]])=0,"",IF(AND(AK$7=$E32,$F32=1),Milestone_Marker,"")),"")</f>
        <v/>
      </c>
      <c r="AL32" s="37" t="str">
        <f ca="1">IFERROR(IF(LEN(Milestones[[#This Row],[Days]])=0,"",IF(AND(AL$7=$E32,$F32=1),Milestone_Marker,"")),"")</f>
        <v/>
      </c>
      <c r="AM32" s="37" t="str">
        <f ca="1">IFERROR(IF(LEN(Milestones[[#This Row],[Days]])=0,"",IF(AND(AM$7=$E32,$F32=1),Milestone_Marker,"")),"")</f>
        <v/>
      </c>
      <c r="AN32" s="37" t="str">
        <f ca="1">IFERROR(IF(LEN(Milestones[[#This Row],[Days]])=0,"",IF(AND(AN$7=$E32,$F32=1),Milestone_Marker,"")),"")</f>
        <v/>
      </c>
      <c r="AO32" s="37" t="str">
        <f ca="1">IFERROR(IF(LEN(Milestones[[#This Row],[Days]])=0,"",IF(AND(AO$7=$E32,$F32=1),Milestone_Marker,"")),"")</f>
        <v/>
      </c>
      <c r="AP32" s="37" t="str">
        <f ca="1">IFERROR(IF(LEN(Milestones[[#This Row],[Days]])=0,"",IF(AND(AP$7=$E32,$F32=1),Milestone_Marker,"")),"")</f>
        <v/>
      </c>
      <c r="AQ32" s="37" t="str">
        <f ca="1">IFERROR(IF(LEN(Milestones[[#This Row],[Days]])=0,"",IF(AND(AQ$7=$E32,$F32=1),Milestone_Marker,"")),"")</f>
        <v/>
      </c>
      <c r="AR32" s="37" t="str">
        <f ca="1">IFERROR(IF(LEN(Milestones[[#This Row],[Days]])=0,"",IF(AND(AR$7=$E32,$F32=1),Milestone_Marker,"")),"")</f>
        <v/>
      </c>
      <c r="AS32" s="37" t="str">
        <f ca="1">IFERROR(IF(LEN(Milestones[[#This Row],[Days]])=0,"",IF(AND(AS$7=$E32,$F32=1),Milestone_Marker,"")),"")</f>
        <v/>
      </c>
      <c r="AT32" s="37" t="str">
        <f ca="1">IFERROR(IF(LEN(Milestones[[#This Row],[Days]])=0,"",IF(AND(AT$7=$E32,$F32=1),Milestone_Marker,"")),"")</f>
        <v/>
      </c>
      <c r="AU32" s="37" t="str">
        <f ca="1">IFERROR(IF(LEN(Milestones[[#This Row],[Days]])=0,"",IF(AND(AU$7=$E32,$F32=1),Milestone_Marker,"")),"")</f>
        <v/>
      </c>
      <c r="AV32" s="37" t="str">
        <f ca="1">IFERROR(IF(LEN(Milestones[[#This Row],[Days]])=0,"",IF(AND(AV$7=$E32,$F32=1),Milestone_Marker,"")),"")</f>
        <v/>
      </c>
      <c r="AW32" s="37" t="str">
        <f ca="1">IFERROR(IF(LEN(Milestones[[#This Row],[Days]])=0,"",IF(AND(AW$7=$E32,$F32=1),Milestone_Marker,"")),"")</f>
        <v/>
      </c>
      <c r="AX32" s="37" t="str">
        <f ca="1">IFERROR(IF(LEN(Milestones[[#This Row],[Days]])=0,"",IF(AND(AX$7=$E32,$F32=1),Milestone_Marker,"")),"")</f>
        <v/>
      </c>
      <c r="AY32" s="37" t="str">
        <f ca="1">IFERROR(IF(LEN(Milestones[[#This Row],[Days]])=0,"",IF(AND(AY$7=$E32,$F32=1),Milestone_Marker,"")),"")</f>
        <v/>
      </c>
      <c r="AZ32" s="37" t="str">
        <f ca="1">IFERROR(IF(LEN(Milestones[[#This Row],[Days]])=0,"",IF(AND(AZ$7=$E32,$F32=1),Milestone_Marker,"")),"")</f>
        <v/>
      </c>
      <c r="BA32" s="37" t="str">
        <f ca="1">IFERROR(IF(LEN(Milestones[[#This Row],[Days]])=0,"",IF(AND(BA$7=$E32,$F32=1),Milestone_Marker,"")),"")</f>
        <v/>
      </c>
      <c r="BB32" s="37" t="str">
        <f ca="1">IFERROR(IF(LEN(Milestones[[#This Row],[Days]])=0,"",IF(AND(BB$7=$E32,$F32=1),Milestone_Marker,"")),"")</f>
        <v/>
      </c>
      <c r="BC32" s="37" t="str">
        <f ca="1">IFERROR(IF(LEN(Milestones[[#This Row],[Days]])=0,"",IF(AND(BC$7=$E32,$F32=1),Milestone_Marker,"")),"")</f>
        <v/>
      </c>
      <c r="BD32" s="37" t="str">
        <f ca="1">IFERROR(IF(LEN(Milestones[[#This Row],[Days]])=0,"",IF(AND(BD$7=$E32,$F32=1),Milestone_Marker,"")),"")</f>
        <v/>
      </c>
      <c r="BE32" s="37" t="str">
        <f ca="1">IFERROR(IF(LEN(Milestones[[#This Row],[Days]])=0,"",IF(AND(BE$7=$E32,$F32=1),Milestone_Marker,"")),"")</f>
        <v/>
      </c>
      <c r="BF32" s="37" t="str">
        <f ca="1">IFERROR(IF(LEN(Milestones[[#This Row],[Days]])=0,"",IF(AND(BF$7=$E32,$F32=1),Milestone_Marker,"")),"")</f>
        <v/>
      </c>
      <c r="BG32" s="37" t="str">
        <f ca="1">IFERROR(IF(LEN(Milestones[[#This Row],[Days]])=0,"",IF(AND(BG$7=$E32,$F32=1),Milestone_Marker,"")),"")</f>
        <v/>
      </c>
      <c r="BH32" s="37" t="str">
        <f ca="1">IFERROR(IF(LEN(Milestones[[#This Row],[Days]])=0,"",IF(AND(BH$7=$E32,$F32=1),Milestone_Marker,"")),"")</f>
        <v/>
      </c>
      <c r="BI32" s="37" t="str">
        <f ca="1">IFERROR(IF(LEN(Milestones[[#This Row],[Days]])=0,"",IF(AND(BI$7=$E32,$F32=1),Milestone_Marker,"")),"")</f>
        <v/>
      </c>
      <c r="BJ32" s="37" t="str">
        <f ca="1">IFERROR(IF(LEN(Milestones[[#This Row],[Days]])=0,"",IF(AND(BJ$7=$E32,$F32=1),Milestone_Marker,"")),"")</f>
        <v/>
      </c>
      <c r="BK32" s="37" t="str">
        <f ca="1">IFERROR(IF(LEN(Milestones[[#This Row],[Days]])=0,"",IF(AND(BK$7=$E32,$F32=1),Milestone_Marker,"")),"")</f>
        <v/>
      </c>
    </row>
    <row r="33" s="1" customFormat="1" customHeight="1" outlineLevel="1" spans="1:63">
      <c r="A33" s="2"/>
      <c r="B33" s="38" t="s">
        <v>60</v>
      </c>
      <c r="C33" s="35"/>
      <c r="D33" s="39"/>
      <c r="E33" s="40"/>
      <c r="F33" s="32"/>
      <c r="G33" s="36"/>
      <c r="H33" s="37" t="str">
        <f ca="1">IFERROR(IF(LEN(Milestones[[#This Row],[Days]])=0,"",IF(AND(H$7=$E33,$F33=1),Milestone_Marker,"")),"")</f>
        <v/>
      </c>
      <c r="I33" s="37" t="str">
        <f ca="1">IFERROR(IF(LEN(Milestones[[#This Row],[Days]])=0,"",IF(AND(I$7=$E33,$F33=1),Milestone_Marker,"")),"")</f>
        <v/>
      </c>
      <c r="J33" s="37" t="str">
        <f ca="1">IFERROR(IF(LEN(Milestones[[#This Row],[Days]])=0,"",IF(AND(J$7=$E33,$F33=1),Milestone_Marker,"")),"")</f>
        <v/>
      </c>
      <c r="K33" s="37" t="str">
        <f ca="1">IFERROR(IF(LEN(Milestones[[#This Row],[Days]])=0,"",IF(AND(K$7=$E33,$F33=1),Milestone_Marker,"")),"")</f>
        <v/>
      </c>
      <c r="L33" s="37" t="str">
        <f ca="1">IFERROR(IF(LEN(Milestones[[#This Row],[Days]])=0,"",IF(AND(L$7=$E33,$F33=1),Milestone_Marker,"")),"")</f>
        <v/>
      </c>
      <c r="M33" s="37" t="str">
        <f ca="1">IFERROR(IF(LEN(Milestones[[#This Row],[Days]])=0,"",IF(AND(M$7=$E33,$F33=1),Milestone_Marker,"")),"")</f>
        <v/>
      </c>
      <c r="N33" s="37" t="str">
        <f ca="1">IFERROR(IF(LEN(Milestones[[#This Row],[Days]])=0,"",IF(AND(N$7=$E33,$F33=1),Milestone_Marker,"")),"")</f>
        <v/>
      </c>
      <c r="O33" s="37" t="str">
        <f ca="1">IFERROR(IF(LEN(Milestones[[#This Row],[Days]])=0,"",IF(AND(O$7=$E33,$F33=1),Milestone_Marker,"")),"")</f>
        <v/>
      </c>
      <c r="P33" s="37" t="str">
        <f ca="1">IFERROR(IF(LEN(Milestones[[#This Row],[Days]])=0,"",IF(AND(P$7=$E33,$F33=1),Milestone_Marker,"")),"")</f>
        <v/>
      </c>
      <c r="Q33" s="37" t="str">
        <f ca="1">IFERROR(IF(LEN(Milestones[[#This Row],[Days]])=0,"",IF(AND(Q$7=$E33,$F33=1),Milestone_Marker,"")),"")</f>
        <v/>
      </c>
      <c r="R33" s="37" t="str">
        <f ca="1">IFERROR(IF(LEN(Milestones[[#This Row],[Days]])=0,"",IF(AND(R$7=$E33,$F33=1),Milestone_Marker,"")),"")</f>
        <v/>
      </c>
      <c r="S33" s="37" t="str">
        <f ca="1">IFERROR(IF(LEN(Milestones[[#This Row],[Days]])=0,"",IF(AND(S$7=$E33,$F33=1),Milestone_Marker,"")),"")</f>
        <v/>
      </c>
      <c r="T33" s="37" t="str">
        <f ca="1">IFERROR(IF(LEN(Milestones[[#This Row],[Days]])=0,"",IF(AND(T$7=$E33,$F33=1),Milestone_Marker,"")),"")</f>
        <v/>
      </c>
      <c r="U33" s="37" t="str">
        <f ca="1">IFERROR(IF(LEN(Milestones[[#This Row],[Days]])=0,"",IF(AND(U$7=$E33,$F33=1),Milestone_Marker,"")),"")</f>
        <v/>
      </c>
      <c r="V33" s="37" t="str">
        <f ca="1">IFERROR(IF(LEN(Milestones[[#This Row],[Days]])=0,"",IF(AND(V$7=$E33,$F33=1),Milestone_Marker,"")),"")</f>
        <v/>
      </c>
      <c r="W33" s="37" t="str">
        <f ca="1">IFERROR(IF(LEN(Milestones[[#This Row],[Days]])=0,"",IF(AND(W$7=$E33,$F33=1),Milestone_Marker,"")),"")</f>
        <v/>
      </c>
      <c r="X33" s="37" t="str">
        <f ca="1">IFERROR(IF(LEN(Milestones[[#This Row],[Days]])=0,"",IF(AND(X$7=$E33,$F33=1),Milestone_Marker,"")),"")</f>
        <v/>
      </c>
      <c r="Y33" s="37" t="str">
        <f ca="1">IFERROR(IF(LEN(Milestones[[#This Row],[Days]])=0,"",IF(AND(Y$7=$E33,$F33=1),Milestone_Marker,"")),"")</f>
        <v/>
      </c>
      <c r="Z33" s="37" t="str">
        <f ca="1">IFERROR(IF(LEN(Milestones[[#This Row],[Days]])=0,"",IF(AND(Z$7=$E33,$F33=1),Milestone_Marker,"")),"")</f>
        <v/>
      </c>
      <c r="AA33" s="37" t="str">
        <f ca="1">IFERROR(IF(LEN(Milestones[[#This Row],[Days]])=0,"",IF(AND(AA$7=$E33,$F33=1),Milestone_Marker,"")),"")</f>
        <v/>
      </c>
      <c r="AB33" s="37" t="str">
        <f ca="1">IFERROR(IF(LEN(Milestones[[#This Row],[Days]])=0,"",IF(AND(AB$7=$E33,$F33=1),Milestone_Marker,"")),"")</f>
        <v/>
      </c>
      <c r="AC33" s="37" t="str">
        <f ca="1">IFERROR(IF(LEN(Milestones[[#This Row],[Days]])=0,"",IF(AND(AC$7=$E33,$F33=1),Milestone_Marker,"")),"")</f>
        <v/>
      </c>
      <c r="AD33" s="37" t="str">
        <f ca="1">IFERROR(IF(LEN(Milestones[[#This Row],[Days]])=0,"",IF(AND(AD$7=$E33,$F33=1),Milestone_Marker,"")),"")</f>
        <v/>
      </c>
      <c r="AE33" s="37" t="str">
        <f ca="1">IFERROR(IF(LEN(Milestones[[#This Row],[Days]])=0,"",IF(AND(AE$7=$E33,$F33=1),Milestone_Marker,"")),"")</f>
        <v/>
      </c>
      <c r="AF33" s="37" t="str">
        <f ca="1">IFERROR(IF(LEN(Milestones[[#This Row],[Days]])=0,"",IF(AND(AF$7=$E33,$F33=1),Milestone_Marker,"")),"")</f>
        <v/>
      </c>
      <c r="AG33" s="37" t="str">
        <f ca="1">IFERROR(IF(LEN(Milestones[[#This Row],[Days]])=0,"",IF(AND(AG$7=$E33,$F33=1),Milestone_Marker,"")),"")</f>
        <v/>
      </c>
      <c r="AH33" s="37" t="str">
        <f ca="1">IFERROR(IF(LEN(Milestones[[#This Row],[Days]])=0,"",IF(AND(AH$7=$E33,$F33=1),Milestone_Marker,"")),"")</f>
        <v/>
      </c>
      <c r="AI33" s="37" t="str">
        <f ca="1">IFERROR(IF(LEN(Milestones[[#This Row],[Days]])=0,"",IF(AND(AI$7=$E33,$F33=1),Milestone_Marker,"")),"")</f>
        <v/>
      </c>
      <c r="AJ33" s="37" t="str">
        <f ca="1">IFERROR(IF(LEN(Milestones[[#This Row],[Days]])=0,"",IF(AND(AJ$7=$E33,$F33=1),Milestone_Marker,"")),"")</f>
        <v/>
      </c>
      <c r="AK33" s="37" t="str">
        <f ca="1">IFERROR(IF(LEN(Milestones[[#This Row],[Days]])=0,"",IF(AND(AK$7=$E33,$F33=1),Milestone_Marker,"")),"")</f>
        <v/>
      </c>
      <c r="AL33" s="37" t="str">
        <f ca="1">IFERROR(IF(LEN(Milestones[[#This Row],[Days]])=0,"",IF(AND(AL$7=$E33,$F33=1),Milestone_Marker,"")),"")</f>
        <v/>
      </c>
      <c r="AM33" s="37" t="str">
        <f ca="1">IFERROR(IF(LEN(Milestones[[#This Row],[Days]])=0,"",IF(AND(AM$7=$E33,$F33=1),Milestone_Marker,"")),"")</f>
        <v/>
      </c>
      <c r="AN33" s="37" t="str">
        <f ca="1">IFERROR(IF(LEN(Milestones[[#This Row],[Days]])=0,"",IF(AND(AN$7=$E33,$F33=1),Milestone_Marker,"")),"")</f>
        <v/>
      </c>
      <c r="AO33" s="37" t="str">
        <f ca="1">IFERROR(IF(LEN(Milestones[[#This Row],[Days]])=0,"",IF(AND(AO$7=$E33,$F33=1),Milestone_Marker,"")),"")</f>
        <v/>
      </c>
      <c r="AP33" s="37" t="str">
        <f ca="1">IFERROR(IF(LEN(Milestones[[#This Row],[Days]])=0,"",IF(AND(AP$7=$E33,$F33=1),Milestone_Marker,"")),"")</f>
        <v/>
      </c>
      <c r="AQ33" s="37" t="str">
        <f ca="1">IFERROR(IF(LEN(Milestones[[#This Row],[Days]])=0,"",IF(AND(AQ$7=$E33,$F33=1),Milestone_Marker,"")),"")</f>
        <v/>
      </c>
      <c r="AR33" s="37" t="str">
        <f ca="1">IFERROR(IF(LEN(Milestones[[#This Row],[Days]])=0,"",IF(AND(AR$7=$E33,$F33=1),Milestone_Marker,"")),"")</f>
        <v/>
      </c>
      <c r="AS33" s="37" t="str">
        <f ca="1">IFERROR(IF(LEN(Milestones[[#This Row],[Days]])=0,"",IF(AND(AS$7=$E33,$F33=1),Milestone_Marker,"")),"")</f>
        <v/>
      </c>
      <c r="AT33" s="37" t="str">
        <f ca="1">IFERROR(IF(LEN(Milestones[[#This Row],[Days]])=0,"",IF(AND(AT$7=$E33,$F33=1),Milestone_Marker,"")),"")</f>
        <v/>
      </c>
      <c r="AU33" s="37" t="str">
        <f ca="1">IFERROR(IF(LEN(Milestones[[#This Row],[Days]])=0,"",IF(AND(AU$7=$E33,$F33=1),Milestone_Marker,"")),"")</f>
        <v/>
      </c>
      <c r="AV33" s="37" t="str">
        <f ca="1">IFERROR(IF(LEN(Milestones[[#This Row],[Days]])=0,"",IF(AND(AV$7=$E33,$F33=1),Milestone_Marker,"")),"")</f>
        <v/>
      </c>
      <c r="AW33" s="37" t="str">
        <f ca="1">IFERROR(IF(LEN(Milestones[[#This Row],[Days]])=0,"",IF(AND(AW$7=$E33,$F33=1),Milestone_Marker,"")),"")</f>
        <v/>
      </c>
      <c r="AX33" s="37" t="str">
        <f ca="1">IFERROR(IF(LEN(Milestones[[#This Row],[Days]])=0,"",IF(AND(AX$7=$E33,$F33=1),Milestone_Marker,"")),"")</f>
        <v/>
      </c>
      <c r="AY33" s="37" t="str">
        <f ca="1">IFERROR(IF(LEN(Milestones[[#This Row],[Days]])=0,"",IF(AND(AY$7=$E33,$F33=1),Milestone_Marker,"")),"")</f>
        <v/>
      </c>
      <c r="AZ33" s="37" t="str">
        <f ca="1">IFERROR(IF(LEN(Milestones[[#This Row],[Days]])=0,"",IF(AND(AZ$7=$E33,$F33=1),Milestone_Marker,"")),"")</f>
        <v/>
      </c>
      <c r="BA33" s="37" t="str">
        <f ca="1">IFERROR(IF(LEN(Milestones[[#This Row],[Days]])=0,"",IF(AND(BA$7=$E33,$F33=1),Milestone_Marker,"")),"")</f>
        <v/>
      </c>
      <c r="BB33" s="37" t="str">
        <f ca="1">IFERROR(IF(LEN(Milestones[[#This Row],[Days]])=0,"",IF(AND(BB$7=$E33,$F33=1),Milestone_Marker,"")),"")</f>
        <v/>
      </c>
      <c r="BC33" s="37" t="str">
        <f ca="1">IFERROR(IF(LEN(Milestones[[#This Row],[Days]])=0,"",IF(AND(BC$7=$E33,$F33=1),Milestone_Marker,"")),"")</f>
        <v/>
      </c>
      <c r="BD33" s="37" t="str">
        <f ca="1">IFERROR(IF(LEN(Milestones[[#This Row],[Days]])=0,"",IF(AND(BD$7=$E33,$F33=1),Milestone_Marker,"")),"")</f>
        <v/>
      </c>
      <c r="BE33" s="37" t="str">
        <f ca="1">IFERROR(IF(LEN(Milestones[[#This Row],[Days]])=0,"",IF(AND(BE$7=$E33,$F33=1),Milestone_Marker,"")),"")</f>
        <v/>
      </c>
      <c r="BF33" s="37" t="str">
        <f ca="1">IFERROR(IF(LEN(Milestones[[#This Row],[Days]])=0,"",IF(AND(BF$7=$E33,$F33=1),Milestone_Marker,"")),"")</f>
        <v/>
      </c>
      <c r="BG33" s="37" t="str">
        <f ca="1">IFERROR(IF(LEN(Milestones[[#This Row],[Days]])=0,"",IF(AND(BG$7=$E33,$F33=1),Milestone_Marker,"")),"")</f>
        <v/>
      </c>
      <c r="BH33" s="37" t="str">
        <f ca="1">IFERROR(IF(LEN(Milestones[[#This Row],[Days]])=0,"",IF(AND(BH$7=$E33,$F33=1),Milestone_Marker,"")),"")</f>
        <v/>
      </c>
      <c r="BI33" s="37" t="str">
        <f ca="1">IFERROR(IF(LEN(Milestones[[#This Row],[Days]])=0,"",IF(AND(BI$7=$E33,$F33=1),Milestone_Marker,"")),"")</f>
        <v/>
      </c>
      <c r="BJ33" s="37" t="str">
        <f ca="1">IFERROR(IF(LEN(Milestones[[#This Row],[Days]])=0,"",IF(AND(BJ$7=$E33,$F33=1),Milestone_Marker,"")),"")</f>
        <v/>
      </c>
      <c r="BK33" s="37" t="str">
        <f ca="1">IFERROR(IF(LEN(Milestones[[#This Row],[Days]])=0,"",IF(AND(BK$7=$E33,$F33=1),Milestone_Marker,"")),"")</f>
        <v/>
      </c>
    </row>
    <row r="34" s="1" customFormat="1" customHeight="1" spans="1:63">
      <c r="A34" s="2"/>
      <c r="B34" s="41"/>
      <c r="C34" s="35"/>
      <c r="D34" s="39"/>
      <c r="E34" s="40"/>
      <c r="F34" s="32"/>
      <c r="G34" s="36"/>
      <c r="H34" s="37" t="str">
        <f ca="1">IFERROR(IF(LEN(Milestones[[#This Row],[Days]])=0,"",IF(AND(H$7=$E34,$F34=1),Milestone_Marker,"")),"")</f>
        <v/>
      </c>
      <c r="I34" s="37" t="str">
        <f ca="1">IFERROR(IF(LEN(Milestones[[#This Row],[Days]])=0,"",IF(AND(I$7=$E34,$F34=1),Milestone_Marker,"")),"")</f>
        <v/>
      </c>
      <c r="J34" s="37" t="str">
        <f ca="1">IFERROR(IF(LEN(Milestones[[#This Row],[Days]])=0,"",IF(AND(J$7=$E34,$F34=1),Milestone_Marker,"")),"")</f>
        <v/>
      </c>
      <c r="K34" s="37" t="str">
        <f ca="1">IFERROR(IF(LEN(Milestones[[#This Row],[Days]])=0,"",IF(AND(K$7=$E34,$F34=1),Milestone_Marker,"")),"")</f>
        <v/>
      </c>
      <c r="L34" s="37" t="str">
        <f ca="1">IFERROR(IF(LEN(Milestones[[#This Row],[Days]])=0,"",IF(AND(L$7=$E34,$F34=1),Milestone_Marker,"")),"")</f>
        <v/>
      </c>
      <c r="M34" s="37" t="str">
        <f ca="1">IFERROR(IF(LEN(Milestones[[#This Row],[Days]])=0,"",IF(AND(M$7=$E34,$F34=1),Milestone_Marker,"")),"")</f>
        <v/>
      </c>
      <c r="N34" s="37" t="str">
        <f ca="1">IFERROR(IF(LEN(Milestones[[#This Row],[Days]])=0,"",IF(AND(N$7=$E34,$F34=1),Milestone_Marker,"")),"")</f>
        <v/>
      </c>
      <c r="O34" s="37" t="str">
        <f ca="1">IFERROR(IF(LEN(Milestones[[#This Row],[Days]])=0,"",IF(AND(O$7=$E34,$F34=1),Milestone_Marker,"")),"")</f>
        <v/>
      </c>
      <c r="P34" s="37" t="str">
        <f ca="1">IFERROR(IF(LEN(Milestones[[#This Row],[Days]])=0,"",IF(AND(P$7=$E34,$F34=1),Milestone_Marker,"")),"")</f>
        <v/>
      </c>
      <c r="Q34" s="37" t="str">
        <f ca="1">IFERROR(IF(LEN(Milestones[[#This Row],[Days]])=0,"",IF(AND(Q$7=$E34,$F34=1),Milestone_Marker,"")),"")</f>
        <v/>
      </c>
      <c r="R34" s="37" t="str">
        <f ca="1">IFERROR(IF(LEN(Milestones[[#This Row],[Days]])=0,"",IF(AND(R$7=$E34,$F34=1),Milestone_Marker,"")),"")</f>
        <v/>
      </c>
      <c r="S34" s="37" t="str">
        <f ca="1">IFERROR(IF(LEN(Milestones[[#This Row],[Days]])=0,"",IF(AND(S$7=$E34,$F34=1),Milestone_Marker,"")),"")</f>
        <v/>
      </c>
      <c r="T34" s="37" t="str">
        <f ca="1">IFERROR(IF(LEN(Milestones[[#This Row],[Days]])=0,"",IF(AND(T$7=$E34,$F34=1),Milestone_Marker,"")),"")</f>
        <v/>
      </c>
      <c r="U34" s="37" t="str">
        <f ca="1">IFERROR(IF(LEN(Milestones[[#This Row],[Days]])=0,"",IF(AND(U$7=$E34,$F34=1),Milestone_Marker,"")),"")</f>
        <v/>
      </c>
      <c r="V34" s="37" t="str">
        <f ca="1">IFERROR(IF(LEN(Milestones[[#This Row],[Days]])=0,"",IF(AND(V$7=$E34,$F34=1),Milestone_Marker,"")),"")</f>
        <v/>
      </c>
      <c r="W34" s="37" t="str">
        <f ca="1">IFERROR(IF(LEN(Milestones[[#This Row],[Days]])=0,"",IF(AND(W$7=$E34,$F34=1),Milestone_Marker,"")),"")</f>
        <v/>
      </c>
      <c r="X34" s="37" t="str">
        <f ca="1">IFERROR(IF(LEN(Milestones[[#This Row],[Days]])=0,"",IF(AND(X$7=$E34,$F34=1),Milestone_Marker,"")),"")</f>
        <v/>
      </c>
      <c r="Y34" s="37" t="str">
        <f ca="1">IFERROR(IF(LEN(Milestones[[#This Row],[Days]])=0,"",IF(AND(Y$7=$E34,$F34=1),Milestone_Marker,"")),"")</f>
        <v/>
      </c>
      <c r="Z34" s="37" t="str">
        <f ca="1">IFERROR(IF(LEN(Milestones[[#This Row],[Days]])=0,"",IF(AND(Z$7=$E34,$F34=1),Milestone_Marker,"")),"")</f>
        <v/>
      </c>
      <c r="AA34" s="37" t="str">
        <f ca="1">IFERROR(IF(LEN(Milestones[[#This Row],[Days]])=0,"",IF(AND(AA$7=$E34,$F34=1),Milestone_Marker,"")),"")</f>
        <v/>
      </c>
      <c r="AB34" s="37" t="str">
        <f ca="1">IFERROR(IF(LEN(Milestones[[#This Row],[Days]])=0,"",IF(AND(AB$7=$E34,$F34=1),Milestone_Marker,"")),"")</f>
        <v/>
      </c>
      <c r="AC34" s="37" t="str">
        <f ca="1">IFERROR(IF(LEN(Milestones[[#This Row],[Days]])=0,"",IF(AND(AC$7=$E34,$F34=1),Milestone_Marker,"")),"")</f>
        <v/>
      </c>
      <c r="AD34" s="37" t="str">
        <f ca="1">IFERROR(IF(LEN(Milestones[[#This Row],[Days]])=0,"",IF(AND(AD$7=$E34,$F34=1),Milestone_Marker,"")),"")</f>
        <v/>
      </c>
      <c r="AE34" s="37" t="str">
        <f ca="1">IFERROR(IF(LEN(Milestones[[#This Row],[Days]])=0,"",IF(AND(AE$7=$E34,$F34=1),Milestone_Marker,"")),"")</f>
        <v/>
      </c>
      <c r="AF34" s="37" t="str">
        <f ca="1">IFERROR(IF(LEN(Milestones[[#This Row],[Days]])=0,"",IF(AND(AF$7=$E34,$F34=1),Milestone_Marker,"")),"")</f>
        <v/>
      </c>
      <c r="AG34" s="37" t="str">
        <f ca="1">IFERROR(IF(LEN(Milestones[[#This Row],[Days]])=0,"",IF(AND(AG$7=$E34,$F34=1),Milestone_Marker,"")),"")</f>
        <v/>
      </c>
      <c r="AH34" s="37" t="str">
        <f ca="1">IFERROR(IF(LEN(Milestones[[#This Row],[Days]])=0,"",IF(AND(AH$7=$E34,$F34=1),Milestone_Marker,"")),"")</f>
        <v/>
      </c>
      <c r="AI34" s="37" t="str">
        <f ca="1">IFERROR(IF(LEN(Milestones[[#This Row],[Days]])=0,"",IF(AND(AI$7=$E34,$F34=1),Milestone_Marker,"")),"")</f>
        <v/>
      </c>
      <c r="AJ34" s="37" t="str">
        <f ca="1">IFERROR(IF(LEN(Milestones[[#This Row],[Days]])=0,"",IF(AND(AJ$7=$E34,$F34=1),Milestone_Marker,"")),"")</f>
        <v/>
      </c>
      <c r="AK34" s="37" t="str">
        <f ca="1">IFERROR(IF(LEN(Milestones[[#This Row],[Days]])=0,"",IF(AND(AK$7=$E34,$F34=1),Milestone_Marker,"")),"")</f>
        <v/>
      </c>
      <c r="AL34" s="37" t="str">
        <f ca="1">IFERROR(IF(LEN(Milestones[[#This Row],[Days]])=0,"",IF(AND(AL$7=$E34,$F34=1),Milestone_Marker,"")),"")</f>
        <v/>
      </c>
      <c r="AM34" s="37" t="str">
        <f ca="1">IFERROR(IF(LEN(Milestones[[#This Row],[Days]])=0,"",IF(AND(AM$7=$E34,$F34=1),Milestone_Marker,"")),"")</f>
        <v/>
      </c>
      <c r="AN34" s="37" t="str">
        <f ca="1">IFERROR(IF(LEN(Milestones[[#This Row],[Days]])=0,"",IF(AND(AN$7=$E34,$F34=1),Milestone_Marker,"")),"")</f>
        <v/>
      </c>
      <c r="AO34" s="37" t="str">
        <f ca="1">IFERROR(IF(LEN(Milestones[[#This Row],[Days]])=0,"",IF(AND(AO$7=$E34,$F34=1),Milestone_Marker,"")),"")</f>
        <v/>
      </c>
      <c r="AP34" s="37" t="str">
        <f ca="1">IFERROR(IF(LEN(Milestones[[#This Row],[Days]])=0,"",IF(AND(AP$7=$E34,$F34=1),Milestone_Marker,"")),"")</f>
        <v/>
      </c>
      <c r="AQ34" s="37" t="str">
        <f ca="1">IFERROR(IF(LEN(Milestones[[#This Row],[Days]])=0,"",IF(AND(AQ$7=$E34,$F34=1),Milestone_Marker,"")),"")</f>
        <v/>
      </c>
      <c r="AR34" s="37" t="str">
        <f ca="1">IFERROR(IF(LEN(Milestones[[#This Row],[Days]])=0,"",IF(AND(AR$7=$E34,$F34=1),Milestone_Marker,"")),"")</f>
        <v/>
      </c>
      <c r="AS34" s="37" t="str">
        <f ca="1">IFERROR(IF(LEN(Milestones[[#This Row],[Days]])=0,"",IF(AND(AS$7=$E34,$F34=1),Milestone_Marker,"")),"")</f>
        <v/>
      </c>
      <c r="AT34" s="37" t="str">
        <f ca="1">IFERROR(IF(LEN(Milestones[[#This Row],[Days]])=0,"",IF(AND(AT$7=$E34,$F34=1),Milestone_Marker,"")),"")</f>
        <v/>
      </c>
      <c r="AU34" s="37" t="str">
        <f ca="1">IFERROR(IF(LEN(Milestones[[#This Row],[Days]])=0,"",IF(AND(AU$7=$E34,$F34=1),Milestone_Marker,"")),"")</f>
        <v/>
      </c>
      <c r="AV34" s="37" t="str">
        <f ca="1">IFERROR(IF(LEN(Milestones[[#This Row],[Days]])=0,"",IF(AND(AV$7=$E34,$F34=1),Milestone_Marker,"")),"")</f>
        <v/>
      </c>
      <c r="AW34" s="37" t="str">
        <f ca="1">IFERROR(IF(LEN(Milestones[[#This Row],[Days]])=0,"",IF(AND(AW$7=$E34,$F34=1),Milestone_Marker,"")),"")</f>
        <v/>
      </c>
      <c r="AX34" s="37" t="str">
        <f ca="1">IFERROR(IF(LEN(Milestones[[#This Row],[Days]])=0,"",IF(AND(AX$7=$E34,$F34=1),Milestone_Marker,"")),"")</f>
        <v/>
      </c>
      <c r="AY34" s="37" t="str">
        <f ca="1">IFERROR(IF(LEN(Milestones[[#This Row],[Days]])=0,"",IF(AND(AY$7=$E34,$F34=1),Milestone_Marker,"")),"")</f>
        <v/>
      </c>
      <c r="AZ34" s="37" t="str">
        <f ca="1">IFERROR(IF(LEN(Milestones[[#This Row],[Days]])=0,"",IF(AND(AZ$7=$E34,$F34=1),Milestone_Marker,"")),"")</f>
        <v/>
      </c>
      <c r="BA34" s="37" t="str">
        <f ca="1">IFERROR(IF(LEN(Milestones[[#This Row],[Days]])=0,"",IF(AND(BA$7=$E34,$F34=1),Milestone_Marker,"")),"")</f>
        <v/>
      </c>
      <c r="BB34" s="37" t="str">
        <f ca="1">IFERROR(IF(LEN(Milestones[[#This Row],[Days]])=0,"",IF(AND(BB$7=$E34,$F34=1),Milestone_Marker,"")),"")</f>
        <v/>
      </c>
      <c r="BC34" s="37" t="str">
        <f ca="1">IFERROR(IF(LEN(Milestones[[#This Row],[Days]])=0,"",IF(AND(BC$7=$E34,$F34=1),Milestone_Marker,"")),"")</f>
        <v/>
      </c>
      <c r="BD34" s="37" t="str">
        <f ca="1">IFERROR(IF(LEN(Milestones[[#This Row],[Days]])=0,"",IF(AND(BD$7=$E34,$F34=1),Milestone_Marker,"")),"")</f>
        <v/>
      </c>
      <c r="BE34" s="37" t="str">
        <f ca="1">IFERROR(IF(LEN(Milestones[[#This Row],[Days]])=0,"",IF(AND(BE$7=$E34,$F34=1),Milestone_Marker,"")),"")</f>
        <v/>
      </c>
      <c r="BF34" s="37" t="str">
        <f ca="1">IFERROR(IF(LEN(Milestones[[#This Row],[Days]])=0,"",IF(AND(BF$7=$E34,$F34=1),Milestone_Marker,"")),"")</f>
        <v/>
      </c>
      <c r="BG34" s="37" t="str">
        <f ca="1">IFERROR(IF(LEN(Milestones[[#This Row],[Days]])=0,"",IF(AND(BG$7=$E34,$F34=1),Milestone_Marker,"")),"")</f>
        <v/>
      </c>
      <c r="BH34" s="37" t="str">
        <f ca="1">IFERROR(IF(LEN(Milestones[[#This Row],[Days]])=0,"",IF(AND(BH$7=$E34,$F34=1),Milestone_Marker,"")),"")</f>
        <v/>
      </c>
      <c r="BI34" s="37" t="str">
        <f ca="1">IFERROR(IF(LEN(Milestones[[#This Row],[Days]])=0,"",IF(AND(BI$7=$E34,$F34=1),Milestone_Marker,"")),"")</f>
        <v/>
      </c>
      <c r="BJ34" s="37" t="str">
        <f ca="1">IFERROR(IF(LEN(Milestones[[#This Row],[Days]])=0,"",IF(AND(BJ$7=$E34,$F34=1),Milestone_Marker,"")),"")</f>
        <v/>
      </c>
      <c r="BK34" s="37" t="str">
        <f ca="1">IFERROR(IF(LEN(Milestones[[#This Row],[Days]])=0,"",IF(AND(BK$7=$E34,$F34=1),Milestone_Marker,"")),"")</f>
        <v/>
      </c>
    </row>
    <row r="35" s="1" customFormat="1" customHeight="1" spans="1:63">
      <c r="A35" s="10"/>
      <c r="B35" s="42" t="s">
        <v>64</v>
      </c>
      <c r="C35" s="42"/>
      <c r="D35" s="42"/>
      <c r="E35" s="43"/>
      <c r="F35" s="42"/>
      <c r="G35" s="44"/>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row>
    <row r="36" customHeight="1" spans="3:7">
      <c r="C36" s="46"/>
      <c r="F36" s="47"/>
      <c r="G36" s="48"/>
    </row>
    <row r="37" customHeight="1" spans="3:3">
      <c r="C37" s="49"/>
    </row>
  </sheetData>
  <mergeCells count="1">
    <mergeCell ref="O5:T5"/>
  </mergeCells>
  <conditionalFormatting sqref="D8:D34">
    <cfRule type="dataBar" priority="10">
      <dataBar>
        <cfvo type="num" val="0"/>
        <cfvo type="num" val="1"/>
        <color theme="3" tint="0.799981688894314"/>
      </dataBar>
      <extLst>
        <ext xmlns:x14="http://schemas.microsoft.com/office/spreadsheetml/2009/9/main" uri="{B025F937-C7B1-47D3-B67F-A62EFF666E3E}">
          <x14:id>{e37d5542-9dfe-429f-be95-6c7b43dde746}</x14:id>
        </ext>
      </extLst>
    </cfRule>
  </conditionalFormatting>
  <conditionalFormatting sqref="H7:BK8">
    <cfRule type="expression" dxfId="2" priority="1">
      <formula>H$7&lt;=TODAY()</formula>
    </cfRule>
  </conditionalFormatting>
  <conditionalFormatting sqref="H9:BK34">
    <cfRule type="expression" dxfId="5" priority="11" stopIfTrue="1">
      <formula>AND(H$7&gt;=$E9+1,H$7&lt;=$E9+$F9-2)</formula>
    </cfRule>
  </conditionalFormatting>
  <conditionalFormatting sqref="H10:BK34">
    <cfRule type="expression" dxfId="4" priority="78">
      <formula>H$7&lt;=Today</formula>
    </cfRule>
  </conditionalFormatting>
  <dataValidations count="9">
    <dataValidation type="whole" operator="greaterThanOrEqual" allowBlank="1" showInputMessage="1" promptTitle="Scrolling Increment" prompt="Changing this number will scroll the Gantt Chart view." sqref="U5">
      <formula1>0</formula1>
    </dataValidation>
    <dataValidation allowBlank="1" showInputMessage="1" showErrorMessage="1" prompt="A Scrolling Increment is in cell U5. Scrollbar is in cells H5 through M5. Increasing the scrolling increment or using the scrollbar will increment the Gantt chart timeline. &#10;An input of 0 in cell U5 resets the charting to the start of the project.&#10;" sqref="A5"/>
    <dataValidation allowBlank="1" showInputMessage="1" showErrorMessage="1" promptTitle="Create a Gantt Chart " prompt="Enter title of this project in cell B2. &#10;&#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10;" sqref="A7"/>
    <dataValidation allowBlank="1" showInputMessage="1" showErrorMessage="1" prompt="Enter Company Name in cell B3.&#10;&#10;Enter Project Lead Name in cell B4.&#10;&#10;Enter the Project Start date in cell C5 or allow the sample formula to find the smallest date value from the Gantt Data table.  Project Start Date: label is in cell B5." sqref="A3"/>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dataValidation allowBlank="1" showInputMessage="1" showErrorMessage="1" prompt="To modify the default Milestone Marker type, enter a 0, 1, or 2, in cell C6. The corresponding marker will appear in cell D6. To change the markers, modify the conditional format for that cell and the table below.&#10;" sqref="A6"/>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dataValidation allowBlank="1" showInputMessage="1" showErrorMessage="1" prompt="This row marks the end of the Gantt milestone data. DO NOT enter anything in this row. &#10;&#10;To add more items, insert new rows above this one." sqref="A35"/>
  </dataValidations>
  <printOptions horizontalCentered="1"/>
  <pageMargins left="0.25" right="0.25" top="0.5" bottom="0.5" header="0.3" footer="0.3"/>
  <pageSetup paperSize="1" scale="46"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6150" name="Scroll Bar 6" r:id="rId3">
              <controlPr defaultSize="0">
                <anchor moveWithCells="1">
                  <from>
                    <xdr:col>7</xdr:col>
                    <xdr:colOff>38100</xdr:colOff>
                    <xdr:row>4</xdr:row>
                    <xdr:rowOff>28575</xdr:rowOff>
                  </from>
                  <to>
                    <xdr:col>12</xdr:col>
                    <xdr:colOff>219075</xdr:colOff>
                    <xdr:row>4</xdr:row>
                    <xdr:rowOff>342900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2" id="{b99ca8e5-17db-44f1-9b2e-c522ee024c82}">
            <x14:iconSet iconSet="3Flags" custom="1" showValue="0">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dataBar" id="{e37d5542-9dfe-429f-be95-6c7b43dde746}">
            <x14:dataBar minLength="0" maxLength="100" gradient="0">
              <x14:cfvo type="num">
                <xm:f>0</xm:f>
              </x14:cfvo>
              <x14:cfvo type="num">
                <xm:f>1</xm:f>
              </x14:cfvo>
              <x14:negativeFillColor rgb="FFFF0000"/>
              <x14:axisColor rgb="FF000000"/>
            </x14:dataBar>
          </x14:cfRule>
          <xm:sqref>D8:D34</xm:sqref>
        </x14:conditionalFormatting>
        <x14:conditionalFormatting xmlns:xm="http://schemas.microsoft.com/office/excel/2006/main">
          <x14:cfRule type="iconSet" priority="3" id="{e5353fa0-a181-488b-8332-7b97f6bc9d97}">
            <x14:iconSet iconSet="3Stars" custom="1" showValue="0">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TM22588720</Template>
  <Application>Microsoft Excel</Application>
  <HeadingPairs>
    <vt:vector size="2" baseType="variant">
      <vt:variant>
        <vt:lpstr>工作表</vt:lpstr>
      </vt:variant>
      <vt:variant>
        <vt:i4>4</vt:i4>
      </vt:variant>
    </vt:vector>
  </HeadingPairs>
  <TitlesOfParts>
    <vt:vector size="4" baseType="lpstr">
      <vt:lpstr>About</vt:lpstr>
      <vt:lpstr>Green</vt:lpstr>
      <vt:lpstr>Blue</vt:lpstr>
      <vt:lpstr>Purple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KYLE</cp:lastModifiedBy>
  <cp:revision>1</cp:revision>
  <dcterms:created xsi:type="dcterms:W3CDTF">2022-01-04T19:45:00Z</dcterms:created>
  <dcterms:modified xsi:type="dcterms:W3CDTF">2022-10-06T04:04:27Z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FA644BE9C48D44AEB317F1D7A4AA1729</vt:lpwstr>
  </property>
  <property fmtid="{D5CDD505-2E9C-101B-9397-08002B2CF9AE}" pid="3" name="KSOProductBuildVer">
    <vt:lpwstr>1033-11.2.0.11341</vt:lpwstr>
  </property>
</Properties>
</file>