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<sst xmlns="http://schemas.openxmlformats.org/spreadsheetml/2006/main" count="11" uniqueCount="11">
  <si>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Matrix A</t>
  </si>
  <si>
    <t>Matrix Aᵗ</t>
  </si>
  <si>
    <t>x</t>
  </si>
  <si>
    <t>y</t>
  </si>
  <si>
    <t>Slope(m)</t>
  </si>
  <si>
    <t>Correlation(r)</t>
  </si>
  <si>
    <t>Multiplied Aᵗ.A</t>
  </si>
  <si>
    <t>(Aᵗ.A)^-1</t>
  </si>
  <si>
    <t>Aᵗ.y</t>
  </si>
  <si>
    <t>b =(Aᵗ.A)^-1*Aᵗ.y</t>
  </si>
  <si>
    <t>Intercept(c)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</si>
</sst>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vs. x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Sheet1!$N$2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FF">
                    <a:alpha val="4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Sheet1!$M$3:$M$11</c:f>
            </c:numRef>
          </c:xVal>
          <c:yVal>
            <c:numRef>
              <c:f>Sheet1!$N$3:$N$11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357437"/>
        <c:axId val="1193583004"/>
      </c:scatterChart>
      <c:valAx>
        <c:axId val="16703574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3583004"/>
      </c:valAx>
      <c:valAx>
        <c:axId val="11935830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03574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15</xdr:row>
      <xdr:rowOff>114300</xdr:rowOff>
    </xdr:from>
    <xdr:ext cx="4629150" cy="2857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/>
    </row>
    <row r="2">
      <c r="B2" s="2" t="s">
        <v>0</v>
      </c>
      <c r="C2" s="3"/>
      <c r="E2" s="2" t="s">
        <v>1</v>
      </c>
      <c r="F2" s="4"/>
      <c r="G2" s="4"/>
      <c r="H2" s="4"/>
      <c r="I2" s="4"/>
      <c r="J2" s="3"/>
      <c r="M2" s="5" t="s">
        <v>2</v>
      </c>
      <c r="N2" s="5" t="s">
        <v>3</v>
      </c>
    </row>
    <row r="3">
      <c r="B3" s="6">
        <v>4.0</v>
      </c>
      <c r="C3" s="6">
        <v>1.0</v>
      </c>
      <c r="E3" s="6">
        <v>4.0</v>
      </c>
      <c r="F3" s="6">
        <v>3.0</v>
      </c>
      <c r="G3" s="6">
        <v>7.0</v>
      </c>
      <c r="H3" s="6">
        <v>2.0</v>
      </c>
      <c r="I3" s="6">
        <v>6.0</v>
      </c>
      <c r="J3" s="6">
        <v>8.0</v>
      </c>
      <c r="M3" s="6">
        <v>4.0</v>
      </c>
      <c r="N3" s="6">
        <v>16.0</v>
      </c>
    </row>
    <row r="4">
      <c r="B4" s="6">
        <v>3.0</v>
      </c>
      <c r="C4" s="6">
        <v>1.0</v>
      </c>
      <c r="E4" s="6">
        <v>1.0</v>
      </c>
      <c r="F4" s="6">
        <v>1.0</v>
      </c>
      <c r="G4" s="6">
        <v>1.0</v>
      </c>
      <c r="H4" s="6">
        <v>1.0</v>
      </c>
      <c r="I4" s="6">
        <v>1.0</v>
      </c>
      <c r="J4" s="6">
        <v>1.0</v>
      </c>
      <c r="M4" s="6">
        <v>3.0</v>
      </c>
      <c r="N4" s="6">
        <v>12.0</v>
      </c>
    </row>
    <row r="5">
      <c r="B5" s="6">
        <v>7.0</v>
      </c>
      <c r="C5" s="6">
        <v>1.0</v>
      </c>
      <c r="M5" s="6">
        <v>7.0</v>
      </c>
      <c r="N5" s="6">
        <v>20.0</v>
      </c>
    </row>
    <row r="6">
      <c r="B6" s="6">
        <v>2.0</v>
      </c>
      <c r="C6" s="6">
        <v>1.0</v>
      </c>
      <c r="M6" s="6">
        <v>2.0</v>
      </c>
      <c r="N6" s="6">
        <v>17.0</v>
      </c>
    </row>
    <row r="7">
      <c r="B7" s="6">
        <v>6.0</v>
      </c>
      <c r="C7" s="6">
        <v>1.0</v>
      </c>
      <c r="M7" s="6">
        <v>6.0</v>
      </c>
      <c r="N7" s="6">
        <v>18.0</v>
      </c>
    </row>
    <row r="8">
      <c r="B8" s="6">
        <v>8.0</v>
      </c>
      <c r="C8" s="6">
        <v>1.0</v>
      </c>
      <c r="M8" s="6">
        <v>8.0</v>
      </c>
      <c r="N8" s="6">
        <v>25.0</v>
      </c>
    </row>
    <row r="9">
      <c r="M9" s="5" t="s">
        <v>4</v>
      </c>
      <c r="N9" s="7">
        <f>SLOPE(N3:N8,M3:M8)</f>
        <v>1.5</v>
      </c>
    </row>
    <row r="10">
      <c r="M10" s="5" t="s">
        <v>5</v>
      </c>
      <c r="N10" s="7">
        <f>CORREL(M3:M8,N3:N8)</f>
        <v>0.8186652344</v>
      </c>
    </row>
    <row r="11">
      <c r="B11" s="2" t="s">
        <v>6</v>
      </c>
      <c r="C11" s="3"/>
      <c r="E11" s="2" t="s">
        <v>7</v>
      </c>
      <c r="F11" s="4"/>
      <c r="H11" s="5" t="s">
        <v>8</v>
      </c>
      <c r="J11" s="5" t="s">
        <v>9</v>
      </c>
      <c r="M11" s="5" t="s">
        <v>10</v>
      </c>
      <c r="N11" s="7">
        <f>INTERCEPT(N3:N8,M3:M8)</f>
        <v>10.5</v>
      </c>
    </row>
    <row r="12">
      <c r="B12" s="7">
        <f t="array" ref="B12:C13">MMULT(E3:J4,B3:C8)</f>
        <v>178</v>
      </c>
      <c r="C12" s="7">
        <v>30.0</v>
      </c>
      <c r="E12" s="7">
        <f t="array" ref="E12:F13">MINVERSE(B12:C13)</f>
        <v>0.03571428571</v>
      </c>
      <c r="F12" s="7">
        <v>-0.17857142857142846</v>
      </c>
      <c r="H12" s="7">
        <f t="array" ref="H12:H13">MMULT(E3:J4,N3:N8)</f>
        <v>582</v>
      </c>
      <c r="J12" s="7">
        <f t="array" ref="J12:J13">MMULT(E12:F13,H12:H13)</f>
        <v>1.5</v>
      </c>
    </row>
    <row r="13">
      <c r="B13" s="7">
        <v>30.0</v>
      </c>
      <c r="C13" s="7">
        <v>6.0</v>
      </c>
      <c r="E13" s="7">
        <v>-0.17857142857142846</v>
      </c>
      <c r="F13" s="7">
        <v>1.0595238095238089</v>
      </c>
      <c r="H13" s="7">
        <v>108.0</v>
      </c>
      <c r="J13" s="7">
        <v>10.5</v>
      </c>
    </row>
  </sheetData>
  <mergeCells count="4">
    <mergeCell ref="B2:C2"/>
    <mergeCell ref="E2:J2"/>
    <mergeCell ref="B11:C11"/>
    <mergeCell ref="E11:F11"/>
  </mergeCells>
  <drawing r:id="rId1"/>
</worksheet>
</file>