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3" i="2" l="1"/>
  <c r="B13" i="1" l="1"/>
  <c r="B6" i="1"/>
</calcChain>
</file>

<file path=xl/sharedStrings.xml><?xml version="1.0" encoding="utf-8"?>
<sst xmlns="http://schemas.openxmlformats.org/spreadsheetml/2006/main" count="55" uniqueCount="53">
  <si>
    <t>mass flow = Thrust / (Isp * g0)</t>
  </si>
  <si>
    <t>- or -</t>
  </si>
  <si>
    <t>mass flow = Thrust / (Isp * 9.82)</t>
  </si>
  <si>
    <t>3 LVNs = 180 thrust, 800 Isp</t>
  </si>
  <si>
    <t>volume flow = Thrust / (Isp * g0 * rho)</t>
  </si>
  <si>
    <t>-or -</t>
  </si>
  <si>
    <t>volume flow = Thrust / (Isp * .0491)</t>
  </si>
  <si>
    <t>metric tons / second</t>
  </si>
  <si>
    <t>fuel units/ second</t>
  </si>
  <si>
    <t>G0 = 9.82m/s2 -or- 32.174 ft/s2</t>
  </si>
  <si>
    <t>rho = .005t per unit for liquid rockets</t>
  </si>
  <si>
    <t>rho = .0075t per unit for solid rockets</t>
  </si>
  <si>
    <t xml:space="preserve">CM </t>
  </si>
  <si>
    <t>mass</t>
  </si>
  <si>
    <t>~ 5.5 metric tons</t>
  </si>
  <si>
    <t>LES mass</t>
  </si>
  <si>
    <t>~ 8000 lbs</t>
  </si>
  <si>
    <t>LES measurements</t>
  </si>
  <si>
    <t>Tower</t>
  </si>
  <si>
    <t>inches</t>
  </si>
  <si>
    <t>Skirt</t>
  </si>
  <si>
    <t>Propulsion</t>
  </si>
  <si>
    <t>Jettison</t>
  </si>
  <si>
    <t>Q-Ball</t>
  </si>
  <si>
    <t>H</t>
  </si>
  <si>
    <t>Canard (shaft)</t>
  </si>
  <si>
    <t>Canard (cone)</t>
  </si>
  <si>
    <t>D</t>
  </si>
  <si>
    <t>D2</t>
  </si>
  <si>
    <t>Nozzle</t>
  </si>
  <si>
    <t>Pitch motor opening</t>
  </si>
  <si>
    <t>Pitch motor nozzle</t>
  </si>
  <si>
    <t>Jettison ports</t>
  </si>
  <si>
    <t>Tower ring</t>
  </si>
  <si>
    <t>OD</t>
  </si>
  <si>
    <t>all tower struts are 2.5" OD, except legs and bottom horizontal strut which are 3.5"</t>
  </si>
  <si>
    <t>tower attaches to skirt at 4 corners, making a 36 x 36" square</t>
  </si>
  <si>
    <t>tower attaches to BPC at 4 corners, making  a 50.7" x 46.8" rectangle, wide side faces hatch on CM</t>
  </si>
  <si>
    <t>Mass</t>
  </si>
  <si>
    <t>BPC</t>
  </si>
  <si>
    <t>varies by CM</t>
  </si>
  <si>
    <t>mass includes fuel, engine skirt, engine nozzles, etc.</t>
  </si>
  <si>
    <t xml:space="preserve">*  </t>
  </si>
  <si>
    <t>mass would include some ballast as well as pitch motor w/ fuel</t>
  </si>
  <si>
    <t>mass includes fuel</t>
  </si>
  <si>
    <t>50+</t>
  </si>
  <si>
    <t>?</t>
  </si>
  <si>
    <t>Pitch control motor</t>
  </si>
  <si>
    <t>Tower jettison motor</t>
  </si>
  <si>
    <t>Launch escape motor</t>
  </si>
  <si>
    <t>~9 lbs propellant</t>
  </si>
  <si>
    <t>~205 lbs propellant</t>
  </si>
  <si>
    <t>~3200 lbs propellant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</si>
</sst>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>
      <selection activeCell="D15" sqref="D15"/>
    </sheetView>
  </sheetViews>
  <sheetFormatPr defaultRowHeight="15" x14ac:dyDescent="0.25"/>
  <cols>
    <col min="2" max="2" width="16.42578125" customWidth="1"/>
    <col min="3" max="3" width="33.7109375" customWidth="1"/>
  </cols>
  <sheetData>
    <row r="2" spans="2:12" x14ac:dyDescent="0.25">
      <c r="B2" t="s">
        <v>0</v>
      </c>
    </row>
    <row r="3" spans="2:12" x14ac:dyDescent="0.25">
      <c r="B3" s="1" t="s">
        <v>1</v>
      </c>
    </row>
    <row r="4" spans="2:12" x14ac:dyDescent="0.25">
      <c r="B4" t="s">
        <v>2</v>
      </c>
      <c r="L4" t="s">
        <v>9</v>
      </c>
    </row>
    <row r="6" spans="2:12" x14ac:dyDescent="0.25">
      <c r="B6">
        <f xml:space="preserve"> 180 / (800 * 9.82)</f>
        <v>2.2912423625254582E-2</v>
      </c>
      <c r="C6" t="s">
        <v>7</v>
      </c>
      <c r="D6" t="s">
        <v>3</v>
      </c>
    </row>
    <row r="9" spans="2:12" x14ac:dyDescent="0.25">
      <c r="B9" t="s">
        <v>4</v>
      </c>
      <c r="D9" t="s">
        <v>10</v>
      </c>
    </row>
    <row r="10" spans="2:12" x14ac:dyDescent="0.25">
      <c r="B10" s="1" t="s">
        <v>5</v>
      </c>
      <c r="D10" t="s">
        <v>11</v>
      </c>
    </row>
    <row r="11" spans="2:12" x14ac:dyDescent="0.25">
      <c r="B11" t="s">
        <v>6</v>
      </c>
    </row>
    <row r="13" spans="2:12" x14ac:dyDescent="0.25">
      <c r="B13">
        <f xml:space="preserve"> 180 / (800 * 0.0491)</f>
        <v>4.5824847250509162</v>
      </c>
      <c r="C13" t="s">
        <v>8</v>
      </c>
      <c r="D13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2"/>
  <sheetViews>
    <sheetView tabSelected="1" workbookViewId="0">
      <selection activeCell="G43" sqref="G43"/>
    </sheetView>
  </sheetViews>
  <sheetFormatPr defaultRowHeight="15" x14ac:dyDescent="0.25"/>
  <cols>
    <col min="4" max="5" width="13.7109375" customWidth="1"/>
    <col min="6" max="6" width="7.140625" customWidth="1"/>
    <col min="7" max="7" width="5.28515625" customWidth="1"/>
    <col min="8" max="8" width="6.7109375" bestFit="1" customWidth="1"/>
    <col min="9" max="9" width="5.5703125" customWidth="1"/>
    <col min="10" max="10" width="4.85546875" customWidth="1"/>
  </cols>
  <sheetData>
    <row r="2" spans="1:15" x14ac:dyDescent="0.25">
      <c r="A2" t="s">
        <v>12</v>
      </c>
      <c r="B2" t="s">
        <v>13</v>
      </c>
      <c r="C2" t="s">
        <v>14</v>
      </c>
    </row>
    <row r="4" spans="1:15" x14ac:dyDescent="0.25">
      <c r="A4" t="s">
        <v>15</v>
      </c>
      <c r="C4" t="s">
        <v>16</v>
      </c>
    </row>
    <row r="10" spans="1:15" x14ac:dyDescent="0.25">
      <c r="H10" s="6" t="s">
        <v>19</v>
      </c>
      <c r="I10" s="7"/>
      <c r="J10" s="7"/>
    </row>
    <row r="11" spans="1:15" x14ac:dyDescent="0.25">
      <c r="F11" s="2" t="s">
        <v>38</v>
      </c>
      <c r="G11" s="2"/>
      <c r="H11" s="2" t="s">
        <v>24</v>
      </c>
      <c r="I11" s="2" t="s">
        <v>27</v>
      </c>
      <c r="J11" s="2" t="s">
        <v>28</v>
      </c>
    </row>
    <row r="12" spans="1:15" x14ac:dyDescent="0.25">
      <c r="A12" t="s">
        <v>17</v>
      </c>
      <c r="D12" t="s">
        <v>39</v>
      </c>
      <c r="F12" s="4">
        <v>700</v>
      </c>
      <c r="G12" s="2"/>
      <c r="H12" s="3" t="s">
        <v>40</v>
      </c>
      <c r="I12" s="2"/>
      <c r="J12" s="2"/>
    </row>
    <row r="13" spans="1:15" x14ac:dyDescent="0.25">
      <c r="D13" t="s">
        <v>18</v>
      </c>
      <c r="F13">
        <v>500</v>
      </c>
      <c r="H13">
        <f>SUM(L13:O13)</f>
        <v>120</v>
      </c>
      <c r="I13">
        <v>26</v>
      </c>
      <c r="L13">
        <v>33.024000000000001</v>
      </c>
      <c r="M13">
        <v>28.12</v>
      </c>
      <c r="N13">
        <v>25.63</v>
      </c>
      <c r="O13">
        <v>33.225999999999999</v>
      </c>
    </row>
    <row r="14" spans="1:15" x14ac:dyDescent="0.25">
      <c r="D14" t="s">
        <v>20</v>
      </c>
      <c r="F14" s="5" t="s">
        <v>42</v>
      </c>
      <c r="H14">
        <v>18</v>
      </c>
      <c r="I14">
        <v>52</v>
      </c>
      <c r="J14">
        <v>31</v>
      </c>
    </row>
    <row r="15" spans="1:15" x14ac:dyDescent="0.25">
      <c r="D15" t="s">
        <v>21</v>
      </c>
      <c r="F15">
        <v>4850</v>
      </c>
      <c r="H15">
        <v>144.69999999999999</v>
      </c>
      <c r="I15">
        <v>26</v>
      </c>
      <c r="L15" t="s">
        <v>41</v>
      </c>
    </row>
    <row r="16" spans="1:15" x14ac:dyDescent="0.25">
      <c r="D16" t="s">
        <v>22</v>
      </c>
      <c r="F16">
        <v>525</v>
      </c>
      <c r="H16">
        <v>56</v>
      </c>
      <c r="I16">
        <v>26</v>
      </c>
      <c r="L16" t="s">
        <v>44</v>
      </c>
    </row>
    <row r="17" spans="4:12" x14ac:dyDescent="0.25">
      <c r="D17" t="s">
        <v>25</v>
      </c>
      <c r="F17" s="4" t="s">
        <v>45</v>
      </c>
      <c r="H17">
        <v>21</v>
      </c>
      <c r="I17">
        <v>26</v>
      </c>
      <c r="L17" t="s">
        <v>43</v>
      </c>
    </row>
    <row r="18" spans="4:12" x14ac:dyDescent="0.25">
      <c r="D18" t="s">
        <v>26</v>
      </c>
      <c r="F18" s="4" t="s">
        <v>46</v>
      </c>
      <c r="H18">
        <v>24</v>
      </c>
      <c r="I18">
        <v>26</v>
      </c>
      <c r="J18">
        <v>13</v>
      </c>
    </row>
    <row r="19" spans="4:12" x14ac:dyDescent="0.25">
      <c r="D19" t="s">
        <v>23</v>
      </c>
      <c r="F19" s="4" t="s">
        <v>46</v>
      </c>
      <c r="H19">
        <v>19.79</v>
      </c>
      <c r="I19">
        <v>13</v>
      </c>
      <c r="J19">
        <v>6.5</v>
      </c>
    </row>
    <row r="22" spans="4:12" x14ac:dyDescent="0.25">
      <c r="D22" t="s">
        <v>29</v>
      </c>
      <c r="H22">
        <v>21.5</v>
      </c>
      <c r="I22">
        <v>17</v>
      </c>
      <c r="J22">
        <v>7.5</v>
      </c>
    </row>
    <row r="24" spans="4:12" x14ac:dyDescent="0.25">
      <c r="D24" t="s">
        <v>30</v>
      </c>
      <c r="I24">
        <v>5</v>
      </c>
    </row>
    <row r="25" spans="4:12" x14ac:dyDescent="0.25">
      <c r="D25" t="s">
        <v>31</v>
      </c>
      <c r="I25">
        <v>3.5</v>
      </c>
    </row>
    <row r="27" spans="4:12" x14ac:dyDescent="0.25">
      <c r="D27" t="s">
        <v>32</v>
      </c>
      <c r="I27">
        <v>9</v>
      </c>
      <c r="J27">
        <v>18.5</v>
      </c>
    </row>
    <row r="29" spans="4:12" x14ac:dyDescent="0.25">
      <c r="D29" t="s">
        <v>33</v>
      </c>
      <c r="I29">
        <v>25.5</v>
      </c>
      <c r="K29" t="s">
        <v>34</v>
      </c>
    </row>
    <row r="31" spans="4:12" x14ac:dyDescent="0.25">
      <c r="D31" t="s">
        <v>35</v>
      </c>
    </row>
    <row r="33" spans="4:6" x14ac:dyDescent="0.25">
      <c r="D33" t="s">
        <v>36</v>
      </c>
    </row>
    <row r="34" spans="4:6" x14ac:dyDescent="0.25">
      <c r="D34" t="s">
        <v>37</v>
      </c>
    </row>
    <row r="40" spans="4:6" x14ac:dyDescent="0.25">
      <c r="D40" t="s">
        <v>47</v>
      </c>
      <c r="F40" t="s">
        <v>50</v>
      </c>
    </row>
    <row r="41" spans="4:6" x14ac:dyDescent="0.25">
      <c r="D41" t="s">
        <v>48</v>
      </c>
      <c r="F41" t="s">
        <v>51</v>
      </c>
    </row>
    <row r="42" spans="4:6" x14ac:dyDescent="0.25">
      <c r="D42" t="s">
        <v>49</v>
      </c>
      <c r="F42" t="s">
        <v>52</v>
      </c>
    </row>
  </sheetData>
  <mergeCells count="1">
    <mergeCell ref="H10:J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2016-05-16T21:12:48Z</dcterms:modified>
</cp:coreProperties>
</file>