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640" windowHeight="11640" activeTab="2"/>
  </bookViews>
  <sheets>
    <sheet name="Свод 1" sheetId="1" r:id="rId1"/>
    <sheet name="Свод 2" sheetId="2" r:id="rId2"/>
    <sheet name="Номма ном" sheetId="3" r:id="rId3"/>
  </sheets>
  <definedNames>
    <definedName name="_xlnm.Print_Titles" localSheetId="2">'Номма ном'!$3:$6</definedName>
    <definedName name="_xlnm.Print_Area" localSheetId="0">'Свод 1'!$A$1:$K$23</definedName>
    <definedName name="_xlnm.Print_Area" localSheetId="1">'Свод 2'!$A$1:$K$23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18" i="3" l="1"/>
  <c r="H218" i="3"/>
  <c r="G218" i="3"/>
  <c r="F218" i="3"/>
  <c r="I199" i="3"/>
  <c r="H199" i="3"/>
  <c r="G199" i="3"/>
  <c r="F199" i="3"/>
  <c r="E196" i="3"/>
  <c r="D196" i="3"/>
  <c r="A205" i="3"/>
  <c r="E197" i="3"/>
  <c r="D197" i="3"/>
  <c r="E83" i="3"/>
  <c r="D83" i="3"/>
  <c r="E82" i="3"/>
  <c r="D82" i="3"/>
  <c r="E81" i="3"/>
  <c r="D81" i="3"/>
  <c r="E68" i="3"/>
  <c r="D68" i="3"/>
  <c r="E66" i="3"/>
  <c r="D66" i="3"/>
  <c r="E41" i="3" l="1"/>
  <c r="D41" i="3"/>
  <c r="E65" i="3"/>
  <c r="D65" i="3"/>
  <c r="K6" i="1" l="1"/>
  <c r="J6" i="1"/>
  <c r="I6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8" i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8" i="2"/>
  <c r="A238" i="3"/>
  <c r="I238" i="3"/>
  <c r="H238" i="3"/>
  <c r="G238" i="3"/>
  <c r="F238" i="3"/>
  <c r="E237" i="3"/>
  <c r="E238" i="3" s="1"/>
  <c r="H23" i="1" s="1"/>
  <c r="D237" i="3"/>
  <c r="D238" i="3" s="1"/>
  <c r="G23" i="1" s="1"/>
  <c r="I236" i="3"/>
  <c r="H236" i="3"/>
  <c r="G236" i="3"/>
  <c r="F236" i="3"/>
  <c r="A230" i="3"/>
  <c r="A231" i="3" s="1"/>
  <c r="A232" i="3" s="1"/>
  <c r="A233" i="3" s="1"/>
  <c r="A234" i="3" s="1"/>
  <c r="A235" i="3" s="1"/>
  <c r="A236" i="3" s="1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I227" i="3"/>
  <c r="I228" i="3" s="1"/>
  <c r="H227" i="3"/>
  <c r="H228" i="3" s="1"/>
  <c r="G227" i="3"/>
  <c r="G228" i="3" s="1"/>
  <c r="F227" i="3"/>
  <c r="F228" i="3" s="1"/>
  <c r="A227" i="3"/>
  <c r="A228" i="3" s="1"/>
  <c r="E226" i="3"/>
  <c r="D226" i="3"/>
  <c r="E225" i="3"/>
  <c r="D225" i="3"/>
  <c r="I223" i="3"/>
  <c r="H223" i="3"/>
  <c r="G223" i="3"/>
  <c r="F223" i="3"/>
  <c r="E222" i="3"/>
  <c r="D222" i="3"/>
  <c r="E221" i="3"/>
  <c r="D221" i="3"/>
  <c r="A223" i="3"/>
  <c r="I220" i="3"/>
  <c r="H220" i="3"/>
  <c r="G220" i="3"/>
  <c r="F220" i="3"/>
  <c r="A220" i="3"/>
  <c r="E219" i="3"/>
  <c r="E220" i="3" s="1"/>
  <c r="F21" i="1" s="1"/>
  <c r="D219" i="3"/>
  <c r="D220" i="3" s="1"/>
  <c r="E21" i="1" s="1"/>
  <c r="H20" i="2"/>
  <c r="G20" i="2"/>
  <c r="F20" i="2"/>
  <c r="E20" i="2"/>
  <c r="E217" i="3"/>
  <c r="D217" i="3"/>
  <c r="A218" i="3"/>
  <c r="I215" i="3"/>
  <c r="H215" i="3"/>
  <c r="G215" i="3"/>
  <c r="F215" i="3"/>
  <c r="E213" i="3"/>
  <c r="D213" i="3"/>
  <c r="E214" i="3"/>
  <c r="D214" i="3"/>
  <c r="E212" i="3"/>
  <c r="D212" i="3"/>
  <c r="I211" i="3"/>
  <c r="H211" i="3"/>
  <c r="G211" i="3"/>
  <c r="F211" i="3"/>
  <c r="A215" i="3"/>
  <c r="A211" i="3"/>
  <c r="E210" i="3"/>
  <c r="D210" i="3"/>
  <c r="E209" i="3"/>
  <c r="D209" i="3"/>
  <c r="A207" i="3"/>
  <c r="I207" i="3"/>
  <c r="H207" i="3"/>
  <c r="G207" i="3"/>
  <c r="F207" i="3"/>
  <c r="E206" i="3"/>
  <c r="E207" i="3" s="1"/>
  <c r="H18" i="1" s="1"/>
  <c r="D206" i="3"/>
  <c r="D207" i="3" s="1"/>
  <c r="G18" i="1" s="1"/>
  <c r="I205" i="3"/>
  <c r="H205" i="3"/>
  <c r="G205" i="3"/>
  <c r="F205" i="3"/>
  <c r="E204" i="3"/>
  <c r="D204" i="3"/>
  <c r="E203" i="3"/>
  <c r="D203" i="3"/>
  <c r="E202" i="3"/>
  <c r="D202" i="3"/>
  <c r="E201" i="3"/>
  <c r="D201" i="3"/>
  <c r="E198" i="3"/>
  <c r="E199" i="3" s="1"/>
  <c r="H17" i="1" s="1"/>
  <c r="D198" i="3"/>
  <c r="D199" i="3" s="1"/>
  <c r="G17" i="1" s="1"/>
  <c r="A199" i="3"/>
  <c r="I195" i="3"/>
  <c r="I200" i="3" s="1"/>
  <c r="H195" i="3"/>
  <c r="H200" i="3" s="1"/>
  <c r="G195" i="3"/>
  <c r="G200" i="3" s="1"/>
  <c r="F195" i="3"/>
  <c r="F200" i="3" s="1"/>
  <c r="A195" i="3"/>
  <c r="E194" i="3"/>
  <c r="D194" i="3"/>
  <c r="E193" i="3"/>
  <c r="D193" i="3"/>
  <c r="A191" i="3"/>
  <c r="I191" i="3"/>
  <c r="H191" i="3"/>
  <c r="G191" i="3"/>
  <c r="F191" i="3"/>
  <c r="E190" i="3"/>
  <c r="D190" i="3"/>
  <c r="E189" i="3"/>
  <c r="D189" i="3"/>
  <c r="I188" i="3"/>
  <c r="H188" i="3"/>
  <c r="G188" i="3"/>
  <c r="F188" i="3"/>
  <c r="A188" i="3"/>
  <c r="E187" i="3"/>
  <c r="D187" i="3"/>
  <c r="E186" i="3"/>
  <c r="D186" i="3"/>
  <c r="E185" i="3"/>
  <c r="D185" i="3"/>
  <c r="I183" i="3"/>
  <c r="H183" i="3"/>
  <c r="G183" i="3"/>
  <c r="F183" i="3"/>
  <c r="E182" i="3"/>
  <c r="E183" i="3" s="1"/>
  <c r="H15" i="1" s="1"/>
  <c r="D182" i="3"/>
  <c r="D183" i="3" s="1"/>
  <c r="G15" i="1" s="1"/>
  <c r="A183" i="3"/>
  <c r="I181" i="3"/>
  <c r="H181" i="3"/>
  <c r="G181" i="3"/>
  <c r="F181" i="3"/>
  <c r="A155" i="3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I152" i="3"/>
  <c r="H152" i="3"/>
  <c r="G152" i="3"/>
  <c r="F152" i="3"/>
  <c r="A152" i="3"/>
  <c r="E151" i="3"/>
  <c r="E152" i="3" s="1"/>
  <c r="H14" i="1" s="1"/>
  <c r="D151" i="3"/>
  <c r="D152" i="3" s="1"/>
  <c r="G14" i="1" s="1"/>
  <c r="I150" i="3"/>
  <c r="H150" i="3"/>
  <c r="G150" i="3"/>
  <c r="F150" i="3"/>
  <c r="A142" i="3"/>
  <c r="A143" i="3" s="1"/>
  <c r="A144" i="3" s="1"/>
  <c r="A145" i="3" s="1"/>
  <c r="A146" i="3" s="1"/>
  <c r="A147" i="3" s="1"/>
  <c r="A148" i="3" s="1"/>
  <c r="A149" i="3" s="1"/>
  <c r="A150" i="3" s="1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E150" i="3" s="1"/>
  <c r="F14" i="1" s="1"/>
  <c r="D14" i="1" s="1"/>
  <c r="D141" i="3"/>
  <c r="I139" i="3"/>
  <c r="H139" i="3"/>
  <c r="G139" i="3"/>
  <c r="F139" i="3"/>
  <c r="E138" i="3"/>
  <c r="D138" i="3"/>
  <c r="E137" i="3"/>
  <c r="E139" i="3" s="1"/>
  <c r="H13" i="1" s="1"/>
  <c r="D137" i="3"/>
  <c r="A139" i="3"/>
  <c r="A102" i="3"/>
  <c r="I102" i="3"/>
  <c r="H102" i="3"/>
  <c r="G102" i="3"/>
  <c r="F102" i="3"/>
  <c r="I136" i="3"/>
  <c r="H136" i="3"/>
  <c r="G136" i="3"/>
  <c r="F136" i="3"/>
  <c r="A105" i="3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96" i="3"/>
  <c r="D96" i="3"/>
  <c r="G97" i="3"/>
  <c r="F97" i="3"/>
  <c r="I97" i="3"/>
  <c r="H97" i="3"/>
  <c r="A97" i="3"/>
  <c r="E104" i="3"/>
  <c r="D104" i="3"/>
  <c r="E101" i="3"/>
  <c r="D101" i="3"/>
  <c r="E100" i="3"/>
  <c r="D100" i="3"/>
  <c r="E99" i="3"/>
  <c r="D99" i="3"/>
  <c r="E98" i="3"/>
  <c r="D98" i="3"/>
  <c r="D102" i="3" s="1"/>
  <c r="G12" i="1" s="1"/>
  <c r="E95" i="3"/>
  <c r="D95" i="3"/>
  <c r="E94" i="3"/>
  <c r="D94" i="3"/>
  <c r="E93" i="3"/>
  <c r="D93" i="3"/>
  <c r="I91" i="3"/>
  <c r="H91" i="3"/>
  <c r="G91" i="3"/>
  <c r="F91" i="3"/>
  <c r="A91" i="3"/>
  <c r="I89" i="3"/>
  <c r="H89" i="3"/>
  <c r="G89" i="3"/>
  <c r="F89" i="3"/>
  <c r="A89" i="3"/>
  <c r="I85" i="3"/>
  <c r="H85" i="3"/>
  <c r="G85" i="3"/>
  <c r="F85" i="3"/>
  <c r="E90" i="3"/>
  <c r="E91" i="3" s="1"/>
  <c r="H11" i="1" s="1"/>
  <c r="D90" i="3"/>
  <c r="D91" i="3" s="1"/>
  <c r="G11" i="1" s="1"/>
  <c r="E88" i="3"/>
  <c r="D88" i="3"/>
  <c r="E87" i="3"/>
  <c r="E89" i="3" s="1"/>
  <c r="F11" i="1" s="1"/>
  <c r="D11" i="1" s="1"/>
  <c r="D87" i="3"/>
  <c r="D89" i="3" s="1"/>
  <c r="E11" i="1" s="1"/>
  <c r="C11" i="1" s="1"/>
  <c r="A56" i="3"/>
  <c r="A57" i="3" s="1"/>
  <c r="A58" i="3" s="1"/>
  <c r="A59" i="3" s="1"/>
  <c r="A60" i="3" s="1"/>
  <c r="A61" i="3" s="1"/>
  <c r="A62" i="3" s="1"/>
  <c r="A63" i="3" s="1"/>
  <c r="A64" i="3" s="1"/>
  <c r="E84" i="3"/>
  <c r="D84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7" i="3"/>
  <c r="D67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E85" i="3" s="1"/>
  <c r="D55" i="3"/>
  <c r="D85" i="3" s="1"/>
  <c r="I53" i="3"/>
  <c r="H53" i="3"/>
  <c r="G53" i="3"/>
  <c r="F53" i="3"/>
  <c r="E52" i="3"/>
  <c r="D52" i="3"/>
  <c r="E51" i="3"/>
  <c r="E53" i="3" s="1"/>
  <c r="H9" i="1" s="1"/>
  <c r="D51" i="3"/>
  <c r="D53" i="3" s="1"/>
  <c r="G9" i="1" s="1"/>
  <c r="A53" i="3"/>
  <c r="A34" i="3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I50" i="3"/>
  <c r="H50" i="3"/>
  <c r="G50" i="3"/>
  <c r="F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D50" i="3" s="1"/>
  <c r="E9" i="1" s="1"/>
  <c r="C9" i="1" s="1"/>
  <c r="I31" i="3"/>
  <c r="H31" i="3"/>
  <c r="G31" i="3"/>
  <c r="F31" i="3"/>
  <c r="E30" i="3"/>
  <c r="E31" i="3" s="1"/>
  <c r="H8" i="1" s="1"/>
  <c r="D30" i="3"/>
  <c r="D31" i="3" s="1"/>
  <c r="G8" i="1" s="1"/>
  <c r="A29" i="3"/>
  <c r="A31" i="3"/>
  <c r="I29" i="3"/>
  <c r="H29" i="3"/>
  <c r="G29" i="3"/>
  <c r="F29" i="3"/>
  <c r="E28" i="3"/>
  <c r="D28" i="3"/>
  <c r="E27" i="3"/>
  <c r="D27" i="3"/>
  <c r="E26" i="3"/>
  <c r="D26" i="3"/>
  <c r="E25" i="3"/>
  <c r="D25" i="3"/>
  <c r="E24" i="3"/>
  <c r="D24" i="3"/>
  <c r="G19" i="3"/>
  <c r="I22" i="3"/>
  <c r="H22" i="3"/>
  <c r="G22" i="3"/>
  <c r="F22" i="3"/>
  <c r="E21" i="3"/>
  <c r="D21" i="3"/>
  <c r="E20" i="3"/>
  <c r="E22" i="3" s="1"/>
  <c r="H7" i="1" s="1"/>
  <c r="D20" i="3"/>
  <c r="D22" i="3" s="1"/>
  <c r="G7" i="1" s="1"/>
  <c r="A22" i="3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I19" i="3"/>
  <c r="H19" i="3"/>
  <c r="F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D150" i="3" l="1"/>
  <c r="E14" i="1" s="1"/>
  <c r="C14" i="1" s="1"/>
  <c r="E50" i="3"/>
  <c r="F9" i="1" s="1"/>
  <c r="D9" i="1" s="1"/>
  <c r="E102" i="3"/>
  <c r="H12" i="1" s="1"/>
  <c r="D139" i="3"/>
  <c r="G13" i="1" s="1"/>
  <c r="D218" i="3"/>
  <c r="E20" i="1"/>
  <c r="C20" i="1" s="1"/>
  <c r="E218" i="3"/>
  <c r="F20" i="1"/>
  <c r="D20" i="1" s="1"/>
  <c r="D86" i="3"/>
  <c r="E10" i="1"/>
  <c r="C10" i="1" s="1"/>
  <c r="E86" i="3"/>
  <c r="F10" i="1"/>
  <c r="D10" i="1" s="1"/>
  <c r="F239" i="3"/>
  <c r="I239" i="3"/>
  <c r="G239" i="3"/>
  <c r="H239" i="3"/>
  <c r="F224" i="3"/>
  <c r="I224" i="3"/>
  <c r="G224" i="3"/>
  <c r="H224" i="3"/>
  <c r="G216" i="3"/>
  <c r="H216" i="3"/>
  <c r="F216" i="3"/>
  <c r="I216" i="3"/>
  <c r="F208" i="3"/>
  <c r="I208" i="3"/>
  <c r="G208" i="3"/>
  <c r="H208" i="3"/>
  <c r="G192" i="3"/>
  <c r="H192" i="3"/>
  <c r="F192" i="3"/>
  <c r="I192" i="3"/>
  <c r="G184" i="3"/>
  <c r="H184" i="3"/>
  <c r="F184" i="3"/>
  <c r="I184" i="3"/>
  <c r="D153" i="3"/>
  <c r="F153" i="3"/>
  <c r="E14" i="2" s="1"/>
  <c r="I153" i="3"/>
  <c r="E153" i="3"/>
  <c r="G153" i="3"/>
  <c r="F14" i="2" s="1"/>
  <c r="H153" i="3"/>
  <c r="G140" i="3"/>
  <c r="I140" i="3"/>
  <c r="F140" i="3"/>
  <c r="H140" i="3"/>
  <c r="G103" i="3"/>
  <c r="I103" i="3"/>
  <c r="F103" i="3"/>
  <c r="H103" i="3"/>
  <c r="E92" i="3"/>
  <c r="G92" i="3"/>
  <c r="I92" i="3"/>
  <c r="D92" i="3"/>
  <c r="F92" i="3"/>
  <c r="H92" i="3"/>
  <c r="G86" i="3"/>
  <c r="F10" i="2" s="1"/>
  <c r="I86" i="3"/>
  <c r="H10" i="2" s="1"/>
  <c r="F86" i="3"/>
  <c r="E10" i="2" s="1"/>
  <c r="H86" i="3"/>
  <c r="G10" i="2" s="1"/>
  <c r="D54" i="3"/>
  <c r="E54" i="3"/>
  <c r="G32" i="3"/>
  <c r="F8" i="2" s="1"/>
  <c r="I32" i="3"/>
  <c r="H8" i="2" s="1"/>
  <c r="D29" i="3"/>
  <c r="F32" i="3"/>
  <c r="H32" i="3"/>
  <c r="D19" i="3"/>
  <c r="D97" i="3"/>
  <c r="A103" i="3"/>
  <c r="D20" i="2"/>
  <c r="A50" i="3"/>
  <c r="A54" i="3" s="1"/>
  <c r="D223" i="3"/>
  <c r="A65" i="3"/>
  <c r="G14" i="2"/>
  <c r="E215" i="3"/>
  <c r="H19" i="1" s="1"/>
  <c r="C20" i="2"/>
  <c r="D188" i="3"/>
  <c r="E16" i="1" s="1"/>
  <c r="E191" i="3"/>
  <c r="H16" i="1" s="1"/>
  <c r="E195" i="3"/>
  <c r="D205" i="3"/>
  <c r="D211" i="3"/>
  <c r="E19" i="1" s="1"/>
  <c r="D215" i="3"/>
  <c r="E223" i="3"/>
  <c r="D227" i="3"/>
  <c r="E236" i="3"/>
  <c r="F23" i="1" s="1"/>
  <c r="D23" i="1" s="1"/>
  <c r="E227" i="3"/>
  <c r="D236" i="3"/>
  <c r="E23" i="1" s="1"/>
  <c r="C23" i="1" s="1"/>
  <c r="E22" i="2"/>
  <c r="H22" i="2"/>
  <c r="F23" i="2"/>
  <c r="G23" i="2"/>
  <c r="E97" i="3"/>
  <c r="E211" i="3"/>
  <c r="F19" i="1" s="1"/>
  <c r="D19" i="1" s="1"/>
  <c r="F22" i="2"/>
  <c r="G22" i="2"/>
  <c r="E23" i="2"/>
  <c r="C23" i="2" s="1"/>
  <c r="H23" i="2"/>
  <c r="A239" i="3"/>
  <c r="H14" i="2"/>
  <c r="A216" i="3"/>
  <c r="F19" i="2"/>
  <c r="G19" i="2"/>
  <c r="E21" i="2"/>
  <c r="H21" i="2"/>
  <c r="E19" i="2"/>
  <c r="H19" i="2"/>
  <c r="A224" i="3"/>
  <c r="F21" i="2"/>
  <c r="G21" i="2"/>
  <c r="D191" i="3"/>
  <c r="D195" i="3"/>
  <c r="E205" i="3"/>
  <c r="F18" i="2"/>
  <c r="G18" i="2"/>
  <c r="E18" i="2"/>
  <c r="H18" i="2"/>
  <c r="A208" i="3"/>
  <c r="D181" i="3"/>
  <c r="F17" i="2"/>
  <c r="G17" i="2"/>
  <c r="A200" i="3"/>
  <c r="E17" i="2"/>
  <c r="C17" i="2" s="1"/>
  <c r="H17" i="2"/>
  <c r="E16" i="2"/>
  <c r="H16" i="2"/>
  <c r="F16" i="2"/>
  <c r="G16" i="2"/>
  <c r="A192" i="3"/>
  <c r="E188" i="3"/>
  <c r="F16" i="1" s="1"/>
  <c r="D16" i="1" s="1"/>
  <c r="F15" i="2"/>
  <c r="G15" i="2"/>
  <c r="E181" i="3"/>
  <c r="E15" i="2"/>
  <c r="H15" i="2"/>
  <c r="A184" i="3"/>
  <c r="A153" i="3"/>
  <c r="D136" i="3"/>
  <c r="E13" i="2"/>
  <c r="G13" i="2"/>
  <c r="F13" i="2"/>
  <c r="H13" i="2"/>
  <c r="A140" i="3"/>
  <c r="F12" i="2"/>
  <c r="H12" i="2"/>
  <c r="E12" i="2"/>
  <c r="G12" i="2"/>
  <c r="E136" i="3"/>
  <c r="E11" i="2"/>
  <c r="G11" i="2"/>
  <c r="A92" i="3"/>
  <c r="F11" i="2"/>
  <c r="H11" i="2"/>
  <c r="E29" i="3"/>
  <c r="F54" i="3"/>
  <c r="E9" i="2" s="1"/>
  <c r="H54" i="3"/>
  <c r="G9" i="2" s="1"/>
  <c r="G23" i="3"/>
  <c r="F7" i="2" s="1"/>
  <c r="E8" i="2"/>
  <c r="G8" i="2"/>
  <c r="A32" i="3"/>
  <c r="G54" i="3"/>
  <c r="F9" i="2" s="1"/>
  <c r="I54" i="3"/>
  <c r="H9" i="2" s="1"/>
  <c r="E19" i="3"/>
  <c r="F7" i="1" s="1"/>
  <c r="D7" i="1" s="1"/>
  <c r="A23" i="3"/>
  <c r="F23" i="3"/>
  <c r="E7" i="2" s="1"/>
  <c r="H23" i="3"/>
  <c r="G7" i="2" s="1"/>
  <c r="I23" i="3"/>
  <c r="H7" i="2" s="1"/>
  <c r="D23" i="3"/>
  <c r="D22" i="2" l="1"/>
  <c r="E228" i="3"/>
  <c r="H22" i="1"/>
  <c r="D22" i="1" s="1"/>
  <c r="D228" i="3"/>
  <c r="G22" i="1"/>
  <c r="C22" i="1" s="1"/>
  <c r="E224" i="3"/>
  <c r="H21" i="1"/>
  <c r="D21" i="1" s="1"/>
  <c r="D224" i="3"/>
  <c r="G21" i="1"/>
  <c r="C21" i="1" s="1"/>
  <c r="D216" i="3"/>
  <c r="G19" i="1"/>
  <c r="C19" i="1" s="1"/>
  <c r="E18" i="1"/>
  <c r="C18" i="1" s="1"/>
  <c r="F18" i="1"/>
  <c r="D18" i="1" s="1"/>
  <c r="E17" i="1"/>
  <c r="C17" i="1" s="1"/>
  <c r="F17" i="1"/>
  <c r="D17" i="1" s="1"/>
  <c r="D192" i="3"/>
  <c r="G16" i="1"/>
  <c r="C16" i="1" s="1"/>
  <c r="F15" i="1"/>
  <c r="D15" i="1" s="1"/>
  <c r="E15" i="1"/>
  <c r="C15" i="1" s="1"/>
  <c r="E140" i="3"/>
  <c r="F13" i="1"/>
  <c r="D13" i="1" s="1"/>
  <c r="D140" i="3"/>
  <c r="E13" i="1"/>
  <c r="C13" i="1" s="1"/>
  <c r="F12" i="1"/>
  <c r="D12" i="1" s="1"/>
  <c r="E12" i="1"/>
  <c r="C12" i="1" s="1"/>
  <c r="D32" i="3"/>
  <c r="E8" i="1"/>
  <c r="C8" i="1" s="1"/>
  <c r="E32" i="3"/>
  <c r="F8" i="1"/>
  <c r="D8" i="1" s="1"/>
  <c r="E7" i="1"/>
  <c r="C7" i="1" s="1"/>
  <c r="D239" i="3"/>
  <c r="E239" i="3"/>
  <c r="E216" i="3"/>
  <c r="D208" i="3"/>
  <c r="E208" i="3"/>
  <c r="D200" i="3"/>
  <c r="E200" i="3"/>
  <c r="E192" i="3"/>
  <c r="E184" i="3"/>
  <c r="D184" i="3"/>
  <c r="D14" i="2"/>
  <c r="C14" i="2"/>
  <c r="D103" i="3"/>
  <c r="E103" i="3"/>
  <c r="C10" i="2"/>
  <c r="D10" i="2"/>
  <c r="D8" i="2"/>
  <c r="A66" i="3"/>
  <c r="A67" i="3" s="1"/>
  <c r="C7" i="2"/>
  <c r="D9" i="2"/>
  <c r="C9" i="2"/>
  <c r="C11" i="2"/>
  <c r="D13" i="2"/>
  <c r="C13" i="2"/>
  <c r="C18" i="2"/>
  <c r="H6" i="1"/>
  <c r="E23" i="3"/>
  <c r="C19" i="2"/>
  <c r="C16" i="2"/>
  <c r="D18" i="2"/>
  <c r="C21" i="2"/>
  <c r="C8" i="2"/>
  <c r="D11" i="2"/>
  <c r="C12" i="2"/>
  <c r="D12" i="2"/>
  <c r="C15" i="2"/>
  <c r="D15" i="2"/>
  <c r="D16" i="2"/>
  <c r="D17" i="2"/>
  <c r="D21" i="2"/>
  <c r="D19" i="2"/>
  <c r="D23" i="2"/>
  <c r="C22" i="2"/>
  <c r="D7" i="2"/>
  <c r="H240" i="3"/>
  <c r="I240" i="3"/>
  <c r="F240" i="3"/>
  <c r="G240" i="3"/>
  <c r="E240" i="3"/>
  <c r="C6" i="1" l="1"/>
  <c r="D240" i="3"/>
  <c r="G6" i="1"/>
  <c r="A68" i="3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E6" i="1"/>
  <c r="F6" i="1"/>
  <c r="D6" i="1"/>
  <c r="D27" i="1" s="1"/>
  <c r="A81" i="3" l="1"/>
  <c r="A82" i="3" s="1"/>
  <c r="A83" i="3" s="1"/>
  <c r="A84" i="3" s="1"/>
  <c r="A85" i="3" s="1"/>
  <c r="A86" i="3" s="1"/>
  <c r="A240" i="3" s="1"/>
  <c r="I6" i="2"/>
  <c r="J6" i="2"/>
  <c r="K6" i="2"/>
  <c r="H6" i="2" l="1"/>
  <c r="G6" i="2"/>
  <c r="F6" i="2"/>
  <c r="E6" i="2"/>
  <c r="D6" i="2" l="1"/>
  <c r="C6" i="2"/>
</calcChain>
</file>

<file path=xl/sharedStrings.xml><?xml version="1.0" encoding="utf-8"?>
<sst xmlns="http://schemas.openxmlformats.org/spreadsheetml/2006/main" count="340" uniqueCount="235">
  <si>
    <t>Т-р</t>
  </si>
  <si>
    <t>Ҳудудлар номи</t>
  </si>
  <si>
    <t>Жами омборхоналар</t>
  </si>
  <si>
    <t xml:space="preserve">сони </t>
  </si>
  <si>
    <t>сиғими, тн</t>
  </si>
  <si>
    <t>Тадбиркорлик субъектлари ва фермер хўжаликларида</t>
  </si>
  <si>
    <t>Ижтимоий соҳа обектларида</t>
  </si>
  <si>
    <t>Совуткичлик</t>
  </si>
  <si>
    <t>Оддий омборҳоналар</t>
  </si>
  <si>
    <t>Шундан</t>
  </si>
  <si>
    <t>ЖАМИ</t>
  </si>
  <si>
    <t>Корхона номи</t>
  </si>
  <si>
    <t xml:space="preserve">Оддий </t>
  </si>
  <si>
    <t>сўммаси</t>
  </si>
  <si>
    <t>Қорақалпоғистон Республикаси соҳадаги мавжуд совутгичли омборхоналар тўғрисида 
МАЪЛУМОТ</t>
  </si>
  <si>
    <t xml:space="preserve">ООО "Тўрткўл УОТБ" </t>
  </si>
  <si>
    <t xml:space="preserve">"Баракат Тўрткўл" АЖ </t>
  </si>
  <si>
    <t>"Намунали Қурбанбай"АФ</t>
  </si>
  <si>
    <t>“Komil San'at” ФХ</t>
  </si>
  <si>
    <t>"Халкаро миллий транс" МЧЖ</t>
  </si>
  <si>
    <t>“MEGA-DILSHOD” МЧЖ</t>
  </si>
  <si>
    <t>"TURTKUL QURUVCHI TA`MIR IDEAL" МЧЖ</t>
  </si>
  <si>
    <t>"TODAY-TO`RTKO`L" МЧЖ</t>
  </si>
  <si>
    <t>Тўрткўл тумани</t>
  </si>
  <si>
    <t>"Сурер балиқлар" ФХ</t>
  </si>
  <si>
    <t>ЧП "Беш-Хароз"</t>
  </si>
  <si>
    <t>"Хуршид Ворис" МЧЖ</t>
  </si>
  <si>
    <t>Жами Тадбиркорлик субъектлари ва фх</t>
  </si>
  <si>
    <t>Жами Ижтимоий соҳа обектларида</t>
  </si>
  <si>
    <t>Жами Тўрткўл тумани</t>
  </si>
  <si>
    <t xml:space="preserve">Беруний  (пахта тозалаш заводи) </t>
  </si>
  <si>
    <t>М-Гулом МЧЖ</t>
  </si>
  <si>
    <t xml:space="preserve"> “BAXROM FARM KLASSIK” ХК </t>
  </si>
  <si>
    <t>"Алибек Мехроб 110" МЧЖ</t>
  </si>
  <si>
    <t>Мехроб МММ</t>
  </si>
  <si>
    <t xml:space="preserve">Мактабгача таълим бўлими </t>
  </si>
  <si>
    <t>Беруний тумани</t>
  </si>
  <si>
    <t>Жами Беруний тумани</t>
  </si>
  <si>
    <t>"Наврўз" МЧЖ</t>
  </si>
  <si>
    <t>"Элликкалъа савдо" МЧЖ</t>
  </si>
  <si>
    <t>"Адамбой Салавот" ФХ</t>
  </si>
  <si>
    <t>"Бўстон тюлпон" ФХ</t>
  </si>
  <si>
    <t xml:space="preserve">"Boston Cluster" МЧЖ </t>
  </si>
  <si>
    <t>"Рейимбой Полвон" ФХ</t>
  </si>
  <si>
    <t>"Гулдурсун савдо" МЧЖ</t>
  </si>
  <si>
    <t>Ипак йўли МЧЖ</t>
  </si>
  <si>
    <t>"Элликқалъа дехкон бозори" МЧЖ</t>
  </si>
  <si>
    <t>"Қирққиз" МЧЖ</t>
  </si>
  <si>
    <t>"Ипак йўли" МЧЖ</t>
  </si>
  <si>
    <t>"Бўстон интер савдо" ХК</t>
  </si>
  <si>
    <t>"Эл кўчат мева" МЧЖ</t>
  </si>
  <si>
    <t>"Эл жасмин маркет" МЧЖ</t>
  </si>
  <si>
    <t>"Бехрузбек зиё савдо" МЧЖ</t>
  </si>
  <si>
    <t>"Бўстон лидер М" ХК</t>
  </si>
  <si>
    <t>Элликқальа тумани</t>
  </si>
  <si>
    <t>Жами Элликқальа тумани</t>
  </si>
  <si>
    <t>"Мангит инвест плюс" МЧЖ</t>
  </si>
  <si>
    <t>Бекманов Шерзод ДХ</t>
  </si>
  <si>
    <t>Айтбой Отахон  ФХ</t>
  </si>
  <si>
    <t>"Гулом Али Сипохи" ф/х</t>
  </si>
  <si>
    <t>Жайхуш курилиш моллари МЧЖ</t>
  </si>
  <si>
    <t>"Мангит Лаззет" ОК</t>
  </si>
  <si>
    <t>"Виктория Холлдинг" Х/К</t>
  </si>
  <si>
    <t>Аннамурод Баккол ФХ</t>
  </si>
  <si>
    <t>"Нурулла Дусимбетов" ф/х</t>
  </si>
  <si>
    <t>Амударё тумани</t>
  </si>
  <si>
    <t>Ай Асыл Канат Хожели" ф/х</t>
  </si>
  <si>
    <t>“ERLAN” МЧЖ</t>
  </si>
  <si>
    <t>Соғлиқни сақлаш бўлими</t>
  </si>
  <si>
    <t>Тахиатош тумани</t>
  </si>
  <si>
    <t>Жами Амударё тумани</t>
  </si>
  <si>
    <t>Жами Тахиатош тумани</t>
  </si>
  <si>
    <t>"Хўжайли Агросаноат маркази" МЧЖ</t>
  </si>
  <si>
    <t>"Хўжайли пахта тозалаш" АЖ</t>
  </si>
  <si>
    <t>"Туран Хамид" МЧЖ</t>
  </si>
  <si>
    <t>“Хўжайли Деҳқон бозори” МЧЖ қошидаги “Аларм савдо” савдо-тайёрлов корхонаси</t>
  </si>
  <si>
    <t>Халқ таълими</t>
  </si>
  <si>
    <t>Рес Мехрибанлик уйи</t>
  </si>
  <si>
    <t>Хўжайли тумани</t>
  </si>
  <si>
    <t>Жами Хўжайли тумани</t>
  </si>
  <si>
    <t>Бахытлы Х/К</t>
  </si>
  <si>
    <t>"Шоманай Инвест Плюс"</t>
  </si>
  <si>
    <t xml:space="preserve">Ф.Карамадинова </t>
  </si>
  <si>
    <t>Ер Азизбек ф/х</t>
  </si>
  <si>
    <t>"А.Караматдинова" ХК</t>
  </si>
  <si>
    <t>"Шоманай голден хаус" МЧЖ</t>
  </si>
  <si>
    <t>"Куанышбай Индира" ХК</t>
  </si>
  <si>
    <t>"Мадина Нурмухаммедова" ХК</t>
  </si>
  <si>
    <t>"Даулет" ХК</t>
  </si>
  <si>
    <t>"Нурлан Нурмухаммед" ХК</t>
  </si>
  <si>
    <t>"С.Бердибаев" ФХ</t>
  </si>
  <si>
    <t>"Ж.Кудайназаров" ФХ</t>
  </si>
  <si>
    <t>"Т.Моллаев" ФХ</t>
  </si>
  <si>
    <t>"Саламат Кушкинваев" ФХ</t>
  </si>
  <si>
    <t>"Муханов Кошкарбай" ФХ</t>
  </si>
  <si>
    <t>"Нурхасыл Дауран" ФХ</t>
  </si>
  <si>
    <t>"Абат Бердах" ФХ</t>
  </si>
  <si>
    <t>"Р.Алеушев" ФХ</t>
  </si>
  <si>
    <t>"Сейтжан Жамалов" ФХ</t>
  </si>
  <si>
    <t>"Оразбай Пахтакеш" ФХ</t>
  </si>
  <si>
    <t>"Муртабай Исметов" ФХ</t>
  </si>
  <si>
    <t>"Аймурат Кутлымурат" ФХ</t>
  </si>
  <si>
    <t>"Карабайлы инвест" ФХ</t>
  </si>
  <si>
    <t>"Баршынай Хурлиман" ФХ</t>
  </si>
  <si>
    <t>"Комил Юсупов" ФХ</t>
  </si>
  <si>
    <t>"Сердар" ФХ</t>
  </si>
  <si>
    <t>"Нурсултан Бауыржан" ФХ</t>
  </si>
  <si>
    <t>"Ибрайым Кандекли" ФХ</t>
  </si>
  <si>
    <t>"А.Бекболатов" ФХ</t>
  </si>
  <si>
    <t>Таубемурат Бердибаев</t>
  </si>
  <si>
    <t>Досмурза шаруа</t>
  </si>
  <si>
    <t>Торе Аразмуратов</t>
  </si>
  <si>
    <t>Жами Шўманой тумани</t>
  </si>
  <si>
    <t>"Асел Лаззет" ХК</t>
  </si>
  <si>
    <t>"SHOLICHILIK KLASTERI" МЧЖ</t>
  </si>
  <si>
    <t>"Убайдуллаев Батырбай" ф/х</t>
  </si>
  <si>
    <t>"Амет найман" ф/х</t>
  </si>
  <si>
    <t>"Бегзат Якшигелди" ф/х</t>
  </si>
  <si>
    <t>"Атаклы Дийхан" ф/х</t>
  </si>
  <si>
    <t>"Садиков Жаббар" ф/х</t>
  </si>
  <si>
    <t>"Бердинур" ф/х</t>
  </si>
  <si>
    <t>"Канлыкол агротаъминат" ф/х</t>
  </si>
  <si>
    <t>Қонликўл тумани</t>
  </si>
  <si>
    <t>Жами Қонликўл тумани</t>
  </si>
  <si>
    <t>Каракалпакстан байрагы МЧЖ</t>
  </si>
  <si>
    <t>Портау тартыулы ф/х</t>
  </si>
  <si>
    <t>Кунград век строй МЧЖ</t>
  </si>
  <si>
    <t>ЯТ Жумагалиев Амантай</t>
  </si>
  <si>
    <t>ЯТ Умирбаев Махсет</t>
  </si>
  <si>
    <t>ЯТ Уразбаев Абдула</t>
  </si>
  <si>
    <t>Конырат ун заводы АЖ</t>
  </si>
  <si>
    <t>Қўнғирот деҳқон бозори қошидаги ТЗП</t>
  </si>
  <si>
    <t>УТВС</t>
  </si>
  <si>
    <t>Ақшолақ УМГ</t>
  </si>
  <si>
    <t>Тулей УМГ</t>
  </si>
  <si>
    <t>Каракалпакия УМГ</t>
  </si>
  <si>
    <t>Кунград УМГ</t>
  </si>
  <si>
    <t>Устюртгаз</t>
  </si>
  <si>
    <t>УУРБ</t>
  </si>
  <si>
    <t>Жандос Кайсар МЧЖ</t>
  </si>
  <si>
    <t>Шахрух МЧЖ</t>
  </si>
  <si>
    <t>Туатай Романтик ХК</t>
  </si>
  <si>
    <t>Шаниз тажик МЧЖ</t>
  </si>
  <si>
    <t>Несибели Байтерек МЧЖ</t>
  </si>
  <si>
    <t>Абдин Гулзио ХК</t>
  </si>
  <si>
    <t>Кунград Дилшода сервис ХК</t>
  </si>
  <si>
    <t>Коныратка мол табыс ХК</t>
  </si>
  <si>
    <t>Шух-Наргиз-Савдо МЧЖ</t>
  </si>
  <si>
    <t>Толеубаев Берик МЧЖ</t>
  </si>
  <si>
    <t>Шахазиз умид савдо МЧЖ</t>
  </si>
  <si>
    <t>Бекхан МЧЖ</t>
  </si>
  <si>
    <t>Жами Қўнғирот тумани</t>
  </si>
  <si>
    <t>Қўнғирот тумани</t>
  </si>
  <si>
    <t>"Агрофирма Алишер кыпшак" МЧЖ</t>
  </si>
  <si>
    <t>"Зиё Нур Камил" агро фирма</t>
  </si>
  <si>
    <t>"Нукус Голд рис" агро фирма</t>
  </si>
  <si>
    <t>Нукус тумани</t>
  </si>
  <si>
    <t>Жами Нукус тумани</t>
  </si>
  <si>
    <t>Кегейли сув хужалиги ва мелорация хужалиги</t>
  </si>
  <si>
    <t>" Ережепов Рашид" ф/х</t>
  </si>
  <si>
    <t>Бўзатов тумани</t>
  </si>
  <si>
    <t>Жами Бўзатов тумани</t>
  </si>
  <si>
    <t>"XALQABAD PAXTA TOZALASH" АЖ</t>
  </si>
  <si>
    <t>"CHIMBOY ULGURJI ZAHIRA" МЧЖ</t>
  </si>
  <si>
    <t>"Халкабад Платина" МЧЖ</t>
  </si>
  <si>
    <t>"Искер табыскер" ФХ</t>
  </si>
  <si>
    <t>Жами Кегейли тумани</t>
  </si>
  <si>
    <t>"SHIMBAY ULGURJI INVEST" МЧЖ</t>
  </si>
  <si>
    <t>Чимбой дон МЧЖ</t>
  </si>
  <si>
    <t>Чимбой "Мурриват" ногиронлар учун эркаклар интернат уйи</t>
  </si>
  <si>
    <t>Чимбой тумани</t>
  </si>
  <si>
    <t>Жами Чимбой тумани</t>
  </si>
  <si>
    <t>Омборхона</t>
  </si>
  <si>
    <t>Қораўзак тумани</t>
  </si>
  <si>
    <t>Жами Қораўзак тумани</t>
  </si>
  <si>
    <t>"TAXTAKUPIR  AGRO IMPEKS" МЧЖ</t>
  </si>
  <si>
    <t>Тахтакўпир тумани</t>
  </si>
  <si>
    <t>Жами Тахтакўпир тумани</t>
  </si>
  <si>
    <t>Жами Мўйноқ тумани</t>
  </si>
  <si>
    <t>"Қарақалпақгўштсут савдо" АЖ</t>
  </si>
  <si>
    <t>"ТОТХОЛД" о/к</t>
  </si>
  <si>
    <t>"Global food imex" МЧЖ</t>
  </si>
  <si>
    <t>Нукус Дилиша</t>
  </si>
  <si>
    <t xml:space="preserve">"Алфарбек инвест" МЧЖ               </t>
  </si>
  <si>
    <t xml:space="preserve">Нукус Артифуд МЧЖ </t>
  </si>
  <si>
    <t>"Айдын Аулат" МЧЖ</t>
  </si>
  <si>
    <t>Нукус шаҳри</t>
  </si>
  <si>
    <t>ҚР бўйича жами</t>
  </si>
  <si>
    <t>Тўрткўл</t>
  </si>
  <si>
    <t>Беруний</t>
  </si>
  <si>
    <t>Элликқальа</t>
  </si>
  <si>
    <t>Амударё</t>
  </si>
  <si>
    <t>Тахиатош</t>
  </si>
  <si>
    <t>Хўжайли</t>
  </si>
  <si>
    <t>Шўманой</t>
  </si>
  <si>
    <t>Қонликўл</t>
  </si>
  <si>
    <t>Қўнғирот</t>
  </si>
  <si>
    <t>Нукус т</t>
  </si>
  <si>
    <t>Кегейли</t>
  </si>
  <si>
    <t>Бўзатов</t>
  </si>
  <si>
    <t>Чимбой</t>
  </si>
  <si>
    <t>Қораўзак</t>
  </si>
  <si>
    <t>Тахтакўпир</t>
  </si>
  <si>
    <t>Мўйноқ</t>
  </si>
  <si>
    <t>Нукус ш</t>
  </si>
  <si>
    <t>Шундан:</t>
  </si>
  <si>
    <t>Шўманой тумани</t>
  </si>
  <si>
    <t>Кегейли тумани</t>
  </si>
  <si>
    <t>сиғими, 
тн</t>
  </si>
  <si>
    <t>млн.сўм</t>
  </si>
  <si>
    <t>суммаси</t>
  </si>
  <si>
    <t>"Жумабаева Зайнаб" Ф/Х</t>
  </si>
  <si>
    <t>"To'rt devor tadbirkori" OK</t>
  </si>
  <si>
    <t>2021 йилда амалга ошириладиган лойиҳалар</t>
  </si>
  <si>
    <t>"Агро Тўрткўл текистил кластер" МЧЖ</t>
  </si>
  <si>
    <t>"Навруз" МЧЖ</t>
  </si>
  <si>
    <t>"МАХСУД УЛ РАХМАТЖОН" ХК</t>
  </si>
  <si>
    <t>"Мангит дехкон бозори" МЧЖ</t>
  </si>
  <si>
    <t>"Мангит тезкор савдо" МЧЖ</t>
  </si>
  <si>
    <t>"QADAMBOY-AMIRXON" МЧЖ</t>
  </si>
  <si>
    <t>"Амударё сохили" ФХ</t>
  </si>
  <si>
    <t>"POLVONBOY OVULI" МЧЖ</t>
  </si>
  <si>
    <t>"ISMAILOV MARATJON" ф/х</t>
  </si>
  <si>
    <t>YAKUBBOY ASHIROV ФХ</t>
  </si>
  <si>
    <t>"TO`LQIN NORBOY" FX</t>
  </si>
  <si>
    <t>UMID AZIMXO JA ФХ</t>
  </si>
  <si>
    <t>"HOJI ISMOIL OTA"ФХ</t>
  </si>
  <si>
    <t>"Гулом Али Сипохи" ФХ</t>
  </si>
  <si>
    <t>"Нурулла Дусимбетов" ФХ</t>
  </si>
  <si>
    <t>"RAJAP JAPAQ"ФХ</t>
  </si>
  <si>
    <t>"PIRMATOV BAXODIR" ФХ</t>
  </si>
  <si>
    <t>"ПИРНАЗАРОВ ТУРАБОЙ" ФХ</t>
  </si>
  <si>
    <t>"AZIZ-RAVSHANBEK" АФ</t>
  </si>
  <si>
    <t>"МУЗАФФАР ЕШЧАНОВ" ФХ</t>
  </si>
  <si>
    <t>"ЯКУБОВА ГАВХАР" ФХ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</si>
</sst>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0" fontId="17" fillId="0" borderId="0"/>
    <xf numFmtId="0" fontId="1" fillId="0" borderId="0"/>
    <xf numFmtId="43" fontId="17" fillId="0" borderId="0" applyFont="0" applyFill="0" applyBorder="0" applyAlignment="0" applyProtection="0"/>
    <xf numFmtId="0" fontId="19" fillId="0" borderId="0"/>
    <xf numFmtId="0" fontId="4" fillId="0" borderId="0"/>
    <xf numFmtId="0" fontId="14" fillId="0" borderId="0"/>
    <xf numFmtId="0" fontId="4" fillId="0" borderId="0"/>
  </cellStyleXfs>
  <cellXfs count="124">
    <xf numFmtId="0" fontId="0" fillId="0" borderId="0" xfId="0"/>
    <xf numFmtId="0" fontId="4" fillId="2" borderId="0" xfId="0" applyFont="1" applyFill="1"/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8" fillId="0" borderId="0" xfId="0" applyFont="1" applyFill="1"/>
    <xf numFmtId="0" fontId="3" fillId="2" borderId="0" xfId="0" applyFont="1" applyFill="1" applyAlignment="1">
      <alignment horizontal="center" vertical="center" wrapText="1"/>
    </xf>
    <xf numFmtId="0" fontId="12" fillId="0" borderId="0" xfId="0" applyFont="1" applyFill="1"/>
    <xf numFmtId="0" fontId="4" fillId="2" borderId="1" xfId="1" applyFont="1" applyFill="1" applyBorder="1" applyAlignment="1">
      <alignment horizontal="left" vertical="center" wrapText="1" indent="1"/>
    </xf>
    <xf numFmtId="1" fontId="0" fillId="0" borderId="0" xfId="0" applyNumberFormat="1" applyFont="1" applyFill="1"/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 vertical="center" wrapText="1" indent="1"/>
    </xf>
    <xf numFmtId="1" fontId="4" fillId="2" borderId="6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 wrapText="1" indent="1"/>
    </xf>
    <xf numFmtId="0" fontId="3" fillId="2" borderId="9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 wrapText="1"/>
    </xf>
    <xf numFmtId="1" fontId="4" fillId="0" borderId="15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15" fillId="0" borderId="10" xfId="0" applyNumberFormat="1" applyFont="1" applyFill="1" applyBorder="1" applyAlignment="1">
      <alignment horizontal="center" vertical="center" wrapText="1"/>
    </xf>
    <xf numFmtId="1" fontId="9" fillId="0" borderId="10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center" wrapText="1"/>
    </xf>
    <xf numFmtId="1" fontId="9" fillId="0" borderId="16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11" fillId="0" borderId="11" xfId="0" applyNumberFormat="1" applyFont="1" applyFill="1" applyBorder="1" applyAlignment="1">
      <alignment horizontal="center" vertical="center" wrapText="1"/>
    </xf>
    <xf numFmtId="1" fontId="10" fillId="0" borderId="1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5" fillId="0" borderId="9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" fontId="9" fillId="0" borderId="14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5" fillId="0" borderId="9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/>
    </xf>
    <xf numFmtId="1" fontId="9" fillId="0" borderId="14" xfId="0" applyNumberFormat="1" applyFont="1" applyFill="1" applyBorder="1" applyAlignment="1">
      <alignment horizontal="center" vertical="center"/>
    </xf>
    <xf numFmtId="1" fontId="9" fillId="0" borderId="6" xfId="0" applyNumberFormat="1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 wrapText="1"/>
    </xf>
    <xf numFmtId="1" fontId="9" fillId="0" borderId="6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/>
    </xf>
    <xf numFmtId="1" fontId="9" fillId="0" borderId="13" xfId="0" applyNumberFormat="1" applyFont="1" applyFill="1" applyBorder="1" applyAlignment="1">
      <alignment horizontal="center" vertical="center"/>
    </xf>
    <xf numFmtId="1" fontId="9" fillId="0" borderId="14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1" fontId="10" fillId="0" borderId="1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1" fontId="10" fillId="0" borderId="17" xfId="0" applyNumberFormat="1" applyFont="1" applyFill="1" applyBorder="1" applyAlignment="1">
      <alignment horizontal="center" vertical="center" wrapText="1"/>
    </xf>
    <xf numFmtId="1" fontId="9" fillId="0" borderId="15" xfId="0" applyNumberFormat="1" applyFont="1" applyFill="1" applyBorder="1" applyAlignment="1">
      <alignment horizontal="center" vertical="center" wrapText="1"/>
    </xf>
    <xf numFmtId="0" fontId="9" fillId="0" borderId="18" xfId="0" applyNumberFormat="1" applyFont="1" applyFill="1" applyBorder="1" applyAlignment="1">
      <alignment horizontal="center" vertical="center" wrapText="1"/>
    </xf>
    <xf numFmtId="1" fontId="9" fillId="0" borderId="19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center" vertical="center" wrapText="1"/>
    </xf>
    <xf numFmtId="1" fontId="10" fillId="0" borderId="21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 wrapText="1"/>
    </xf>
    <xf numFmtId="0" fontId="16" fillId="0" borderId="10" xfId="0" applyNumberFormat="1" applyFont="1" applyFill="1" applyBorder="1" applyAlignment="1">
      <alignment horizontal="center" vertical="center" wrapText="1"/>
    </xf>
    <xf numFmtId="1" fontId="10" fillId="0" borderId="10" xfId="0" applyNumberFormat="1" applyFont="1" applyFill="1" applyBorder="1" applyAlignment="1">
      <alignment horizontal="center" vertical="center" wrapText="1"/>
    </xf>
    <xf numFmtId="1" fontId="10" fillId="0" borderId="19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5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22" xfId="0" applyNumberFormat="1" applyFont="1" applyFill="1" applyBorder="1" applyAlignment="1">
      <alignment horizontal="center" vertical="center" wrapText="1"/>
    </xf>
    <xf numFmtId="0" fontId="15" fillId="0" borderId="23" xfId="0" applyNumberFormat="1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10 4 2" xfId="5"/>
    <cellStyle name="Обычный 11 2" xfId="3"/>
    <cellStyle name="Обычный 14 2" xfId="2"/>
    <cellStyle name="Обычный 16" xfId="6"/>
    <cellStyle name="Обычный 16 2" xfId="8"/>
    <cellStyle name="Обычный 2" xfId="1"/>
    <cellStyle name="Обычный 3 11 3" xfId="7"/>
    <cellStyle name="Финансовы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Zeros="0" view="pageBreakPreview" zoomScale="60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26" sqref="I26"/>
    </sheetView>
  </sheetViews>
  <sheetFormatPr defaultRowHeight="15" x14ac:dyDescent="0.25"/>
  <cols>
    <col min="1" max="1" width="5.7109375" customWidth="1"/>
    <col min="2" max="2" width="22" customWidth="1"/>
    <col min="3" max="3" width="12.5703125" customWidth="1"/>
    <col min="4" max="4" width="14.140625" customWidth="1"/>
    <col min="5" max="5" width="10.140625" customWidth="1"/>
    <col min="6" max="6" width="14.7109375" customWidth="1"/>
    <col min="7" max="7" width="11" customWidth="1"/>
    <col min="8" max="8" width="14" customWidth="1"/>
    <col min="10" max="10" width="11.5703125" customWidth="1"/>
    <col min="11" max="11" width="10.140625" customWidth="1"/>
  </cols>
  <sheetData>
    <row r="1" spans="1:11" ht="37.5" customHeight="1" x14ac:dyDescent="0.25">
      <c r="A1" s="62" t="s">
        <v>14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16.5" customHeight="1" thickBot="1" x14ac:dyDescent="0.3">
      <c r="A2" s="1"/>
      <c r="B2" s="1"/>
      <c r="C2" s="1"/>
      <c r="D2" s="1"/>
      <c r="E2" s="1"/>
      <c r="F2" s="1"/>
      <c r="G2" s="64"/>
      <c r="H2" s="64"/>
      <c r="J2" s="76" t="s">
        <v>209</v>
      </c>
      <c r="K2" s="76"/>
    </row>
    <row r="3" spans="1:11" ht="20.25" customHeight="1" x14ac:dyDescent="0.25">
      <c r="A3" s="65" t="s">
        <v>0</v>
      </c>
      <c r="B3" s="68" t="s">
        <v>1</v>
      </c>
      <c r="C3" s="71" t="s">
        <v>2</v>
      </c>
      <c r="D3" s="71"/>
      <c r="E3" s="71" t="s">
        <v>9</v>
      </c>
      <c r="F3" s="71"/>
      <c r="G3" s="71"/>
      <c r="H3" s="71"/>
      <c r="I3" s="77" t="s">
        <v>213</v>
      </c>
      <c r="J3" s="77"/>
      <c r="K3" s="78"/>
    </row>
    <row r="4" spans="1:11" ht="71.25" customHeight="1" x14ac:dyDescent="0.25">
      <c r="A4" s="66"/>
      <c r="B4" s="69"/>
      <c r="C4" s="72" t="s">
        <v>3</v>
      </c>
      <c r="D4" s="63" t="s">
        <v>208</v>
      </c>
      <c r="E4" s="75" t="s">
        <v>5</v>
      </c>
      <c r="F4" s="75"/>
      <c r="G4" s="63" t="s">
        <v>6</v>
      </c>
      <c r="H4" s="63"/>
      <c r="I4" s="79"/>
      <c r="J4" s="79"/>
      <c r="K4" s="80"/>
    </row>
    <row r="5" spans="1:11" ht="33.75" customHeight="1" thickBot="1" x14ac:dyDescent="0.3">
      <c r="A5" s="67"/>
      <c r="B5" s="70"/>
      <c r="C5" s="73"/>
      <c r="D5" s="74"/>
      <c r="E5" s="38" t="s">
        <v>3</v>
      </c>
      <c r="F5" s="13" t="s">
        <v>208</v>
      </c>
      <c r="G5" s="9" t="s">
        <v>3</v>
      </c>
      <c r="H5" s="25" t="s">
        <v>208</v>
      </c>
      <c r="I5" s="9" t="s">
        <v>3</v>
      </c>
      <c r="J5" s="25" t="s">
        <v>4</v>
      </c>
      <c r="K5" s="26" t="s">
        <v>210</v>
      </c>
    </row>
    <row r="6" spans="1:11" ht="21.75" customHeight="1" thickBot="1" x14ac:dyDescent="0.3">
      <c r="A6" s="11"/>
      <c r="B6" s="29" t="s">
        <v>10</v>
      </c>
      <c r="C6" s="12">
        <f>SUM(C7:C23)</f>
        <v>383</v>
      </c>
      <c r="D6" s="12">
        <f t="shared" ref="D6:H6" si="0">SUM(D7:D23)</f>
        <v>55050.340000000004</v>
      </c>
      <c r="E6" s="12">
        <f t="shared" si="0"/>
        <v>180</v>
      </c>
      <c r="F6" s="12">
        <f t="shared" si="0"/>
        <v>53471</v>
      </c>
      <c r="G6" s="12">
        <f t="shared" si="0"/>
        <v>203</v>
      </c>
      <c r="H6" s="12">
        <f t="shared" si="0"/>
        <v>1579.34</v>
      </c>
      <c r="I6" s="12">
        <f t="shared" ref="I6" si="1">SUM(I7:I23)</f>
        <v>9</v>
      </c>
      <c r="J6" s="12">
        <f t="shared" ref="J6" si="2">SUM(J7:J23)</f>
        <v>4040</v>
      </c>
      <c r="K6" s="12">
        <f t="shared" ref="K6" si="3">SUM(K7:K23)</f>
        <v>24840</v>
      </c>
    </row>
    <row r="7" spans="1:11" ht="20.100000000000001" customHeight="1" x14ac:dyDescent="0.25">
      <c r="A7" s="27">
        <v>1</v>
      </c>
      <c r="B7" s="28" t="s">
        <v>188</v>
      </c>
      <c r="C7" s="10">
        <f>+E7+G7</f>
        <v>39</v>
      </c>
      <c r="D7" s="10">
        <f>+F7+H7</f>
        <v>10611</v>
      </c>
      <c r="E7" s="14">
        <f>+'Номма ном'!D19</f>
        <v>16</v>
      </c>
      <c r="F7" s="14">
        <f>+'Номма ном'!E19</f>
        <v>10550</v>
      </c>
      <c r="G7" s="10">
        <f>+'Номма ном'!D22</f>
        <v>23</v>
      </c>
      <c r="H7" s="10">
        <f>+'Номма ном'!E22</f>
        <v>61</v>
      </c>
      <c r="I7" s="31">
        <v>1</v>
      </c>
      <c r="J7" s="31">
        <v>500</v>
      </c>
      <c r="K7" s="32">
        <v>6726</v>
      </c>
    </row>
    <row r="8" spans="1:11" ht="20.100000000000001" customHeight="1" x14ac:dyDescent="0.25">
      <c r="A8" s="21">
        <f>+A7+1</f>
        <v>2</v>
      </c>
      <c r="B8" s="19" t="s">
        <v>189</v>
      </c>
      <c r="C8" s="10">
        <f t="shared" ref="C8:C23" si="4">+E8+G8</f>
        <v>7</v>
      </c>
      <c r="D8" s="10">
        <f t="shared" ref="D8:D23" si="5">+F8+H8</f>
        <v>2299.6999999999998</v>
      </c>
      <c r="E8" s="6">
        <f>+'Номма ном'!D29</f>
        <v>6</v>
      </c>
      <c r="F8" s="6">
        <f>+'Номма ном'!E29</f>
        <v>2250</v>
      </c>
      <c r="G8" s="2">
        <f>+'Номма ном'!D31</f>
        <v>1</v>
      </c>
      <c r="H8" s="2">
        <f>+'Номма ном'!E31</f>
        <v>49.7</v>
      </c>
      <c r="I8" s="33"/>
      <c r="J8" s="33"/>
      <c r="K8" s="34"/>
    </row>
    <row r="9" spans="1:11" ht="20.100000000000001" customHeight="1" x14ac:dyDescent="0.25">
      <c r="A9" s="21">
        <f t="shared" ref="A9:A23" si="6">+A8+1</f>
        <v>3</v>
      </c>
      <c r="B9" s="19" t="s">
        <v>190</v>
      </c>
      <c r="C9" s="10">
        <f t="shared" si="4"/>
        <v>26</v>
      </c>
      <c r="D9" s="10">
        <f t="shared" si="5"/>
        <v>5050</v>
      </c>
      <c r="E9" s="6">
        <f>+'Номма ном'!D50</f>
        <v>24</v>
      </c>
      <c r="F9" s="6">
        <f>+'Номма ном'!E50</f>
        <v>5000</v>
      </c>
      <c r="G9" s="2">
        <f>+'Номма ном'!D53</f>
        <v>2</v>
      </c>
      <c r="H9" s="2">
        <f>+'Номма ном'!E53</f>
        <v>50</v>
      </c>
      <c r="I9" s="33">
        <v>1</v>
      </c>
      <c r="J9" s="33">
        <v>50</v>
      </c>
      <c r="K9" s="34">
        <v>350</v>
      </c>
    </row>
    <row r="10" spans="1:11" ht="20.100000000000001" customHeight="1" x14ac:dyDescent="0.25">
      <c r="A10" s="21">
        <f t="shared" si="6"/>
        <v>4</v>
      </c>
      <c r="B10" s="19" t="s">
        <v>191</v>
      </c>
      <c r="C10" s="10">
        <f t="shared" si="4"/>
        <v>32</v>
      </c>
      <c r="D10" s="10">
        <f t="shared" si="5"/>
        <v>6750</v>
      </c>
      <c r="E10" s="37">
        <f>+'Номма ном'!D85</f>
        <v>32</v>
      </c>
      <c r="F10" s="37">
        <f>+'Номма ном'!E85</f>
        <v>6750</v>
      </c>
      <c r="G10" s="2"/>
      <c r="H10" s="2"/>
      <c r="I10" s="33">
        <v>1</v>
      </c>
      <c r="J10" s="33">
        <v>100</v>
      </c>
      <c r="K10" s="34">
        <v>400</v>
      </c>
    </row>
    <row r="11" spans="1:11" ht="20.100000000000001" customHeight="1" x14ac:dyDescent="0.25">
      <c r="A11" s="21">
        <f t="shared" si="6"/>
        <v>5</v>
      </c>
      <c r="B11" s="19" t="s">
        <v>192</v>
      </c>
      <c r="C11" s="10">
        <f t="shared" si="4"/>
        <v>7</v>
      </c>
      <c r="D11" s="10">
        <f t="shared" si="5"/>
        <v>1145</v>
      </c>
      <c r="E11" s="6">
        <f>+'Номма ном'!D89</f>
        <v>4</v>
      </c>
      <c r="F11" s="6">
        <f>+'Номма ном'!E89</f>
        <v>1100</v>
      </c>
      <c r="G11" s="2">
        <f>+'Номма ном'!D91</f>
        <v>3</v>
      </c>
      <c r="H11" s="2">
        <f>+'Номма ном'!E91</f>
        <v>45</v>
      </c>
      <c r="I11" s="33"/>
      <c r="J11" s="33"/>
      <c r="K11" s="34"/>
    </row>
    <row r="12" spans="1:11" ht="20.100000000000001" customHeight="1" x14ac:dyDescent="0.25">
      <c r="A12" s="21">
        <f t="shared" si="6"/>
        <v>6</v>
      </c>
      <c r="B12" s="19" t="s">
        <v>193</v>
      </c>
      <c r="C12" s="10">
        <f t="shared" si="4"/>
        <v>32</v>
      </c>
      <c r="D12" s="10">
        <f t="shared" si="5"/>
        <v>3465.6</v>
      </c>
      <c r="E12" s="6">
        <f>+'Номма ном'!D97</f>
        <v>5</v>
      </c>
      <c r="F12" s="6">
        <f>+'Номма ном'!E97</f>
        <v>3350</v>
      </c>
      <c r="G12" s="2">
        <f>+'Номма ном'!D102</f>
        <v>27</v>
      </c>
      <c r="H12" s="2">
        <f>+'Номма ном'!E102</f>
        <v>115.6</v>
      </c>
      <c r="I12" s="33">
        <v>1</v>
      </c>
      <c r="J12" s="33">
        <v>40</v>
      </c>
      <c r="K12" s="34">
        <v>1324</v>
      </c>
    </row>
    <row r="13" spans="1:11" ht="20.100000000000001" customHeight="1" x14ac:dyDescent="0.25">
      <c r="A13" s="21">
        <f t="shared" si="6"/>
        <v>7</v>
      </c>
      <c r="B13" s="19" t="s">
        <v>194</v>
      </c>
      <c r="C13" s="10">
        <f t="shared" si="4"/>
        <v>34</v>
      </c>
      <c r="D13" s="10">
        <f t="shared" si="5"/>
        <v>1868</v>
      </c>
      <c r="E13" s="6">
        <f>+'Номма ном'!D136</f>
        <v>32</v>
      </c>
      <c r="F13" s="6">
        <f>+'Номма ном'!E136</f>
        <v>1836</v>
      </c>
      <c r="G13" s="2">
        <f>+'Номма ном'!D139</f>
        <v>2</v>
      </c>
      <c r="H13" s="2">
        <f>+'Номма ном'!E139</f>
        <v>32</v>
      </c>
      <c r="I13" s="33">
        <v>1</v>
      </c>
      <c r="J13" s="33">
        <v>1000</v>
      </c>
      <c r="K13" s="34">
        <v>5000</v>
      </c>
    </row>
    <row r="14" spans="1:11" ht="20.100000000000001" customHeight="1" x14ac:dyDescent="0.25">
      <c r="A14" s="21">
        <f t="shared" si="6"/>
        <v>8</v>
      </c>
      <c r="B14" s="19" t="s">
        <v>195</v>
      </c>
      <c r="C14" s="10">
        <f t="shared" si="4"/>
        <v>23</v>
      </c>
      <c r="D14" s="10">
        <f t="shared" si="5"/>
        <v>1718.94</v>
      </c>
      <c r="E14" s="6">
        <f>+'Номма ном'!D150</f>
        <v>10</v>
      </c>
      <c r="F14" s="6">
        <f>+'Номма ном'!E150</f>
        <v>1685</v>
      </c>
      <c r="G14" s="2">
        <f>+'Номма ном'!D152</f>
        <v>13</v>
      </c>
      <c r="H14" s="2">
        <f>+'Номма ном'!E152</f>
        <v>33.94</v>
      </c>
      <c r="I14" s="33">
        <v>2</v>
      </c>
      <c r="J14" s="33">
        <v>650</v>
      </c>
      <c r="K14" s="34">
        <v>2540</v>
      </c>
    </row>
    <row r="15" spans="1:11" ht="20.100000000000001" customHeight="1" x14ac:dyDescent="0.25">
      <c r="A15" s="21">
        <f t="shared" si="6"/>
        <v>9</v>
      </c>
      <c r="B15" s="19" t="s">
        <v>196</v>
      </c>
      <c r="C15" s="10">
        <f t="shared" si="4"/>
        <v>49</v>
      </c>
      <c r="D15" s="10">
        <f t="shared" si="5"/>
        <v>3596</v>
      </c>
      <c r="E15" s="6">
        <f>+'Номма ном'!D181</f>
        <v>30</v>
      </c>
      <c r="F15" s="6">
        <f>+'Номма ном'!E181</f>
        <v>3500</v>
      </c>
      <c r="G15" s="2">
        <f>+'Номма ном'!D183</f>
        <v>19</v>
      </c>
      <c r="H15" s="2">
        <f>+'Номма ном'!E183</f>
        <v>96</v>
      </c>
      <c r="I15" s="33"/>
      <c r="J15" s="33"/>
      <c r="K15" s="34"/>
    </row>
    <row r="16" spans="1:11" ht="20.100000000000001" customHeight="1" x14ac:dyDescent="0.25">
      <c r="A16" s="21">
        <f t="shared" si="6"/>
        <v>10</v>
      </c>
      <c r="B16" s="19" t="s">
        <v>197</v>
      </c>
      <c r="C16" s="10">
        <f t="shared" si="4"/>
        <v>13</v>
      </c>
      <c r="D16" s="10">
        <f t="shared" si="5"/>
        <v>4849</v>
      </c>
      <c r="E16" s="6">
        <f>+'Номма ном'!D188</f>
        <v>3</v>
      </c>
      <c r="F16" s="6">
        <f>+'Номма ном'!E188</f>
        <v>4810</v>
      </c>
      <c r="G16" s="2">
        <f>+'Номма ном'!D191</f>
        <v>10</v>
      </c>
      <c r="H16" s="2">
        <f>+'Номма ном'!E191</f>
        <v>39</v>
      </c>
      <c r="I16" s="33"/>
      <c r="J16" s="33"/>
      <c r="K16" s="34"/>
    </row>
    <row r="17" spans="1:11" ht="20.100000000000001" customHeight="1" x14ac:dyDescent="0.25">
      <c r="A17" s="21">
        <f t="shared" si="6"/>
        <v>11</v>
      </c>
      <c r="B17" s="19" t="s">
        <v>199</v>
      </c>
      <c r="C17" s="10">
        <f t="shared" si="4"/>
        <v>7</v>
      </c>
      <c r="D17" s="10">
        <f t="shared" si="5"/>
        <v>915.8</v>
      </c>
      <c r="E17" s="6">
        <f>+'Номма ном'!D195</f>
        <v>2</v>
      </c>
      <c r="F17" s="6">
        <f>+'Номма ном'!E195</f>
        <v>400</v>
      </c>
      <c r="G17" s="2">
        <f>+'Номма ном'!D199</f>
        <v>5</v>
      </c>
      <c r="H17" s="2">
        <f>+'Номма ном'!E199</f>
        <v>515.79999999999995</v>
      </c>
      <c r="I17" s="33"/>
      <c r="J17" s="33"/>
      <c r="K17" s="34"/>
    </row>
    <row r="18" spans="1:11" ht="20.100000000000001" customHeight="1" x14ac:dyDescent="0.25">
      <c r="A18" s="21">
        <f t="shared" si="6"/>
        <v>12</v>
      </c>
      <c r="B18" s="19" t="s">
        <v>198</v>
      </c>
      <c r="C18" s="10">
        <f t="shared" si="4"/>
        <v>18</v>
      </c>
      <c r="D18" s="10">
        <f t="shared" si="5"/>
        <v>573.29999999999995</v>
      </c>
      <c r="E18" s="6">
        <f>+'Номма ном'!D205</f>
        <v>4</v>
      </c>
      <c r="F18" s="6">
        <f>+'Номма ном'!E205</f>
        <v>550</v>
      </c>
      <c r="G18" s="2">
        <f>+'Номма ном'!D207</f>
        <v>14</v>
      </c>
      <c r="H18" s="2">
        <f>+'Номма ном'!E207</f>
        <v>23.3</v>
      </c>
      <c r="I18" s="33"/>
      <c r="J18" s="33"/>
      <c r="K18" s="34"/>
    </row>
    <row r="19" spans="1:11" ht="20.100000000000001" customHeight="1" x14ac:dyDescent="0.25">
      <c r="A19" s="21">
        <f t="shared" si="6"/>
        <v>13</v>
      </c>
      <c r="B19" s="19" t="s">
        <v>200</v>
      </c>
      <c r="C19" s="10">
        <f t="shared" si="4"/>
        <v>11</v>
      </c>
      <c r="D19" s="10">
        <f t="shared" si="5"/>
        <v>2043</v>
      </c>
      <c r="E19" s="6">
        <f>+'Номма ном'!D211</f>
        <v>2</v>
      </c>
      <c r="F19" s="6">
        <f>+'Номма ном'!E211</f>
        <v>2000</v>
      </c>
      <c r="G19" s="2">
        <f>+'Номма ном'!D215</f>
        <v>9</v>
      </c>
      <c r="H19" s="2">
        <f>+'Номма ном'!E215</f>
        <v>43</v>
      </c>
      <c r="I19" s="33"/>
      <c r="J19" s="33"/>
      <c r="K19" s="34"/>
    </row>
    <row r="20" spans="1:11" ht="20.100000000000001" customHeight="1" x14ac:dyDescent="0.25">
      <c r="A20" s="21">
        <f t="shared" si="6"/>
        <v>14</v>
      </c>
      <c r="B20" s="19" t="s">
        <v>201</v>
      </c>
      <c r="C20" s="10">
        <f t="shared" si="4"/>
        <v>1</v>
      </c>
      <c r="D20" s="10">
        <f t="shared" si="5"/>
        <v>1000</v>
      </c>
      <c r="E20" s="6">
        <f>+'Номма ном'!D217</f>
        <v>1</v>
      </c>
      <c r="F20" s="6">
        <f>+'Номма ном'!E217</f>
        <v>1000</v>
      </c>
      <c r="G20" s="6"/>
      <c r="H20" s="6"/>
      <c r="I20" s="6"/>
      <c r="J20" s="6"/>
      <c r="K20" s="39"/>
    </row>
    <row r="21" spans="1:11" ht="20.100000000000001" customHeight="1" x14ac:dyDescent="0.25">
      <c r="A21" s="21">
        <f t="shared" si="6"/>
        <v>15</v>
      </c>
      <c r="B21" s="19" t="s">
        <v>202</v>
      </c>
      <c r="C21" s="10">
        <f t="shared" si="4"/>
        <v>8</v>
      </c>
      <c r="D21" s="10">
        <f t="shared" si="5"/>
        <v>592</v>
      </c>
      <c r="E21" s="6">
        <f>+'Номма ном'!D220</f>
        <v>2</v>
      </c>
      <c r="F21" s="6">
        <f>+'Номма ном'!E220</f>
        <v>540</v>
      </c>
      <c r="G21" s="6">
        <f>+'Номма ном'!D223</f>
        <v>6</v>
      </c>
      <c r="H21" s="6">
        <f>+'Номма ном'!E223</f>
        <v>52</v>
      </c>
      <c r="I21" s="6"/>
      <c r="J21" s="6"/>
      <c r="K21" s="39"/>
    </row>
    <row r="22" spans="1:11" ht="20.100000000000001" customHeight="1" x14ac:dyDescent="0.25">
      <c r="A22" s="21">
        <f t="shared" si="6"/>
        <v>16</v>
      </c>
      <c r="B22" s="19" t="s">
        <v>203</v>
      </c>
      <c r="C22" s="10">
        <f t="shared" si="4"/>
        <v>16</v>
      </c>
      <c r="D22" s="10">
        <f t="shared" si="5"/>
        <v>78</v>
      </c>
      <c r="E22" s="6"/>
      <c r="F22" s="6"/>
      <c r="G22" s="6">
        <f>+'Номма ном'!D227</f>
        <v>16</v>
      </c>
      <c r="H22" s="6">
        <f>+'Номма ном'!E227</f>
        <v>78</v>
      </c>
      <c r="I22" s="6"/>
      <c r="J22" s="6"/>
      <c r="K22" s="39"/>
    </row>
    <row r="23" spans="1:11" ht="20.100000000000001" customHeight="1" thickBot="1" x14ac:dyDescent="0.3">
      <c r="A23" s="22">
        <f t="shared" si="6"/>
        <v>17</v>
      </c>
      <c r="B23" s="23" t="s">
        <v>204</v>
      </c>
      <c r="C23" s="10">
        <f t="shared" si="4"/>
        <v>60</v>
      </c>
      <c r="D23" s="10">
        <f t="shared" si="5"/>
        <v>8495</v>
      </c>
      <c r="E23" s="8">
        <f>+'Номма ном'!D236</f>
        <v>7</v>
      </c>
      <c r="F23" s="8">
        <f>+'Номма ном'!E236</f>
        <v>8150</v>
      </c>
      <c r="G23" s="8">
        <f>+'Номма ном'!D238</f>
        <v>53</v>
      </c>
      <c r="H23" s="8">
        <f>+'Номма ном'!E238</f>
        <v>345</v>
      </c>
      <c r="I23" s="8">
        <v>2</v>
      </c>
      <c r="J23" s="8">
        <v>1700</v>
      </c>
      <c r="K23" s="40">
        <v>8500</v>
      </c>
    </row>
    <row r="26" spans="1:11" x14ac:dyDescent="0.25">
      <c r="D26">
        <v>4440</v>
      </c>
    </row>
    <row r="27" spans="1:11" x14ac:dyDescent="0.25">
      <c r="D27" s="58">
        <f>+D26+D6</f>
        <v>59490.340000000004</v>
      </c>
    </row>
  </sheetData>
  <mergeCells count="12">
    <mergeCell ref="A1:K1"/>
    <mergeCell ref="G4:H4"/>
    <mergeCell ref="G2:H2"/>
    <mergeCell ref="A3:A5"/>
    <mergeCell ref="B3:B5"/>
    <mergeCell ref="C3:D3"/>
    <mergeCell ref="C4:C5"/>
    <mergeCell ref="D4:D5"/>
    <mergeCell ref="E4:F4"/>
    <mergeCell ref="J2:K2"/>
    <mergeCell ref="E3:H3"/>
    <mergeCell ref="I3:K4"/>
  </mergeCells>
  <printOptions horizontalCentered="1"/>
  <pageMargins left="0" right="0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Zeros="0" zoomScale="85" zoomScaleNormal="85" zoomScaleSheetLayoutView="7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E6" sqref="E6"/>
    </sheetView>
  </sheetViews>
  <sheetFormatPr defaultRowHeight="15" x14ac:dyDescent="0.25"/>
  <cols>
    <col min="1" max="1" width="4.5703125" style="4" customWidth="1"/>
    <col min="2" max="2" width="22.85546875" style="4" customWidth="1"/>
    <col min="3" max="3" width="12.5703125" style="4" customWidth="1"/>
    <col min="4" max="4" width="12.7109375" style="4" customWidth="1"/>
    <col min="5" max="5" width="12.28515625" style="4" customWidth="1"/>
    <col min="6" max="6" width="9.85546875" style="4" customWidth="1"/>
    <col min="7" max="7" width="12.85546875" style="4" customWidth="1"/>
    <col min="8" max="8" width="12.5703125" style="4" customWidth="1"/>
    <col min="9" max="9" width="9.140625" style="4"/>
    <col min="10" max="10" width="9.5703125" style="4" customWidth="1"/>
    <col min="11" max="11" width="10.7109375" style="4" customWidth="1"/>
    <col min="12" max="16384" width="9.140625" style="4"/>
  </cols>
  <sheetData>
    <row r="1" spans="1:11" ht="34.5" customHeight="1" x14ac:dyDescent="0.25">
      <c r="A1" s="62" t="s">
        <v>14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18" customHeight="1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76" t="s">
        <v>209</v>
      </c>
      <c r="K2" s="76"/>
    </row>
    <row r="3" spans="1:11" ht="27.75" customHeight="1" x14ac:dyDescent="0.25">
      <c r="A3" s="65" t="s">
        <v>0</v>
      </c>
      <c r="B3" s="68" t="s">
        <v>1</v>
      </c>
      <c r="C3" s="71" t="s">
        <v>2</v>
      </c>
      <c r="D3" s="71"/>
      <c r="E3" s="71" t="s">
        <v>205</v>
      </c>
      <c r="F3" s="71"/>
      <c r="G3" s="71"/>
      <c r="H3" s="71"/>
      <c r="I3" s="77" t="s">
        <v>213</v>
      </c>
      <c r="J3" s="77"/>
      <c r="K3" s="78"/>
    </row>
    <row r="4" spans="1:11" ht="45" customHeight="1" x14ac:dyDescent="0.25">
      <c r="A4" s="66"/>
      <c r="B4" s="69"/>
      <c r="C4" s="72" t="s">
        <v>3</v>
      </c>
      <c r="D4" s="63" t="s">
        <v>208</v>
      </c>
      <c r="E4" s="72" t="s">
        <v>7</v>
      </c>
      <c r="F4" s="72"/>
      <c r="G4" s="72" t="s">
        <v>8</v>
      </c>
      <c r="H4" s="72"/>
      <c r="I4" s="79"/>
      <c r="J4" s="79"/>
      <c r="K4" s="80"/>
    </row>
    <row r="5" spans="1:11" ht="38.25" customHeight="1" thickBot="1" x14ac:dyDescent="0.3">
      <c r="A5" s="67"/>
      <c r="B5" s="70"/>
      <c r="C5" s="73"/>
      <c r="D5" s="74"/>
      <c r="E5" s="9" t="s">
        <v>3</v>
      </c>
      <c r="F5" s="25" t="s">
        <v>4</v>
      </c>
      <c r="G5" s="9" t="s">
        <v>3</v>
      </c>
      <c r="H5" s="25" t="s">
        <v>4</v>
      </c>
      <c r="I5" s="9" t="s">
        <v>3</v>
      </c>
      <c r="J5" s="25" t="s">
        <v>4</v>
      </c>
      <c r="K5" s="26" t="s">
        <v>13</v>
      </c>
    </row>
    <row r="6" spans="1:11" ht="27" customHeight="1" thickBot="1" x14ac:dyDescent="0.3">
      <c r="A6" s="11"/>
      <c r="B6" s="29" t="s">
        <v>10</v>
      </c>
      <c r="C6" s="12">
        <f t="shared" ref="C6:K6" si="0">SUM(C7:C23)</f>
        <v>383</v>
      </c>
      <c r="D6" s="12">
        <f t="shared" si="0"/>
        <v>55050.340000000004</v>
      </c>
      <c r="E6" s="12">
        <f t="shared" si="0"/>
        <v>59</v>
      </c>
      <c r="F6" s="12">
        <f t="shared" si="0"/>
        <v>24425</v>
      </c>
      <c r="G6" s="12">
        <f t="shared" si="0"/>
        <v>324</v>
      </c>
      <c r="H6" s="12">
        <f t="shared" si="0"/>
        <v>30625.339999999997</v>
      </c>
      <c r="I6" s="12">
        <f t="shared" si="0"/>
        <v>9</v>
      </c>
      <c r="J6" s="12">
        <f t="shared" si="0"/>
        <v>4040</v>
      </c>
      <c r="K6" s="30">
        <f t="shared" si="0"/>
        <v>24840</v>
      </c>
    </row>
    <row r="7" spans="1:11" ht="21.95" customHeight="1" x14ac:dyDescent="0.25">
      <c r="A7" s="27">
        <v>1</v>
      </c>
      <c r="B7" s="28" t="s">
        <v>188</v>
      </c>
      <c r="C7" s="10">
        <f>+E7+G7</f>
        <v>39</v>
      </c>
      <c r="D7" s="10">
        <f>+F7+H7</f>
        <v>10611</v>
      </c>
      <c r="E7" s="10">
        <f>+'Номма ном'!F23</f>
        <v>9</v>
      </c>
      <c r="F7" s="10">
        <f>+'Номма ном'!G23</f>
        <v>3450</v>
      </c>
      <c r="G7" s="10">
        <f>+'Номма ном'!H23</f>
        <v>30</v>
      </c>
      <c r="H7" s="10">
        <f>+'Номма ном'!I23</f>
        <v>7161</v>
      </c>
      <c r="I7" s="31">
        <v>1</v>
      </c>
      <c r="J7" s="31">
        <v>500</v>
      </c>
      <c r="K7" s="32">
        <v>6726</v>
      </c>
    </row>
    <row r="8" spans="1:11" ht="21.95" customHeight="1" x14ac:dyDescent="0.25">
      <c r="A8" s="21">
        <f>+A7+1</f>
        <v>2</v>
      </c>
      <c r="B8" s="19" t="s">
        <v>189</v>
      </c>
      <c r="C8" s="2">
        <f t="shared" ref="C8:C23" si="1">+E8+G8</f>
        <v>7</v>
      </c>
      <c r="D8" s="2">
        <f t="shared" ref="D8:D23" si="2">+F8+H8</f>
        <v>2299.6999999999998</v>
      </c>
      <c r="E8" s="3">
        <f>+'Номма ном'!F32</f>
        <v>4</v>
      </c>
      <c r="F8" s="3">
        <f>+'Номма ном'!G32</f>
        <v>900</v>
      </c>
      <c r="G8" s="3">
        <f>+'Номма ном'!H32</f>
        <v>3</v>
      </c>
      <c r="H8" s="3">
        <f>+'Номма ном'!I32</f>
        <v>1399.7</v>
      </c>
      <c r="I8" s="33"/>
      <c r="J8" s="33"/>
      <c r="K8" s="34"/>
    </row>
    <row r="9" spans="1:11" ht="21.95" customHeight="1" x14ac:dyDescent="0.25">
      <c r="A9" s="21">
        <f t="shared" ref="A9:A23" si="3">+A8+1</f>
        <v>3</v>
      </c>
      <c r="B9" s="19" t="s">
        <v>190</v>
      </c>
      <c r="C9" s="2">
        <f t="shared" si="1"/>
        <v>26</v>
      </c>
      <c r="D9" s="2">
        <f t="shared" si="2"/>
        <v>5050</v>
      </c>
      <c r="E9" s="3">
        <f>+'Номма ном'!F54</f>
        <v>9</v>
      </c>
      <c r="F9" s="3">
        <f>+'Номма ном'!G54</f>
        <v>1800</v>
      </c>
      <c r="G9" s="3">
        <f>+'Номма ном'!H54</f>
        <v>17</v>
      </c>
      <c r="H9" s="3">
        <f>+'Номма ном'!I54</f>
        <v>3250</v>
      </c>
      <c r="I9" s="33">
        <v>1</v>
      </c>
      <c r="J9" s="33">
        <v>50</v>
      </c>
      <c r="K9" s="34">
        <v>350</v>
      </c>
    </row>
    <row r="10" spans="1:11" ht="21.95" customHeight="1" x14ac:dyDescent="0.25">
      <c r="A10" s="21">
        <f t="shared" si="3"/>
        <v>4</v>
      </c>
      <c r="B10" s="19" t="s">
        <v>191</v>
      </c>
      <c r="C10" s="2">
        <f t="shared" si="1"/>
        <v>32</v>
      </c>
      <c r="D10" s="2">
        <f t="shared" si="2"/>
        <v>6750</v>
      </c>
      <c r="E10" s="2">
        <f>+'Номма ном'!F86</f>
        <v>12</v>
      </c>
      <c r="F10" s="2">
        <f>+'Номма ном'!G86</f>
        <v>3000</v>
      </c>
      <c r="G10" s="2">
        <f>+'Номма ном'!H86</f>
        <v>20</v>
      </c>
      <c r="H10" s="2">
        <f>+'Номма ном'!I86</f>
        <v>3750</v>
      </c>
      <c r="I10" s="33">
        <v>1</v>
      </c>
      <c r="J10" s="33">
        <v>100</v>
      </c>
      <c r="K10" s="34">
        <v>400</v>
      </c>
    </row>
    <row r="11" spans="1:11" ht="21.95" customHeight="1" x14ac:dyDescent="0.25">
      <c r="A11" s="21">
        <f t="shared" si="3"/>
        <v>5</v>
      </c>
      <c r="B11" s="19" t="s">
        <v>192</v>
      </c>
      <c r="C11" s="2">
        <f t="shared" si="1"/>
        <v>7</v>
      </c>
      <c r="D11" s="2">
        <f t="shared" si="2"/>
        <v>1145</v>
      </c>
      <c r="E11" s="3">
        <f>+'Номма ном'!F92</f>
        <v>2</v>
      </c>
      <c r="F11" s="3">
        <f>+'Номма ном'!G92</f>
        <v>700</v>
      </c>
      <c r="G11" s="3">
        <f>+'Номма ном'!H92</f>
        <v>5</v>
      </c>
      <c r="H11" s="3">
        <f>+'Номма ном'!I92</f>
        <v>445</v>
      </c>
      <c r="I11" s="33"/>
      <c r="J11" s="33"/>
      <c r="K11" s="34"/>
    </row>
    <row r="12" spans="1:11" ht="21.95" customHeight="1" x14ac:dyDescent="0.25">
      <c r="A12" s="21">
        <f t="shared" si="3"/>
        <v>6</v>
      </c>
      <c r="B12" s="19" t="s">
        <v>193</v>
      </c>
      <c r="C12" s="2">
        <f t="shared" si="1"/>
        <v>32</v>
      </c>
      <c r="D12" s="2">
        <f t="shared" si="2"/>
        <v>3465.6</v>
      </c>
      <c r="E12" s="3">
        <f>+'Номма ном'!F103</f>
        <v>3</v>
      </c>
      <c r="F12" s="3">
        <f>+'Номма ном'!G103</f>
        <v>2950</v>
      </c>
      <c r="G12" s="3">
        <f>+'Номма ном'!H103</f>
        <v>29</v>
      </c>
      <c r="H12" s="3">
        <f>+'Номма ном'!I103</f>
        <v>515.6</v>
      </c>
      <c r="I12" s="33">
        <v>1</v>
      </c>
      <c r="J12" s="33">
        <v>40</v>
      </c>
      <c r="K12" s="34">
        <v>1324</v>
      </c>
    </row>
    <row r="13" spans="1:11" ht="21.95" customHeight="1" x14ac:dyDescent="0.25">
      <c r="A13" s="21">
        <f t="shared" si="3"/>
        <v>7</v>
      </c>
      <c r="B13" s="19" t="s">
        <v>194</v>
      </c>
      <c r="C13" s="2">
        <f t="shared" si="1"/>
        <v>34</v>
      </c>
      <c r="D13" s="2">
        <f t="shared" si="2"/>
        <v>1868</v>
      </c>
      <c r="E13" s="3">
        <f>+'Номма ном'!F140</f>
        <v>4</v>
      </c>
      <c r="F13" s="3">
        <f>+'Номма ном'!G140</f>
        <v>375</v>
      </c>
      <c r="G13" s="3">
        <f>+'Номма ном'!H140</f>
        <v>30</v>
      </c>
      <c r="H13" s="3">
        <f>+'Номма ном'!I140</f>
        <v>1493</v>
      </c>
      <c r="I13" s="33">
        <v>1</v>
      </c>
      <c r="J13" s="33">
        <v>1000</v>
      </c>
      <c r="K13" s="34">
        <v>5000</v>
      </c>
    </row>
    <row r="14" spans="1:11" ht="21.95" customHeight="1" x14ac:dyDescent="0.25">
      <c r="A14" s="21">
        <f t="shared" si="3"/>
        <v>8</v>
      </c>
      <c r="B14" s="19" t="s">
        <v>195</v>
      </c>
      <c r="C14" s="2">
        <f t="shared" si="1"/>
        <v>23</v>
      </c>
      <c r="D14" s="2">
        <f t="shared" si="2"/>
        <v>1718.94</v>
      </c>
      <c r="E14" s="3">
        <f>+'Номма ном'!F153</f>
        <v>1</v>
      </c>
      <c r="F14" s="3">
        <f>+'Номма ном'!G153</f>
        <v>200</v>
      </c>
      <c r="G14" s="3">
        <f>+'Номма ном'!H153</f>
        <v>22</v>
      </c>
      <c r="H14" s="3">
        <f>+'Номма ном'!I153</f>
        <v>1518.94</v>
      </c>
      <c r="I14" s="33">
        <v>2</v>
      </c>
      <c r="J14" s="33">
        <v>650</v>
      </c>
      <c r="K14" s="34">
        <v>2540</v>
      </c>
    </row>
    <row r="15" spans="1:11" ht="21.95" customHeight="1" x14ac:dyDescent="0.25">
      <c r="A15" s="21">
        <f t="shared" si="3"/>
        <v>9</v>
      </c>
      <c r="B15" s="19" t="s">
        <v>196</v>
      </c>
      <c r="C15" s="2">
        <f t="shared" si="1"/>
        <v>49</v>
      </c>
      <c r="D15" s="2">
        <f t="shared" si="2"/>
        <v>3596</v>
      </c>
      <c r="E15" s="3">
        <f>+'Номма ном'!F184</f>
        <v>3</v>
      </c>
      <c r="F15" s="3">
        <f>+'Номма ном'!G184</f>
        <v>1200</v>
      </c>
      <c r="G15" s="3">
        <f>+'Номма ном'!H184</f>
        <v>46</v>
      </c>
      <c r="H15" s="3">
        <f>+'Номма ном'!I184</f>
        <v>2396</v>
      </c>
      <c r="I15" s="33"/>
      <c r="J15" s="33"/>
      <c r="K15" s="34"/>
    </row>
    <row r="16" spans="1:11" ht="21.95" customHeight="1" x14ac:dyDescent="0.25">
      <c r="A16" s="21">
        <f t="shared" si="3"/>
        <v>10</v>
      </c>
      <c r="B16" s="19" t="s">
        <v>197</v>
      </c>
      <c r="C16" s="2">
        <f t="shared" si="1"/>
        <v>13</v>
      </c>
      <c r="D16" s="2">
        <f t="shared" si="2"/>
        <v>4849</v>
      </c>
      <c r="E16" s="3">
        <f>+'Номма ном'!F192</f>
        <v>1</v>
      </c>
      <c r="F16" s="3">
        <f>+'Номма ном'!G192</f>
        <v>610</v>
      </c>
      <c r="G16" s="3">
        <f>+'Номма ном'!H192</f>
        <v>12</v>
      </c>
      <c r="H16" s="3">
        <f>+'Номма ном'!I192</f>
        <v>4239</v>
      </c>
      <c r="I16" s="33"/>
      <c r="J16" s="33"/>
      <c r="K16" s="34"/>
    </row>
    <row r="17" spans="1:11" ht="21.95" customHeight="1" x14ac:dyDescent="0.25">
      <c r="A17" s="21">
        <f t="shared" si="3"/>
        <v>11</v>
      </c>
      <c r="B17" s="19" t="s">
        <v>199</v>
      </c>
      <c r="C17" s="2">
        <f t="shared" si="1"/>
        <v>7</v>
      </c>
      <c r="D17" s="2">
        <f t="shared" si="2"/>
        <v>915.8</v>
      </c>
      <c r="E17" s="3">
        <f>+'Номма ном'!F200</f>
        <v>0</v>
      </c>
      <c r="F17" s="3">
        <f>+'Номма ном'!G200</f>
        <v>0</v>
      </c>
      <c r="G17" s="3">
        <f>+'Номма ном'!H200</f>
        <v>7</v>
      </c>
      <c r="H17" s="3">
        <f>+'Номма ном'!I200</f>
        <v>915.8</v>
      </c>
      <c r="I17" s="33"/>
      <c r="J17" s="33"/>
      <c r="K17" s="34"/>
    </row>
    <row r="18" spans="1:11" ht="21.95" customHeight="1" x14ac:dyDescent="0.25">
      <c r="A18" s="21">
        <f t="shared" si="3"/>
        <v>12</v>
      </c>
      <c r="B18" s="19" t="s">
        <v>198</v>
      </c>
      <c r="C18" s="2">
        <f t="shared" si="1"/>
        <v>18</v>
      </c>
      <c r="D18" s="2">
        <f t="shared" si="2"/>
        <v>573.29999999999995</v>
      </c>
      <c r="E18" s="3">
        <f>+'Номма ном'!F208</f>
        <v>2</v>
      </c>
      <c r="F18" s="3">
        <f>+'Номма ном'!G208</f>
        <v>450</v>
      </c>
      <c r="G18" s="3">
        <f>+'Номма ном'!H208</f>
        <v>16</v>
      </c>
      <c r="H18" s="3">
        <f>+'Номма ном'!I208</f>
        <v>123.3</v>
      </c>
      <c r="I18" s="33"/>
      <c r="J18" s="33"/>
      <c r="K18" s="34"/>
    </row>
    <row r="19" spans="1:11" ht="21.95" customHeight="1" x14ac:dyDescent="0.25">
      <c r="A19" s="21">
        <f t="shared" si="3"/>
        <v>13</v>
      </c>
      <c r="B19" s="19" t="s">
        <v>200</v>
      </c>
      <c r="C19" s="2">
        <f t="shared" si="1"/>
        <v>11</v>
      </c>
      <c r="D19" s="2">
        <f t="shared" si="2"/>
        <v>2043</v>
      </c>
      <c r="E19" s="3">
        <f>+'Номма ном'!F216</f>
        <v>1</v>
      </c>
      <c r="F19" s="3">
        <f>+'Номма ном'!G216</f>
        <v>500</v>
      </c>
      <c r="G19" s="3">
        <f>+'Номма ном'!H216</f>
        <v>10</v>
      </c>
      <c r="H19" s="3">
        <f>+'Номма ном'!I216</f>
        <v>1543</v>
      </c>
      <c r="I19" s="33"/>
      <c r="J19" s="33"/>
      <c r="K19" s="34"/>
    </row>
    <row r="20" spans="1:11" ht="21.95" customHeight="1" x14ac:dyDescent="0.25">
      <c r="A20" s="21">
        <f t="shared" si="3"/>
        <v>14</v>
      </c>
      <c r="B20" s="19" t="s">
        <v>201</v>
      </c>
      <c r="C20" s="2">
        <f t="shared" si="1"/>
        <v>1</v>
      </c>
      <c r="D20" s="2">
        <f t="shared" si="2"/>
        <v>1000</v>
      </c>
      <c r="E20" s="3">
        <f>+'Номма ном'!F218</f>
        <v>0</v>
      </c>
      <c r="F20" s="3">
        <f>+'Номма ном'!G218</f>
        <v>0</v>
      </c>
      <c r="G20" s="3">
        <f>+'Номма ном'!H218</f>
        <v>1</v>
      </c>
      <c r="H20" s="3">
        <f>+'Номма ном'!I218</f>
        <v>1000</v>
      </c>
      <c r="I20" s="33"/>
      <c r="J20" s="33"/>
      <c r="K20" s="34"/>
    </row>
    <row r="21" spans="1:11" ht="21.95" customHeight="1" x14ac:dyDescent="0.25">
      <c r="A21" s="21">
        <f t="shared" si="3"/>
        <v>15</v>
      </c>
      <c r="B21" s="19" t="s">
        <v>202</v>
      </c>
      <c r="C21" s="2">
        <f t="shared" si="1"/>
        <v>8</v>
      </c>
      <c r="D21" s="2">
        <f t="shared" si="2"/>
        <v>592</v>
      </c>
      <c r="E21" s="3">
        <f>+'Номма ном'!F224</f>
        <v>1</v>
      </c>
      <c r="F21" s="3">
        <f>+'Номма ном'!G224</f>
        <v>140</v>
      </c>
      <c r="G21" s="3">
        <f>+'Номма ном'!H224</f>
        <v>7</v>
      </c>
      <c r="H21" s="3">
        <f>+'Номма ном'!I224</f>
        <v>452</v>
      </c>
      <c r="I21" s="33"/>
      <c r="J21" s="33"/>
      <c r="K21" s="34"/>
    </row>
    <row r="22" spans="1:11" ht="21.95" customHeight="1" x14ac:dyDescent="0.25">
      <c r="A22" s="21">
        <f t="shared" si="3"/>
        <v>16</v>
      </c>
      <c r="B22" s="19" t="s">
        <v>203</v>
      </c>
      <c r="C22" s="2">
        <f t="shared" si="1"/>
        <v>16</v>
      </c>
      <c r="D22" s="2">
        <f t="shared" si="2"/>
        <v>78</v>
      </c>
      <c r="E22" s="3">
        <f>+'Номма ном'!F228</f>
        <v>0</v>
      </c>
      <c r="F22" s="3">
        <f>+'Номма ном'!G228</f>
        <v>0</v>
      </c>
      <c r="G22" s="3">
        <f>+'Номма ном'!H228</f>
        <v>16</v>
      </c>
      <c r="H22" s="3">
        <f>+'Номма ном'!I228</f>
        <v>78</v>
      </c>
      <c r="I22" s="33"/>
      <c r="J22" s="33"/>
      <c r="K22" s="34"/>
    </row>
    <row r="23" spans="1:11" ht="21.95" customHeight="1" thickBot="1" x14ac:dyDescent="0.3">
      <c r="A23" s="22">
        <f t="shared" si="3"/>
        <v>17</v>
      </c>
      <c r="B23" s="23" t="s">
        <v>204</v>
      </c>
      <c r="C23" s="7">
        <f t="shared" si="1"/>
        <v>60</v>
      </c>
      <c r="D23" s="7">
        <f t="shared" si="2"/>
        <v>8495</v>
      </c>
      <c r="E23" s="24">
        <f>+'Номма ном'!F239</f>
        <v>7</v>
      </c>
      <c r="F23" s="24">
        <f>+'Номма ном'!G239</f>
        <v>8150</v>
      </c>
      <c r="G23" s="24">
        <f>+'Номма ном'!H239</f>
        <v>53</v>
      </c>
      <c r="H23" s="24">
        <f>+'Номма ном'!I239</f>
        <v>345</v>
      </c>
      <c r="I23" s="35">
        <v>2</v>
      </c>
      <c r="J23" s="35">
        <v>1700</v>
      </c>
      <c r="K23" s="36">
        <v>8500</v>
      </c>
    </row>
    <row r="25" spans="1:11" x14ac:dyDescent="0.25">
      <c r="B25" s="81"/>
      <c r="C25" s="81"/>
      <c r="D25" s="81"/>
      <c r="F25" s="5"/>
      <c r="H25" s="5"/>
    </row>
    <row r="28" spans="1:11" x14ac:dyDescent="0.25">
      <c r="B28" s="82"/>
      <c r="C28" s="82"/>
      <c r="D28" s="82"/>
      <c r="F28" s="82"/>
      <c r="H28" s="82"/>
    </row>
    <row r="29" spans="1:11" x14ac:dyDescent="0.25">
      <c r="B29" s="82"/>
      <c r="C29" s="82"/>
      <c r="D29" s="82"/>
      <c r="F29" s="82"/>
      <c r="H29" s="82"/>
    </row>
  </sheetData>
  <mergeCells count="15">
    <mergeCell ref="A1:K1"/>
    <mergeCell ref="A3:A5"/>
    <mergeCell ref="B3:B5"/>
    <mergeCell ref="C3:D3"/>
    <mergeCell ref="C4:C5"/>
    <mergeCell ref="D4:D5"/>
    <mergeCell ref="E4:F4"/>
    <mergeCell ref="G4:H4"/>
    <mergeCell ref="B25:D25"/>
    <mergeCell ref="B28:D29"/>
    <mergeCell ref="F28:F29"/>
    <mergeCell ref="H28:H29"/>
    <mergeCell ref="J2:K2"/>
    <mergeCell ref="E3:H3"/>
    <mergeCell ref="I3:K4"/>
  </mergeCells>
  <printOptions horizontalCentered="1"/>
  <pageMargins left="0" right="0" top="0.19685039370078741" bottom="0.3937007874015748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showZeros="0" tabSelected="1" view="pageBreakPreview" zoomScale="60" zoomScaleNormal="85" workbookViewId="0">
      <pane xSplit="3" ySplit="6" topLeftCell="D227" activePane="bottomRight" state="frozen"/>
      <selection pane="topRight" activeCell="D1" sqref="D1"/>
      <selection pane="bottomLeft" activeCell="A7" sqref="A7"/>
      <selection pane="bottomRight" activeCell="H247" sqref="H247"/>
    </sheetView>
  </sheetViews>
  <sheetFormatPr defaultRowHeight="15" outlineLevelRow="1" x14ac:dyDescent="0.25"/>
  <cols>
    <col min="1" max="1" width="5.7109375" style="15" customWidth="1"/>
    <col min="2" max="2" width="11.85546875" style="15" customWidth="1"/>
    <col min="3" max="3" width="46.5703125" style="15" customWidth="1"/>
    <col min="4" max="4" width="9.42578125" style="15" customWidth="1"/>
    <col min="5" max="5" width="11.5703125" style="15" customWidth="1"/>
    <col min="6" max="9" width="11.140625" style="15" customWidth="1"/>
    <col min="10" max="244" width="9.140625" style="15"/>
    <col min="245" max="245" width="4.5703125" style="15" customWidth="1"/>
    <col min="246" max="246" width="11.85546875" style="15" customWidth="1"/>
    <col min="247" max="247" width="37" style="15" customWidth="1"/>
    <col min="248" max="248" width="10" style="15" customWidth="1"/>
    <col min="249" max="249" width="11.140625" style="15" customWidth="1"/>
    <col min="250" max="250" width="12.7109375" style="15" customWidth="1"/>
    <col min="251" max="251" width="8.5703125" style="15" customWidth="1"/>
    <col min="252" max="252" width="11.85546875" style="15" customWidth="1"/>
    <col min="253" max="253" width="12.42578125" style="15" customWidth="1"/>
    <col min="254" max="254" width="8.5703125" style="15" customWidth="1"/>
    <col min="255" max="255" width="9.85546875" style="15" customWidth="1"/>
    <col min="256" max="257" width="8.5703125" style="15" customWidth="1"/>
    <col min="258" max="258" width="7.7109375" style="15" customWidth="1"/>
    <col min="259" max="259" width="9.7109375" style="15" customWidth="1"/>
    <col min="260" max="260" width="12.5703125" style="15" customWidth="1"/>
    <col min="261" max="261" width="8.28515625" style="15" customWidth="1"/>
    <col min="262" max="262" width="9.7109375" style="15" customWidth="1"/>
    <col min="263" max="264" width="8.28515625" style="15" customWidth="1"/>
    <col min="265" max="500" width="9.140625" style="15"/>
    <col min="501" max="501" width="4.5703125" style="15" customWidth="1"/>
    <col min="502" max="502" width="11.85546875" style="15" customWidth="1"/>
    <col min="503" max="503" width="37" style="15" customWidth="1"/>
    <col min="504" max="504" width="10" style="15" customWidth="1"/>
    <col min="505" max="505" width="11.140625" style="15" customWidth="1"/>
    <col min="506" max="506" width="12.7109375" style="15" customWidth="1"/>
    <col min="507" max="507" width="8.5703125" style="15" customWidth="1"/>
    <col min="508" max="508" width="11.85546875" style="15" customWidth="1"/>
    <col min="509" max="509" width="12.42578125" style="15" customWidth="1"/>
    <col min="510" max="510" width="8.5703125" style="15" customWidth="1"/>
    <col min="511" max="511" width="9.85546875" style="15" customWidth="1"/>
    <col min="512" max="513" width="8.5703125" style="15" customWidth="1"/>
    <col min="514" max="514" width="7.7109375" style="15" customWidth="1"/>
    <col min="515" max="515" width="9.7109375" style="15" customWidth="1"/>
    <col min="516" max="516" width="12.5703125" style="15" customWidth="1"/>
    <col min="517" max="517" width="8.28515625" style="15" customWidth="1"/>
    <col min="518" max="518" width="9.7109375" style="15" customWidth="1"/>
    <col min="519" max="520" width="8.28515625" style="15" customWidth="1"/>
    <col min="521" max="756" width="9.140625" style="15"/>
    <col min="757" max="757" width="4.5703125" style="15" customWidth="1"/>
    <col min="758" max="758" width="11.85546875" style="15" customWidth="1"/>
    <col min="759" max="759" width="37" style="15" customWidth="1"/>
    <col min="760" max="760" width="10" style="15" customWidth="1"/>
    <col min="761" max="761" width="11.140625" style="15" customWidth="1"/>
    <col min="762" max="762" width="12.7109375" style="15" customWidth="1"/>
    <col min="763" max="763" width="8.5703125" style="15" customWidth="1"/>
    <col min="764" max="764" width="11.85546875" style="15" customWidth="1"/>
    <col min="765" max="765" width="12.42578125" style="15" customWidth="1"/>
    <col min="766" max="766" width="8.5703125" style="15" customWidth="1"/>
    <col min="767" max="767" width="9.85546875" style="15" customWidth="1"/>
    <col min="768" max="769" width="8.5703125" style="15" customWidth="1"/>
    <col min="770" max="770" width="7.7109375" style="15" customWidth="1"/>
    <col min="771" max="771" width="9.7109375" style="15" customWidth="1"/>
    <col min="772" max="772" width="12.5703125" style="15" customWidth="1"/>
    <col min="773" max="773" width="8.28515625" style="15" customWidth="1"/>
    <col min="774" max="774" width="9.7109375" style="15" customWidth="1"/>
    <col min="775" max="776" width="8.28515625" style="15" customWidth="1"/>
    <col min="777" max="1012" width="9.140625" style="15"/>
    <col min="1013" max="1013" width="4.5703125" style="15" customWidth="1"/>
    <col min="1014" max="1014" width="11.85546875" style="15" customWidth="1"/>
    <col min="1015" max="1015" width="37" style="15" customWidth="1"/>
    <col min="1016" max="1016" width="10" style="15" customWidth="1"/>
    <col min="1017" max="1017" width="11.140625" style="15" customWidth="1"/>
    <col min="1018" max="1018" width="12.7109375" style="15" customWidth="1"/>
    <col min="1019" max="1019" width="8.5703125" style="15" customWidth="1"/>
    <col min="1020" max="1020" width="11.85546875" style="15" customWidth="1"/>
    <col min="1021" max="1021" width="12.42578125" style="15" customWidth="1"/>
    <col min="1022" max="1022" width="8.5703125" style="15" customWidth="1"/>
    <col min="1023" max="1023" width="9.85546875" style="15" customWidth="1"/>
    <col min="1024" max="1025" width="8.5703125" style="15" customWidth="1"/>
    <col min="1026" max="1026" width="7.7109375" style="15" customWidth="1"/>
    <col min="1027" max="1027" width="9.7109375" style="15" customWidth="1"/>
    <col min="1028" max="1028" width="12.5703125" style="15" customWidth="1"/>
    <col min="1029" max="1029" width="8.28515625" style="15" customWidth="1"/>
    <col min="1030" max="1030" width="9.7109375" style="15" customWidth="1"/>
    <col min="1031" max="1032" width="8.28515625" style="15" customWidth="1"/>
    <col min="1033" max="1268" width="9.140625" style="15"/>
    <col min="1269" max="1269" width="4.5703125" style="15" customWidth="1"/>
    <col min="1270" max="1270" width="11.85546875" style="15" customWidth="1"/>
    <col min="1271" max="1271" width="37" style="15" customWidth="1"/>
    <col min="1272" max="1272" width="10" style="15" customWidth="1"/>
    <col min="1273" max="1273" width="11.140625" style="15" customWidth="1"/>
    <col min="1274" max="1274" width="12.7109375" style="15" customWidth="1"/>
    <col min="1275" max="1275" width="8.5703125" style="15" customWidth="1"/>
    <col min="1276" max="1276" width="11.85546875" style="15" customWidth="1"/>
    <col min="1277" max="1277" width="12.42578125" style="15" customWidth="1"/>
    <col min="1278" max="1278" width="8.5703125" style="15" customWidth="1"/>
    <col min="1279" max="1279" width="9.85546875" style="15" customWidth="1"/>
    <col min="1280" max="1281" width="8.5703125" style="15" customWidth="1"/>
    <col min="1282" max="1282" width="7.7109375" style="15" customWidth="1"/>
    <col min="1283" max="1283" width="9.7109375" style="15" customWidth="1"/>
    <col min="1284" max="1284" width="12.5703125" style="15" customWidth="1"/>
    <col min="1285" max="1285" width="8.28515625" style="15" customWidth="1"/>
    <col min="1286" max="1286" width="9.7109375" style="15" customWidth="1"/>
    <col min="1287" max="1288" width="8.28515625" style="15" customWidth="1"/>
    <col min="1289" max="1524" width="9.140625" style="15"/>
    <col min="1525" max="1525" width="4.5703125" style="15" customWidth="1"/>
    <col min="1526" max="1526" width="11.85546875" style="15" customWidth="1"/>
    <col min="1527" max="1527" width="37" style="15" customWidth="1"/>
    <col min="1528" max="1528" width="10" style="15" customWidth="1"/>
    <col min="1529" max="1529" width="11.140625" style="15" customWidth="1"/>
    <col min="1530" max="1530" width="12.7109375" style="15" customWidth="1"/>
    <col min="1531" max="1531" width="8.5703125" style="15" customWidth="1"/>
    <col min="1532" max="1532" width="11.85546875" style="15" customWidth="1"/>
    <col min="1533" max="1533" width="12.42578125" style="15" customWidth="1"/>
    <col min="1534" max="1534" width="8.5703125" style="15" customWidth="1"/>
    <col min="1535" max="1535" width="9.85546875" style="15" customWidth="1"/>
    <col min="1536" max="1537" width="8.5703125" style="15" customWidth="1"/>
    <col min="1538" max="1538" width="7.7109375" style="15" customWidth="1"/>
    <col min="1539" max="1539" width="9.7109375" style="15" customWidth="1"/>
    <col min="1540" max="1540" width="12.5703125" style="15" customWidth="1"/>
    <col min="1541" max="1541" width="8.28515625" style="15" customWidth="1"/>
    <col min="1542" max="1542" width="9.7109375" style="15" customWidth="1"/>
    <col min="1543" max="1544" width="8.28515625" style="15" customWidth="1"/>
    <col min="1545" max="1780" width="9.140625" style="15"/>
    <col min="1781" max="1781" width="4.5703125" style="15" customWidth="1"/>
    <col min="1782" max="1782" width="11.85546875" style="15" customWidth="1"/>
    <col min="1783" max="1783" width="37" style="15" customWidth="1"/>
    <col min="1784" max="1784" width="10" style="15" customWidth="1"/>
    <col min="1785" max="1785" width="11.140625" style="15" customWidth="1"/>
    <col min="1786" max="1786" width="12.7109375" style="15" customWidth="1"/>
    <col min="1787" max="1787" width="8.5703125" style="15" customWidth="1"/>
    <col min="1788" max="1788" width="11.85546875" style="15" customWidth="1"/>
    <col min="1789" max="1789" width="12.42578125" style="15" customWidth="1"/>
    <col min="1790" max="1790" width="8.5703125" style="15" customWidth="1"/>
    <col min="1791" max="1791" width="9.85546875" style="15" customWidth="1"/>
    <col min="1792" max="1793" width="8.5703125" style="15" customWidth="1"/>
    <col min="1794" max="1794" width="7.7109375" style="15" customWidth="1"/>
    <col min="1795" max="1795" width="9.7109375" style="15" customWidth="1"/>
    <col min="1796" max="1796" width="12.5703125" style="15" customWidth="1"/>
    <col min="1797" max="1797" width="8.28515625" style="15" customWidth="1"/>
    <col min="1798" max="1798" width="9.7109375" style="15" customWidth="1"/>
    <col min="1799" max="1800" width="8.28515625" style="15" customWidth="1"/>
    <col min="1801" max="2036" width="9.140625" style="15"/>
    <col min="2037" max="2037" width="4.5703125" style="15" customWidth="1"/>
    <col min="2038" max="2038" width="11.85546875" style="15" customWidth="1"/>
    <col min="2039" max="2039" width="37" style="15" customWidth="1"/>
    <col min="2040" max="2040" width="10" style="15" customWidth="1"/>
    <col min="2041" max="2041" width="11.140625" style="15" customWidth="1"/>
    <col min="2042" max="2042" width="12.7109375" style="15" customWidth="1"/>
    <col min="2043" max="2043" width="8.5703125" style="15" customWidth="1"/>
    <col min="2044" max="2044" width="11.85546875" style="15" customWidth="1"/>
    <col min="2045" max="2045" width="12.42578125" style="15" customWidth="1"/>
    <col min="2046" max="2046" width="8.5703125" style="15" customWidth="1"/>
    <col min="2047" max="2047" width="9.85546875" style="15" customWidth="1"/>
    <col min="2048" max="2049" width="8.5703125" style="15" customWidth="1"/>
    <col min="2050" max="2050" width="7.7109375" style="15" customWidth="1"/>
    <col min="2051" max="2051" width="9.7109375" style="15" customWidth="1"/>
    <col min="2052" max="2052" width="12.5703125" style="15" customWidth="1"/>
    <col min="2053" max="2053" width="8.28515625" style="15" customWidth="1"/>
    <col min="2054" max="2054" width="9.7109375" style="15" customWidth="1"/>
    <col min="2055" max="2056" width="8.28515625" style="15" customWidth="1"/>
    <col min="2057" max="2292" width="9.140625" style="15"/>
    <col min="2293" max="2293" width="4.5703125" style="15" customWidth="1"/>
    <col min="2294" max="2294" width="11.85546875" style="15" customWidth="1"/>
    <col min="2295" max="2295" width="37" style="15" customWidth="1"/>
    <col min="2296" max="2296" width="10" style="15" customWidth="1"/>
    <col min="2297" max="2297" width="11.140625" style="15" customWidth="1"/>
    <col min="2298" max="2298" width="12.7109375" style="15" customWidth="1"/>
    <col min="2299" max="2299" width="8.5703125" style="15" customWidth="1"/>
    <col min="2300" max="2300" width="11.85546875" style="15" customWidth="1"/>
    <col min="2301" max="2301" width="12.42578125" style="15" customWidth="1"/>
    <col min="2302" max="2302" width="8.5703125" style="15" customWidth="1"/>
    <col min="2303" max="2303" width="9.85546875" style="15" customWidth="1"/>
    <col min="2304" max="2305" width="8.5703125" style="15" customWidth="1"/>
    <col min="2306" max="2306" width="7.7109375" style="15" customWidth="1"/>
    <col min="2307" max="2307" width="9.7109375" style="15" customWidth="1"/>
    <col min="2308" max="2308" width="12.5703125" style="15" customWidth="1"/>
    <col min="2309" max="2309" width="8.28515625" style="15" customWidth="1"/>
    <col min="2310" max="2310" width="9.7109375" style="15" customWidth="1"/>
    <col min="2311" max="2312" width="8.28515625" style="15" customWidth="1"/>
    <col min="2313" max="2548" width="9.140625" style="15"/>
    <col min="2549" max="2549" width="4.5703125" style="15" customWidth="1"/>
    <col min="2550" max="2550" width="11.85546875" style="15" customWidth="1"/>
    <col min="2551" max="2551" width="37" style="15" customWidth="1"/>
    <col min="2552" max="2552" width="10" style="15" customWidth="1"/>
    <col min="2553" max="2553" width="11.140625" style="15" customWidth="1"/>
    <col min="2554" max="2554" width="12.7109375" style="15" customWidth="1"/>
    <col min="2555" max="2555" width="8.5703125" style="15" customWidth="1"/>
    <col min="2556" max="2556" width="11.85546875" style="15" customWidth="1"/>
    <col min="2557" max="2557" width="12.42578125" style="15" customWidth="1"/>
    <col min="2558" max="2558" width="8.5703125" style="15" customWidth="1"/>
    <col min="2559" max="2559" width="9.85546875" style="15" customWidth="1"/>
    <col min="2560" max="2561" width="8.5703125" style="15" customWidth="1"/>
    <col min="2562" max="2562" width="7.7109375" style="15" customWidth="1"/>
    <col min="2563" max="2563" width="9.7109375" style="15" customWidth="1"/>
    <col min="2564" max="2564" width="12.5703125" style="15" customWidth="1"/>
    <col min="2565" max="2565" width="8.28515625" style="15" customWidth="1"/>
    <col min="2566" max="2566" width="9.7109375" style="15" customWidth="1"/>
    <col min="2567" max="2568" width="8.28515625" style="15" customWidth="1"/>
    <col min="2569" max="2804" width="9.140625" style="15"/>
    <col min="2805" max="2805" width="4.5703125" style="15" customWidth="1"/>
    <col min="2806" max="2806" width="11.85546875" style="15" customWidth="1"/>
    <col min="2807" max="2807" width="37" style="15" customWidth="1"/>
    <col min="2808" max="2808" width="10" style="15" customWidth="1"/>
    <col min="2809" max="2809" width="11.140625" style="15" customWidth="1"/>
    <col min="2810" max="2810" width="12.7109375" style="15" customWidth="1"/>
    <col min="2811" max="2811" width="8.5703125" style="15" customWidth="1"/>
    <col min="2812" max="2812" width="11.85546875" style="15" customWidth="1"/>
    <col min="2813" max="2813" width="12.42578125" style="15" customWidth="1"/>
    <col min="2814" max="2814" width="8.5703125" style="15" customWidth="1"/>
    <col min="2815" max="2815" width="9.85546875" style="15" customWidth="1"/>
    <col min="2816" max="2817" width="8.5703125" style="15" customWidth="1"/>
    <col min="2818" max="2818" width="7.7109375" style="15" customWidth="1"/>
    <col min="2819" max="2819" width="9.7109375" style="15" customWidth="1"/>
    <col min="2820" max="2820" width="12.5703125" style="15" customWidth="1"/>
    <col min="2821" max="2821" width="8.28515625" style="15" customWidth="1"/>
    <col min="2822" max="2822" width="9.7109375" style="15" customWidth="1"/>
    <col min="2823" max="2824" width="8.28515625" style="15" customWidth="1"/>
    <col min="2825" max="3060" width="9.140625" style="15"/>
    <col min="3061" max="3061" width="4.5703125" style="15" customWidth="1"/>
    <col min="3062" max="3062" width="11.85546875" style="15" customWidth="1"/>
    <col min="3063" max="3063" width="37" style="15" customWidth="1"/>
    <col min="3064" max="3064" width="10" style="15" customWidth="1"/>
    <col min="3065" max="3065" width="11.140625" style="15" customWidth="1"/>
    <col min="3066" max="3066" width="12.7109375" style="15" customWidth="1"/>
    <col min="3067" max="3067" width="8.5703125" style="15" customWidth="1"/>
    <col min="3068" max="3068" width="11.85546875" style="15" customWidth="1"/>
    <col min="3069" max="3069" width="12.42578125" style="15" customWidth="1"/>
    <col min="3070" max="3070" width="8.5703125" style="15" customWidth="1"/>
    <col min="3071" max="3071" width="9.85546875" style="15" customWidth="1"/>
    <col min="3072" max="3073" width="8.5703125" style="15" customWidth="1"/>
    <col min="3074" max="3074" width="7.7109375" style="15" customWidth="1"/>
    <col min="3075" max="3075" width="9.7109375" style="15" customWidth="1"/>
    <col min="3076" max="3076" width="12.5703125" style="15" customWidth="1"/>
    <col min="3077" max="3077" width="8.28515625" style="15" customWidth="1"/>
    <col min="3078" max="3078" width="9.7109375" style="15" customWidth="1"/>
    <col min="3079" max="3080" width="8.28515625" style="15" customWidth="1"/>
    <col min="3081" max="3316" width="9.140625" style="15"/>
    <col min="3317" max="3317" width="4.5703125" style="15" customWidth="1"/>
    <col min="3318" max="3318" width="11.85546875" style="15" customWidth="1"/>
    <col min="3319" max="3319" width="37" style="15" customWidth="1"/>
    <col min="3320" max="3320" width="10" style="15" customWidth="1"/>
    <col min="3321" max="3321" width="11.140625" style="15" customWidth="1"/>
    <col min="3322" max="3322" width="12.7109375" style="15" customWidth="1"/>
    <col min="3323" max="3323" width="8.5703125" style="15" customWidth="1"/>
    <col min="3324" max="3324" width="11.85546875" style="15" customWidth="1"/>
    <col min="3325" max="3325" width="12.42578125" style="15" customWidth="1"/>
    <col min="3326" max="3326" width="8.5703125" style="15" customWidth="1"/>
    <col min="3327" max="3327" width="9.85546875" style="15" customWidth="1"/>
    <col min="3328" max="3329" width="8.5703125" style="15" customWidth="1"/>
    <col min="3330" max="3330" width="7.7109375" style="15" customWidth="1"/>
    <col min="3331" max="3331" width="9.7109375" style="15" customWidth="1"/>
    <col min="3332" max="3332" width="12.5703125" style="15" customWidth="1"/>
    <col min="3333" max="3333" width="8.28515625" style="15" customWidth="1"/>
    <col min="3334" max="3334" width="9.7109375" style="15" customWidth="1"/>
    <col min="3335" max="3336" width="8.28515625" style="15" customWidth="1"/>
    <col min="3337" max="3572" width="9.140625" style="15"/>
    <col min="3573" max="3573" width="4.5703125" style="15" customWidth="1"/>
    <col min="3574" max="3574" width="11.85546875" style="15" customWidth="1"/>
    <col min="3575" max="3575" width="37" style="15" customWidth="1"/>
    <col min="3576" max="3576" width="10" style="15" customWidth="1"/>
    <col min="3577" max="3577" width="11.140625" style="15" customWidth="1"/>
    <col min="3578" max="3578" width="12.7109375" style="15" customWidth="1"/>
    <col min="3579" max="3579" width="8.5703125" style="15" customWidth="1"/>
    <col min="3580" max="3580" width="11.85546875" style="15" customWidth="1"/>
    <col min="3581" max="3581" width="12.42578125" style="15" customWidth="1"/>
    <col min="3582" max="3582" width="8.5703125" style="15" customWidth="1"/>
    <col min="3583" max="3583" width="9.85546875" style="15" customWidth="1"/>
    <col min="3584" max="3585" width="8.5703125" style="15" customWidth="1"/>
    <col min="3586" max="3586" width="7.7109375" style="15" customWidth="1"/>
    <col min="3587" max="3587" width="9.7109375" style="15" customWidth="1"/>
    <col min="3588" max="3588" width="12.5703125" style="15" customWidth="1"/>
    <col min="3589" max="3589" width="8.28515625" style="15" customWidth="1"/>
    <col min="3590" max="3590" width="9.7109375" style="15" customWidth="1"/>
    <col min="3591" max="3592" width="8.28515625" style="15" customWidth="1"/>
    <col min="3593" max="3828" width="9.140625" style="15"/>
    <col min="3829" max="3829" width="4.5703125" style="15" customWidth="1"/>
    <col min="3830" max="3830" width="11.85546875" style="15" customWidth="1"/>
    <col min="3831" max="3831" width="37" style="15" customWidth="1"/>
    <col min="3832" max="3832" width="10" style="15" customWidth="1"/>
    <col min="3833" max="3833" width="11.140625" style="15" customWidth="1"/>
    <col min="3834" max="3834" width="12.7109375" style="15" customWidth="1"/>
    <col min="3835" max="3835" width="8.5703125" style="15" customWidth="1"/>
    <col min="3836" max="3836" width="11.85546875" style="15" customWidth="1"/>
    <col min="3837" max="3837" width="12.42578125" style="15" customWidth="1"/>
    <col min="3838" max="3838" width="8.5703125" style="15" customWidth="1"/>
    <col min="3839" max="3839" width="9.85546875" style="15" customWidth="1"/>
    <col min="3840" max="3841" width="8.5703125" style="15" customWidth="1"/>
    <col min="3842" max="3842" width="7.7109375" style="15" customWidth="1"/>
    <col min="3843" max="3843" width="9.7109375" style="15" customWidth="1"/>
    <col min="3844" max="3844" width="12.5703125" style="15" customWidth="1"/>
    <col min="3845" max="3845" width="8.28515625" style="15" customWidth="1"/>
    <col min="3846" max="3846" width="9.7109375" style="15" customWidth="1"/>
    <col min="3847" max="3848" width="8.28515625" style="15" customWidth="1"/>
    <col min="3849" max="4084" width="9.140625" style="15"/>
    <col min="4085" max="4085" width="4.5703125" style="15" customWidth="1"/>
    <col min="4086" max="4086" width="11.85546875" style="15" customWidth="1"/>
    <col min="4087" max="4087" width="37" style="15" customWidth="1"/>
    <col min="4088" max="4088" width="10" style="15" customWidth="1"/>
    <col min="4089" max="4089" width="11.140625" style="15" customWidth="1"/>
    <col min="4090" max="4090" width="12.7109375" style="15" customWidth="1"/>
    <col min="4091" max="4091" width="8.5703125" style="15" customWidth="1"/>
    <col min="4092" max="4092" width="11.85546875" style="15" customWidth="1"/>
    <col min="4093" max="4093" width="12.42578125" style="15" customWidth="1"/>
    <col min="4094" max="4094" width="8.5703125" style="15" customWidth="1"/>
    <col min="4095" max="4095" width="9.85546875" style="15" customWidth="1"/>
    <col min="4096" max="4097" width="8.5703125" style="15" customWidth="1"/>
    <col min="4098" max="4098" width="7.7109375" style="15" customWidth="1"/>
    <col min="4099" max="4099" width="9.7109375" style="15" customWidth="1"/>
    <col min="4100" max="4100" width="12.5703125" style="15" customWidth="1"/>
    <col min="4101" max="4101" width="8.28515625" style="15" customWidth="1"/>
    <col min="4102" max="4102" width="9.7109375" style="15" customWidth="1"/>
    <col min="4103" max="4104" width="8.28515625" style="15" customWidth="1"/>
    <col min="4105" max="4340" width="9.140625" style="15"/>
    <col min="4341" max="4341" width="4.5703125" style="15" customWidth="1"/>
    <col min="4342" max="4342" width="11.85546875" style="15" customWidth="1"/>
    <col min="4343" max="4343" width="37" style="15" customWidth="1"/>
    <col min="4344" max="4344" width="10" style="15" customWidth="1"/>
    <col min="4345" max="4345" width="11.140625" style="15" customWidth="1"/>
    <col min="4346" max="4346" width="12.7109375" style="15" customWidth="1"/>
    <col min="4347" max="4347" width="8.5703125" style="15" customWidth="1"/>
    <col min="4348" max="4348" width="11.85546875" style="15" customWidth="1"/>
    <col min="4349" max="4349" width="12.42578125" style="15" customWidth="1"/>
    <col min="4350" max="4350" width="8.5703125" style="15" customWidth="1"/>
    <col min="4351" max="4351" width="9.85546875" style="15" customWidth="1"/>
    <col min="4352" max="4353" width="8.5703125" style="15" customWidth="1"/>
    <col min="4354" max="4354" width="7.7109375" style="15" customWidth="1"/>
    <col min="4355" max="4355" width="9.7109375" style="15" customWidth="1"/>
    <col min="4356" max="4356" width="12.5703125" style="15" customWidth="1"/>
    <col min="4357" max="4357" width="8.28515625" style="15" customWidth="1"/>
    <col min="4358" max="4358" width="9.7109375" style="15" customWidth="1"/>
    <col min="4359" max="4360" width="8.28515625" style="15" customWidth="1"/>
    <col min="4361" max="4596" width="9.140625" style="15"/>
    <col min="4597" max="4597" width="4.5703125" style="15" customWidth="1"/>
    <col min="4598" max="4598" width="11.85546875" style="15" customWidth="1"/>
    <col min="4599" max="4599" width="37" style="15" customWidth="1"/>
    <col min="4600" max="4600" width="10" style="15" customWidth="1"/>
    <col min="4601" max="4601" width="11.140625" style="15" customWidth="1"/>
    <col min="4602" max="4602" width="12.7109375" style="15" customWidth="1"/>
    <col min="4603" max="4603" width="8.5703125" style="15" customWidth="1"/>
    <col min="4604" max="4604" width="11.85546875" style="15" customWidth="1"/>
    <col min="4605" max="4605" width="12.42578125" style="15" customWidth="1"/>
    <col min="4606" max="4606" width="8.5703125" style="15" customWidth="1"/>
    <col min="4607" max="4607" width="9.85546875" style="15" customWidth="1"/>
    <col min="4608" max="4609" width="8.5703125" style="15" customWidth="1"/>
    <col min="4610" max="4610" width="7.7109375" style="15" customWidth="1"/>
    <col min="4611" max="4611" width="9.7109375" style="15" customWidth="1"/>
    <col min="4612" max="4612" width="12.5703125" style="15" customWidth="1"/>
    <col min="4613" max="4613" width="8.28515625" style="15" customWidth="1"/>
    <col min="4614" max="4614" width="9.7109375" style="15" customWidth="1"/>
    <col min="4615" max="4616" width="8.28515625" style="15" customWidth="1"/>
    <col min="4617" max="4852" width="9.140625" style="15"/>
    <col min="4853" max="4853" width="4.5703125" style="15" customWidth="1"/>
    <col min="4854" max="4854" width="11.85546875" style="15" customWidth="1"/>
    <col min="4855" max="4855" width="37" style="15" customWidth="1"/>
    <col min="4856" max="4856" width="10" style="15" customWidth="1"/>
    <col min="4857" max="4857" width="11.140625" style="15" customWidth="1"/>
    <col min="4858" max="4858" width="12.7109375" style="15" customWidth="1"/>
    <col min="4859" max="4859" width="8.5703125" style="15" customWidth="1"/>
    <col min="4860" max="4860" width="11.85546875" style="15" customWidth="1"/>
    <col min="4861" max="4861" width="12.42578125" style="15" customWidth="1"/>
    <col min="4862" max="4862" width="8.5703125" style="15" customWidth="1"/>
    <col min="4863" max="4863" width="9.85546875" style="15" customWidth="1"/>
    <col min="4864" max="4865" width="8.5703125" style="15" customWidth="1"/>
    <col min="4866" max="4866" width="7.7109375" style="15" customWidth="1"/>
    <col min="4867" max="4867" width="9.7109375" style="15" customWidth="1"/>
    <col min="4868" max="4868" width="12.5703125" style="15" customWidth="1"/>
    <col min="4869" max="4869" width="8.28515625" style="15" customWidth="1"/>
    <col min="4870" max="4870" width="9.7109375" style="15" customWidth="1"/>
    <col min="4871" max="4872" width="8.28515625" style="15" customWidth="1"/>
    <col min="4873" max="5108" width="9.140625" style="15"/>
    <col min="5109" max="5109" width="4.5703125" style="15" customWidth="1"/>
    <col min="5110" max="5110" width="11.85546875" style="15" customWidth="1"/>
    <col min="5111" max="5111" width="37" style="15" customWidth="1"/>
    <col min="5112" max="5112" width="10" style="15" customWidth="1"/>
    <col min="5113" max="5113" width="11.140625" style="15" customWidth="1"/>
    <col min="5114" max="5114" width="12.7109375" style="15" customWidth="1"/>
    <col min="5115" max="5115" width="8.5703125" style="15" customWidth="1"/>
    <col min="5116" max="5116" width="11.85546875" style="15" customWidth="1"/>
    <col min="5117" max="5117" width="12.42578125" style="15" customWidth="1"/>
    <col min="5118" max="5118" width="8.5703125" style="15" customWidth="1"/>
    <col min="5119" max="5119" width="9.85546875" style="15" customWidth="1"/>
    <col min="5120" max="5121" width="8.5703125" style="15" customWidth="1"/>
    <col min="5122" max="5122" width="7.7109375" style="15" customWidth="1"/>
    <col min="5123" max="5123" width="9.7109375" style="15" customWidth="1"/>
    <col min="5124" max="5124" width="12.5703125" style="15" customWidth="1"/>
    <col min="5125" max="5125" width="8.28515625" style="15" customWidth="1"/>
    <col min="5126" max="5126" width="9.7109375" style="15" customWidth="1"/>
    <col min="5127" max="5128" width="8.28515625" style="15" customWidth="1"/>
    <col min="5129" max="5364" width="9.140625" style="15"/>
    <col min="5365" max="5365" width="4.5703125" style="15" customWidth="1"/>
    <col min="5366" max="5366" width="11.85546875" style="15" customWidth="1"/>
    <col min="5367" max="5367" width="37" style="15" customWidth="1"/>
    <col min="5368" max="5368" width="10" style="15" customWidth="1"/>
    <col min="5369" max="5369" width="11.140625" style="15" customWidth="1"/>
    <col min="5370" max="5370" width="12.7109375" style="15" customWidth="1"/>
    <col min="5371" max="5371" width="8.5703125" style="15" customWidth="1"/>
    <col min="5372" max="5372" width="11.85546875" style="15" customWidth="1"/>
    <col min="5373" max="5373" width="12.42578125" style="15" customWidth="1"/>
    <col min="5374" max="5374" width="8.5703125" style="15" customWidth="1"/>
    <col min="5375" max="5375" width="9.85546875" style="15" customWidth="1"/>
    <col min="5376" max="5377" width="8.5703125" style="15" customWidth="1"/>
    <col min="5378" max="5378" width="7.7109375" style="15" customWidth="1"/>
    <col min="5379" max="5379" width="9.7109375" style="15" customWidth="1"/>
    <col min="5380" max="5380" width="12.5703125" style="15" customWidth="1"/>
    <col min="5381" max="5381" width="8.28515625" style="15" customWidth="1"/>
    <col min="5382" max="5382" width="9.7109375" style="15" customWidth="1"/>
    <col min="5383" max="5384" width="8.28515625" style="15" customWidth="1"/>
    <col min="5385" max="5620" width="9.140625" style="15"/>
    <col min="5621" max="5621" width="4.5703125" style="15" customWidth="1"/>
    <col min="5622" max="5622" width="11.85546875" style="15" customWidth="1"/>
    <col min="5623" max="5623" width="37" style="15" customWidth="1"/>
    <col min="5624" max="5624" width="10" style="15" customWidth="1"/>
    <col min="5625" max="5625" width="11.140625" style="15" customWidth="1"/>
    <col min="5626" max="5626" width="12.7109375" style="15" customWidth="1"/>
    <col min="5627" max="5627" width="8.5703125" style="15" customWidth="1"/>
    <col min="5628" max="5628" width="11.85546875" style="15" customWidth="1"/>
    <col min="5629" max="5629" width="12.42578125" style="15" customWidth="1"/>
    <col min="5630" max="5630" width="8.5703125" style="15" customWidth="1"/>
    <col min="5631" max="5631" width="9.85546875" style="15" customWidth="1"/>
    <col min="5632" max="5633" width="8.5703125" style="15" customWidth="1"/>
    <col min="5634" max="5634" width="7.7109375" style="15" customWidth="1"/>
    <col min="5635" max="5635" width="9.7109375" style="15" customWidth="1"/>
    <col min="5636" max="5636" width="12.5703125" style="15" customWidth="1"/>
    <col min="5637" max="5637" width="8.28515625" style="15" customWidth="1"/>
    <col min="5638" max="5638" width="9.7109375" style="15" customWidth="1"/>
    <col min="5639" max="5640" width="8.28515625" style="15" customWidth="1"/>
    <col min="5641" max="5876" width="9.140625" style="15"/>
    <col min="5877" max="5877" width="4.5703125" style="15" customWidth="1"/>
    <col min="5878" max="5878" width="11.85546875" style="15" customWidth="1"/>
    <col min="5879" max="5879" width="37" style="15" customWidth="1"/>
    <col min="5880" max="5880" width="10" style="15" customWidth="1"/>
    <col min="5881" max="5881" width="11.140625" style="15" customWidth="1"/>
    <col min="5882" max="5882" width="12.7109375" style="15" customWidth="1"/>
    <col min="5883" max="5883" width="8.5703125" style="15" customWidth="1"/>
    <col min="5884" max="5884" width="11.85546875" style="15" customWidth="1"/>
    <col min="5885" max="5885" width="12.42578125" style="15" customWidth="1"/>
    <col min="5886" max="5886" width="8.5703125" style="15" customWidth="1"/>
    <col min="5887" max="5887" width="9.85546875" style="15" customWidth="1"/>
    <col min="5888" max="5889" width="8.5703125" style="15" customWidth="1"/>
    <col min="5890" max="5890" width="7.7109375" style="15" customWidth="1"/>
    <col min="5891" max="5891" width="9.7109375" style="15" customWidth="1"/>
    <col min="5892" max="5892" width="12.5703125" style="15" customWidth="1"/>
    <col min="5893" max="5893" width="8.28515625" style="15" customWidth="1"/>
    <col min="5894" max="5894" width="9.7109375" style="15" customWidth="1"/>
    <col min="5895" max="5896" width="8.28515625" style="15" customWidth="1"/>
    <col min="5897" max="6132" width="9.140625" style="15"/>
    <col min="6133" max="6133" width="4.5703125" style="15" customWidth="1"/>
    <col min="6134" max="6134" width="11.85546875" style="15" customWidth="1"/>
    <col min="6135" max="6135" width="37" style="15" customWidth="1"/>
    <col min="6136" max="6136" width="10" style="15" customWidth="1"/>
    <col min="6137" max="6137" width="11.140625" style="15" customWidth="1"/>
    <col min="6138" max="6138" width="12.7109375" style="15" customWidth="1"/>
    <col min="6139" max="6139" width="8.5703125" style="15" customWidth="1"/>
    <col min="6140" max="6140" width="11.85546875" style="15" customWidth="1"/>
    <col min="6141" max="6141" width="12.42578125" style="15" customWidth="1"/>
    <col min="6142" max="6142" width="8.5703125" style="15" customWidth="1"/>
    <col min="6143" max="6143" width="9.85546875" style="15" customWidth="1"/>
    <col min="6144" max="6145" width="8.5703125" style="15" customWidth="1"/>
    <col min="6146" max="6146" width="7.7109375" style="15" customWidth="1"/>
    <col min="6147" max="6147" width="9.7109375" style="15" customWidth="1"/>
    <col min="6148" max="6148" width="12.5703125" style="15" customWidth="1"/>
    <col min="6149" max="6149" width="8.28515625" style="15" customWidth="1"/>
    <col min="6150" max="6150" width="9.7109375" style="15" customWidth="1"/>
    <col min="6151" max="6152" width="8.28515625" style="15" customWidth="1"/>
    <col min="6153" max="6388" width="9.140625" style="15"/>
    <col min="6389" max="6389" width="4.5703125" style="15" customWidth="1"/>
    <col min="6390" max="6390" width="11.85546875" style="15" customWidth="1"/>
    <col min="6391" max="6391" width="37" style="15" customWidth="1"/>
    <col min="6392" max="6392" width="10" style="15" customWidth="1"/>
    <col min="6393" max="6393" width="11.140625" style="15" customWidth="1"/>
    <col min="6394" max="6394" width="12.7109375" style="15" customWidth="1"/>
    <col min="6395" max="6395" width="8.5703125" style="15" customWidth="1"/>
    <col min="6396" max="6396" width="11.85546875" style="15" customWidth="1"/>
    <col min="6397" max="6397" width="12.42578125" style="15" customWidth="1"/>
    <col min="6398" max="6398" width="8.5703125" style="15" customWidth="1"/>
    <col min="6399" max="6399" width="9.85546875" style="15" customWidth="1"/>
    <col min="6400" max="6401" width="8.5703125" style="15" customWidth="1"/>
    <col min="6402" max="6402" width="7.7109375" style="15" customWidth="1"/>
    <col min="6403" max="6403" width="9.7109375" style="15" customWidth="1"/>
    <col min="6404" max="6404" width="12.5703125" style="15" customWidth="1"/>
    <col min="6405" max="6405" width="8.28515625" style="15" customWidth="1"/>
    <col min="6406" max="6406" width="9.7109375" style="15" customWidth="1"/>
    <col min="6407" max="6408" width="8.28515625" style="15" customWidth="1"/>
    <col min="6409" max="6644" width="9.140625" style="15"/>
    <col min="6645" max="6645" width="4.5703125" style="15" customWidth="1"/>
    <col min="6646" max="6646" width="11.85546875" style="15" customWidth="1"/>
    <col min="6647" max="6647" width="37" style="15" customWidth="1"/>
    <col min="6648" max="6648" width="10" style="15" customWidth="1"/>
    <col min="6649" max="6649" width="11.140625" style="15" customWidth="1"/>
    <col min="6650" max="6650" width="12.7109375" style="15" customWidth="1"/>
    <col min="6651" max="6651" width="8.5703125" style="15" customWidth="1"/>
    <col min="6652" max="6652" width="11.85546875" style="15" customWidth="1"/>
    <col min="6653" max="6653" width="12.42578125" style="15" customWidth="1"/>
    <col min="6654" max="6654" width="8.5703125" style="15" customWidth="1"/>
    <col min="6655" max="6655" width="9.85546875" style="15" customWidth="1"/>
    <col min="6656" max="6657" width="8.5703125" style="15" customWidth="1"/>
    <col min="6658" max="6658" width="7.7109375" style="15" customWidth="1"/>
    <col min="6659" max="6659" width="9.7109375" style="15" customWidth="1"/>
    <col min="6660" max="6660" width="12.5703125" style="15" customWidth="1"/>
    <col min="6661" max="6661" width="8.28515625" style="15" customWidth="1"/>
    <col min="6662" max="6662" width="9.7109375" style="15" customWidth="1"/>
    <col min="6663" max="6664" width="8.28515625" style="15" customWidth="1"/>
    <col min="6665" max="6900" width="9.140625" style="15"/>
    <col min="6901" max="6901" width="4.5703125" style="15" customWidth="1"/>
    <col min="6902" max="6902" width="11.85546875" style="15" customWidth="1"/>
    <col min="6903" max="6903" width="37" style="15" customWidth="1"/>
    <col min="6904" max="6904" width="10" style="15" customWidth="1"/>
    <col min="6905" max="6905" width="11.140625" style="15" customWidth="1"/>
    <col min="6906" max="6906" width="12.7109375" style="15" customWidth="1"/>
    <col min="6907" max="6907" width="8.5703125" style="15" customWidth="1"/>
    <col min="6908" max="6908" width="11.85546875" style="15" customWidth="1"/>
    <col min="6909" max="6909" width="12.42578125" style="15" customWidth="1"/>
    <col min="6910" max="6910" width="8.5703125" style="15" customWidth="1"/>
    <col min="6911" max="6911" width="9.85546875" style="15" customWidth="1"/>
    <col min="6912" max="6913" width="8.5703125" style="15" customWidth="1"/>
    <col min="6914" max="6914" width="7.7109375" style="15" customWidth="1"/>
    <col min="6915" max="6915" width="9.7109375" style="15" customWidth="1"/>
    <col min="6916" max="6916" width="12.5703125" style="15" customWidth="1"/>
    <col min="6917" max="6917" width="8.28515625" style="15" customWidth="1"/>
    <col min="6918" max="6918" width="9.7109375" style="15" customWidth="1"/>
    <col min="6919" max="6920" width="8.28515625" style="15" customWidth="1"/>
    <col min="6921" max="7156" width="9.140625" style="15"/>
    <col min="7157" max="7157" width="4.5703125" style="15" customWidth="1"/>
    <col min="7158" max="7158" width="11.85546875" style="15" customWidth="1"/>
    <col min="7159" max="7159" width="37" style="15" customWidth="1"/>
    <col min="7160" max="7160" width="10" style="15" customWidth="1"/>
    <col min="7161" max="7161" width="11.140625" style="15" customWidth="1"/>
    <col min="7162" max="7162" width="12.7109375" style="15" customWidth="1"/>
    <col min="7163" max="7163" width="8.5703125" style="15" customWidth="1"/>
    <col min="7164" max="7164" width="11.85546875" style="15" customWidth="1"/>
    <col min="7165" max="7165" width="12.42578125" style="15" customWidth="1"/>
    <col min="7166" max="7166" width="8.5703125" style="15" customWidth="1"/>
    <col min="7167" max="7167" width="9.85546875" style="15" customWidth="1"/>
    <col min="7168" max="7169" width="8.5703125" style="15" customWidth="1"/>
    <col min="7170" max="7170" width="7.7109375" style="15" customWidth="1"/>
    <col min="7171" max="7171" width="9.7109375" style="15" customWidth="1"/>
    <col min="7172" max="7172" width="12.5703125" style="15" customWidth="1"/>
    <col min="7173" max="7173" width="8.28515625" style="15" customWidth="1"/>
    <col min="7174" max="7174" width="9.7109375" style="15" customWidth="1"/>
    <col min="7175" max="7176" width="8.28515625" style="15" customWidth="1"/>
    <col min="7177" max="7412" width="9.140625" style="15"/>
    <col min="7413" max="7413" width="4.5703125" style="15" customWidth="1"/>
    <col min="7414" max="7414" width="11.85546875" style="15" customWidth="1"/>
    <col min="7415" max="7415" width="37" style="15" customWidth="1"/>
    <col min="7416" max="7416" width="10" style="15" customWidth="1"/>
    <col min="7417" max="7417" width="11.140625" style="15" customWidth="1"/>
    <col min="7418" max="7418" width="12.7109375" style="15" customWidth="1"/>
    <col min="7419" max="7419" width="8.5703125" style="15" customWidth="1"/>
    <col min="7420" max="7420" width="11.85546875" style="15" customWidth="1"/>
    <col min="7421" max="7421" width="12.42578125" style="15" customWidth="1"/>
    <col min="7422" max="7422" width="8.5703125" style="15" customWidth="1"/>
    <col min="7423" max="7423" width="9.85546875" style="15" customWidth="1"/>
    <col min="7424" max="7425" width="8.5703125" style="15" customWidth="1"/>
    <col min="7426" max="7426" width="7.7109375" style="15" customWidth="1"/>
    <col min="7427" max="7427" width="9.7109375" style="15" customWidth="1"/>
    <col min="7428" max="7428" width="12.5703125" style="15" customWidth="1"/>
    <col min="7429" max="7429" width="8.28515625" style="15" customWidth="1"/>
    <col min="7430" max="7430" width="9.7109375" style="15" customWidth="1"/>
    <col min="7431" max="7432" width="8.28515625" style="15" customWidth="1"/>
    <col min="7433" max="7668" width="9.140625" style="15"/>
    <col min="7669" max="7669" width="4.5703125" style="15" customWidth="1"/>
    <col min="7670" max="7670" width="11.85546875" style="15" customWidth="1"/>
    <col min="7671" max="7671" width="37" style="15" customWidth="1"/>
    <col min="7672" max="7672" width="10" style="15" customWidth="1"/>
    <col min="7673" max="7673" width="11.140625" style="15" customWidth="1"/>
    <col min="7674" max="7674" width="12.7109375" style="15" customWidth="1"/>
    <col min="7675" max="7675" width="8.5703125" style="15" customWidth="1"/>
    <col min="7676" max="7676" width="11.85546875" style="15" customWidth="1"/>
    <col min="7677" max="7677" width="12.42578125" style="15" customWidth="1"/>
    <col min="7678" max="7678" width="8.5703125" style="15" customWidth="1"/>
    <col min="7679" max="7679" width="9.85546875" style="15" customWidth="1"/>
    <col min="7680" max="7681" width="8.5703125" style="15" customWidth="1"/>
    <col min="7682" max="7682" width="7.7109375" style="15" customWidth="1"/>
    <col min="7683" max="7683" width="9.7109375" style="15" customWidth="1"/>
    <col min="7684" max="7684" width="12.5703125" style="15" customWidth="1"/>
    <col min="7685" max="7685" width="8.28515625" style="15" customWidth="1"/>
    <col min="7686" max="7686" width="9.7109375" style="15" customWidth="1"/>
    <col min="7687" max="7688" width="8.28515625" style="15" customWidth="1"/>
    <col min="7689" max="7924" width="9.140625" style="15"/>
    <col min="7925" max="7925" width="4.5703125" style="15" customWidth="1"/>
    <col min="7926" max="7926" width="11.85546875" style="15" customWidth="1"/>
    <col min="7927" max="7927" width="37" style="15" customWidth="1"/>
    <col min="7928" max="7928" width="10" style="15" customWidth="1"/>
    <col min="7929" max="7929" width="11.140625" style="15" customWidth="1"/>
    <col min="7930" max="7930" width="12.7109375" style="15" customWidth="1"/>
    <col min="7931" max="7931" width="8.5703125" style="15" customWidth="1"/>
    <col min="7932" max="7932" width="11.85546875" style="15" customWidth="1"/>
    <col min="7933" max="7933" width="12.42578125" style="15" customWidth="1"/>
    <col min="7934" max="7934" width="8.5703125" style="15" customWidth="1"/>
    <col min="7935" max="7935" width="9.85546875" style="15" customWidth="1"/>
    <col min="7936" max="7937" width="8.5703125" style="15" customWidth="1"/>
    <col min="7938" max="7938" width="7.7109375" style="15" customWidth="1"/>
    <col min="7939" max="7939" width="9.7109375" style="15" customWidth="1"/>
    <col min="7940" max="7940" width="12.5703125" style="15" customWidth="1"/>
    <col min="7941" max="7941" width="8.28515625" style="15" customWidth="1"/>
    <col min="7942" max="7942" width="9.7109375" style="15" customWidth="1"/>
    <col min="7943" max="7944" width="8.28515625" style="15" customWidth="1"/>
    <col min="7945" max="8180" width="9.140625" style="15"/>
    <col min="8181" max="8181" width="4.5703125" style="15" customWidth="1"/>
    <col min="8182" max="8182" width="11.85546875" style="15" customWidth="1"/>
    <col min="8183" max="8183" width="37" style="15" customWidth="1"/>
    <col min="8184" max="8184" width="10" style="15" customWidth="1"/>
    <col min="8185" max="8185" width="11.140625" style="15" customWidth="1"/>
    <col min="8186" max="8186" width="12.7109375" style="15" customWidth="1"/>
    <col min="8187" max="8187" width="8.5703125" style="15" customWidth="1"/>
    <col min="8188" max="8188" width="11.85546875" style="15" customWidth="1"/>
    <col min="8189" max="8189" width="12.42578125" style="15" customWidth="1"/>
    <col min="8190" max="8190" width="8.5703125" style="15" customWidth="1"/>
    <col min="8191" max="8191" width="9.85546875" style="15" customWidth="1"/>
    <col min="8192" max="8193" width="8.5703125" style="15" customWidth="1"/>
    <col min="8194" max="8194" width="7.7109375" style="15" customWidth="1"/>
    <col min="8195" max="8195" width="9.7109375" style="15" customWidth="1"/>
    <col min="8196" max="8196" width="12.5703125" style="15" customWidth="1"/>
    <col min="8197" max="8197" width="8.28515625" style="15" customWidth="1"/>
    <col min="8198" max="8198" width="9.7109375" style="15" customWidth="1"/>
    <col min="8199" max="8200" width="8.28515625" style="15" customWidth="1"/>
    <col min="8201" max="8436" width="9.140625" style="15"/>
    <col min="8437" max="8437" width="4.5703125" style="15" customWidth="1"/>
    <col min="8438" max="8438" width="11.85546875" style="15" customWidth="1"/>
    <col min="8439" max="8439" width="37" style="15" customWidth="1"/>
    <col min="8440" max="8440" width="10" style="15" customWidth="1"/>
    <col min="8441" max="8441" width="11.140625" style="15" customWidth="1"/>
    <col min="8442" max="8442" width="12.7109375" style="15" customWidth="1"/>
    <col min="8443" max="8443" width="8.5703125" style="15" customWidth="1"/>
    <col min="8444" max="8444" width="11.85546875" style="15" customWidth="1"/>
    <col min="8445" max="8445" width="12.42578125" style="15" customWidth="1"/>
    <col min="8446" max="8446" width="8.5703125" style="15" customWidth="1"/>
    <col min="8447" max="8447" width="9.85546875" style="15" customWidth="1"/>
    <col min="8448" max="8449" width="8.5703125" style="15" customWidth="1"/>
    <col min="8450" max="8450" width="7.7109375" style="15" customWidth="1"/>
    <col min="8451" max="8451" width="9.7109375" style="15" customWidth="1"/>
    <col min="8452" max="8452" width="12.5703125" style="15" customWidth="1"/>
    <col min="8453" max="8453" width="8.28515625" style="15" customWidth="1"/>
    <col min="8454" max="8454" width="9.7109375" style="15" customWidth="1"/>
    <col min="8455" max="8456" width="8.28515625" style="15" customWidth="1"/>
    <col min="8457" max="8692" width="9.140625" style="15"/>
    <col min="8693" max="8693" width="4.5703125" style="15" customWidth="1"/>
    <col min="8694" max="8694" width="11.85546875" style="15" customWidth="1"/>
    <col min="8695" max="8695" width="37" style="15" customWidth="1"/>
    <col min="8696" max="8696" width="10" style="15" customWidth="1"/>
    <col min="8697" max="8697" width="11.140625" style="15" customWidth="1"/>
    <col min="8698" max="8698" width="12.7109375" style="15" customWidth="1"/>
    <col min="8699" max="8699" width="8.5703125" style="15" customWidth="1"/>
    <col min="8700" max="8700" width="11.85546875" style="15" customWidth="1"/>
    <col min="8701" max="8701" width="12.42578125" style="15" customWidth="1"/>
    <col min="8702" max="8702" width="8.5703125" style="15" customWidth="1"/>
    <col min="8703" max="8703" width="9.85546875" style="15" customWidth="1"/>
    <col min="8704" max="8705" width="8.5703125" style="15" customWidth="1"/>
    <col min="8706" max="8706" width="7.7109375" style="15" customWidth="1"/>
    <col min="8707" max="8707" width="9.7109375" style="15" customWidth="1"/>
    <col min="8708" max="8708" width="12.5703125" style="15" customWidth="1"/>
    <col min="8709" max="8709" width="8.28515625" style="15" customWidth="1"/>
    <col min="8710" max="8710" width="9.7109375" style="15" customWidth="1"/>
    <col min="8711" max="8712" width="8.28515625" style="15" customWidth="1"/>
    <col min="8713" max="8948" width="9.140625" style="15"/>
    <col min="8949" max="8949" width="4.5703125" style="15" customWidth="1"/>
    <col min="8950" max="8950" width="11.85546875" style="15" customWidth="1"/>
    <col min="8951" max="8951" width="37" style="15" customWidth="1"/>
    <col min="8952" max="8952" width="10" style="15" customWidth="1"/>
    <col min="8953" max="8953" width="11.140625" style="15" customWidth="1"/>
    <col min="8954" max="8954" width="12.7109375" style="15" customWidth="1"/>
    <col min="8955" max="8955" width="8.5703125" style="15" customWidth="1"/>
    <col min="8956" max="8956" width="11.85546875" style="15" customWidth="1"/>
    <col min="8957" max="8957" width="12.42578125" style="15" customWidth="1"/>
    <col min="8958" max="8958" width="8.5703125" style="15" customWidth="1"/>
    <col min="8959" max="8959" width="9.85546875" style="15" customWidth="1"/>
    <col min="8960" max="8961" width="8.5703125" style="15" customWidth="1"/>
    <col min="8962" max="8962" width="7.7109375" style="15" customWidth="1"/>
    <col min="8963" max="8963" width="9.7109375" style="15" customWidth="1"/>
    <col min="8964" max="8964" width="12.5703125" style="15" customWidth="1"/>
    <col min="8965" max="8965" width="8.28515625" style="15" customWidth="1"/>
    <col min="8966" max="8966" width="9.7109375" style="15" customWidth="1"/>
    <col min="8967" max="8968" width="8.28515625" style="15" customWidth="1"/>
    <col min="8969" max="9204" width="9.140625" style="15"/>
    <col min="9205" max="9205" width="4.5703125" style="15" customWidth="1"/>
    <col min="9206" max="9206" width="11.85546875" style="15" customWidth="1"/>
    <col min="9207" max="9207" width="37" style="15" customWidth="1"/>
    <col min="9208" max="9208" width="10" style="15" customWidth="1"/>
    <col min="9209" max="9209" width="11.140625" style="15" customWidth="1"/>
    <col min="9210" max="9210" width="12.7109375" style="15" customWidth="1"/>
    <col min="9211" max="9211" width="8.5703125" style="15" customWidth="1"/>
    <col min="9212" max="9212" width="11.85546875" style="15" customWidth="1"/>
    <col min="9213" max="9213" width="12.42578125" style="15" customWidth="1"/>
    <col min="9214" max="9214" width="8.5703125" style="15" customWidth="1"/>
    <col min="9215" max="9215" width="9.85546875" style="15" customWidth="1"/>
    <col min="9216" max="9217" width="8.5703125" style="15" customWidth="1"/>
    <col min="9218" max="9218" width="7.7109375" style="15" customWidth="1"/>
    <col min="9219" max="9219" width="9.7109375" style="15" customWidth="1"/>
    <col min="9220" max="9220" width="12.5703125" style="15" customWidth="1"/>
    <col min="9221" max="9221" width="8.28515625" style="15" customWidth="1"/>
    <col min="9222" max="9222" width="9.7109375" style="15" customWidth="1"/>
    <col min="9223" max="9224" width="8.28515625" style="15" customWidth="1"/>
    <col min="9225" max="9460" width="9.140625" style="15"/>
    <col min="9461" max="9461" width="4.5703125" style="15" customWidth="1"/>
    <col min="9462" max="9462" width="11.85546875" style="15" customWidth="1"/>
    <col min="9463" max="9463" width="37" style="15" customWidth="1"/>
    <col min="9464" max="9464" width="10" style="15" customWidth="1"/>
    <col min="9465" max="9465" width="11.140625" style="15" customWidth="1"/>
    <col min="9466" max="9466" width="12.7109375" style="15" customWidth="1"/>
    <col min="9467" max="9467" width="8.5703125" style="15" customWidth="1"/>
    <col min="9468" max="9468" width="11.85546875" style="15" customWidth="1"/>
    <col min="9469" max="9469" width="12.42578125" style="15" customWidth="1"/>
    <col min="9470" max="9470" width="8.5703125" style="15" customWidth="1"/>
    <col min="9471" max="9471" width="9.85546875" style="15" customWidth="1"/>
    <col min="9472" max="9473" width="8.5703125" style="15" customWidth="1"/>
    <col min="9474" max="9474" width="7.7109375" style="15" customWidth="1"/>
    <col min="9475" max="9475" width="9.7109375" style="15" customWidth="1"/>
    <col min="9476" max="9476" width="12.5703125" style="15" customWidth="1"/>
    <col min="9477" max="9477" width="8.28515625" style="15" customWidth="1"/>
    <col min="9478" max="9478" width="9.7109375" style="15" customWidth="1"/>
    <col min="9479" max="9480" width="8.28515625" style="15" customWidth="1"/>
    <col min="9481" max="9716" width="9.140625" style="15"/>
    <col min="9717" max="9717" width="4.5703125" style="15" customWidth="1"/>
    <col min="9718" max="9718" width="11.85546875" style="15" customWidth="1"/>
    <col min="9719" max="9719" width="37" style="15" customWidth="1"/>
    <col min="9720" max="9720" width="10" style="15" customWidth="1"/>
    <col min="9721" max="9721" width="11.140625" style="15" customWidth="1"/>
    <col min="9722" max="9722" width="12.7109375" style="15" customWidth="1"/>
    <col min="9723" max="9723" width="8.5703125" style="15" customWidth="1"/>
    <col min="9724" max="9724" width="11.85546875" style="15" customWidth="1"/>
    <col min="9725" max="9725" width="12.42578125" style="15" customWidth="1"/>
    <col min="9726" max="9726" width="8.5703125" style="15" customWidth="1"/>
    <col min="9727" max="9727" width="9.85546875" style="15" customWidth="1"/>
    <col min="9728" max="9729" width="8.5703125" style="15" customWidth="1"/>
    <col min="9730" max="9730" width="7.7109375" style="15" customWidth="1"/>
    <col min="9731" max="9731" width="9.7109375" style="15" customWidth="1"/>
    <col min="9732" max="9732" width="12.5703125" style="15" customWidth="1"/>
    <col min="9733" max="9733" width="8.28515625" style="15" customWidth="1"/>
    <col min="9734" max="9734" width="9.7109375" style="15" customWidth="1"/>
    <col min="9735" max="9736" width="8.28515625" style="15" customWidth="1"/>
    <col min="9737" max="9972" width="9.140625" style="15"/>
    <col min="9973" max="9973" width="4.5703125" style="15" customWidth="1"/>
    <col min="9974" max="9974" width="11.85546875" style="15" customWidth="1"/>
    <col min="9975" max="9975" width="37" style="15" customWidth="1"/>
    <col min="9976" max="9976" width="10" style="15" customWidth="1"/>
    <col min="9977" max="9977" width="11.140625" style="15" customWidth="1"/>
    <col min="9978" max="9978" width="12.7109375" style="15" customWidth="1"/>
    <col min="9979" max="9979" width="8.5703125" style="15" customWidth="1"/>
    <col min="9980" max="9980" width="11.85546875" style="15" customWidth="1"/>
    <col min="9981" max="9981" width="12.42578125" style="15" customWidth="1"/>
    <col min="9982" max="9982" width="8.5703125" style="15" customWidth="1"/>
    <col min="9983" max="9983" width="9.85546875" style="15" customWidth="1"/>
    <col min="9984" max="9985" width="8.5703125" style="15" customWidth="1"/>
    <col min="9986" max="9986" width="7.7109375" style="15" customWidth="1"/>
    <col min="9987" max="9987" width="9.7109375" style="15" customWidth="1"/>
    <col min="9988" max="9988" width="12.5703125" style="15" customWidth="1"/>
    <col min="9989" max="9989" width="8.28515625" style="15" customWidth="1"/>
    <col min="9990" max="9990" width="9.7109375" style="15" customWidth="1"/>
    <col min="9991" max="9992" width="8.28515625" style="15" customWidth="1"/>
    <col min="9993" max="10228" width="9.140625" style="15"/>
    <col min="10229" max="10229" width="4.5703125" style="15" customWidth="1"/>
    <col min="10230" max="10230" width="11.85546875" style="15" customWidth="1"/>
    <col min="10231" max="10231" width="37" style="15" customWidth="1"/>
    <col min="10232" max="10232" width="10" style="15" customWidth="1"/>
    <col min="10233" max="10233" width="11.140625" style="15" customWidth="1"/>
    <col min="10234" max="10234" width="12.7109375" style="15" customWidth="1"/>
    <col min="10235" max="10235" width="8.5703125" style="15" customWidth="1"/>
    <col min="10236" max="10236" width="11.85546875" style="15" customWidth="1"/>
    <col min="10237" max="10237" width="12.42578125" style="15" customWidth="1"/>
    <col min="10238" max="10238" width="8.5703125" style="15" customWidth="1"/>
    <col min="10239" max="10239" width="9.85546875" style="15" customWidth="1"/>
    <col min="10240" max="10241" width="8.5703125" style="15" customWidth="1"/>
    <col min="10242" max="10242" width="7.7109375" style="15" customWidth="1"/>
    <col min="10243" max="10243" width="9.7109375" style="15" customWidth="1"/>
    <col min="10244" max="10244" width="12.5703125" style="15" customWidth="1"/>
    <col min="10245" max="10245" width="8.28515625" style="15" customWidth="1"/>
    <col min="10246" max="10246" width="9.7109375" style="15" customWidth="1"/>
    <col min="10247" max="10248" width="8.28515625" style="15" customWidth="1"/>
    <col min="10249" max="10484" width="9.140625" style="15"/>
    <col min="10485" max="10485" width="4.5703125" style="15" customWidth="1"/>
    <col min="10486" max="10486" width="11.85546875" style="15" customWidth="1"/>
    <col min="10487" max="10487" width="37" style="15" customWidth="1"/>
    <col min="10488" max="10488" width="10" style="15" customWidth="1"/>
    <col min="10489" max="10489" width="11.140625" style="15" customWidth="1"/>
    <col min="10490" max="10490" width="12.7109375" style="15" customWidth="1"/>
    <col min="10491" max="10491" width="8.5703125" style="15" customWidth="1"/>
    <col min="10492" max="10492" width="11.85546875" style="15" customWidth="1"/>
    <col min="10493" max="10493" width="12.42578125" style="15" customWidth="1"/>
    <col min="10494" max="10494" width="8.5703125" style="15" customWidth="1"/>
    <col min="10495" max="10495" width="9.85546875" style="15" customWidth="1"/>
    <col min="10496" max="10497" width="8.5703125" style="15" customWidth="1"/>
    <col min="10498" max="10498" width="7.7109375" style="15" customWidth="1"/>
    <col min="10499" max="10499" width="9.7109375" style="15" customWidth="1"/>
    <col min="10500" max="10500" width="12.5703125" style="15" customWidth="1"/>
    <col min="10501" max="10501" width="8.28515625" style="15" customWidth="1"/>
    <col min="10502" max="10502" width="9.7109375" style="15" customWidth="1"/>
    <col min="10503" max="10504" width="8.28515625" style="15" customWidth="1"/>
    <col min="10505" max="10740" width="9.140625" style="15"/>
    <col min="10741" max="10741" width="4.5703125" style="15" customWidth="1"/>
    <col min="10742" max="10742" width="11.85546875" style="15" customWidth="1"/>
    <col min="10743" max="10743" width="37" style="15" customWidth="1"/>
    <col min="10744" max="10744" width="10" style="15" customWidth="1"/>
    <col min="10745" max="10745" width="11.140625" style="15" customWidth="1"/>
    <col min="10746" max="10746" width="12.7109375" style="15" customWidth="1"/>
    <col min="10747" max="10747" width="8.5703125" style="15" customWidth="1"/>
    <col min="10748" max="10748" width="11.85546875" style="15" customWidth="1"/>
    <col min="10749" max="10749" width="12.42578125" style="15" customWidth="1"/>
    <col min="10750" max="10750" width="8.5703125" style="15" customWidth="1"/>
    <col min="10751" max="10751" width="9.85546875" style="15" customWidth="1"/>
    <col min="10752" max="10753" width="8.5703125" style="15" customWidth="1"/>
    <col min="10754" max="10754" width="7.7109375" style="15" customWidth="1"/>
    <col min="10755" max="10755" width="9.7109375" style="15" customWidth="1"/>
    <col min="10756" max="10756" width="12.5703125" style="15" customWidth="1"/>
    <col min="10757" max="10757" width="8.28515625" style="15" customWidth="1"/>
    <col min="10758" max="10758" width="9.7109375" style="15" customWidth="1"/>
    <col min="10759" max="10760" width="8.28515625" style="15" customWidth="1"/>
    <col min="10761" max="10996" width="9.140625" style="15"/>
    <col min="10997" max="10997" width="4.5703125" style="15" customWidth="1"/>
    <col min="10998" max="10998" width="11.85546875" style="15" customWidth="1"/>
    <col min="10999" max="10999" width="37" style="15" customWidth="1"/>
    <col min="11000" max="11000" width="10" style="15" customWidth="1"/>
    <col min="11001" max="11001" width="11.140625" style="15" customWidth="1"/>
    <col min="11002" max="11002" width="12.7109375" style="15" customWidth="1"/>
    <col min="11003" max="11003" width="8.5703125" style="15" customWidth="1"/>
    <col min="11004" max="11004" width="11.85546875" style="15" customWidth="1"/>
    <col min="11005" max="11005" width="12.42578125" style="15" customWidth="1"/>
    <col min="11006" max="11006" width="8.5703125" style="15" customWidth="1"/>
    <col min="11007" max="11007" width="9.85546875" style="15" customWidth="1"/>
    <col min="11008" max="11009" width="8.5703125" style="15" customWidth="1"/>
    <col min="11010" max="11010" width="7.7109375" style="15" customWidth="1"/>
    <col min="11011" max="11011" width="9.7109375" style="15" customWidth="1"/>
    <col min="11012" max="11012" width="12.5703125" style="15" customWidth="1"/>
    <col min="11013" max="11013" width="8.28515625" style="15" customWidth="1"/>
    <col min="11014" max="11014" width="9.7109375" style="15" customWidth="1"/>
    <col min="11015" max="11016" width="8.28515625" style="15" customWidth="1"/>
    <col min="11017" max="11252" width="9.140625" style="15"/>
    <col min="11253" max="11253" width="4.5703125" style="15" customWidth="1"/>
    <col min="11254" max="11254" width="11.85546875" style="15" customWidth="1"/>
    <col min="11255" max="11255" width="37" style="15" customWidth="1"/>
    <col min="11256" max="11256" width="10" style="15" customWidth="1"/>
    <col min="11257" max="11257" width="11.140625" style="15" customWidth="1"/>
    <col min="11258" max="11258" width="12.7109375" style="15" customWidth="1"/>
    <col min="11259" max="11259" width="8.5703125" style="15" customWidth="1"/>
    <col min="11260" max="11260" width="11.85546875" style="15" customWidth="1"/>
    <col min="11261" max="11261" width="12.42578125" style="15" customWidth="1"/>
    <col min="11262" max="11262" width="8.5703125" style="15" customWidth="1"/>
    <col min="11263" max="11263" width="9.85546875" style="15" customWidth="1"/>
    <col min="11264" max="11265" width="8.5703125" style="15" customWidth="1"/>
    <col min="11266" max="11266" width="7.7109375" style="15" customWidth="1"/>
    <col min="11267" max="11267" width="9.7109375" style="15" customWidth="1"/>
    <col min="11268" max="11268" width="12.5703125" style="15" customWidth="1"/>
    <col min="11269" max="11269" width="8.28515625" style="15" customWidth="1"/>
    <col min="11270" max="11270" width="9.7109375" style="15" customWidth="1"/>
    <col min="11271" max="11272" width="8.28515625" style="15" customWidth="1"/>
    <col min="11273" max="11508" width="9.140625" style="15"/>
    <col min="11509" max="11509" width="4.5703125" style="15" customWidth="1"/>
    <col min="11510" max="11510" width="11.85546875" style="15" customWidth="1"/>
    <col min="11511" max="11511" width="37" style="15" customWidth="1"/>
    <col min="11512" max="11512" width="10" style="15" customWidth="1"/>
    <col min="11513" max="11513" width="11.140625" style="15" customWidth="1"/>
    <col min="11514" max="11514" width="12.7109375" style="15" customWidth="1"/>
    <col min="11515" max="11515" width="8.5703125" style="15" customWidth="1"/>
    <col min="11516" max="11516" width="11.85546875" style="15" customWidth="1"/>
    <col min="11517" max="11517" width="12.42578125" style="15" customWidth="1"/>
    <col min="11518" max="11518" width="8.5703125" style="15" customWidth="1"/>
    <col min="11519" max="11519" width="9.85546875" style="15" customWidth="1"/>
    <col min="11520" max="11521" width="8.5703125" style="15" customWidth="1"/>
    <col min="11522" max="11522" width="7.7109375" style="15" customWidth="1"/>
    <col min="11523" max="11523" width="9.7109375" style="15" customWidth="1"/>
    <col min="11524" max="11524" width="12.5703125" style="15" customWidth="1"/>
    <col min="11525" max="11525" width="8.28515625" style="15" customWidth="1"/>
    <col min="11526" max="11526" width="9.7109375" style="15" customWidth="1"/>
    <col min="11527" max="11528" width="8.28515625" style="15" customWidth="1"/>
    <col min="11529" max="11764" width="9.140625" style="15"/>
    <col min="11765" max="11765" width="4.5703125" style="15" customWidth="1"/>
    <col min="11766" max="11766" width="11.85546875" style="15" customWidth="1"/>
    <col min="11767" max="11767" width="37" style="15" customWidth="1"/>
    <col min="11768" max="11768" width="10" style="15" customWidth="1"/>
    <col min="11769" max="11769" width="11.140625" style="15" customWidth="1"/>
    <col min="11770" max="11770" width="12.7109375" style="15" customWidth="1"/>
    <col min="11771" max="11771" width="8.5703125" style="15" customWidth="1"/>
    <col min="11772" max="11772" width="11.85546875" style="15" customWidth="1"/>
    <col min="11773" max="11773" width="12.42578125" style="15" customWidth="1"/>
    <col min="11774" max="11774" width="8.5703125" style="15" customWidth="1"/>
    <col min="11775" max="11775" width="9.85546875" style="15" customWidth="1"/>
    <col min="11776" max="11777" width="8.5703125" style="15" customWidth="1"/>
    <col min="11778" max="11778" width="7.7109375" style="15" customWidth="1"/>
    <col min="11779" max="11779" width="9.7109375" style="15" customWidth="1"/>
    <col min="11780" max="11780" width="12.5703125" style="15" customWidth="1"/>
    <col min="11781" max="11781" width="8.28515625" style="15" customWidth="1"/>
    <col min="11782" max="11782" width="9.7109375" style="15" customWidth="1"/>
    <col min="11783" max="11784" width="8.28515625" style="15" customWidth="1"/>
    <col min="11785" max="12020" width="9.140625" style="15"/>
    <col min="12021" max="12021" width="4.5703125" style="15" customWidth="1"/>
    <col min="12022" max="12022" width="11.85546875" style="15" customWidth="1"/>
    <col min="12023" max="12023" width="37" style="15" customWidth="1"/>
    <col min="12024" max="12024" width="10" style="15" customWidth="1"/>
    <col min="12025" max="12025" width="11.140625" style="15" customWidth="1"/>
    <col min="12026" max="12026" width="12.7109375" style="15" customWidth="1"/>
    <col min="12027" max="12027" width="8.5703125" style="15" customWidth="1"/>
    <col min="12028" max="12028" width="11.85546875" style="15" customWidth="1"/>
    <col min="12029" max="12029" width="12.42578125" style="15" customWidth="1"/>
    <col min="12030" max="12030" width="8.5703125" style="15" customWidth="1"/>
    <col min="12031" max="12031" width="9.85546875" style="15" customWidth="1"/>
    <col min="12032" max="12033" width="8.5703125" style="15" customWidth="1"/>
    <col min="12034" max="12034" width="7.7109375" style="15" customWidth="1"/>
    <col min="12035" max="12035" width="9.7109375" style="15" customWidth="1"/>
    <col min="12036" max="12036" width="12.5703125" style="15" customWidth="1"/>
    <col min="12037" max="12037" width="8.28515625" style="15" customWidth="1"/>
    <col min="12038" max="12038" width="9.7109375" style="15" customWidth="1"/>
    <col min="12039" max="12040" width="8.28515625" style="15" customWidth="1"/>
    <col min="12041" max="12276" width="9.140625" style="15"/>
    <col min="12277" max="12277" width="4.5703125" style="15" customWidth="1"/>
    <col min="12278" max="12278" width="11.85546875" style="15" customWidth="1"/>
    <col min="12279" max="12279" width="37" style="15" customWidth="1"/>
    <col min="12280" max="12280" width="10" style="15" customWidth="1"/>
    <col min="12281" max="12281" width="11.140625" style="15" customWidth="1"/>
    <col min="12282" max="12282" width="12.7109375" style="15" customWidth="1"/>
    <col min="12283" max="12283" width="8.5703125" style="15" customWidth="1"/>
    <col min="12284" max="12284" width="11.85546875" style="15" customWidth="1"/>
    <col min="12285" max="12285" width="12.42578125" style="15" customWidth="1"/>
    <col min="12286" max="12286" width="8.5703125" style="15" customWidth="1"/>
    <col min="12287" max="12287" width="9.85546875" style="15" customWidth="1"/>
    <col min="12288" max="12289" width="8.5703125" style="15" customWidth="1"/>
    <col min="12290" max="12290" width="7.7109375" style="15" customWidth="1"/>
    <col min="12291" max="12291" width="9.7109375" style="15" customWidth="1"/>
    <col min="12292" max="12292" width="12.5703125" style="15" customWidth="1"/>
    <col min="12293" max="12293" width="8.28515625" style="15" customWidth="1"/>
    <col min="12294" max="12294" width="9.7109375" style="15" customWidth="1"/>
    <col min="12295" max="12296" width="8.28515625" style="15" customWidth="1"/>
    <col min="12297" max="12532" width="9.140625" style="15"/>
    <col min="12533" max="12533" width="4.5703125" style="15" customWidth="1"/>
    <col min="12534" max="12534" width="11.85546875" style="15" customWidth="1"/>
    <col min="12535" max="12535" width="37" style="15" customWidth="1"/>
    <col min="12536" max="12536" width="10" style="15" customWidth="1"/>
    <col min="12537" max="12537" width="11.140625" style="15" customWidth="1"/>
    <col min="12538" max="12538" width="12.7109375" style="15" customWidth="1"/>
    <col min="12539" max="12539" width="8.5703125" style="15" customWidth="1"/>
    <col min="12540" max="12540" width="11.85546875" style="15" customWidth="1"/>
    <col min="12541" max="12541" width="12.42578125" style="15" customWidth="1"/>
    <col min="12542" max="12542" width="8.5703125" style="15" customWidth="1"/>
    <col min="12543" max="12543" width="9.85546875" style="15" customWidth="1"/>
    <col min="12544" max="12545" width="8.5703125" style="15" customWidth="1"/>
    <col min="12546" max="12546" width="7.7109375" style="15" customWidth="1"/>
    <col min="12547" max="12547" width="9.7109375" style="15" customWidth="1"/>
    <col min="12548" max="12548" width="12.5703125" style="15" customWidth="1"/>
    <col min="12549" max="12549" width="8.28515625" style="15" customWidth="1"/>
    <col min="12550" max="12550" width="9.7109375" style="15" customWidth="1"/>
    <col min="12551" max="12552" width="8.28515625" style="15" customWidth="1"/>
    <col min="12553" max="12788" width="9.140625" style="15"/>
    <col min="12789" max="12789" width="4.5703125" style="15" customWidth="1"/>
    <col min="12790" max="12790" width="11.85546875" style="15" customWidth="1"/>
    <col min="12791" max="12791" width="37" style="15" customWidth="1"/>
    <col min="12792" max="12792" width="10" style="15" customWidth="1"/>
    <col min="12793" max="12793" width="11.140625" style="15" customWidth="1"/>
    <col min="12794" max="12794" width="12.7109375" style="15" customWidth="1"/>
    <col min="12795" max="12795" width="8.5703125" style="15" customWidth="1"/>
    <col min="12796" max="12796" width="11.85546875" style="15" customWidth="1"/>
    <col min="12797" max="12797" width="12.42578125" style="15" customWidth="1"/>
    <col min="12798" max="12798" width="8.5703125" style="15" customWidth="1"/>
    <col min="12799" max="12799" width="9.85546875" style="15" customWidth="1"/>
    <col min="12800" max="12801" width="8.5703125" style="15" customWidth="1"/>
    <col min="12802" max="12802" width="7.7109375" style="15" customWidth="1"/>
    <col min="12803" max="12803" width="9.7109375" style="15" customWidth="1"/>
    <col min="12804" max="12804" width="12.5703125" style="15" customWidth="1"/>
    <col min="12805" max="12805" width="8.28515625" style="15" customWidth="1"/>
    <col min="12806" max="12806" width="9.7109375" style="15" customWidth="1"/>
    <col min="12807" max="12808" width="8.28515625" style="15" customWidth="1"/>
    <col min="12809" max="13044" width="9.140625" style="15"/>
    <col min="13045" max="13045" width="4.5703125" style="15" customWidth="1"/>
    <col min="13046" max="13046" width="11.85546875" style="15" customWidth="1"/>
    <col min="13047" max="13047" width="37" style="15" customWidth="1"/>
    <col min="13048" max="13048" width="10" style="15" customWidth="1"/>
    <col min="13049" max="13049" width="11.140625" style="15" customWidth="1"/>
    <col min="13050" max="13050" width="12.7109375" style="15" customWidth="1"/>
    <col min="13051" max="13051" width="8.5703125" style="15" customWidth="1"/>
    <col min="13052" max="13052" width="11.85546875" style="15" customWidth="1"/>
    <col min="13053" max="13053" width="12.42578125" style="15" customWidth="1"/>
    <col min="13054" max="13054" width="8.5703125" style="15" customWidth="1"/>
    <col min="13055" max="13055" width="9.85546875" style="15" customWidth="1"/>
    <col min="13056" max="13057" width="8.5703125" style="15" customWidth="1"/>
    <col min="13058" max="13058" width="7.7109375" style="15" customWidth="1"/>
    <col min="13059" max="13059" width="9.7109375" style="15" customWidth="1"/>
    <col min="13060" max="13060" width="12.5703125" style="15" customWidth="1"/>
    <col min="13061" max="13061" width="8.28515625" style="15" customWidth="1"/>
    <col min="13062" max="13062" width="9.7109375" style="15" customWidth="1"/>
    <col min="13063" max="13064" width="8.28515625" style="15" customWidth="1"/>
    <col min="13065" max="13300" width="9.140625" style="15"/>
    <col min="13301" max="13301" width="4.5703125" style="15" customWidth="1"/>
    <col min="13302" max="13302" width="11.85546875" style="15" customWidth="1"/>
    <col min="13303" max="13303" width="37" style="15" customWidth="1"/>
    <col min="13304" max="13304" width="10" style="15" customWidth="1"/>
    <col min="13305" max="13305" width="11.140625" style="15" customWidth="1"/>
    <col min="13306" max="13306" width="12.7109375" style="15" customWidth="1"/>
    <col min="13307" max="13307" width="8.5703125" style="15" customWidth="1"/>
    <col min="13308" max="13308" width="11.85546875" style="15" customWidth="1"/>
    <col min="13309" max="13309" width="12.42578125" style="15" customWidth="1"/>
    <col min="13310" max="13310" width="8.5703125" style="15" customWidth="1"/>
    <col min="13311" max="13311" width="9.85546875" style="15" customWidth="1"/>
    <col min="13312" max="13313" width="8.5703125" style="15" customWidth="1"/>
    <col min="13314" max="13314" width="7.7109375" style="15" customWidth="1"/>
    <col min="13315" max="13315" width="9.7109375" style="15" customWidth="1"/>
    <col min="13316" max="13316" width="12.5703125" style="15" customWidth="1"/>
    <col min="13317" max="13317" width="8.28515625" style="15" customWidth="1"/>
    <col min="13318" max="13318" width="9.7109375" style="15" customWidth="1"/>
    <col min="13319" max="13320" width="8.28515625" style="15" customWidth="1"/>
    <col min="13321" max="13556" width="9.140625" style="15"/>
    <col min="13557" max="13557" width="4.5703125" style="15" customWidth="1"/>
    <col min="13558" max="13558" width="11.85546875" style="15" customWidth="1"/>
    <col min="13559" max="13559" width="37" style="15" customWidth="1"/>
    <col min="13560" max="13560" width="10" style="15" customWidth="1"/>
    <col min="13561" max="13561" width="11.140625" style="15" customWidth="1"/>
    <col min="13562" max="13562" width="12.7109375" style="15" customWidth="1"/>
    <col min="13563" max="13563" width="8.5703125" style="15" customWidth="1"/>
    <col min="13564" max="13564" width="11.85546875" style="15" customWidth="1"/>
    <col min="13565" max="13565" width="12.42578125" style="15" customWidth="1"/>
    <col min="13566" max="13566" width="8.5703125" style="15" customWidth="1"/>
    <col min="13567" max="13567" width="9.85546875" style="15" customWidth="1"/>
    <col min="13568" max="13569" width="8.5703125" style="15" customWidth="1"/>
    <col min="13570" max="13570" width="7.7109375" style="15" customWidth="1"/>
    <col min="13571" max="13571" width="9.7109375" style="15" customWidth="1"/>
    <col min="13572" max="13572" width="12.5703125" style="15" customWidth="1"/>
    <col min="13573" max="13573" width="8.28515625" style="15" customWidth="1"/>
    <col min="13574" max="13574" width="9.7109375" style="15" customWidth="1"/>
    <col min="13575" max="13576" width="8.28515625" style="15" customWidth="1"/>
    <col min="13577" max="13812" width="9.140625" style="15"/>
    <col min="13813" max="13813" width="4.5703125" style="15" customWidth="1"/>
    <col min="13814" max="13814" width="11.85546875" style="15" customWidth="1"/>
    <col min="13815" max="13815" width="37" style="15" customWidth="1"/>
    <col min="13816" max="13816" width="10" style="15" customWidth="1"/>
    <col min="13817" max="13817" width="11.140625" style="15" customWidth="1"/>
    <col min="13818" max="13818" width="12.7109375" style="15" customWidth="1"/>
    <col min="13819" max="13819" width="8.5703125" style="15" customWidth="1"/>
    <col min="13820" max="13820" width="11.85546875" style="15" customWidth="1"/>
    <col min="13821" max="13821" width="12.42578125" style="15" customWidth="1"/>
    <col min="13822" max="13822" width="8.5703125" style="15" customWidth="1"/>
    <col min="13823" max="13823" width="9.85546875" style="15" customWidth="1"/>
    <col min="13824" max="13825" width="8.5703125" style="15" customWidth="1"/>
    <col min="13826" max="13826" width="7.7109375" style="15" customWidth="1"/>
    <col min="13827" max="13827" width="9.7109375" style="15" customWidth="1"/>
    <col min="13828" max="13828" width="12.5703125" style="15" customWidth="1"/>
    <col min="13829" max="13829" width="8.28515625" style="15" customWidth="1"/>
    <col min="13830" max="13830" width="9.7109375" style="15" customWidth="1"/>
    <col min="13831" max="13832" width="8.28515625" style="15" customWidth="1"/>
    <col min="13833" max="14068" width="9.140625" style="15"/>
    <col min="14069" max="14069" width="4.5703125" style="15" customWidth="1"/>
    <col min="14070" max="14070" width="11.85546875" style="15" customWidth="1"/>
    <col min="14071" max="14071" width="37" style="15" customWidth="1"/>
    <col min="14072" max="14072" width="10" style="15" customWidth="1"/>
    <col min="14073" max="14073" width="11.140625" style="15" customWidth="1"/>
    <col min="14074" max="14074" width="12.7109375" style="15" customWidth="1"/>
    <col min="14075" max="14075" width="8.5703125" style="15" customWidth="1"/>
    <col min="14076" max="14076" width="11.85546875" style="15" customWidth="1"/>
    <col min="14077" max="14077" width="12.42578125" style="15" customWidth="1"/>
    <col min="14078" max="14078" width="8.5703125" style="15" customWidth="1"/>
    <col min="14079" max="14079" width="9.85546875" style="15" customWidth="1"/>
    <col min="14080" max="14081" width="8.5703125" style="15" customWidth="1"/>
    <col min="14082" max="14082" width="7.7109375" style="15" customWidth="1"/>
    <col min="14083" max="14083" width="9.7109375" style="15" customWidth="1"/>
    <col min="14084" max="14084" width="12.5703125" style="15" customWidth="1"/>
    <col min="14085" max="14085" width="8.28515625" style="15" customWidth="1"/>
    <col min="14086" max="14086" width="9.7109375" style="15" customWidth="1"/>
    <col min="14087" max="14088" width="8.28515625" style="15" customWidth="1"/>
    <col min="14089" max="14324" width="9.140625" style="15"/>
    <col min="14325" max="14325" width="4.5703125" style="15" customWidth="1"/>
    <col min="14326" max="14326" width="11.85546875" style="15" customWidth="1"/>
    <col min="14327" max="14327" width="37" style="15" customWidth="1"/>
    <col min="14328" max="14328" width="10" style="15" customWidth="1"/>
    <col min="14329" max="14329" width="11.140625" style="15" customWidth="1"/>
    <col min="14330" max="14330" width="12.7109375" style="15" customWidth="1"/>
    <col min="14331" max="14331" width="8.5703125" style="15" customWidth="1"/>
    <col min="14332" max="14332" width="11.85546875" style="15" customWidth="1"/>
    <col min="14333" max="14333" width="12.42578125" style="15" customWidth="1"/>
    <col min="14334" max="14334" width="8.5703125" style="15" customWidth="1"/>
    <col min="14335" max="14335" width="9.85546875" style="15" customWidth="1"/>
    <col min="14336" max="14337" width="8.5703125" style="15" customWidth="1"/>
    <col min="14338" max="14338" width="7.7109375" style="15" customWidth="1"/>
    <col min="14339" max="14339" width="9.7109375" style="15" customWidth="1"/>
    <col min="14340" max="14340" width="12.5703125" style="15" customWidth="1"/>
    <col min="14341" max="14341" width="8.28515625" style="15" customWidth="1"/>
    <col min="14342" max="14342" width="9.7109375" style="15" customWidth="1"/>
    <col min="14343" max="14344" width="8.28515625" style="15" customWidth="1"/>
    <col min="14345" max="14580" width="9.140625" style="15"/>
    <col min="14581" max="14581" width="4.5703125" style="15" customWidth="1"/>
    <col min="14582" max="14582" width="11.85546875" style="15" customWidth="1"/>
    <col min="14583" max="14583" width="37" style="15" customWidth="1"/>
    <col min="14584" max="14584" width="10" style="15" customWidth="1"/>
    <col min="14585" max="14585" width="11.140625" style="15" customWidth="1"/>
    <col min="14586" max="14586" width="12.7109375" style="15" customWidth="1"/>
    <col min="14587" max="14587" width="8.5703125" style="15" customWidth="1"/>
    <col min="14588" max="14588" width="11.85546875" style="15" customWidth="1"/>
    <col min="14589" max="14589" width="12.42578125" style="15" customWidth="1"/>
    <col min="14590" max="14590" width="8.5703125" style="15" customWidth="1"/>
    <col min="14591" max="14591" width="9.85546875" style="15" customWidth="1"/>
    <col min="14592" max="14593" width="8.5703125" style="15" customWidth="1"/>
    <col min="14594" max="14594" width="7.7109375" style="15" customWidth="1"/>
    <col min="14595" max="14595" width="9.7109375" style="15" customWidth="1"/>
    <col min="14596" max="14596" width="12.5703125" style="15" customWidth="1"/>
    <col min="14597" max="14597" width="8.28515625" style="15" customWidth="1"/>
    <col min="14598" max="14598" width="9.7109375" style="15" customWidth="1"/>
    <col min="14599" max="14600" width="8.28515625" style="15" customWidth="1"/>
    <col min="14601" max="14836" width="9.140625" style="15"/>
    <col min="14837" max="14837" width="4.5703125" style="15" customWidth="1"/>
    <col min="14838" max="14838" width="11.85546875" style="15" customWidth="1"/>
    <col min="14839" max="14839" width="37" style="15" customWidth="1"/>
    <col min="14840" max="14840" width="10" style="15" customWidth="1"/>
    <col min="14841" max="14841" width="11.140625" style="15" customWidth="1"/>
    <col min="14842" max="14842" width="12.7109375" style="15" customWidth="1"/>
    <col min="14843" max="14843" width="8.5703125" style="15" customWidth="1"/>
    <col min="14844" max="14844" width="11.85546875" style="15" customWidth="1"/>
    <col min="14845" max="14845" width="12.42578125" style="15" customWidth="1"/>
    <col min="14846" max="14846" width="8.5703125" style="15" customWidth="1"/>
    <col min="14847" max="14847" width="9.85546875" style="15" customWidth="1"/>
    <col min="14848" max="14849" width="8.5703125" style="15" customWidth="1"/>
    <col min="14850" max="14850" width="7.7109375" style="15" customWidth="1"/>
    <col min="14851" max="14851" width="9.7109375" style="15" customWidth="1"/>
    <col min="14852" max="14852" width="12.5703125" style="15" customWidth="1"/>
    <col min="14853" max="14853" width="8.28515625" style="15" customWidth="1"/>
    <col min="14854" max="14854" width="9.7109375" style="15" customWidth="1"/>
    <col min="14855" max="14856" width="8.28515625" style="15" customWidth="1"/>
    <col min="14857" max="15092" width="9.140625" style="15"/>
    <col min="15093" max="15093" width="4.5703125" style="15" customWidth="1"/>
    <col min="15094" max="15094" width="11.85546875" style="15" customWidth="1"/>
    <col min="15095" max="15095" width="37" style="15" customWidth="1"/>
    <col min="15096" max="15096" width="10" style="15" customWidth="1"/>
    <col min="15097" max="15097" width="11.140625" style="15" customWidth="1"/>
    <col min="15098" max="15098" width="12.7109375" style="15" customWidth="1"/>
    <col min="15099" max="15099" width="8.5703125" style="15" customWidth="1"/>
    <col min="15100" max="15100" width="11.85546875" style="15" customWidth="1"/>
    <col min="15101" max="15101" width="12.42578125" style="15" customWidth="1"/>
    <col min="15102" max="15102" width="8.5703125" style="15" customWidth="1"/>
    <col min="15103" max="15103" width="9.85546875" style="15" customWidth="1"/>
    <col min="15104" max="15105" width="8.5703125" style="15" customWidth="1"/>
    <col min="15106" max="15106" width="7.7109375" style="15" customWidth="1"/>
    <col min="15107" max="15107" width="9.7109375" style="15" customWidth="1"/>
    <col min="15108" max="15108" width="12.5703125" style="15" customWidth="1"/>
    <col min="15109" max="15109" width="8.28515625" style="15" customWidth="1"/>
    <col min="15110" max="15110" width="9.7109375" style="15" customWidth="1"/>
    <col min="15111" max="15112" width="8.28515625" style="15" customWidth="1"/>
    <col min="15113" max="15348" width="9.140625" style="15"/>
    <col min="15349" max="15349" width="4.5703125" style="15" customWidth="1"/>
    <col min="15350" max="15350" width="11.85546875" style="15" customWidth="1"/>
    <col min="15351" max="15351" width="37" style="15" customWidth="1"/>
    <col min="15352" max="15352" width="10" style="15" customWidth="1"/>
    <col min="15353" max="15353" width="11.140625" style="15" customWidth="1"/>
    <col min="15354" max="15354" width="12.7109375" style="15" customWidth="1"/>
    <col min="15355" max="15355" width="8.5703125" style="15" customWidth="1"/>
    <col min="15356" max="15356" width="11.85546875" style="15" customWidth="1"/>
    <col min="15357" max="15357" width="12.42578125" style="15" customWidth="1"/>
    <col min="15358" max="15358" width="8.5703125" style="15" customWidth="1"/>
    <col min="15359" max="15359" width="9.85546875" style="15" customWidth="1"/>
    <col min="15360" max="15361" width="8.5703125" style="15" customWidth="1"/>
    <col min="15362" max="15362" width="7.7109375" style="15" customWidth="1"/>
    <col min="15363" max="15363" width="9.7109375" style="15" customWidth="1"/>
    <col min="15364" max="15364" width="12.5703125" style="15" customWidth="1"/>
    <col min="15365" max="15365" width="8.28515625" style="15" customWidth="1"/>
    <col min="15366" max="15366" width="9.7109375" style="15" customWidth="1"/>
    <col min="15367" max="15368" width="8.28515625" style="15" customWidth="1"/>
    <col min="15369" max="15604" width="9.140625" style="15"/>
    <col min="15605" max="15605" width="4.5703125" style="15" customWidth="1"/>
    <col min="15606" max="15606" width="11.85546875" style="15" customWidth="1"/>
    <col min="15607" max="15607" width="37" style="15" customWidth="1"/>
    <col min="15608" max="15608" width="10" style="15" customWidth="1"/>
    <col min="15609" max="15609" width="11.140625" style="15" customWidth="1"/>
    <col min="15610" max="15610" width="12.7109375" style="15" customWidth="1"/>
    <col min="15611" max="15611" width="8.5703125" style="15" customWidth="1"/>
    <col min="15612" max="15612" width="11.85546875" style="15" customWidth="1"/>
    <col min="15613" max="15613" width="12.42578125" style="15" customWidth="1"/>
    <col min="15614" max="15614" width="8.5703125" style="15" customWidth="1"/>
    <col min="15615" max="15615" width="9.85546875" style="15" customWidth="1"/>
    <col min="15616" max="15617" width="8.5703125" style="15" customWidth="1"/>
    <col min="15618" max="15618" width="7.7109375" style="15" customWidth="1"/>
    <col min="15619" max="15619" width="9.7109375" style="15" customWidth="1"/>
    <col min="15620" max="15620" width="12.5703125" style="15" customWidth="1"/>
    <col min="15621" max="15621" width="8.28515625" style="15" customWidth="1"/>
    <col min="15622" max="15622" width="9.7109375" style="15" customWidth="1"/>
    <col min="15623" max="15624" width="8.28515625" style="15" customWidth="1"/>
    <col min="15625" max="15860" width="9.140625" style="15"/>
    <col min="15861" max="15861" width="4.5703125" style="15" customWidth="1"/>
    <col min="15862" max="15862" width="11.85546875" style="15" customWidth="1"/>
    <col min="15863" max="15863" width="37" style="15" customWidth="1"/>
    <col min="15864" max="15864" width="10" style="15" customWidth="1"/>
    <col min="15865" max="15865" width="11.140625" style="15" customWidth="1"/>
    <col min="15866" max="15866" width="12.7109375" style="15" customWidth="1"/>
    <col min="15867" max="15867" width="8.5703125" style="15" customWidth="1"/>
    <col min="15868" max="15868" width="11.85546875" style="15" customWidth="1"/>
    <col min="15869" max="15869" width="12.42578125" style="15" customWidth="1"/>
    <col min="15870" max="15870" width="8.5703125" style="15" customWidth="1"/>
    <col min="15871" max="15871" width="9.85546875" style="15" customWidth="1"/>
    <col min="15872" max="15873" width="8.5703125" style="15" customWidth="1"/>
    <col min="15874" max="15874" width="7.7109375" style="15" customWidth="1"/>
    <col min="15875" max="15875" width="9.7109375" style="15" customWidth="1"/>
    <col min="15876" max="15876" width="12.5703125" style="15" customWidth="1"/>
    <col min="15877" max="15877" width="8.28515625" style="15" customWidth="1"/>
    <col min="15878" max="15878" width="9.7109375" style="15" customWidth="1"/>
    <col min="15879" max="15880" width="8.28515625" style="15" customWidth="1"/>
    <col min="15881" max="16116" width="9.140625" style="15"/>
    <col min="16117" max="16117" width="4.5703125" style="15" customWidth="1"/>
    <col min="16118" max="16118" width="11.85546875" style="15" customWidth="1"/>
    <col min="16119" max="16119" width="37" style="15" customWidth="1"/>
    <col min="16120" max="16120" width="10" style="15" customWidth="1"/>
    <col min="16121" max="16121" width="11.140625" style="15" customWidth="1"/>
    <col min="16122" max="16122" width="12.7109375" style="15" customWidth="1"/>
    <col min="16123" max="16123" width="8.5703125" style="15" customWidth="1"/>
    <col min="16124" max="16124" width="11.85546875" style="15" customWidth="1"/>
    <col min="16125" max="16125" width="12.42578125" style="15" customWidth="1"/>
    <col min="16126" max="16126" width="8.5703125" style="15" customWidth="1"/>
    <col min="16127" max="16127" width="9.85546875" style="15" customWidth="1"/>
    <col min="16128" max="16129" width="8.5703125" style="15" customWidth="1"/>
    <col min="16130" max="16130" width="7.7109375" style="15" customWidth="1"/>
    <col min="16131" max="16131" width="9.7109375" style="15" customWidth="1"/>
    <col min="16132" max="16132" width="12.5703125" style="15" customWidth="1"/>
    <col min="16133" max="16133" width="8.28515625" style="15" customWidth="1"/>
    <col min="16134" max="16134" width="9.7109375" style="15" customWidth="1"/>
    <col min="16135" max="16136" width="8.28515625" style="15" customWidth="1"/>
    <col min="16137" max="16384" width="9.140625" style="15"/>
  </cols>
  <sheetData>
    <row r="1" spans="1:9" ht="32.25" customHeight="1" x14ac:dyDescent="0.25">
      <c r="A1" s="92" t="s">
        <v>14</v>
      </c>
      <c r="B1" s="93"/>
      <c r="C1" s="93"/>
      <c r="D1" s="93"/>
      <c r="E1" s="93"/>
      <c r="F1" s="93"/>
      <c r="G1" s="93"/>
      <c r="H1" s="93"/>
      <c r="I1" s="93"/>
    </row>
    <row r="2" spans="1:9" ht="15.75" thickBot="1" x14ac:dyDescent="0.3">
      <c r="A2" s="16"/>
      <c r="B2" s="16"/>
      <c r="C2" s="16"/>
      <c r="D2" s="16"/>
      <c r="E2" s="16"/>
      <c r="F2" s="16"/>
      <c r="G2" s="16"/>
      <c r="H2" s="16"/>
      <c r="I2" s="16"/>
    </row>
    <row r="3" spans="1:9" ht="21.75" customHeight="1" x14ac:dyDescent="0.25">
      <c r="A3" s="94" t="s">
        <v>0</v>
      </c>
      <c r="B3" s="97" t="s">
        <v>1</v>
      </c>
      <c r="C3" s="97" t="s">
        <v>11</v>
      </c>
      <c r="D3" s="100" t="s">
        <v>2</v>
      </c>
      <c r="E3" s="100"/>
      <c r="F3" s="100" t="s">
        <v>9</v>
      </c>
      <c r="G3" s="100"/>
      <c r="H3" s="100"/>
      <c r="I3" s="101"/>
    </row>
    <row r="4" spans="1:9" ht="24.75" customHeight="1" x14ac:dyDescent="0.25">
      <c r="A4" s="95"/>
      <c r="B4" s="98"/>
      <c r="C4" s="98"/>
      <c r="D4" s="87" t="s">
        <v>3</v>
      </c>
      <c r="E4" s="90" t="s">
        <v>208</v>
      </c>
      <c r="F4" s="87" t="s">
        <v>7</v>
      </c>
      <c r="G4" s="87"/>
      <c r="H4" s="87" t="s">
        <v>12</v>
      </c>
      <c r="I4" s="88"/>
    </row>
    <row r="5" spans="1:9" ht="21.75" customHeight="1" x14ac:dyDescent="0.25">
      <c r="A5" s="95"/>
      <c r="B5" s="98"/>
      <c r="C5" s="98"/>
      <c r="D5" s="87"/>
      <c r="E5" s="90"/>
      <c r="F5" s="87" t="s">
        <v>3</v>
      </c>
      <c r="G5" s="90" t="s">
        <v>208</v>
      </c>
      <c r="H5" s="87" t="s">
        <v>3</v>
      </c>
      <c r="I5" s="102" t="s">
        <v>208</v>
      </c>
    </row>
    <row r="6" spans="1:9" ht="13.5" customHeight="1" thickBot="1" x14ac:dyDescent="0.3">
      <c r="A6" s="96"/>
      <c r="B6" s="99"/>
      <c r="C6" s="99"/>
      <c r="D6" s="89"/>
      <c r="E6" s="91"/>
      <c r="F6" s="89"/>
      <c r="G6" s="91"/>
      <c r="H6" s="89"/>
      <c r="I6" s="109"/>
    </row>
    <row r="7" spans="1:9" ht="24" customHeight="1" outlineLevel="1" x14ac:dyDescent="0.25">
      <c r="A7" s="107">
        <v>1</v>
      </c>
      <c r="B7" s="86" t="s">
        <v>23</v>
      </c>
      <c r="C7" s="41" t="s">
        <v>15</v>
      </c>
      <c r="D7" s="42">
        <f>+F7+H7</f>
        <v>1</v>
      </c>
      <c r="E7" s="42">
        <f>+G7+I7</f>
        <v>500</v>
      </c>
      <c r="F7" s="42">
        <v>1</v>
      </c>
      <c r="G7" s="42">
        <v>500</v>
      </c>
      <c r="H7" s="42"/>
      <c r="I7" s="108"/>
    </row>
    <row r="8" spans="1:9" ht="24" customHeight="1" outlineLevel="1" x14ac:dyDescent="0.25">
      <c r="A8" s="104">
        <f>+A7+1</f>
        <v>2</v>
      </c>
      <c r="B8" s="83"/>
      <c r="C8" s="43" t="s">
        <v>16</v>
      </c>
      <c r="D8" s="44">
        <f>+F8+H8</f>
        <v>2</v>
      </c>
      <c r="E8" s="44">
        <f>+G8+I8</f>
        <v>2600</v>
      </c>
      <c r="F8" s="44">
        <v>1</v>
      </c>
      <c r="G8" s="44">
        <v>1000</v>
      </c>
      <c r="H8" s="44">
        <v>1</v>
      </c>
      <c r="I8" s="105">
        <v>1600</v>
      </c>
    </row>
    <row r="9" spans="1:9" ht="24" customHeight="1" outlineLevel="1" x14ac:dyDescent="0.25">
      <c r="A9" s="104">
        <f t="shared" ref="A9:A18" si="0">+A8+1</f>
        <v>3</v>
      </c>
      <c r="B9" s="83"/>
      <c r="C9" s="43" t="s">
        <v>214</v>
      </c>
      <c r="D9" s="44">
        <f>+F9+H9</f>
        <v>1</v>
      </c>
      <c r="E9" s="44">
        <f>+G9+I9</f>
        <v>150</v>
      </c>
      <c r="F9" s="44">
        <v>1</v>
      </c>
      <c r="G9" s="44">
        <v>150</v>
      </c>
      <c r="H9" s="44"/>
      <c r="I9" s="105"/>
    </row>
    <row r="10" spans="1:9" ht="24" customHeight="1" outlineLevel="1" x14ac:dyDescent="0.25">
      <c r="A10" s="104">
        <f t="shared" si="0"/>
        <v>4</v>
      </c>
      <c r="B10" s="83"/>
      <c r="C10" s="43" t="s">
        <v>17</v>
      </c>
      <c r="D10" s="44">
        <f>+F10+H10</f>
        <v>2</v>
      </c>
      <c r="E10" s="44">
        <f>+G10+I10</f>
        <v>3000</v>
      </c>
      <c r="F10" s="44">
        <v>1</v>
      </c>
      <c r="G10" s="44">
        <v>1000</v>
      </c>
      <c r="H10" s="44">
        <v>1</v>
      </c>
      <c r="I10" s="105">
        <v>2000</v>
      </c>
    </row>
    <row r="11" spans="1:9" ht="24" customHeight="1" outlineLevel="1" x14ac:dyDescent="0.25">
      <c r="A11" s="104">
        <f t="shared" si="0"/>
        <v>5</v>
      </c>
      <c r="B11" s="83"/>
      <c r="C11" s="43" t="s">
        <v>18</v>
      </c>
      <c r="D11" s="44">
        <f>+F11+H11</f>
        <v>1</v>
      </c>
      <c r="E11" s="44">
        <f>+G11+I11</f>
        <v>200</v>
      </c>
      <c r="F11" s="44">
        <v>1</v>
      </c>
      <c r="G11" s="44">
        <v>200</v>
      </c>
      <c r="H11" s="44"/>
      <c r="I11" s="105"/>
    </row>
    <row r="12" spans="1:9" ht="24" customHeight="1" outlineLevel="1" x14ac:dyDescent="0.25">
      <c r="A12" s="104">
        <f t="shared" si="0"/>
        <v>6</v>
      </c>
      <c r="B12" s="83"/>
      <c r="C12" s="43" t="s">
        <v>19</v>
      </c>
      <c r="D12" s="44">
        <f>+F12+H12</f>
        <v>2</v>
      </c>
      <c r="E12" s="44">
        <f>+G12+I12</f>
        <v>500</v>
      </c>
      <c r="F12" s="44">
        <v>1</v>
      </c>
      <c r="G12" s="44">
        <v>200</v>
      </c>
      <c r="H12" s="44">
        <v>1</v>
      </c>
      <c r="I12" s="105">
        <v>300</v>
      </c>
    </row>
    <row r="13" spans="1:9" ht="24" customHeight="1" outlineLevel="1" x14ac:dyDescent="0.25">
      <c r="A13" s="104">
        <f t="shared" si="0"/>
        <v>7</v>
      </c>
      <c r="B13" s="83"/>
      <c r="C13" s="43" t="s">
        <v>20</v>
      </c>
      <c r="D13" s="44">
        <f>+F13+H13</f>
        <v>2</v>
      </c>
      <c r="E13" s="44">
        <f>+G13+I13</f>
        <v>1300</v>
      </c>
      <c r="F13" s="44">
        <v>1</v>
      </c>
      <c r="G13" s="44">
        <v>100</v>
      </c>
      <c r="H13" s="44">
        <v>1</v>
      </c>
      <c r="I13" s="105">
        <v>1200</v>
      </c>
    </row>
    <row r="14" spans="1:9" ht="24" customHeight="1" outlineLevel="1" x14ac:dyDescent="0.25">
      <c r="A14" s="104">
        <f t="shared" si="0"/>
        <v>8</v>
      </c>
      <c r="B14" s="83"/>
      <c r="C14" s="43" t="s">
        <v>22</v>
      </c>
      <c r="D14" s="44">
        <f>+F14+H14</f>
        <v>1</v>
      </c>
      <c r="E14" s="44">
        <f>+G14+I14</f>
        <v>150</v>
      </c>
      <c r="F14" s="44">
        <v>1</v>
      </c>
      <c r="G14" s="44">
        <v>150</v>
      </c>
      <c r="H14" s="44"/>
      <c r="I14" s="105"/>
    </row>
    <row r="15" spans="1:9" ht="24" customHeight="1" outlineLevel="1" x14ac:dyDescent="0.25">
      <c r="A15" s="104">
        <f t="shared" si="0"/>
        <v>9</v>
      </c>
      <c r="B15" s="83"/>
      <c r="C15" s="43" t="s">
        <v>21</v>
      </c>
      <c r="D15" s="44">
        <f>+F15+H15</f>
        <v>1</v>
      </c>
      <c r="E15" s="44">
        <f>+G15+I15</f>
        <v>150</v>
      </c>
      <c r="F15" s="44">
        <v>1</v>
      </c>
      <c r="G15" s="44">
        <v>150</v>
      </c>
      <c r="H15" s="44"/>
      <c r="I15" s="105"/>
    </row>
    <row r="16" spans="1:9" ht="24" customHeight="1" outlineLevel="1" x14ac:dyDescent="0.25">
      <c r="A16" s="104">
        <f t="shared" si="0"/>
        <v>10</v>
      </c>
      <c r="B16" s="83"/>
      <c r="C16" s="43" t="s">
        <v>24</v>
      </c>
      <c r="D16" s="44">
        <f>+F16+H16</f>
        <v>1</v>
      </c>
      <c r="E16" s="44">
        <f>+G16+I16</f>
        <v>500</v>
      </c>
      <c r="F16" s="44"/>
      <c r="G16" s="44"/>
      <c r="H16" s="44">
        <v>1</v>
      </c>
      <c r="I16" s="105">
        <v>500</v>
      </c>
    </row>
    <row r="17" spans="1:9" ht="24" customHeight="1" outlineLevel="1" x14ac:dyDescent="0.25">
      <c r="A17" s="104">
        <f t="shared" si="0"/>
        <v>11</v>
      </c>
      <c r="B17" s="83"/>
      <c r="C17" s="43" t="s">
        <v>25</v>
      </c>
      <c r="D17" s="44">
        <f>+F17+H17</f>
        <v>1</v>
      </c>
      <c r="E17" s="44">
        <f>+G17+I17</f>
        <v>1000</v>
      </c>
      <c r="F17" s="44"/>
      <c r="G17" s="44"/>
      <c r="H17" s="44">
        <v>1</v>
      </c>
      <c r="I17" s="105">
        <v>1000</v>
      </c>
    </row>
    <row r="18" spans="1:9" ht="24" customHeight="1" outlineLevel="1" x14ac:dyDescent="0.25">
      <c r="A18" s="104">
        <f t="shared" si="0"/>
        <v>12</v>
      </c>
      <c r="B18" s="83"/>
      <c r="C18" s="43" t="s">
        <v>26</v>
      </c>
      <c r="D18" s="44">
        <f>+F18+H18</f>
        <v>1</v>
      </c>
      <c r="E18" s="44">
        <f>+G18+I18</f>
        <v>500</v>
      </c>
      <c r="F18" s="44"/>
      <c r="G18" s="44"/>
      <c r="H18" s="44">
        <v>1</v>
      </c>
      <c r="I18" s="105">
        <v>500</v>
      </c>
    </row>
    <row r="19" spans="1:9" s="18" customFormat="1" ht="24" customHeight="1" outlineLevel="1" x14ac:dyDescent="0.25">
      <c r="A19" s="106">
        <f>+A18</f>
        <v>12</v>
      </c>
      <c r="B19" s="83"/>
      <c r="C19" s="45" t="s">
        <v>27</v>
      </c>
      <c r="D19" s="60">
        <f>SUM(D7:D18)</f>
        <v>16</v>
      </c>
      <c r="E19" s="60">
        <f t="shared" ref="E19:I19" si="1">SUM(E7:E18)</f>
        <v>10550</v>
      </c>
      <c r="F19" s="60">
        <f t="shared" si="1"/>
        <v>9</v>
      </c>
      <c r="G19" s="60">
        <f>SUM(G7:G18)</f>
        <v>3450</v>
      </c>
      <c r="H19" s="60">
        <f t="shared" si="1"/>
        <v>7</v>
      </c>
      <c r="I19" s="61">
        <f t="shared" si="1"/>
        <v>7100</v>
      </c>
    </row>
    <row r="20" spans="1:9" ht="24" customHeight="1" outlineLevel="1" x14ac:dyDescent="0.25">
      <c r="A20" s="104">
        <v>1</v>
      </c>
      <c r="B20" s="83"/>
      <c r="C20" s="46" t="s">
        <v>68</v>
      </c>
      <c r="D20" s="44">
        <f>+F20+H20</f>
        <v>1</v>
      </c>
      <c r="E20" s="44">
        <f>+G20+I20</f>
        <v>6</v>
      </c>
      <c r="F20" s="44"/>
      <c r="G20" s="44"/>
      <c r="H20" s="44">
        <v>1</v>
      </c>
      <c r="I20" s="105">
        <v>6</v>
      </c>
    </row>
    <row r="21" spans="1:9" ht="24" customHeight="1" outlineLevel="1" thickBot="1" x14ac:dyDescent="0.3">
      <c r="A21" s="114">
        <v>2</v>
      </c>
      <c r="B21" s="84"/>
      <c r="C21" s="115" t="s">
        <v>35</v>
      </c>
      <c r="D21" s="116">
        <f>+F21+H21</f>
        <v>22</v>
      </c>
      <c r="E21" s="116">
        <f>+G21+I21</f>
        <v>55</v>
      </c>
      <c r="F21" s="116"/>
      <c r="G21" s="116"/>
      <c r="H21" s="116">
        <v>22</v>
      </c>
      <c r="I21" s="117">
        <v>55</v>
      </c>
    </row>
    <row r="22" spans="1:9" s="18" customFormat="1" ht="24" customHeight="1" outlineLevel="1" thickBot="1" x14ac:dyDescent="0.3">
      <c r="A22" s="50">
        <f>+A21</f>
        <v>2</v>
      </c>
      <c r="B22" s="53"/>
      <c r="C22" s="59" t="s">
        <v>28</v>
      </c>
      <c r="D22" s="51">
        <f>SUM(D20:D21)</f>
        <v>23</v>
      </c>
      <c r="E22" s="51">
        <f t="shared" ref="E22:I22" si="2">SUM(E20:E21)</f>
        <v>61</v>
      </c>
      <c r="F22" s="51">
        <f t="shared" si="2"/>
        <v>0</v>
      </c>
      <c r="G22" s="51">
        <f t="shared" si="2"/>
        <v>0</v>
      </c>
      <c r="H22" s="51">
        <f t="shared" si="2"/>
        <v>23</v>
      </c>
      <c r="I22" s="52">
        <f t="shared" si="2"/>
        <v>61</v>
      </c>
    </row>
    <row r="23" spans="1:9" s="18" customFormat="1" ht="24" customHeight="1" thickBot="1" x14ac:dyDescent="0.3">
      <c r="A23" s="50">
        <f>+A22+A19</f>
        <v>14</v>
      </c>
      <c r="B23" s="85" t="s">
        <v>29</v>
      </c>
      <c r="C23" s="85"/>
      <c r="D23" s="51">
        <f>+D22+D19</f>
        <v>39</v>
      </c>
      <c r="E23" s="51">
        <f t="shared" ref="E23:I23" si="3">+E22+E19</f>
        <v>10611</v>
      </c>
      <c r="F23" s="51">
        <f t="shared" si="3"/>
        <v>9</v>
      </c>
      <c r="G23" s="51">
        <f t="shared" si="3"/>
        <v>3450</v>
      </c>
      <c r="H23" s="51">
        <f t="shared" si="3"/>
        <v>30</v>
      </c>
      <c r="I23" s="52">
        <f t="shared" si="3"/>
        <v>7161</v>
      </c>
    </row>
    <row r="24" spans="1:9" ht="24" customHeight="1" outlineLevel="1" x14ac:dyDescent="0.25">
      <c r="A24" s="107">
        <v>1</v>
      </c>
      <c r="B24" s="86" t="s">
        <v>36</v>
      </c>
      <c r="C24" s="41" t="s">
        <v>30</v>
      </c>
      <c r="D24" s="42">
        <f>+F24+H24</f>
        <v>1</v>
      </c>
      <c r="E24" s="42">
        <f>+G24+I24</f>
        <v>200</v>
      </c>
      <c r="F24" s="42">
        <v>1</v>
      </c>
      <c r="G24" s="42">
        <v>200</v>
      </c>
      <c r="H24" s="42"/>
      <c r="I24" s="108"/>
    </row>
    <row r="25" spans="1:9" ht="24" customHeight="1" outlineLevel="1" x14ac:dyDescent="0.25">
      <c r="A25" s="104">
        <v>2</v>
      </c>
      <c r="B25" s="83"/>
      <c r="C25" s="43" t="s">
        <v>31</v>
      </c>
      <c r="D25" s="44">
        <f>+F25+H25</f>
        <v>1</v>
      </c>
      <c r="E25" s="44">
        <f>+G25+I25</f>
        <v>470</v>
      </c>
      <c r="F25" s="44">
        <v>1</v>
      </c>
      <c r="G25" s="44">
        <v>470</v>
      </c>
      <c r="H25" s="44"/>
      <c r="I25" s="105"/>
    </row>
    <row r="26" spans="1:9" ht="24" customHeight="1" outlineLevel="1" x14ac:dyDescent="0.25">
      <c r="A26" s="104">
        <v>3</v>
      </c>
      <c r="B26" s="83"/>
      <c r="C26" s="43" t="s">
        <v>32</v>
      </c>
      <c r="D26" s="44">
        <f>+F26+H26</f>
        <v>1</v>
      </c>
      <c r="E26" s="44">
        <f>+G26+I26</f>
        <v>80</v>
      </c>
      <c r="F26" s="44">
        <v>1</v>
      </c>
      <c r="G26" s="44">
        <v>80</v>
      </c>
      <c r="H26" s="44"/>
      <c r="I26" s="105"/>
    </row>
    <row r="27" spans="1:9" ht="24" customHeight="1" outlineLevel="1" x14ac:dyDescent="0.25">
      <c r="A27" s="104">
        <v>4</v>
      </c>
      <c r="B27" s="83"/>
      <c r="C27" s="43" t="s">
        <v>33</v>
      </c>
      <c r="D27" s="44">
        <f>+F27+H27</f>
        <v>2</v>
      </c>
      <c r="E27" s="44">
        <f>+G27+I27</f>
        <v>300</v>
      </c>
      <c r="F27" s="44">
        <v>1</v>
      </c>
      <c r="G27" s="44">
        <v>150</v>
      </c>
      <c r="H27" s="44">
        <v>1</v>
      </c>
      <c r="I27" s="105">
        <v>150</v>
      </c>
    </row>
    <row r="28" spans="1:9" ht="24" customHeight="1" outlineLevel="1" x14ac:dyDescent="0.25">
      <c r="A28" s="104">
        <v>5</v>
      </c>
      <c r="B28" s="83"/>
      <c r="C28" s="43" t="s">
        <v>34</v>
      </c>
      <c r="D28" s="44">
        <f>+F28+H28</f>
        <v>1</v>
      </c>
      <c r="E28" s="44">
        <f>+G28+I28</f>
        <v>1200</v>
      </c>
      <c r="F28" s="44"/>
      <c r="G28" s="44"/>
      <c r="H28" s="44">
        <v>1</v>
      </c>
      <c r="I28" s="105">
        <v>1200</v>
      </c>
    </row>
    <row r="29" spans="1:9" s="18" customFormat="1" ht="24" customHeight="1" outlineLevel="1" x14ac:dyDescent="0.25">
      <c r="A29" s="106">
        <f>+A28</f>
        <v>5</v>
      </c>
      <c r="B29" s="83"/>
      <c r="C29" s="45" t="s">
        <v>27</v>
      </c>
      <c r="D29" s="60">
        <f>SUM(D24:D28)</f>
        <v>6</v>
      </c>
      <c r="E29" s="60">
        <f t="shared" ref="E29:I29" si="4">SUM(E24:E28)</f>
        <v>2250</v>
      </c>
      <c r="F29" s="60">
        <f t="shared" si="4"/>
        <v>4</v>
      </c>
      <c r="G29" s="60">
        <f t="shared" si="4"/>
        <v>900</v>
      </c>
      <c r="H29" s="60">
        <f t="shared" si="4"/>
        <v>2</v>
      </c>
      <c r="I29" s="61">
        <f t="shared" si="4"/>
        <v>1350</v>
      </c>
    </row>
    <row r="30" spans="1:9" ht="24" customHeight="1" outlineLevel="1" x14ac:dyDescent="0.25">
      <c r="A30" s="104">
        <v>1</v>
      </c>
      <c r="B30" s="83"/>
      <c r="C30" s="46" t="s">
        <v>35</v>
      </c>
      <c r="D30" s="44">
        <f>+F30+H30</f>
        <v>1</v>
      </c>
      <c r="E30" s="44">
        <f>+G30+I30</f>
        <v>49.7</v>
      </c>
      <c r="F30" s="44"/>
      <c r="G30" s="44"/>
      <c r="H30" s="44">
        <v>1</v>
      </c>
      <c r="I30" s="105">
        <v>49.7</v>
      </c>
    </row>
    <row r="31" spans="1:9" s="18" customFormat="1" ht="24" customHeight="1" outlineLevel="1" thickBot="1" x14ac:dyDescent="0.3">
      <c r="A31" s="110">
        <f>+A30</f>
        <v>1</v>
      </c>
      <c r="B31" s="84"/>
      <c r="C31" s="48" t="s">
        <v>28</v>
      </c>
      <c r="D31" s="49">
        <f>+D30</f>
        <v>1</v>
      </c>
      <c r="E31" s="49">
        <f t="shared" ref="E31:I31" si="5">+E30</f>
        <v>49.7</v>
      </c>
      <c r="F31" s="49">
        <f t="shared" si="5"/>
        <v>0</v>
      </c>
      <c r="G31" s="49">
        <f t="shared" si="5"/>
        <v>0</v>
      </c>
      <c r="H31" s="49">
        <f t="shared" si="5"/>
        <v>1</v>
      </c>
      <c r="I31" s="111">
        <f t="shared" si="5"/>
        <v>49.7</v>
      </c>
    </row>
    <row r="32" spans="1:9" s="18" customFormat="1" ht="24" customHeight="1" thickBot="1" x14ac:dyDescent="0.3">
      <c r="A32" s="50">
        <f>+A31+A29</f>
        <v>6</v>
      </c>
      <c r="B32" s="123" t="s">
        <v>37</v>
      </c>
      <c r="C32" s="85"/>
      <c r="D32" s="51">
        <f>+D31+D29</f>
        <v>7</v>
      </c>
      <c r="E32" s="51">
        <f t="shared" ref="E32:I32" si="6">+E31+E29</f>
        <v>2299.6999999999998</v>
      </c>
      <c r="F32" s="51">
        <f t="shared" si="6"/>
        <v>4</v>
      </c>
      <c r="G32" s="51">
        <f t="shared" si="6"/>
        <v>900</v>
      </c>
      <c r="H32" s="51">
        <f t="shared" si="6"/>
        <v>3</v>
      </c>
      <c r="I32" s="52">
        <f t="shared" si="6"/>
        <v>1399.7</v>
      </c>
    </row>
    <row r="33" spans="1:9" ht="24" customHeight="1" outlineLevel="1" x14ac:dyDescent="0.25">
      <c r="A33" s="107">
        <v>1</v>
      </c>
      <c r="B33" s="83" t="s">
        <v>54</v>
      </c>
      <c r="C33" s="41" t="s">
        <v>38</v>
      </c>
      <c r="D33" s="42">
        <f>+F33+H33</f>
        <v>2</v>
      </c>
      <c r="E33" s="42">
        <f>+G33+I33</f>
        <v>350</v>
      </c>
      <c r="F33" s="42">
        <v>1</v>
      </c>
      <c r="G33" s="42">
        <v>150</v>
      </c>
      <c r="H33" s="42">
        <v>1</v>
      </c>
      <c r="I33" s="108">
        <v>200</v>
      </c>
    </row>
    <row r="34" spans="1:9" ht="24" customHeight="1" outlineLevel="1" x14ac:dyDescent="0.25">
      <c r="A34" s="104">
        <f>+A33+1</f>
        <v>2</v>
      </c>
      <c r="B34" s="83"/>
      <c r="C34" s="43" t="s">
        <v>39</v>
      </c>
      <c r="D34" s="44">
        <f>+F34+H34</f>
        <v>2</v>
      </c>
      <c r="E34" s="44">
        <f>+G34+I34</f>
        <v>650</v>
      </c>
      <c r="F34" s="44">
        <v>1</v>
      </c>
      <c r="G34" s="44">
        <v>150</v>
      </c>
      <c r="H34" s="44">
        <v>1</v>
      </c>
      <c r="I34" s="105">
        <v>500</v>
      </c>
    </row>
    <row r="35" spans="1:9" ht="24" customHeight="1" outlineLevel="1" x14ac:dyDescent="0.25">
      <c r="A35" s="104">
        <f t="shared" ref="A35:A49" si="7">+A34+1</f>
        <v>3</v>
      </c>
      <c r="B35" s="83"/>
      <c r="C35" s="43" t="s">
        <v>40</v>
      </c>
      <c r="D35" s="44">
        <f>+F35+H35</f>
        <v>2</v>
      </c>
      <c r="E35" s="44">
        <f>+G35+I35</f>
        <v>900</v>
      </c>
      <c r="F35" s="44">
        <v>1</v>
      </c>
      <c r="G35" s="44">
        <v>500</v>
      </c>
      <c r="H35" s="44">
        <v>1</v>
      </c>
      <c r="I35" s="105">
        <v>400</v>
      </c>
    </row>
    <row r="36" spans="1:9" ht="24" customHeight="1" outlineLevel="1" x14ac:dyDescent="0.25">
      <c r="A36" s="104">
        <f t="shared" si="7"/>
        <v>4</v>
      </c>
      <c r="B36" s="83"/>
      <c r="C36" s="43" t="s">
        <v>41</v>
      </c>
      <c r="D36" s="44">
        <f>+F36+H36</f>
        <v>2</v>
      </c>
      <c r="E36" s="44">
        <f>+G36+I36</f>
        <v>100</v>
      </c>
      <c r="F36" s="44">
        <v>1</v>
      </c>
      <c r="G36" s="44">
        <v>50</v>
      </c>
      <c r="H36" s="44">
        <v>1</v>
      </c>
      <c r="I36" s="105">
        <v>50</v>
      </c>
    </row>
    <row r="37" spans="1:9" ht="24" customHeight="1" outlineLevel="1" x14ac:dyDescent="0.25">
      <c r="A37" s="104">
        <f t="shared" si="7"/>
        <v>5</v>
      </c>
      <c r="B37" s="83"/>
      <c r="C37" s="43" t="s">
        <v>42</v>
      </c>
      <c r="D37" s="44">
        <f>+F37+H37</f>
        <v>2</v>
      </c>
      <c r="E37" s="44">
        <f>+G37+I37</f>
        <v>350</v>
      </c>
      <c r="F37" s="44">
        <v>1</v>
      </c>
      <c r="G37" s="44">
        <v>150</v>
      </c>
      <c r="H37" s="44">
        <v>1</v>
      </c>
      <c r="I37" s="105">
        <v>200</v>
      </c>
    </row>
    <row r="38" spans="1:9" ht="24" customHeight="1" outlineLevel="1" x14ac:dyDescent="0.25">
      <c r="A38" s="104">
        <f t="shared" si="7"/>
        <v>6</v>
      </c>
      <c r="B38" s="83"/>
      <c r="C38" s="43" t="s">
        <v>43</v>
      </c>
      <c r="D38" s="44">
        <f>+F38+H38</f>
        <v>2</v>
      </c>
      <c r="E38" s="44">
        <f>+G38+I38</f>
        <v>100</v>
      </c>
      <c r="F38" s="44">
        <v>1</v>
      </c>
      <c r="G38" s="44">
        <v>50</v>
      </c>
      <c r="H38" s="44">
        <v>1</v>
      </c>
      <c r="I38" s="105">
        <v>50</v>
      </c>
    </row>
    <row r="39" spans="1:9" ht="24" customHeight="1" outlineLevel="1" x14ac:dyDescent="0.25">
      <c r="A39" s="104">
        <f t="shared" si="7"/>
        <v>7</v>
      </c>
      <c r="B39" s="83"/>
      <c r="C39" s="43" t="s">
        <v>44</v>
      </c>
      <c r="D39" s="44">
        <f>+F39+H39</f>
        <v>2</v>
      </c>
      <c r="E39" s="44">
        <f>+G39+I39</f>
        <v>1000</v>
      </c>
      <c r="F39" s="44">
        <v>1</v>
      </c>
      <c r="G39" s="44">
        <v>500</v>
      </c>
      <c r="H39" s="44">
        <v>1</v>
      </c>
      <c r="I39" s="105">
        <v>500</v>
      </c>
    </row>
    <row r="40" spans="1:9" ht="24" customHeight="1" outlineLevel="1" x14ac:dyDescent="0.25">
      <c r="A40" s="104">
        <f t="shared" si="7"/>
        <v>8</v>
      </c>
      <c r="B40" s="83"/>
      <c r="C40" s="43" t="s">
        <v>45</v>
      </c>
      <c r="D40" s="44">
        <f>+F40+H40</f>
        <v>1</v>
      </c>
      <c r="E40" s="44">
        <f>+G40+I40</f>
        <v>200</v>
      </c>
      <c r="F40" s="44">
        <v>1</v>
      </c>
      <c r="G40" s="44">
        <v>200</v>
      </c>
      <c r="H40" s="44"/>
      <c r="I40" s="105"/>
    </row>
    <row r="41" spans="1:9" ht="24" customHeight="1" outlineLevel="1" x14ac:dyDescent="0.25">
      <c r="A41" s="104">
        <f t="shared" si="7"/>
        <v>9</v>
      </c>
      <c r="B41" s="83"/>
      <c r="C41" s="43" t="s">
        <v>212</v>
      </c>
      <c r="D41" s="44">
        <f>+F41+H41</f>
        <v>1</v>
      </c>
      <c r="E41" s="44">
        <f>+G41+I41</f>
        <v>50</v>
      </c>
      <c r="F41" s="44">
        <v>1</v>
      </c>
      <c r="G41" s="44">
        <v>50</v>
      </c>
      <c r="H41" s="44"/>
      <c r="I41" s="105"/>
    </row>
    <row r="42" spans="1:9" ht="24" customHeight="1" outlineLevel="1" x14ac:dyDescent="0.25">
      <c r="A42" s="104">
        <f t="shared" si="7"/>
        <v>10</v>
      </c>
      <c r="B42" s="83"/>
      <c r="C42" s="43" t="s">
        <v>46</v>
      </c>
      <c r="D42" s="44">
        <f>+F42+H42</f>
        <v>1</v>
      </c>
      <c r="E42" s="44">
        <f>+G42+I42</f>
        <v>300</v>
      </c>
      <c r="F42" s="44"/>
      <c r="G42" s="44"/>
      <c r="H42" s="44">
        <v>1</v>
      </c>
      <c r="I42" s="105">
        <v>300</v>
      </c>
    </row>
    <row r="43" spans="1:9" ht="24" customHeight="1" outlineLevel="1" x14ac:dyDescent="0.25">
      <c r="A43" s="104">
        <f t="shared" si="7"/>
        <v>11</v>
      </c>
      <c r="B43" s="83"/>
      <c r="C43" s="43" t="s">
        <v>47</v>
      </c>
      <c r="D43" s="44">
        <f>+F43+H43</f>
        <v>1</v>
      </c>
      <c r="E43" s="44">
        <f>+G43+I43</f>
        <v>200</v>
      </c>
      <c r="F43" s="44"/>
      <c r="G43" s="44"/>
      <c r="H43" s="44">
        <v>1</v>
      </c>
      <c r="I43" s="105">
        <v>200</v>
      </c>
    </row>
    <row r="44" spans="1:9" ht="24" customHeight="1" outlineLevel="1" x14ac:dyDescent="0.25">
      <c r="A44" s="104">
        <f t="shared" si="7"/>
        <v>12</v>
      </c>
      <c r="B44" s="83"/>
      <c r="C44" s="43" t="s">
        <v>48</v>
      </c>
      <c r="D44" s="44">
        <f>+F44+H44</f>
        <v>1</v>
      </c>
      <c r="E44" s="44">
        <f>+G44+I44</f>
        <v>200</v>
      </c>
      <c r="F44" s="44"/>
      <c r="G44" s="44"/>
      <c r="H44" s="44">
        <v>1</v>
      </c>
      <c r="I44" s="105">
        <v>200</v>
      </c>
    </row>
    <row r="45" spans="1:9" ht="24" customHeight="1" outlineLevel="1" x14ac:dyDescent="0.25">
      <c r="A45" s="104">
        <f t="shared" si="7"/>
        <v>13</v>
      </c>
      <c r="B45" s="83"/>
      <c r="C45" s="43" t="s">
        <v>49</v>
      </c>
      <c r="D45" s="44">
        <f>+F45+H45</f>
        <v>1</v>
      </c>
      <c r="E45" s="44">
        <f>+G45+I45</f>
        <v>200</v>
      </c>
      <c r="F45" s="44"/>
      <c r="G45" s="44"/>
      <c r="H45" s="44">
        <v>1</v>
      </c>
      <c r="I45" s="105">
        <v>200</v>
      </c>
    </row>
    <row r="46" spans="1:9" ht="24" customHeight="1" outlineLevel="1" x14ac:dyDescent="0.25">
      <c r="A46" s="104">
        <f t="shared" si="7"/>
        <v>14</v>
      </c>
      <c r="B46" s="83"/>
      <c r="C46" s="43" t="s">
        <v>50</v>
      </c>
      <c r="D46" s="44">
        <f>+F46+H46</f>
        <v>1</v>
      </c>
      <c r="E46" s="44">
        <f>+G46+I46</f>
        <v>100</v>
      </c>
      <c r="F46" s="44"/>
      <c r="G46" s="44"/>
      <c r="H46" s="44">
        <v>1</v>
      </c>
      <c r="I46" s="105">
        <v>100</v>
      </c>
    </row>
    <row r="47" spans="1:9" ht="24" customHeight="1" outlineLevel="1" x14ac:dyDescent="0.25">
      <c r="A47" s="104">
        <f t="shared" si="7"/>
        <v>15</v>
      </c>
      <c r="B47" s="83"/>
      <c r="C47" s="43" t="s">
        <v>51</v>
      </c>
      <c r="D47" s="44">
        <f>+F47+H47</f>
        <v>1</v>
      </c>
      <c r="E47" s="44">
        <f>+G47+I47</f>
        <v>100</v>
      </c>
      <c r="F47" s="44"/>
      <c r="G47" s="44"/>
      <c r="H47" s="44">
        <v>1</v>
      </c>
      <c r="I47" s="105">
        <v>100</v>
      </c>
    </row>
    <row r="48" spans="1:9" ht="24" customHeight="1" outlineLevel="1" x14ac:dyDescent="0.25">
      <c r="A48" s="104">
        <f t="shared" si="7"/>
        <v>16</v>
      </c>
      <c r="B48" s="83" t="s">
        <v>54</v>
      </c>
      <c r="C48" s="43" t="s">
        <v>52</v>
      </c>
      <c r="D48" s="44">
        <f>+F48+H48</f>
        <v>1</v>
      </c>
      <c r="E48" s="44">
        <f>+G48+I48</f>
        <v>100</v>
      </c>
      <c r="F48" s="44"/>
      <c r="G48" s="44"/>
      <c r="H48" s="44">
        <v>1</v>
      </c>
      <c r="I48" s="105">
        <v>100</v>
      </c>
    </row>
    <row r="49" spans="1:9" ht="24" customHeight="1" outlineLevel="1" x14ac:dyDescent="0.25">
      <c r="A49" s="104">
        <f t="shared" si="7"/>
        <v>17</v>
      </c>
      <c r="B49" s="83"/>
      <c r="C49" s="43" t="s">
        <v>53</v>
      </c>
      <c r="D49" s="44">
        <f>+F49+H49</f>
        <v>1</v>
      </c>
      <c r="E49" s="44">
        <f>+G49+I49</f>
        <v>100</v>
      </c>
      <c r="F49" s="44"/>
      <c r="G49" s="44"/>
      <c r="H49" s="44">
        <v>1</v>
      </c>
      <c r="I49" s="105">
        <v>100</v>
      </c>
    </row>
    <row r="50" spans="1:9" s="18" customFormat="1" ht="24" customHeight="1" outlineLevel="1" x14ac:dyDescent="0.25">
      <c r="A50" s="106">
        <f>+A49</f>
        <v>17</v>
      </c>
      <c r="B50" s="83"/>
      <c r="C50" s="45" t="s">
        <v>27</v>
      </c>
      <c r="D50" s="60">
        <f t="shared" ref="D50:I50" si="8">SUM(D33:D49)</f>
        <v>24</v>
      </c>
      <c r="E50" s="60">
        <f t="shared" si="8"/>
        <v>5000</v>
      </c>
      <c r="F50" s="60">
        <f t="shared" si="8"/>
        <v>9</v>
      </c>
      <c r="G50" s="60">
        <f t="shared" si="8"/>
        <v>1800</v>
      </c>
      <c r="H50" s="60">
        <f t="shared" si="8"/>
        <v>15</v>
      </c>
      <c r="I50" s="61">
        <f t="shared" si="8"/>
        <v>3200</v>
      </c>
    </row>
    <row r="51" spans="1:9" ht="24" customHeight="1" outlineLevel="1" x14ac:dyDescent="0.25">
      <c r="A51" s="104">
        <v>1</v>
      </c>
      <c r="B51" s="83"/>
      <c r="C51" s="46" t="s">
        <v>68</v>
      </c>
      <c r="D51" s="44">
        <f>+F51+H51</f>
        <v>1</v>
      </c>
      <c r="E51" s="44">
        <f>+G51+I51</f>
        <v>20</v>
      </c>
      <c r="F51" s="44"/>
      <c r="G51" s="44"/>
      <c r="H51" s="44">
        <v>1</v>
      </c>
      <c r="I51" s="105">
        <v>20</v>
      </c>
    </row>
    <row r="52" spans="1:9" ht="24" customHeight="1" outlineLevel="1" x14ac:dyDescent="0.25">
      <c r="A52" s="104">
        <v>2</v>
      </c>
      <c r="B52" s="83"/>
      <c r="C52" s="46" t="s">
        <v>35</v>
      </c>
      <c r="D52" s="44">
        <f>+F52+H52</f>
        <v>1</v>
      </c>
      <c r="E52" s="44">
        <f>+G52+I52</f>
        <v>30</v>
      </c>
      <c r="F52" s="44"/>
      <c r="G52" s="44"/>
      <c r="H52" s="44">
        <v>1</v>
      </c>
      <c r="I52" s="105">
        <v>30</v>
      </c>
    </row>
    <row r="53" spans="1:9" s="18" customFormat="1" ht="24" customHeight="1" outlineLevel="1" thickBot="1" x14ac:dyDescent="0.3">
      <c r="A53" s="110">
        <f>+A52</f>
        <v>2</v>
      </c>
      <c r="B53" s="83"/>
      <c r="C53" s="48" t="s">
        <v>28</v>
      </c>
      <c r="D53" s="49">
        <f>SUM(D51:D52)</f>
        <v>2</v>
      </c>
      <c r="E53" s="49">
        <f t="shared" ref="E53:I53" si="9">SUM(E51:E52)</f>
        <v>50</v>
      </c>
      <c r="F53" s="49">
        <f t="shared" si="9"/>
        <v>0</v>
      </c>
      <c r="G53" s="49">
        <f t="shared" si="9"/>
        <v>0</v>
      </c>
      <c r="H53" s="49">
        <f t="shared" si="9"/>
        <v>2</v>
      </c>
      <c r="I53" s="111">
        <f t="shared" si="9"/>
        <v>50</v>
      </c>
    </row>
    <row r="54" spans="1:9" s="18" customFormat="1" ht="24" customHeight="1" thickBot="1" x14ac:dyDescent="0.3">
      <c r="A54" s="50">
        <f>+A53+A50</f>
        <v>19</v>
      </c>
      <c r="B54" s="119" t="s">
        <v>55</v>
      </c>
      <c r="C54" s="85"/>
      <c r="D54" s="51">
        <f t="shared" ref="D54:E54" si="10">+D53+D50</f>
        <v>26</v>
      </c>
      <c r="E54" s="51">
        <f t="shared" si="10"/>
        <v>5050</v>
      </c>
      <c r="F54" s="53">
        <f t="shared" ref="F54:I54" si="11">+F53+F50</f>
        <v>9</v>
      </c>
      <c r="G54" s="53">
        <f t="shared" si="11"/>
        <v>1800</v>
      </c>
      <c r="H54" s="53">
        <f t="shared" si="11"/>
        <v>17</v>
      </c>
      <c r="I54" s="54">
        <f t="shared" si="11"/>
        <v>3250</v>
      </c>
    </row>
    <row r="55" spans="1:9" ht="24" customHeight="1" outlineLevel="1" x14ac:dyDescent="0.25">
      <c r="A55" s="107">
        <v>1</v>
      </c>
      <c r="B55" s="120" t="s">
        <v>65</v>
      </c>
      <c r="C55" s="41" t="s">
        <v>56</v>
      </c>
      <c r="D55" s="42">
        <f>+F55+H55</f>
        <v>2</v>
      </c>
      <c r="E55" s="42">
        <f>+G55+I55</f>
        <v>1100</v>
      </c>
      <c r="F55" s="42">
        <v>1</v>
      </c>
      <c r="G55" s="42">
        <v>900</v>
      </c>
      <c r="H55" s="42">
        <v>1</v>
      </c>
      <c r="I55" s="108">
        <v>200</v>
      </c>
    </row>
    <row r="56" spans="1:9" ht="24" customHeight="1" outlineLevel="1" x14ac:dyDescent="0.25">
      <c r="A56" s="104">
        <f>+A55+1</f>
        <v>2</v>
      </c>
      <c r="B56" s="121"/>
      <c r="C56" s="43" t="s">
        <v>57</v>
      </c>
      <c r="D56" s="44">
        <f>+F56+H56</f>
        <v>1</v>
      </c>
      <c r="E56" s="44">
        <f>+G56+I56</f>
        <v>200</v>
      </c>
      <c r="F56" s="44">
        <v>1</v>
      </c>
      <c r="G56" s="44">
        <v>200</v>
      </c>
      <c r="H56" s="44"/>
      <c r="I56" s="105"/>
    </row>
    <row r="57" spans="1:9" ht="24" customHeight="1" outlineLevel="1" x14ac:dyDescent="0.25">
      <c r="A57" s="104">
        <f t="shared" ref="A57:A84" si="12">+A56+1</f>
        <v>3</v>
      </c>
      <c r="B57" s="121"/>
      <c r="C57" s="43" t="s">
        <v>58</v>
      </c>
      <c r="D57" s="44">
        <f>+F57+H57</f>
        <v>1</v>
      </c>
      <c r="E57" s="44">
        <f>+G57+I57</f>
        <v>100</v>
      </c>
      <c r="F57" s="44">
        <v>1</v>
      </c>
      <c r="G57" s="44">
        <v>100</v>
      </c>
      <c r="H57" s="44"/>
      <c r="I57" s="105"/>
    </row>
    <row r="58" spans="1:9" ht="24" customHeight="1" outlineLevel="1" x14ac:dyDescent="0.25">
      <c r="A58" s="104">
        <f t="shared" si="12"/>
        <v>4</v>
      </c>
      <c r="B58" s="121"/>
      <c r="C58" s="43" t="s">
        <v>59</v>
      </c>
      <c r="D58" s="44">
        <f>+F58+H58</f>
        <v>1</v>
      </c>
      <c r="E58" s="44">
        <f>+G58+I58</f>
        <v>200</v>
      </c>
      <c r="F58" s="44">
        <v>1</v>
      </c>
      <c r="G58" s="44">
        <v>200</v>
      </c>
      <c r="H58" s="44"/>
      <c r="I58" s="105"/>
    </row>
    <row r="59" spans="1:9" ht="24" customHeight="1" outlineLevel="1" x14ac:dyDescent="0.25">
      <c r="A59" s="104">
        <f t="shared" si="12"/>
        <v>5</v>
      </c>
      <c r="B59" s="121"/>
      <c r="C59" s="43" t="s">
        <v>215</v>
      </c>
      <c r="D59" s="44">
        <f>+F59+H59</f>
        <v>1</v>
      </c>
      <c r="E59" s="44">
        <f>+G59+I59</f>
        <v>700</v>
      </c>
      <c r="F59" s="44">
        <v>1</v>
      </c>
      <c r="G59" s="44">
        <v>700</v>
      </c>
      <c r="H59" s="44"/>
      <c r="I59" s="105"/>
    </row>
    <row r="60" spans="1:9" ht="24" customHeight="1" outlineLevel="1" x14ac:dyDescent="0.25">
      <c r="A60" s="104">
        <f t="shared" si="12"/>
        <v>6</v>
      </c>
      <c r="B60" s="121"/>
      <c r="C60" s="43" t="s">
        <v>60</v>
      </c>
      <c r="D60" s="44">
        <f>+F60+H60</f>
        <v>2</v>
      </c>
      <c r="E60" s="44">
        <f>+G60+I60</f>
        <v>450</v>
      </c>
      <c r="F60" s="44">
        <v>1</v>
      </c>
      <c r="G60" s="44">
        <v>200</v>
      </c>
      <c r="H60" s="44">
        <v>1</v>
      </c>
      <c r="I60" s="105">
        <v>250</v>
      </c>
    </row>
    <row r="61" spans="1:9" ht="24" customHeight="1" outlineLevel="1" x14ac:dyDescent="0.25">
      <c r="A61" s="104">
        <f t="shared" si="12"/>
        <v>7</v>
      </c>
      <c r="B61" s="121"/>
      <c r="C61" s="43" t="s">
        <v>61</v>
      </c>
      <c r="D61" s="44">
        <f>+F61+H61</f>
        <v>1</v>
      </c>
      <c r="E61" s="44">
        <f>+G61+I61</f>
        <v>100</v>
      </c>
      <c r="F61" s="44">
        <v>1</v>
      </c>
      <c r="G61" s="44">
        <v>100</v>
      </c>
      <c r="H61" s="44"/>
      <c r="I61" s="105"/>
    </row>
    <row r="62" spans="1:9" ht="24" customHeight="1" outlineLevel="1" x14ac:dyDescent="0.25">
      <c r="A62" s="104">
        <f t="shared" si="12"/>
        <v>8</v>
      </c>
      <c r="B62" s="121"/>
      <c r="C62" s="43" t="s">
        <v>62</v>
      </c>
      <c r="D62" s="44">
        <f>+F62+H62</f>
        <v>1</v>
      </c>
      <c r="E62" s="44">
        <f>+G62+I62</f>
        <v>100</v>
      </c>
      <c r="F62" s="44">
        <v>1</v>
      </c>
      <c r="G62" s="44">
        <v>100</v>
      </c>
      <c r="H62" s="44"/>
      <c r="I62" s="105"/>
    </row>
    <row r="63" spans="1:9" ht="24" customHeight="1" outlineLevel="1" x14ac:dyDescent="0.25">
      <c r="A63" s="104">
        <f t="shared" si="12"/>
        <v>9</v>
      </c>
      <c r="B63" s="121"/>
      <c r="C63" s="43" t="s">
        <v>63</v>
      </c>
      <c r="D63" s="44">
        <f>+F63+H63</f>
        <v>1</v>
      </c>
      <c r="E63" s="44">
        <f>+G63+I63</f>
        <v>100</v>
      </c>
      <c r="F63" s="44">
        <v>1</v>
      </c>
      <c r="G63" s="44">
        <v>100</v>
      </c>
      <c r="H63" s="44"/>
      <c r="I63" s="105"/>
    </row>
    <row r="64" spans="1:9" ht="24" customHeight="1" outlineLevel="1" x14ac:dyDescent="0.25">
      <c r="A64" s="104">
        <f t="shared" si="12"/>
        <v>10</v>
      </c>
      <c r="B64" s="121"/>
      <c r="C64" s="43" t="s">
        <v>64</v>
      </c>
      <c r="D64" s="44">
        <f>+F64+H64</f>
        <v>1</v>
      </c>
      <c r="E64" s="44">
        <f>+G64+I64</f>
        <v>100</v>
      </c>
      <c r="F64" s="44">
        <v>1</v>
      </c>
      <c r="G64" s="44">
        <v>100</v>
      </c>
      <c r="H64" s="44"/>
      <c r="I64" s="105"/>
    </row>
    <row r="65" spans="1:9" ht="24" customHeight="1" outlineLevel="1" x14ac:dyDescent="0.25">
      <c r="A65" s="104">
        <f t="shared" si="12"/>
        <v>11</v>
      </c>
      <c r="B65" s="121"/>
      <c r="C65" s="43" t="s">
        <v>211</v>
      </c>
      <c r="D65" s="44">
        <f>+F65+H65</f>
        <v>1</v>
      </c>
      <c r="E65" s="44">
        <f>+G65+I65</f>
        <v>100</v>
      </c>
      <c r="F65" s="44">
        <v>1</v>
      </c>
      <c r="G65" s="44">
        <v>100</v>
      </c>
      <c r="H65" s="44"/>
      <c r="I65" s="105"/>
    </row>
    <row r="66" spans="1:9" ht="21.95" customHeight="1" outlineLevel="1" x14ac:dyDescent="0.25">
      <c r="A66" s="104">
        <f t="shared" si="12"/>
        <v>12</v>
      </c>
      <c r="B66" s="121"/>
      <c r="C66" s="43" t="s">
        <v>216</v>
      </c>
      <c r="D66" s="44">
        <f>+F66+H66</f>
        <v>1</v>
      </c>
      <c r="E66" s="44">
        <f>+G66+I66</f>
        <v>200</v>
      </c>
      <c r="F66" s="44">
        <v>1</v>
      </c>
      <c r="G66" s="44">
        <v>200</v>
      </c>
      <c r="H66" s="44"/>
      <c r="I66" s="105"/>
    </row>
    <row r="67" spans="1:9" ht="21.95" customHeight="1" outlineLevel="1" x14ac:dyDescent="0.25">
      <c r="A67" s="104">
        <f t="shared" si="12"/>
        <v>13</v>
      </c>
      <c r="B67" s="121"/>
      <c r="C67" s="43" t="s">
        <v>217</v>
      </c>
      <c r="D67" s="44">
        <f>+F67+H67</f>
        <v>1</v>
      </c>
      <c r="E67" s="44">
        <f>+G67+I67</f>
        <v>200</v>
      </c>
      <c r="F67" s="44"/>
      <c r="G67" s="44"/>
      <c r="H67" s="44">
        <v>1</v>
      </c>
      <c r="I67" s="105">
        <v>200</v>
      </c>
    </row>
    <row r="68" spans="1:9" ht="21.95" customHeight="1" outlineLevel="1" x14ac:dyDescent="0.25">
      <c r="A68" s="104">
        <f t="shared" si="12"/>
        <v>14</v>
      </c>
      <c r="B68" s="121"/>
      <c r="C68" s="43" t="s">
        <v>218</v>
      </c>
      <c r="D68" s="44">
        <f>+F68+H68</f>
        <v>1</v>
      </c>
      <c r="E68" s="44">
        <f>+G68+I68</f>
        <v>250</v>
      </c>
      <c r="F68" s="44"/>
      <c r="G68" s="44"/>
      <c r="H68" s="44">
        <v>1</v>
      </c>
      <c r="I68" s="105">
        <v>250</v>
      </c>
    </row>
    <row r="69" spans="1:9" ht="21.95" customHeight="1" outlineLevel="1" x14ac:dyDescent="0.25">
      <c r="A69" s="104">
        <f t="shared" si="12"/>
        <v>15</v>
      </c>
      <c r="B69" s="121"/>
      <c r="C69" s="43" t="s">
        <v>219</v>
      </c>
      <c r="D69" s="44">
        <f>+F69+H69</f>
        <v>1</v>
      </c>
      <c r="E69" s="44">
        <f>+G69+I69</f>
        <v>100</v>
      </c>
      <c r="F69" s="44"/>
      <c r="G69" s="44"/>
      <c r="H69" s="44">
        <v>1</v>
      </c>
      <c r="I69" s="105">
        <v>100</v>
      </c>
    </row>
    <row r="70" spans="1:9" ht="21.95" customHeight="1" outlineLevel="1" x14ac:dyDescent="0.25">
      <c r="A70" s="104">
        <f t="shared" si="12"/>
        <v>16</v>
      </c>
      <c r="B70" s="121"/>
      <c r="C70" s="43" t="s">
        <v>220</v>
      </c>
      <c r="D70" s="44">
        <f>+F70+H70</f>
        <v>1</v>
      </c>
      <c r="E70" s="44">
        <f>+G70+I70</f>
        <v>300</v>
      </c>
      <c r="F70" s="44"/>
      <c r="G70" s="44"/>
      <c r="H70" s="44">
        <v>1</v>
      </c>
      <c r="I70" s="105">
        <v>300</v>
      </c>
    </row>
    <row r="71" spans="1:9" ht="21.95" customHeight="1" outlineLevel="1" x14ac:dyDescent="0.25">
      <c r="A71" s="104">
        <f t="shared" si="12"/>
        <v>17</v>
      </c>
      <c r="B71" s="121"/>
      <c r="C71" s="43" t="s">
        <v>221</v>
      </c>
      <c r="D71" s="44">
        <f>+F71+H71</f>
        <v>1</v>
      </c>
      <c r="E71" s="44">
        <f>+G71+I71</f>
        <v>300</v>
      </c>
      <c r="F71" s="44"/>
      <c r="G71" s="44"/>
      <c r="H71" s="44">
        <v>1</v>
      </c>
      <c r="I71" s="105">
        <v>300</v>
      </c>
    </row>
    <row r="72" spans="1:9" ht="21.95" customHeight="1" outlineLevel="1" x14ac:dyDescent="0.25">
      <c r="A72" s="104">
        <f t="shared" si="12"/>
        <v>18</v>
      </c>
      <c r="B72" s="121"/>
      <c r="C72" s="43" t="s">
        <v>222</v>
      </c>
      <c r="D72" s="44">
        <f>+F72+H72</f>
        <v>1</v>
      </c>
      <c r="E72" s="44">
        <f>+G72+I72</f>
        <v>300</v>
      </c>
      <c r="F72" s="44"/>
      <c r="G72" s="44"/>
      <c r="H72" s="44">
        <v>1</v>
      </c>
      <c r="I72" s="105">
        <v>300</v>
      </c>
    </row>
    <row r="73" spans="1:9" ht="21.95" customHeight="1" outlineLevel="1" x14ac:dyDescent="0.25">
      <c r="A73" s="104">
        <f t="shared" si="12"/>
        <v>19</v>
      </c>
      <c r="B73" s="121"/>
      <c r="C73" s="43" t="s">
        <v>223</v>
      </c>
      <c r="D73" s="44">
        <f>+F73+H73</f>
        <v>1</v>
      </c>
      <c r="E73" s="44">
        <f>+G73+I73</f>
        <v>150</v>
      </c>
      <c r="F73" s="44"/>
      <c r="G73" s="44"/>
      <c r="H73" s="44">
        <v>1</v>
      </c>
      <c r="I73" s="105">
        <v>150</v>
      </c>
    </row>
    <row r="74" spans="1:9" ht="21.95" customHeight="1" outlineLevel="1" x14ac:dyDescent="0.25">
      <c r="A74" s="104">
        <f t="shared" si="12"/>
        <v>20</v>
      </c>
      <c r="B74" s="121"/>
      <c r="C74" s="43" t="s">
        <v>224</v>
      </c>
      <c r="D74" s="44">
        <f>+F74+H74</f>
        <v>1</v>
      </c>
      <c r="E74" s="44">
        <f>+G74+I74</f>
        <v>100</v>
      </c>
      <c r="F74" s="44"/>
      <c r="G74" s="44"/>
      <c r="H74" s="44">
        <v>1</v>
      </c>
      <c r="I74" s="105">
        <v>100</v>
      </c>
    </row>
    <row r="75" spans="1:9" ht="21.95" customHeight="1" outlineLevel="1" x14ac:dyDescent="0.25">
      <c r="A75" s="104">
        <f t="shared" si="12"/>
        <v>21</v>
      </c>
      <c r="B75" s="121"/>
      <c r="C75" s="43" t="s">
        <v>225</v>
      </c>
      <c r="D75" s="44">
        <f>+F75+H75</f>
        <v>1</v>
      </c>
      <c r="E75" s="44">
        <f>+G75+I75</f>
        <v>100</v>
      </c>
      <c r="F75" s="44"/>
      <c r="G75" s="44"/>
      <c r="H75" s="44">
        <v>1</v>
      </c>
      <c r="I75" s="105">
        <v>100</v>
      </c>
    </row>
    <row r="76" spans="1:9" ht="21.95" customHeight="1" outlineLevel="1" x14ac:dyDescent="0.25">
      <c r="A76" s="104">
        <f t="shared" si="12"/>
        <v>22</v>
      </c>
      <c r="B76" s="121"/>
      <c r="C76" s="43" t="s">
        <v>226</v>
      </c>
      <c r="D76" s="44">
        <f>+F76+H76</f>
        <v>1</v>
      </c>
      <c r="E76" s="44">
        <f>+G76+I76</f>
        <v>200</v>
      </c>
      <c r="F76" s="44"/>
      <c r="G76" s="44"/>
      <c r="H76" s="44">
        <v>1</v>
      </c>
      <c r="I76" s="105">
        <v>200</v>
      </c>
    </row>
    <row r="77" spans="1:9" ht="21.95" customHeight="1" outlineLevel="1" x14ac:dyDescent="0.25">
      <c r="A77" s="104">
        <f t="shared" si="12"/>
        <v>23</v>
      </c>
      <c r="B77" s="121"/>
      <c r="C77" s="43" t="s">
        <v>227</v>
      </c>
      <c r="D77" s="44">
        <f>+F77+H77</f>
        <v>1</v>
      </c>
      <c r="E77" s="44">
        <f>+G77+I77</f>
        <v>150</v>
      </c>
      <c r="F77" s="44"/>
      <c r="G77" s="44"/>
      <c r="H77" s="44">
        <v>1</v>
      </c>
      <c r="I77" s="105">
        <v>150</v>
      </c>
    </row>
    <row r="78" spans="1:9" ht="21.95" customHeight="1" outlineLevel="1" x14ac:dyDescent="0.25">
      <c r="A78" s="104">
        <f t="shared" si="12"/>
        <v>24</v>
      </c>
      <c r="B78" s="121"/>
      <c r="C78" s="43" t="s">
        <v>228</v>
      </c>
      <c r="D78" s="44">
        <f>+F78+H78</f>
        <v>1</v>
      </c>
      <c r="E78" s="44">
        <f>+G78+I78</f>
        <v>100</v>
      </c>
      <c r="F78" s="44"/>
      <c r="G78" s="44"/>
      <c r="H78" s="44">
        <v>1</v>
      </c>
      <c r="I78" s="105">
        <v>100</v>
      </c>
    </row>
    <row r="79" spans="1:9" ht="21.95" customHeight="1" outlineLevel="1" x14ac:dyDescent="0.25">
      <c r="A79" s="104">
        <f t="shared" si="12"/>
        <v>25</v>
      </c>
      <c r="B79" s="121"/>
      <c r="C79" s="43" t="s">
        <v>229</v>
      </c>
      <c r="D79" s="44">
        <f>+F79+H79</f>
        <v>1</v>
      </c>
      <c r="E79" s="44">
        <f>+G79+I79</f>
        <v>200</v>
      </c>
      <c r="F79" s="44"/>
      <c r="G79" s="44"/>
      <c r="H79" s="44">
        <v>1</v>
      </c>
      <c r="I79" s="105">
        <v>200</v>
      </c>
    </row>
    <row r="80" spans="1:9" ht="21.95" customHeight="1" outlineLevel="1" x14ac:dyDescent="0.25">
      <c r="A80" s="104">
        <f t="shared" si="12"/>
        <v>26</v>
      </c>
      <c r="B80" s="121"/>
      <c r="C80" s="43" t="s">
        <v>230</v>
      </c>
      <c r="D80" s="44">
        <f>+F80+H80</f>
        <v>1</v>
      </c>
      <c r="E80" s="44">
        <f>+G80+I80</f>
        <v>200</v>
      </c>
      <c r="F80" s="44"/>
      <c r="G80" s="44"/>
      <c r="H80" s="44">
        <v>1</v>
      </c>
      <c r="I80" s="105">
        <v>200</v>
      </c>
    </row>
    <row r="81" spans="1:9" ht="21.95" customHeight="1" outlineLevel="1" x14ac:dyDescent="0.25">
      <c r="A81" s="104">
        <f t="shared" si="12"/>
        <v>27</v>
      </c>
      <c r="B81" s="121"/>
      <c r="C81" s="43" t="s">
        <v>232</v>
      </c>
      <c r="D81" s="44">
        <f>+F81+H81</f>
        <v>1</v>
      </c>
      <c r="E81" s="44">
        <f>+G81+I81</f>
        <v>150</v>
      </c>
      <c r="F81" s="44"/>
      <c r="G81" s="44"/>
      <c r="H81" s="44">
        <v>1</v>
      </c>
      <c r="I81" s="105">
        <v>150</v>
      </c>
    </row>
    <row r="82" spans="1:9" ht="21.95" customHeight="1" outlineLevel="1" x14ac:dyDescent="0.25">
      <c r="A82" s="104">
        <f t="shared" si="12"/>
        <v>28</v>
      </c>
      <c r="B82" s="121"/>
      <c r="C82" s="43" t="s">
        <v>233</v>
      </c>
      <c r="D82" s="44">
        <f>+F82+H82</f>
        <v>1</v>
      </c>
      <c r="E82" s="44">
        <f>+G82+I82</f>
        <v>200</v>
      </c>
      <c r="F82" s="44"/>
      <c r="G82" s="44"/>
      <c r="H82" s="44">
        <v>1</v>
      </c>
      <c r="I82" s="105">
        <v>200</v>
      </c>
    </row>
    <row r="83" spans="1:9" ht="21.95" customHeight="1" outlineLevel="1" x14ac:dyDescent="0.25">
      <c r="A83" s="104">
        <f t="shared" si="12"/>
        <v>29</v>
      </c>
      <c r="B83" s="121"/>
      <c r="C83" s="43" t="s">
        <v>234</v>
      </c>
      <c r="D83" s="44">
        <f>+F83+H83</f>
        <v>1</v>
      </c>
      <c r="E83" s="44">
        <f>+G83+I83</f>
        <v>150</v>
      </c>
      <c r="F83" s="44"/>
      <c r="G83" s="44"/>
      <c r="H83" s="44">
        <v>1</v>
      </c>
      <c r="I83" s="105">
        <v>150</v>
      </c>
    </row>
    <row r="84" spans="1:9" ht="21.95" customHeight="1" outlineLevel="1" x14ac:dyDescent="0.25">
      <c r="A84" s="104">
        <f t="shared" si="12"/>
        <v>30</v>
      </c>
      <c r="B84" s="121"/>
      <c r="C84" s="43" t="s">
        <v>231</v>
      </c>
      <c r="D84" s="44">
        <f>+F84+H84</f>
        <v>1</v>
      </c>
      <c r="E84" s="44">
        <f>+G84+I84</f>
        <v>150</v>
      </c>
      <c r="F84" s="44"/>
      <c r="G84" s="44"/>
      <c r="H84" s="44">
        <v>1</v>
      </c>
      <c r="I84" s="105">
        <v>150</v>
      </c>
    </row>
    <row r="85" spans="1:9" s="18" customFormat="1" ht="21.95" customHeight="1" outlineLevel="1" thickBot="1" x14ac:dyDescent="0.3">
      <c r="A85" s="110">
        <f>+A84</f>
        <v>30</v>
      </c>
      <c r="B85" s="122"/>
      <c r="C85" s="48" t="s">
        <v>27</v>
      </c>
      <c r="D85" s="49">
        <f>SUM(D55:D84)</f>
        <v>32</v>
      </c>
      <c r="E85" s="49">
        <f t="shared" ref="E85:I85" si="13">SUM(E55:E84)</f>
        <v>6750</v>
      </c>
      <c r="F85" s="49">
        <f t="shared" si="13"/>
        <v>12</v>
      </c>
      <c r="G85" s="49">
        <f t="shared" si="13"/>
        <v>3000</v>
      </c>
      <c r="H85" s="49">
        <f t="shared" si="13"/>
        <v>20</v>
      </c>
      <c r="I85" s="111">
        <f t="shared" si="13"/>
        <v>3750</v>
      </c>
    </row>
    <row r="86" spans="1:9" s="18" customFormat="1" ht="24" customHeight="1" thickBot="1" x14ac:dyDescent="0.3">
      <c r="A86" s="50">
        <f>+A85</f>
        <v>30</v>
      </c>
      <c r="B86" s="85" t="s">
        <v>70</v>
      </c>
      <c r="C86" s="85"/>
      <c r="D86" s="51">
        <f>+D85</f>
        <v>32</v>
      </c>
      <c r="E86" s="51">
        <f t="shared" ref="E86:I86" si="14">+E85</f>
        <v>6750</v>
      </c>
      <c r="F86" s="51">
        <f t="shared" si="14"/>
        <v>12</v>
      </c>
      <c r="G86" s="51">
        <f t="shared" si="14"/>
        <v>3000</v>
      </c>
      <c r="H86" s="51">
        <f t="shared" si="14"/>
        <v>20</v>
      </c>
      <c r="I86" s="52">
        <f t="shared" si="14"/>
        <v>3750</v>
      </c>
    </row>
    <row r="87" spans="1:9" ht="21.95" customHeight="1" outlineLevel="1" x14ac:dyDescent="0.25">
      <c r="A87" s="107">
        <v>1</v>
      </c>
      <c r="B87" s="86" t="s">
        <v>69</v>
      </c>
      <c r="C87" s="41" t="s">
        <v>66</v>
      </c>
      <c r="D87" s="42">
        <f>+F87+H87</f>
        <v>2</v>
      </c>
      <c r="E87" s="42">
        <f>+G87+I87</f>
        <v>500</v>
      </c>
      <c r="F87" s="42">
        <v>1</v>
      </c>
      <c r="G87" s="42">
        <v>300</v>
      </c>
      <c r="H87" s="42">
        <v>1</v>
      </c>
      <c r="I87" s="108">
        <v>200</v>
      </c>
    </row>
    <row r="88" spans="1:9" ht="21.95" customHeight="1" outlineLevel="1" x14ac:dyDescent="0.25">
      <c r="A88" s="104">
        <v>2</v>
      </c>
      <c r="B88" s="83"/>
      <c r="C88" s="43" t="s">
        <v>67</v>
      </c>
      <c r="D88" s="44">
        <f>+F88+H88</f>
        <v>2</v>
      </c>
      <c r="E88" s="44">
        <f>+G88+I88</f>
        <v>600</v>
      </c>
      <c r="F88" s="44">
        <v>1</v>
      </c>
      <c r="G88" s="44">
        <v>400</v>
      </c>
      <c r="H88" s="44">
        <v>1</v>
      </c>
      <c r="I88" s="105">
        <v>200</v>
      </c>
    </row>
    <row r="89" spans="1:9" s="18" customFormat="1" ht="21.95" customHeight="1" outlineLevel="1" x14ac:dyDescent="0.25">
      <c r="A89" s="106">
        <f>+A88</f>
        <v>2</v>
      </c>
      <c r="B89" s="83"/>
      <c r="C89" s="45" t="s">
        <v>27</v>
      </c>
      <c r="D89" s="60">
        <f>SUM(D87:D88)</f>
        <v>4</v>
      </c>
      <c r="E89" s="60">
        <f t="shared" ref="E89:I89" si="15">SUM(E87:E88)</f>
        <v>1100</v>
      </c>
      <c r="F89" s="60">
        <f t="shared" si="15"/>
        <v>2</v>
      </c>
      <c r="G89" s="60">
        <f t="shared" si="15"/>
        <v>700</v>
      </c>
      <c r="H89" s="60">
        <f t="shared" si="15"/>
        <v>2</v>
      </c>
      <c r="I89" s="61">
        <f t="shared" si="15"/>
        <v>400</v>
      </c>
    </row>
    <row r="90" spans="1:9" ht="21.95" customHeight="1" outlineLevel="1" x14ac:dyDescent="0.25">
      <c r="A90" s="104">
        <v>1</v>
      </c>
      <c r="B90" s="83"/>
      <c r="C90" s="46" t="s">
        <v>68</v>
      </c>
      <c r="D90" s="44">
        <f>+F90+H90</f>
        <v>3</v>
      </c>
      <c r="E90" s="44">
        <f>+G90+I90</f>
        <v>45</v>
      </c>
      <c r="F90" s="44"/>
      <c r="G90" s="44"/>
      <c r="H90" s="44">
        <v>3</v>
      </c>
      <c r="I90" s="105">
        <v>45</v>
      </c>
    </row>
    <row r="91" spans="1:9" s="18" customFormat="1" ht="24" customHeight="1" outlineLevel="1" thickBot="1" x14ac:dyDescent="0.3">
      <c r="A91" s="110">
        <f>+A90</f>
        <v>1</v>
      </c>
      <c r="B91" s="84"/>
      <c r="C91" s="48" t="s">
        <v>28</v>
      </c>
      <c r="D91" s="49">
        <f>+D90</f>
        <v>3</v>
      </c>
      <c r="E91" s="49">
        <f t="shared" ref="E91:I91" si="16">+E90</f>
        <v>45</v>
      </c>
      <c r="F91" s="49">
        <f t="shared" si="16"/>
        <v>0</v>
      </c>
      <c r="G91" s="49">
        <f t="shared" si="16"/>
        <v>0</v>
      </c>
      <c r="H91" s="49">
        <f t="shared" si="16"/>
        <v>3</v>
      </c>
      <c r="I91" s="111">
        <f t="shared" si="16"/>
        <v>45</v>
      </c>
    </row>
    <row r="92" spans="1:9" s="18" customFormat="1" ht="24" customHeight="1" thickBot="1" x14ac:dyDescent="0.3">
      <c r="A92" s="50">
        <f>+A91+A89</f>
        <v>3</v>
      </c>
      <c r="B92" s="85" t="s">
        <v>71</v>
      </c>
      <c r="C92" s="85"/>
      <c r="D92" s="51">
        <f>+D91+D89</f>
        <v>7</v>
      </c>
      <c r="E92" s="51">
        <f t="shared" ref="E92:I92" si="17">+E91+E89</f>
        <v>1145</v>
      </c>
      <c r="F92" s="51">
        <f t="shared" si="17"/>
        <v>2</v>
      </c>
      <c r="G92" s="51">
        <f t="shared" si="17"/>
        <v>700</v>
      </c>
      <c r="H92" s="51">
        <f t="shared" si="17"/>
        <v>5</v>
      </c>
      <c r="I92" s="52">
        <f t="shared" si="17"/>
        <v>445</v>
      </c>
    </row>
    <row r="93" spans="1:9" ht="24" customHeight="1" outlineLevel="1" x14ac:dyDescent="0.25">
      <c r="A93" s="107">
        <v>1</v>
      </c>
      <c r="B93" s="86" t="s">
        <v>78</v>
      </c>
      <c r="C93" s="41" t="s">
        <v>72</v>
      </c>
      <c r="D93" s="42">
        <f>+F93+H93</f>
        <v>1</v>
      </c>
      <c r="E93" s="42">
        <f>+G93+I93</f>
        <v>2700</v>
      </c>
      <c r="F93" s="42">
        <v>1</v>
      </c>
      <c r="G93" s="42">
        <v>2700</v>
      </c>
      <c r="H93" s="42"/>
      <c r="I93" s="108"/>
    </row>
    <row r="94" spans="1:9" ht="24" customHeight="1" outlineLevel="1" x14ac:dyDescent="0.25">
      <c r="A94" s="104">
        <v>2</v>
      </c>
      <c r="B94" s="83"/>
      <c r="C94" s="43" t="s">
        <v>73</v>
      </c>
      <c r="D94" s="44">
        <f>+F94+H94</f>
        <v>1</v>
      </c>
      <c r="E94" s="44">
        <f>+G94+I94</f>
        <v>150</v>
      </c>
      <c r="F94" s="44">
        <v>1</v>
      </c>
      <c r="G94" s="44">
        <v>150</v>
      </c>
      <c r="H94" s="44"/>
      <c r="I94" s="105"/>
    </row>
    <row r="95" spans="1:9" ht="24" customHeight="1" outlineLevel="1" x14ac:dyDescent="0.25">
      <c r="A95" s="104">
        <v>3</v>
      </c>
      <c r="B95" s="83"/>
      <c r="C95" s="43" t="s">
        <v>74</v>
      </c>
      <c r="D95" s="44">
        <f>+F95+H95</f>
        <v>2</v>
      </c>
      <c r="E95" s="44">
        <f>+G95+I95</f>
        <v>400</v>
      </c>
      <c r="F95" s="44">
        <v>1</v>
      </c>
      <c r="G95" s="44">
        <v>100</v>
      </c>
      <c r="H95" s="44">
        <v>1</v>
      </c>
      <c r="I95" s="105">
        <v>300</v>
      </c>
    </row>
    <row r="96" spans="1:9" ht="24" customHeight="1" outlineLevel="1" x14ac:dyDescent="0.25">
      <c r="A96" s="104">
        <v>4</v>
      </c>
      <c r="B96" s="83"/>
      <c r="C96" s="43" t="s">
        <v>75</v>
      </c>
      <c r="D96" s="44">
        <f>+F96+H96</f>
        <v>1</v>
      </c>
      <c r="E96" s="44">
        <f>+G96+I96</f>
        <v>100</v>
      </c>
      <c r="F96" s="44"/>
      <c r="G96" s="44"/>
      <c r="H96" s="44">
        <v>1</v>
      </c>
      <c r="I96" s="105">
        <v>100</v>
      </c>
    </row>
    <row r="97" spans="1:9" s="18" customFormat="1" ht="24" customHeight="1" outlineLevel="1" x14ac:dyDescent="0.25">
      <c r="A97" s="106">
        <f>+A96</f>
        <v>4</v>
      </c>
      <c r="B97" s="83"/>
      <c r="C97" s="45" t="s">
        <v>27</v>
      </c>
      <c r="D97" s="60">
        <f t="shared" ref="D97:G97" si="18">SUM(D93:D96)</f>
        <v>5</v>
      </c>
      <c r="E97" s="60">
        <f t="shared" si="18"/>
        <v>3350</v>
      </c>
      <c r="F97" s="60">
        <f t="shared" si="18"/>
        <v>3</v>
      </c>
      <c r="G97" s="60">
        <f t="shared" si="18"/>
        <v>2950</v>
      </c>
      <c r="H97" s="60">
        <f>SUM(H93:H96)</f>
        <v>2</v>
      </c>
      <c r="I97" s="61">
        <f t="shared" ref="I97" si="19">SUM(I93:I96)</f>
        <v>400</v>
      </c>
    </row>
    <row r="98" spans="1:9" ht="24" customHeight="1" outlineLevel="1" x14ac:dyDescent="0.25">
      <c r="A98" s="104">
        <v>1</v>
      </c>
      <c r="B98" s="83"/>
      <c r="C98" s="46" t="s">
        <v>68</v>
      </c>
      <c r="D98" s="44">
        <f>+F98+H98</f>
        <v>2</v>
      </c>
      <c r="E98" s="44">
        <f>+G98+I98</f>
        <v>48</v>
      </c>
      <c r="F98" s="44"/>
      <c r="G98" s="44"/>
      <c r="H98" s="44">
        <v>2</v>
      </c>
      <c r="I98" s="105">
        <v>48</v>
      </c>
    </row>
    <row r="99" spans="1:9" ht="24" customHeight="1" outlineLevel="1" x14ac:dyDescent="0.25">
      <c r="A99" s="104">
        <v>2</v>
      </c>
      <c r="B99" s="83"/>
      <c r="C99" s="46" t="s">
        <v>76</v>
      </c>
      <c r="D99" s="44">
        <f>+F99+H99</f>
        <v>2</v>
      </c>
      <c r="E99" s="44">
        <f>+G99+I99</f>
        <v>6.5</v>
      </c>
      <c r="F99" s="44"/>
      <c r="G99" s="44"/>
      <c r="H99" s="44">
        <v>2</v>
      </c>
      <c r="I99" s="105">
        <v>6.5</v>
      </c>
    </row>
    <row r="100" spans="1:9" ht="24" customHeight="1" outlineLevel="1" x14ac:dyDescent="0.25">
      <c r="A100" s="104">
        <v>3</v>
      </c>
      <c r="B100" s="83"/>
      <c r="C100" s="46" t="s">
        <v>35</v>
      </c>
      <c r="D100" s="44">
        <f>+F100+H100</f>
        <v>22</v>
      </c>
      <c r="E100" s="44">
        <f>+G100+I100</f>
        <v>55.1</v>
      </c>
      <c r="F100" s="44"/>
      <c r="G100" s="44"/>
      <c r="H100" s="44">
        <v>22</v>
      </c>
      <c r="I100" s="105">
        <v>55.1</v>
      </c>
    </row>
    <row r="101" spans="1:9" ht="24" customHeight="1" outlineLevel="1" x14ac:dyDescent="0.25">
      <c r="A101" s="104">
        <v>4</v>
      </c>
      <c r="B101" s="83"/>
      <c r="C101" s="43" t="s">
        <v>77</v>
      </c>
      <c r="D101" s="44">
        <f>+F101+H101</f>
        <v>1</v>
      </c>
      <c r="E101" s="44">
        <f>+G101+I101</f>
        <v>6</v>
      </c>
      <c r="F101" s="44"/>
      <c r="G101" s="44"/>
      <c r="H101" s="44">
        <v>1</v>
      </c>
      <c r="I101" s="105">
        <v>6</v>
      </c>
    </row>
    <row r="102" spans="1:9" s="18" customFormat="1" ht="24" customHeight="1" outlineLevel="1" thickBot="1" x14ac:dyDescent="0.3">
      <c r="A102" s="110">
        <f>+A101</f>
        <v>4</v>
      </c>
      <c r="B102" s="47"/>
      <c r="C102" s="48" t="s">
        <v>28</v>
      </c>
      <c r="D102" s="49">
        <f>SUM(D98:D101)</f>
        <v>27</v>
      </c>
      <c r="E102" s="49">
        <f t="shared" ref="E102:I102" si="20">SUM(E98:E101)</f>
        <v>115.6</v>
      </c>
      <c r="F102" s="49">
        <f t="shared" si="20"/>
        <v>0</v>
      </c>
      <c r="G102" s="49">
        <f t="shared" si="20"/>
        <v>0</v>
      </c>
      <c r="H102" s="49">
        <f t="shared" si="20"/>
        <v>27</v>
      </c>
      <c r="I102" s="111">
        <f t="shared" si="20"/>
        <v>115.6</v>
      </c>
    </row>
    <row r="103" spans="1:9" s="18" customFormat="1" ht="24" customHeight="1" thickBot="1" x14ac:dyDescent="0.3">
      <c r="A103" s="50">
        <f>+A102+A97</f>
        <v>8</v>
      </c>
      <c r="B103" s="123" t="s">
        <v>79</v>
      </c>
      <c r="C103" s="85"/>
      <c r="D103" s="51">
        <f>+D102+D97</f>
        <v>32</v>
      </c>
      <c r="E103" s="51">
        <f t="shared" ref="E103:I103" si="21">+E102+E97</f>
        <v>3465.6</v>
      </c>
      <c r="F103" s="51">
        <f t="shared" si="21"/>
        <v>3</v>
      </c>
      <c r="G103" s="51">
        <f t="shared" si="21"/>
        <v>2950</v>
      </c>
      <c r="H103" s="51">
        <f t="shared" si="21"/>
        <v>29</v>
      </c>
      <c r="I103" s="52">
        <f t="shared" si="21"/>
        <v>515.6</v>
      </c>
    </row>
    <row r="104" spans="1:9" ht="24" customHeight="1" outlineLevel="1" x14ac:dyDescent="0.25">
      <c r="A104" s="107">
        <v>1</v>
      </c>
      <c r="B104" s="83" t="s">
        <v>206</v>
      </c>
      <c r="C104" s="41" t="s">
        <v>80</v>
      </c>
      <c r="D104" s="42">
        <f>+F104+H104</f>
        <v>1</v>
      </c>
      <c r="E104" s="42">
        <f>+G104+I104</f>
        <v>200</v>
      </c>
      <c r="F104" s="42">
        <v>1</v>
      </c>
      <c r="G104" s="42">
        <v>200</v>
      </c>
      <c r="H104" s="42"/>
      <c r="I104" s="108"/>
    </row>
    <row r="105" spans="1:9" ht="24" customHeight="1" outlineLevel="1" x14ac:dyDescent="0.25">
      <c r="A105" s="104">
        <f>+A104+1</f>
        <v>2</v>
      </c>
      <c r="B105" s="83"/>
      <c r="C105" s="43" t="s">
        <v>81</v>
      </c>
      <c r="D105" s="44">
        <f>+F105+H105</f>
        <v>1</v>
      </c>
      <c r="E105" s="44">
        <f>+G105+I105</f>
        <v>150</v>
      </c>
      <c r="F105" s="44">
        <v>1</v>
      </c>
      <c r="G105" s="44">
        <v>150</v>
      </c>
      <c r="H105" s="44"/>
      <c r="I105" s="105"/>
    </row>
    <row r="106" spans="1:9" ht="24" customHeight="1" outlineLevel="1" x14ac:dyDescent="0.25">
      <c r="A106" s="104">
        <f t="shared" ref="A106:A135" si="22">+A105+1</f>
        <v>3</v>
      </c>
      <c r="B106" s="83"/>
      <c r="C106" s="43" t="s">
        <v>82</v>
      </c>
      <c r="D106" s="44">
        <f>+F106+H106</f>
        <v>1</v>
      </c>
      <c r="E106" s="44">
        <f>+G106+I106</f>
        <v>5</v>
      </c>
      <c r="F106" s="44">
        <v>1</v>
      </c>
      <c r="G106" s="44">
        <v>5</v>
      </c>
      <c r="H106" s="44"/>
      <c r="I106" s="105"/>
    </row>
    <row r="107" spans="1:9" ht="24" customHeight="1" outlineLevel="1" x14ac:dyDescent="0.25">
      <c r="A107" s="104">
        <f t="shared" si="22"/>
        <v>4</v>
      </c>
      <c r="B107" s="83"/>
      <c r="C107" s="43" t="s">
        <v>83</v>
      </c>
      <c r="D107" s="44">
        <f>+F107+H107</f>
        <v>1</v>
      </c>
      <c r="E107" s="44">
        <f>+G107+I107</f>
        <v>20</v>
      </c>
      <c r="F107" s="44">
        <v>1</v>
      </c>
      <c r="G107" s="44">
        <v>20</v>
      </c>
      <c r="H107" s="44"/>
      <c r="I107" s="105"/>
    </row>
    <row r="108" spans="1:9" ht="24" customHeight="1" outlineLevel="1" x14ac:dyDescent="0.25">
      <c r="A108" s="104">
        <f t="shared" si="22"/>
        <v>5</v>
      </c>
      <c r="B108" s="83"/>
      <c r="C108" s="43" t="s">
        <v>84</v>
      </c>
      <c r="D108" s="44">
        <f>+F108+H108</f>
        <v>1</v>
      </c>
      <c r="E108" s="44">
        <f>+G108+I108</f>
        <v>120</v>
      </c>
      <c r="F108" s="44"/>
      <c r="G108" s="44"/>
      <c r="H108" s="44">
        <v>1</v>
      </c>
      <c r="I108" s="105">
        <v>120</v>
      </c>
    </row>
    <row r="109" spans="1:9" ht="24" customHeight="1" outlineLevel="1" x14ac:dyDescent="0.25">
      <c r="A109" s="104">
        <f t="shared" si="22"/>
        <v>6</v>
      </c>
      <c r="B109" s="83"/>
      <c r="C109" s="43" t="s">
        <v>85</v>
      </c>
      <c r="D109" s="44">
        <f>+F109+H109</f>
        <v>1</v>
      </c>
      <c r="E109" s="44">
        <f>+G109+I109</f>
        <v>600</v>
      </c>
      <c r="F109" s="44"/>
      <c r="G109" s="44"/>
      <c r="H109" s="44">
        <v>1</v>
      </c>
      <c r="I109" s="105">
        <v>600</v>
      </c>
    </row>
    <row r="110" spans="1:9" ht="24" customHeight="1" outlineLevel="1" x14ac:dyDescent="0.25">
      <c r="A110" s="104">
        <f t="shared" si="22"/>
        <v>7</v>
      </c>
      <c r="B110" s="83"/>
      <c r="C110" s="43" t="s">
        <v>86</v>
      </c>
      <c r="D110" s="44">
        <f>+F110+H110</f>
        <v>1</v>
      </c>
      <c r="E110" s="44">
        <f>+G110+I110</f>
        <v>13</v>
      </c>
      <c r="F110" s="44"/>
      <c r="G110" s="44"/>
      <c r="H110" s="44">
        <v>1</v>
      </c>
      <c r="I110" s="105">
        <v>13</v>
      </c>
    </row>
    <row r="111" spans="1:9" ht="24" customHeight="1" outlineLevel="1" x14ac:dyDescent="0.25">
      <c r="A111" s="104">
        <f t="shared" si="22"/>
        <v>8</v>
      </c>
      <c r="B111" s="83"/>
      <c r="C111" s="43" t="s">
        <v>87</v>
      </c>
      <c r="D111" s="44">
        <f>+F111+H111</f>
        <v>1</v>
      </c>
      <c r="E111" s="44">
        <f>+G111+I111</f>
        <v>13</v>
      </c>
      <c r="F111" s="44"/>
      <c r="G111" s="44"/>
      <c r="H111" s="44">
        <v>1</v>
      </c>
      <c r="I111" s="105">
        <v>13</v>
      </c>
    </row>
    <row r="112" spans="1:9" ht="24" customHeight="1" outlineLevel="1" x14ac:dyDescent="0.25">
      <c r="A112" s="104">
        <f t="shared" si="22"/>
        <v>9</v>
      </c>
      <c r="B112" s="83"/>
      <c r="C112" s="43" t="s">
        <v>88</v>
      </c>
      <c r="D112" s="44">
        <f>+F112+H112</f>
        <v>1</v>
      </c>
      <c r="E112" s="44">
        <f>+G112+I112</f>
        <v>13</v>
      </c>
      <c r="F112" s="44"/>
      <c r="G112" s="44"/>
      <c r="H112" s="44">
        <v>1</v>
      </c>
      <c r="I112" s="105">
        <v>13</v>
      </c>
    </row>
    <row r="113" spans="1:9" ht="24" customHeight="1" outlineLevel="1" x14ac:dyDescent="0.25">
      <c r="A113" s="104">
        <f t="shared" si="22"/>
        <v>10</v>
      </c>
      <c r="B113" s="83"/>
      <c r="C113" s="43" t="s">
        <v>89</v>
      </c>
      <c r="D113" s="44">
        <f>+F113+H113</f>
        <v>1</v>
      </c>
      <c r="E113" s="44">
        <f>+G113+I113</f>
        <v>13</v>
      </c>
      <c r="F113" s="44"/>
      <c r="G113" s="44"/>
      <c r="H113" s="44">
        <v>1</v>
      </c>
      <c r="I113" s="105">
        <v>13</v>
      </c>
    </row>
    <row r="114" spans="1:9" ht="24" customHeight="1" outlineLevel="1" x14ac:dyDescent="0.25">
      <c r="A114" s="104">
        <f t="shared" si="22"/>
        <v>11</v>
      </c>
      <c r="B114" s="83"/>
      <c r="C114" s="43" t="s">
        <v>90</v>
      </c>
      <c r="D114" s="44">
        <f>+F114+H114</f>
        <v>1</v>
      </c>
      <c r="E114" s="44">
        <f>+G114+I114</f>
        <v>20</v>
      </c>
      <c r="F114" s="44"/>
      <c r="G114" s="44"/>
      <c r="H114" s="44">
        <v>1</v>
      </c>
      <c r="I114" s="105">
        <v>20</v>
      </c>
    </row>
    <row r="115" spans="1:9" ht="24" customHeight="1" outlineLevel="1" x14ac:dyDescent="0.25">
      <c r="A115" s="104">
        <f t="shared" si="22"/>
        <v>12</v>
      </c>
      <c r="B115" s="83"/>
      <c r="C115" s="43" t="s">
        <v>91</v>
      </c>
      <c r="D115" s="44">
        <f>+F115+H115</f>
        <v>1</v>
      </c>
      <c r="E115" s="44">
        <f>+G115+I115</f>
        <v>20</v>
      </c>
      <c r="F115" s="44"/>
      <c r="G115" s="44"/>
      <c r="H115" s="44">
        <v>1</v>
      </c>
      <c r="I115" s="105">
        <v>20</v>
      </c>
    </row>
    <row r="116" spans="1:9" ht="24" customHeight="1" outlineLevel="1" x14ac:dyDescent="0.25">
      <c r="A116" s="104">
        <f t="shared" si="22"/>
        <v>13</v>
      </c>
      <c r="B116" s="83"/>
      <c r="C116" s="43" t="s">
        <v>92</v>
      </c>
      <c r="D116" s="44">
        <f>+F116+H116</f>
        <v>1</v>
      </c>
      <c r="E116" s="44">
        <f>+G116+I116</f>
        <v>5</v>
      </c>
      <c r="F116" s="44"/>
      <c r="G116" s="44"/>
      <c r="H116" s="44">
        <v>1</v>
      </c>
      <c r="I116" s="105">
        <v>5</v>
      </c>
    </row>
    <row r="117" spans="1:9" ht="24" customHeight="1" outlineLevel="1" x14ac:dyDescent="0.25">
      <c r="A117" s="104">
        <f t="shared" si="22"/>
        <v>14</v>
      </c>
      <c r="B117" s="83"/>
      <c r="C117" s="43" t="s">
        <v>93</v>
      </c>
      <c r="D117" s="44">
        <f>+F117+H117</f>
        <v>1</v>
      </c>
      <c r="E117" s="44">
        <f>+G117+I117</f>
        <v>5</v>
      </c>
      <c r="F117" s="44"/>
      <c r="G117" s="44"/>
      <c r="H117" s="44">
        <v>1</v>
      </c>
      <c r="I117" s="105">
        <v>5</v>
      </c>
    </row>
    <row r="118" spans="1:9" ht="24" customHeight="1" outlineLevel="1" x14ac:dyDescent="0.25">
      <c r="A118" s="104">
        <f t="shared" si="22"/>
        <v>15</v>
      </c>
      <c r="B118" s="83"/>
      <c r="C118" s="43" t="s">
        <v>94</v>
      </c>
      <c r="D118" s="44">
        <f>+F118+H118</f>
        <v>1</v>
      </c>
      <c r="E118" s="44">
        <f>+G118+I118</f>
        <v>5</v>
      </c>
      <c r="F118" s="44"/>
      <c r="G118" s="44"/>
      <c r="H118" s="44">
        <v>1</v>
      </c>
      <c r="I118" s="105">
        <v>5</v>
      </c>
    </row>
    <row r="119" spans="1:9" ht="24" customHeight="1" outlineLevel="1" x14ac:dyDescent="0.25">
      <c r="A119" s="104">
        <f t="shared" si="22"/>
        <v>16</v>
      </c>
      <c r="B119" s="83"/>
      <c r="C119" s="43" t="s">
        <v>95</v>
      </c>
      <c r="D119" s="44">
        <f>+F119+H119</f>
        <v>1</v>
      </c>
      <c r="E119" s="44">
        <f>+G119+I119</f>
        <v>5</v>
      </c>
      <c r="F119" s="44"/>
      <c r="G119" s="44"/>
      <c r="H119" s="44">
        <v>1</v>
      </c>
      <c r="I119" s="105">
        <v>5</v>
      </c>
    </row>
    <row r="120" spans="1:9" ht="24" customHeight="1" outlineLevel="1" x14ac:dyDescent="0.25">
      <c r="A120" s="104">
        <f t="shared" si="22"/>
        <v>17</v>
      </c>
      <c r="B120" s="83"/>
      <c r="C120" s="43" t="s">
        <v>96</v>
      </c>
      <c r="D120" s="44">
        <f>+F120+H120</f>
        <v>1</v>
      </c>
      <c r="E120" s="44">
        <f>+G120+I120</f>
        <v>40</v>
      </c>
      <c r="F120" s="44"/>
      <c r="G120" s="44"/>
      <c r="H120" s="44">
        <v>1</v>
      </c>
      <c r="I120" s="105">
        <v>40</v>
      </c>
    </row>
    <row r="121" spans="1:9" ht="24" customHeight="1" outlineLevel="1" x14ac:dyDescent="0.25">
      <c r="A121" s="104">
        <f t="shared" si="22"/>
        <v>18</v>
      </c>
      <c r="B121" s="83"/>
      <c r="C121" s="43" t="s">
        <v>97</v>
      </c>
      <c r="D121" s="44">
        <f>+F121+H121</f>
        <v>1</v>
      </c>
      <c r="E121" s="44">
        <f>+G121+I121</f>
        <v>37</v>
      </c>
      <c r="F121" s="44"/>
      <c r="G121" s="44"/>
      <c r="H121" s="44">
        <v>1</v>
      </c>
      <c r="I121" s="105">
        <v>37</v>
      </c>
    </row>
    <row r="122" spans="1:9" ht="24" customHeight="1" outlineLevel="1" x14ac:dyDescent="0.25">
      <c r="A122" s="104">
        <f t="shared" si="22"/>
        <v>19</v>
      </c>
      <c r="B122" s="83"/>
      <c r="C122" s="43" t="s">
        <v>98</v>
      </c>
      <c r="D122" s="44">
        <f>+F122+H122</f>
        <v>1</v>
      </c>
      <c r="E122" s="44">
        <f>+G122+I122</f>
        <v>36</v>
      </c>
      <c r="F122" s="44"/>
      <c r="G122" s="44"/>
      <c r="H122" s="44">
        <v>1</v>
      </c>
      <c r="I122" s="105">
        <v>36</v>
      </c>
    </row>
    <row r="123" spans="1:9" ht="24" customHeight="1" outlineLevel="1" x14ac:dyDescent="0.25">
      <c r="A123" s="104">
        <f t="shared" si="22"/>
        <v>20</v>
      </c>
      <c r="B123" s="83"/>
      <c r="C123" s="43" t="s">
        <v>99</v>
      </c>
      <c r="D123" s="44">
        <f>+F123+H123</f>
        <v>1</v>
      </c>
      <c r="E123" s="44">
        <f>+G123+I123</f>
        <v>75</v>
      </c>
      <c r="F123" s="44"/>
      <c r="G123" s="44"/>
      <c r="H123" s="44">
        <v>1</v>
      </c>
      <c r="I123" s="105">
        <v>75</v>
      </c>
    </row>
    <row r="124" spans="1:9" ht="24" customHeight="1" outlineLevel="1" x14ac:dyDescent="0.25">
      <c r="A124" s="104">
        <f t="shared" si="22"/>
        <v>21</v>
      </c>
      <c r="B124" s="83"/>
      <c r="C124" s="43" t="s">
        <v>100</v>
      </c>
      <c r="D124" s="44">
        <f>+F124+H124</f>
        <v>1</v>
      </c>
      <c r="E124" s="44">
        <f>+G124+I124</f>
        <v>36</v>
      </c>
      <c r="F124" s="44"/>
      <c r="G124" s="44"/>
      <c r="H124" s="44">
        <v>1</v>
      </c>
      <c r="I124" s="105">
        <v>36</v>
      </c>
    </row>
    <row r="125" spans="1:9" ht="24" customHeight="1" outlineLevel="1" x14ac:dyDescent="0.25">
      <c r="A125" s="104">
        <f t="shared" si="22"/>
        <v>22</v>
      </c>
      <c r="B125" s="83"/>
      <c r="C125" s="43" t="s">
        <v>101</v>
      </c>
      <c r="D125" s="44">
        <f>+F125+H125</f>
        <v>1</v>
      </c>
      <c r="E125" s="44">
        <f>+G125+I125</f>
        <v>45</v>
      </c>
      <c r="F125" s="44"/>
      <c r="G125" s="44"/>
      <c r="H125" s="44">
        <v>1</v>
      </c>
      <c r="I125" s="105">
        <v>45</v>
      </c>
    </row>
    <row r="126" spans="1:9" ht="24" customHeight="1" outlineLevel="1" x14ac:dyDescent="0.25">
      <c r="A126" s="104">
        <f t="shared" si="22"/>
        <v>23</v>
      </c>
      <c r="B126" s="83"/>
      <c r="C126" s="43" t="s">
        <v>102</v>
      </c>
      <c r="D126" s="44">
        <f>+F126+H126</f>
        <v>1</v>
      </c>
      <c r="E126" s="44">
        <f>+G126+I126</f>
        <v>30</v>
      </c>
      <c r="F126" s="44"/>
      <c r="G126" s="44"/>
      <c r="H126" s="44">
        <v>1</v>
      </c>
      <c r="I126" s="105">
        <v>30</v>
      </c>
    </row>
    <row r="127" spans="1:9" ht="24" customHeight="1" outlineLevel="1" x14ac:dyDescent="0.25">
      <c r="A127" s="104">
        <f t="shared" si="22"/>
        <v>24</v>
      </c>
      <c r="B127" s="83"/>
      <c r="C127" s="43" t="s">
        <v>103</v>
      </c>
      <c r="D127" s="44">
        <f>+F127+H127</f>
        <v>1</v>
      </c>
      <c r="E127" s="44">
        <f>+G127+I127</f>
        <v>40</v>
      </c>
      <c r="F127" s="44"/>
      <c r="G127" s="44"/>
      <c r="H127" s="44">
        <v>1</v>
      </c>
      <c r="I127" s="105">
        <v>40</v>
      </c>
    </row>
    <row r="128" spans="1:9" ht="24" customHeight="1" outlineLevel="1" x14ac:dyDescent="0.25">
      <c r="A128" s="104">
        <f t="shared" si="22"/>
        <v>25</v>
      </c>
      <c r="B128" s="83"/>
      <c r="C128" s="43" t="s">
        <v>104</v>
      </c>
      <c r="D128" s="44">
        <f>+F128+H128</f>
        <v>1</v>
      </c>
      <c r="E128" s="44">
        <f>+G128+I128</f>
        <v>40</v>
      </c>
      <c r="F128" s="44"/>
      <c r="G128" s="44"/>
      <c r="H128" s="44">
        <v>1</v>
      </c>
      <c r="I128" s="105">
        <v>40</v>
      </c>
    </row>
    <row r="129" spans="1:9" ht="24" customHeight="1" outlineLevel="1" x14ac:dyDescent="0.25">
      <c r="A129" s="104">
        <f t="shared" si="22"/>
        <v>26</v>
      </c>
      <c r="B129" s="83"/>
      <c r="C129" s="43" t="s">
        <v>105</v>
      </c>
      <c r="D129" s="44">
        <f>+F129+H129</f>
        <v>1</v>
      </c>
      <c r="E129" s="44">
        <f>+G129+I129</f>
        <v>50</v>
      </c>
      <c r="F129" s="44"/>
      <c r="G129" s="44"/>
      <c r="H129" s="44">
        <v>1</v>
      </c>
      <c r="I129" s="105">
        <v>50</v>
      </c>
    </row>
    <row r="130" spans="1:9" ht="24" customHeight="1" outlineLevel="1" x14ac:dyDescent="0.25">
      <c r="A130" s="104">
        <f t="shared" si="22"/>
        <v>27</v>
      </c>
      <c r="B130" s="83"/>
      <c r="C130" s="43" t="s">
        <v>106</v>
      </c>
      <c r="D130" s="44">
        <f>+F130+H130</f>
        <v>1</v>
      </c>
      <c r="E130" s="44">
        <f>+G130+I130</f>
        <v>40</v>
      </c>
      <c r="F130" s="44"/>
      <c r="G130" s="44"/>
      <c r="H130" s="44">
        <v>1</v>
      </c>
      <c r="I130" s="105">
        <v>40</v>
      </c>
    </row>
    <row r="131" spans="1:9" ht="24" customHeight="1" outlineLevel="1" x14ac:dyDescent="0.25">
      <c r="A131" s="104">
        <f t="shared" si="22"/>
        <v>28</v>
      </c>
      <c r="B131" s="83"/>
      <c r="C131" s="43" t="s">
        <v>107</v>
      </c>
      <c r="D131" s="44">
        <f>+F131+H131</f>
        <v>1</v>
      </c>
      <c r="E131" s="44">
        <f>+G131+I131</f>
        <v>40</v>
      </c>
      <c r="F131" s="44"/>
      <c r="G131" s="44"/>
      <c r="H131" s="44">
        <v>1</v>
      </c>
      <c r="I131" s="105">
        <v>40</v>
      </c>
    </row>
    <row r="132" spans="1:9" ht="24" customHeight="1" outlineLevel="1" x14ac:dyDescent="0.25">
      <c r="A132" s="104">
        <f t="shared" si="22"/>
        <v>29</v>
      </c>
      <c r="B132" s="83"/>
      <c r="C132" s="43" t="s">
        <v>108</v>
      </c>
      <c r="D132" s="44">
        <f>+F132+H132</f>
        <v>1</v>
      </c>
      <c r="E132" s="44">
        <f>+G132+I132</f>
        <v>40</v>
      </c>
      <c r="F132" s="44"/>
      <c r="G132" s="44"/>
      <c r="H132" s="44">
        <v>1</v>
      </c>
      <c r="I132" s="105">
        <v>40</v>
      </c>
    </row>
    <row r="133" spans="1:9" ht="24" customHeight="1" outlineLevel="1" x14ac:dyDescent="0.25">
      <c r="A133" s="104">
        <f t="shared" si="22"/>
        <v>30</v>
      </c>
      <c r="B133" s="83"/>
      <c r="C133" s="43" t="s">
        <v>109</v>
      </c>
      <c r="D133" s="44">
        <f>+F133+H133</f>
        <v>1</v>
      </c>
      <c r="E133" s="44">
        <f>+G133+I133</f>
        <v>30</v>
      </c>
      <c r="F133" s="44"/>
      <c r="G133" s="44"/>
      <c r="H133" s="44">
        <v>1</v>
      </c>
      <c r="I133" s="105">
        <v>30</v>
      </c>
    </row>
    <row r="134" spans="1:9" ht="24" customHeight="1" outlineLevel="1" x14ac:dyDescent="0.25">
      <c r="A134" s="104">
        <f t="shared" si="22"/>
        <v>31</v>
      </c>
      <c r="B134" s="83"/>
      <c r="C134" s="43" t="s">
        <v>110</v>
      </c>
      <c r="D134" s="44">
        <f>+F134+H134</f>
        <v>1</v>
      </c>
      <c r="E134" s="44">
        <f>+G134+I134</f>
        <v>25</v>
      </c>
      <c r="F134" s="44"/>
      <c r="G134" s="44"/>
      <c r="H134" s="44">
        <v>1</v>
      </c>
      <c r="I134" s="105">
        <v>25</v>
      </c>
    </row>
    <row r="135" spans="1:9" ht="24" customHeight="1" outlineLevel="1" x14ac:dyDescent="0.25">
      <c r="A135" s="104">
        <f t="shared" si="22"/>
        <v>32</v>
      </c>
      <c r="B135" s="83"/>
      <c r="C135" s="43" t="s">
        <v>111</v>
      </c>
      <c r="D135" s="44">
        <f>+F135+H135</f>
        <v>1</v>
      </c>
      <c r="E135" s="44">
        <f>+G135+I135</f>
        <v>25</v>
      </c>
      <c r="F135" s="44"/>
      <c r="G135" s="44"/>
      <c r="H135" s="44">
        <v>1</v>
      </c>
      <c r="I135" s="105">
        <v>25</v>
      </c>
    </row>
    <row r="136" spans="1:9" s="18" customFormat="1" ht="24" customHeight="1" outlineLevel="1" x14ac:dyDescent="0.25">
      <c r="A136" s="106">
        <f>+A135</f>
        <v>32</v>
      </c>
      <c r="B136" s="83" t="s">
        <v>206</v>
      </c>
      <c r="C136" s="45" t="s">
        <v>27</v>
      </c>
      <c r="D136" s="60">
        <f>SUM(D104:D135)</f>
        <v>32</v>
      </c>
      <c r="E136" s="60">
        <f t="shared" ref="E136:I136" si="23">SUM(E104:E135)</f>
        <v>1836</v>
      </c>
      <c r="F136" s="60">
        <f t="shared" si="23"/>
        <v>4</v>
      </c>
      <c r="G136" s="60">
        <f t="shared" si="23"/>
        <v>375</v>
      </c>
      <c r="H136" s="60">
        <f t="shared" si="23"/>
        <v>28</v>
      </c>
      <c r="I136" s="61">
        <f t="shared" si="23"/>
        <v>1461</v>
      </c>
    </row>
    <row r="137" spans="1:9" ht="24" customHeight="1" outlineLevel="1" x14ac:dyDescent="0.25">
      <c r="A137" s="104">
        <v>1</v>
      </c>
      <c r="B137" s="83"/>
      <c r="C137" s="46" t="s">
        <v>68</v>
      </c>
      <c r="D137" s="44">
        <f>+F137+H137</f>
        <v>1</v>
      </c>
      <c r="E137" s="44">
        <f>+G137+I137</f>
        <v>10</v>
      </c>
      <c r="F137" s="44"/>
      <c r="G137" s="44"/>
      <c r="H137" s="44">
        <v>1</v>
      </c>
      <c r="I137" s="105">
        <v>10</v>
      </c>
    </row>
    <row r="138" spans="1:9" ht="24" customHeight="1" outlineLevel="1" x14ac:dyDescent="0.25">
      <c r="A138" s="104">
        <v>2</v>
      </c>
      <c r="B138" s="83"/>
      <c r="C138" s="46" t="s">
        <v>35</v>
      </c>
      <c r="D138" s="44">
        <f>+F138+H138</f>
        <v>1</v>
      </c>
      <c r="E138" s="44">
        <f>+G138+I138</f>
        <v>22</v>
      </c>
      <c r="F138" s="44"/>
      <c r="G138" s="44"/>
      <c r="H138" s="44">
        <v>1</v>
      </c>
      <c r="I138" s="105">
        <v>22</v>
      </c>
    </row>
    <row r="139" spans="1:9" s="18" customFormat="1" ht="24" customHeight="1" outlineLevel="1" thickBot="1" x14ac:dyDescent="0.3">
      <c r="A139" s="110">
        <f>+A138</f>
        <v>2</v>
      </c>
      <c r="B139" s="83"/>
      <c r="C139" s="48" t="s">
        <v>28</v>
      </c>
      <c r="D139" s="49">
        <f>SUM(D137:D138)</f>
        <v>2</v>
      </c>
      <c r="E139" s="49">
        <f t="shared" ref="E139:I139" si="24">SUM(E137:E138)</f>
        <v>32</v>
      </c>
      <c r="F139" s="49">
        <f t="shared" si="24"/>
        <v>0</v>
      </c>
      <c r="G139" s="49">
        <f t="shared" si="24"/>
        <v>0</v>
      </c>
      <c r="H139" s="49">
        <f t="shared" si="24"/>
        <v>2</v>
      </c>
      <c r="I139" s="111">
        <f t="shared" si="24"/>
        <v>32</v>
      </c>
    </row>
    <row r="140" spans="1:9" s="18" customFormat="1" ht="24" customHeight="1" thickBot="1" x14ac:dyDescent="0.3">
      <c r="A140" s="50">
        <f>+A139+A136</f>
        <v>34</v>
      </c>
      <c r="B140" s="119" t="s">
        <v>112</v>
      </c>
      <c r="C140" s="85"/>
      <c r="D140" s="51">
        <f>+D139+D136</f>
        <v>34</v>
      </c>
      <c r="E140" s="51">
        <f t="shared" ref="E140:I140" si="25">+E139+E136</f>
        <v>1868</v>
      </c>
      <c r="F140" s="51">
        <f t="shared" si="25"/>
        <v>4</v>
      </c>
      <c r="G140" s="51">
        <f t="shared" si="25"/>
        <v>375</v>
      </c>
      <c r="H140" s="51">
        <f t="shared" si="25"/>
        <v>30</v>
      </c>
      <c r="I140" s="52">
        <f t="shared" si="25"/>
        <v>1493</v>
      </c>
    </row>
    <row r="141" spans="1:9" ht="24" customHeight="1" outlineLevel="1" x14ac:dyDescent="0.25">
      <c r="A141" s="107">
        <v>1</v>
      </c>
      <c r="B141" s="120" t="s">
        <v>122</v>
      </c>
      <c r="C141" s="41" t="s">
        <v>113</v>
      </c>
      <c r="D141" s="42">
        <f>+F141+H141</f>
        <v>2</v>
      </c>
      <c r="E141" s="42">
        <f>+G141+I141</f>
        <v>385</v>
      </c>
      <c r="F141" s="42">
        <v>1</v>
      </c>
      <c r="G141" s="42">
        <v>200</v>
      </c>
      <c r="H141" s="42">
        <v>1</v>
      </c>
      <c r="I141" s="108">
        <v>185</v>
      </c>
    </row>
    <row r="142" spans="1:9" ht="24" customHeight="1" outlineLevel="1" x14ac:dyDescent="0.25">
      <c r="A142" s="104">
        <f>+A141+1</f>
        <v>2</v>
      </c>
      <c r="B142" s="121"/>
      <c r="C142" s="43" t="s">
        <v>114</v>
      </c>
      <c r="D142" s="44">
        <f>+F142+H142</f>
        <v>1</v>
      </c>
      <c r="E142" s="44">
        <f>+G142+I142</f>
        <v>400</v>
      </c>
      <c r="F142" s="44"/>
      <c r="G142" s="44"/>
      <c r="H142" s="44">
        <v>1</v>
      </c>
      <c r="I142" s="105">
        <v>400</v>
      </c>
    </row>
    <row r="143" spans="1:9" ht="24" customHeight="1" outlineLevel="1" x14ac:dyDescent="0.25">
      <c r="A143" s="104">
        <f t="shared" ref="A143:A149" si="26">+A142+1</f>
        <v>3</v>
      </c>
      <c r="B143" s="121"/>
      <c r="C143" s="43" t="s">
        <v>115</v>
      </c>
      <c r="D143" s="44">
        <f>+F143+H143</f>
        <v>1</v>
      </c>
      <c r="E143" s="44">
        <f>+G143+I143</f>
        <v>400</v>
      </c>
      <c r="F143" s="44"/>
      <c r="G143" s="44"/>
      <c r="H143" s="44">
        <v>1</v>
      </c>
      <c r="I143" s="105">
        <v>400</v>
      </c>
    </row>
    <row r="144" spans="1:9" ht="24" customHeight="1" outlineLevel="1" x14ac:dyDescent="0.25">
      <c r="A144" s="104">
        <f t="shared" si="26"/>
        <v>4</v>
      </c>
      <c r="B144" s="121"/>
      <c r="C144" s="43" t="s">
        <v>116</v>
      </c>
      <c r="D144" s="44">
        <f>+F144+H144</f>
        <v>1</v>
      </c>
      <c r="E144" s="44">
        <f>+G144+I144</f>
        <v>110</v>
      </c>
      <c r="F144" s="44"/>
      <c r="G144" s="44"/>
      <c r="H144" s="44">
        <v>1</v>
      </c>
      <c r="I144" s="105">
        <v>110</v>
      </c>
    </row>
    <row r="145" spans="1:9" ht="24" customHeight="1" outlineLevel="1" x14ac:dyDescent="0.25">
      <c r="A145" s="104">
        <f t="shared" si="26"/>
        <v>5</v>
      </c>
      <c r="B145" s="121"/>
      <c r="C145" s="43" t="s">
        <v>117</v>
      </c>
      <c r="D145" s="44">
        <f>+F145+H145</f>
        <v>1</v>
      </c>
      <c r="E145" s="44">
        <f>+G145+I145</f>
        <v>100</v>
      </c>
      <c r="F145" s="44"/>
      <c r="G145" s="44"/>
      <c r="H145" s="44">
        <v>1</v>
      </c>
      <c r="I145" s="105">
        <v>100</v>
      </c>
    </row>
    <row r="146" spans="1:9" ht="24" customHeight="1" outlineLevel="1" x14ac:dyDescent="0.25">
      <c r="A146" s="104">
        <f t="shared" si="26"/>
        <v>6</v>
      </c>
      <c r="B146" s="121"/>
      <c r="C146" s="43" t="s">
        <v>118</v>
      </c>
      <c r="D146" s="44">
        <f>+F146+H146</f>
        <v>1</v>
      </c>
      <c r="E146" s="44">
        <f>+G146+I146</f>
        <v>65</v>
      </c>
      <c r="F146" s="44"/>
      <c r="G146" s="44"/>
      <c r="H146" s="44">
        <v>1</v>
      </c>
      <c r="I146" s="105">
        <v>65</v>
      </c>
    </row>
    <row r="147" spans="1:9" ht="24" customHeight="1" outlineLevel="1" x14ac:dyDescent="0.25">
      <c r="A147" s="104">
        <f t="shared" si="26"/>
        <v>7</v>
      </c>
      <c r="B147" s="121"/>
      <c r="C147" s="43" t="s">
        <v>119</v>
      </c>
      <c r="D147" s="44">
        <f>+F147+H147</f>
        <v>1</v>
      </c>
      <c r="E147" s="44">
        <f>+G147+I147</f>
        <v>45</v>
      </c>
      <c r="F147" s="44"/>
      <c r="G147" s="44"/>
      <c r="H147" s="44">
        <v>1</v>
      </c>
      <c r="I147" s="105">
        <v>45</v>
      </c>
    </row>
    <row r="148" spans="1:9" ht="24" customHeight="1" outlineLevel="1" x14ac:dyDescent="0.25">
      <c r="A148" s="104">
        <f t="shared" si="26"/>
        <v>8</v>
      </c>
      <c r="B148" s="121"/>
      <c r="C148" s="43" t="s">
        <v>120</v>
      </c>
      <c r="D148" s="44">
        <f>+F148+H148</f>
        <v>1</v>
      </c>
      <c r="E148" s="44">
        <f>+G148+I148</f>
        <v>55</v>
      </c>
      <c r="F148" s="44"/>
      <c r="G148" s="44"/>
      <c r="H148" s="44">
        <v>1</v>
      </c>
      <c r="I148" s="105">
        <v>55</v>
      </c>
    </row>
    <row r="149" spans="1:9" ht="24" customHeight="1" outlineLevel="1" x14ac:dyDescent="0.25">
      <c r="A149" s="104">
        <f t="shared" si="26"/>
        <v>9</v>
      </c>
      <c r="B149" s="121"/>
      <c r="C149" s="43" t="s">
        <v>121</v>
      </c>
      <c r="D149" s="44">
        <f>+F149+H149</f>
        <v>1</v>
      </c>
      <c r="E149" s="44">
        <f>+G149+I149</f>
        <v>125</v>
      </c>
      <c r="F149" s="44"/>
      <c r="G149" s="44"/>
      <c r="H149" s="44">
        <v>1</v>
      </c>
      <c r="I149" s="105">
        <v>125</v>
      </c>
    </row>
    <row r="150" spans="1:9" s="18" customFormat="1" ht="24" customHeight="1" outlineLevel="1" x14ac:dyDescent="0.25">
      <c r="A150" s="106">
        <f>+A149</f>
        <v>9</v>
      </c>
      <c r="B150" s="121"/>
      <c r="C150" s="45" t="s">
        <v>27</v>
      </c>
      <c r="D150" s="60">
        <f>SUM(D141:D149)</f>
        <v>10</v>
      </c>
      <c r="E150" s="60">
        <f t="shared" ref="E150:I150" si="27">SUM(E141:E149)</f>
        <v>1685</v>
      </c>
      <c r="F150" s="60">
        <f t="shared" si="27"/>
        <v>1</v>
      </c>
      <c r="G150" s="60">
        <f t="shared" si="27"/>
        <v>200</v>
      </c>
      <c r="H150" s="60">
        <f t="shared" si="27"/>
        <v>9</v>
      </c>
      <c r="I150" s="61">
        <f t="shared" si="27"/>
        <v>1485</v>
      </c>
    </row>
    <row r="151" spans="1:9" ht="24" customHeight="1" outlineLevel="1" x14ac:dyDescent="0.25">
      <c r="A151" s="104">
        <v>1</v>
      </c>
      <c r="B151" s="121"/>
      <c r="C151" s="46" t="s">
        <v>35</v>
      </c>
      <c r="D151" s="44">
        <f>+F151+H151</f>
        <v>13</v>
      </c>
      <c r="E151" s="44">
        <f>+G151+I151</f>
        <v>33.94</v>
      </c>
      <c r="F151" s="44"/>
      <c r="G151" s="44"/>
      <c r="H151" s="44">
        <v>13</v>
      </c>
      <c r="I151" s="105">
        <v>33.94</v>
      </c>
    </row>
    <row r="152" spans="1:9" s="18" customFormat="1" ht="24" customHeight="1" outlineLevel="1" thickBot="1" x14ac:dyDescent="0.3">
      <c r="A152" s="110">
        <f>+A151</f>
        <v>1</v>
      </c>
      <c r="B152" s="122"/>
      <c r="C152" s="48" t="s">
        <v>28</v>
      </c>
      <c r="D152" s="49">
        <f>+D151</f>
        <v>13</v>
      </c>
      <c r="E152" s="49">
        <f t="shared" ref="E152:I152" si="28">+E151</f>
        <v>33.94</v>
      </c>
      <c r="F152" s="49">
        <f t="shared" si="28"/>
        <v>0</v>
      </c>
      <c r="G152" s="49">
        <f t="shared" si="28"/>
        <v>0</v>
      </c>
      <c r="H152" s="49">
        <f t="shared" si="28"/>
        <v>13</v>
      </c>
      <c r="I152" s="111">
        <f t="shared" si="28"/>
        <v>33.94</v>
      </c>
    </row>
    <row r="153" spans="1:9" s="18" customFormat="1" ht="24" customHeight="1" thickBot="1" x14ac:dyDescent="0.3">
      <c r="A153" s="50">
        <f>+A152+A150</f>
        <v>10</v>
      </c>
      <c r="B153" s="123" t="s">
        <v>123</v>
      </c>
      <c r="C153" s="85"/>
      <c r="D153" s="51">
        <f>+D152+D150</f>
        <v>23</v>
      </c>
      <c r="E153" s="51">
        <f t="shared" ref="E153:I153" si="29">+E152+E150</f>
        <v>1718.94</v>
      </c>
      <c r="F153" s="51">
        <f t="shared" si="29"/>
        <v>1</v>
      </c>
      <c r="G153" s="51">
        <f t="shared" si="29"/>
        <v>200</v>
      </c>
      <c r="H153" s="51">
        <f t="shared" si="29"/>
        <v>22</v>
      </c>
      <c r="I153" s="52">
        <f t="shared" si="29"/>
        <v>1518.94</v>
      </c>
    </row>
    <row r="154" spans="1:9" ht="24" customHeight="1" outlineLevel="1" x14ac:dyDescent="0.25">
      <c r="A154" s="107">
        <v>1</v>
      </c>
      <c r="B154" s="83" t="s">
        <v>152</v>
      </c>
      <c r="C154" s="41" t="s">
        <v>124</v>
      </c>
      <c r="D154" s="42">
        <f>+F154+H154</f>
        <v>2</v>
      </c>
      <c r="E154" s="42">
        <f>+G154+I154</f>
        <v>500</v>
      </c>
      <c r="F154" s="42">
        <v>1</v>
      </c>
      <c r="G154" s="42">
        <v>400</v>
      </c>
      <c r="H154" s="42">
        <v>1</v>
      </c>
      <c r="I154" s="108">
        <v>100</v>
      </c>
    </row>
    <row r="155" spans="1:9" ht="24" customHeight="1" outlineLevel="1" x14ac:dyDescent="0.25">
      <c r="A155" s="104">
        <f>+A154+1</f>
        <v>2</v>
      </c>
      <c r="B155" s="83"/>
      <c r="C155" s="43" t="s">
        <v>125</v>
      </c>
      <c r="D155" s="44">
        <f>+F155+H155</f>
        <v>2</v>
      </c>
      <c r="E155" s="44">
        <f>+G155+I155</f>
        <v>262</v>
      </c>
      <c r="F155" s="44">
        <v>1</v>
      </c>
      <c r="G155" s="44">
        <v>200</v>
      </c>
      <c r="H155" s="44">
        <v>1</v>
      </c>
      <c r="I155" s="105">
        <v>62</v>
      </c>
    </row>
    <row r="156" spans="1:9" ht="24" customHeight="1" outlineLevel="1" x14ac:dyDescent="0.25">
      <c r="A156" s="104">
        <f t="shared" ref="A156:A180" si="30">+A155+1</f>
        <v>3</v>
      </c>
      <c r="B156" s="83"/>
      <c r="C156" s="43" t="s">
        <v>126</v>
      </c>
      <c r="D156" s="44">
        <f>+F156+H156</f>
        <v>2</v>
      </c>
      <c r="E156" s="44">
        <f>+G156+I156</f>
        <v>700</v>
      </c>
      <c r="F156" s="44">
        <v>1</v>
      </c>
      <c r="G156" s="44">
        <v>600</v>
      </c>
      <c r="H156" s="44">
        <v>1</v>
      </c>
      <c r="I156" s="105">
        <v>100</v>
      </c>
    </row>
    <row r="157" spans="1:9" ht="24" customHeight="1" outlineLevel="1" x14ac:dyDescent="0.25">
      <c r="A157" s="104">
        <f t="shared" si="30"/>
        <v>4</v>
      </c>
      <c r="B157" s="83"/>
      <c r="C157" s="43" t="s">
        <v>127</v>
      </c>
      <c r="D157" s="44">
        <f>+F157+H157</f>
        <v>1</v>
      </c>
      <c r="E157" s="44">
        <f>+G157+I157</f>
        <v>50</v>
      </c>
      <c r="F157" s="44"/>
      <c r="G157" s="44"/>
      <c r="H157" s="44">
        <v>1</v>
      </c>
      <c r="I157" s="105">
        <v>50</v>
      </c>
    </row>
    <row r="158" spans="1:9" ht="24" customHeight="1" outlineLevel="1" x14ac:dyDescent="0.25">
      <c r="A158" s="104">
        <f t="shared" si="30"/>
        <v>5</v>
      </c>
      <c r="B158" s="83"/>
      <c r="C158" s="43" t="s">
        <v>128</v>
      </c>
      <c r="D158" s="44">
        <f>+F158+H158</f>
        <v>1</v>
      </c>
      <c r="E158" s="44">
        <f>+G158+I158</f>
        <v>50</v>
      </c>
      <c r="F158" s="44"/>
      <c r="G158" s="44"/>
      <c r="H158" s="44">
        <v>1</v>
      </c>
      <c r="I158" s="105">
        <v>50</v>
      </c>
    </row>
    <row r="159" spans="1:9" ht="24" customHeight="1" outlineLevel="1" x14ac:dyDescent="0.25">
      <c r="A159" s="104">
        <f t="shared" si="30"/>
        <v>6</v>
      </c>
      <c r="B159" s="83"/>
      <c r="C159" s="43" t="s">
        <v>129</v>
      </c>
      <c r="D159" s="44">
        <f>+F159+H159</f>
        <v>1</v>
      </c>
      <c r="E159" s="44">
        <f>+G159+I159</f>
        <v>50</v>
      </c>
      <c r="F159" s="44"/>
      <c r="G159" s="44"/>
      <c r="H159" s="44">
        <v>1</v>
      </c>
      <c r="I159" s="105">
        <v>50</v>
      </c>
    </row>
    <row r="160" spans="1:9" ht="24" customHeight="1" outlineLevel="1" x14ac:dyDescent="0.25">
      <c r="A160" s="104">
        <f t="shared" si="30"/>
        <v>7</v>
      </c>
      <c r="B160" s="83"/>
      <c r="C160" s="43" t="s">
        <v>130</v>
      </c>
      <c r="D160" s="44">
        <f>+F160+H160</f>
        <v>1</v>
      </c>
      <c r="E160" s="44">
        <f>+G160+I160</f>
        <v>1000</v>
      </c>
      <c r="F160" s="44"/>
      <c r="G160" s="44"/>
      <c r="H160" s="44">
        <v>1</v>
      </c>
      <c r="I160" s="105">
        <v>1000</v>
      </c>
    </row>
    <row r="161" spans="1:9" ht="24" customHeight="1" outlineLevel="1" x14ac:dyDescent="0.25">
      <c r="A161" s="104">
        <f t="shared" si="30"/>
        <v>8</v>
      </c>
      <c r="B161" s="83"/>
      <c r="C161" s="43" t="s">
        <v>131</v>
      </c>
      <c r="D161" s="44">
        <f>+F161+H161</f>
        <v>1</v>
      </c>
      <c r="E161" s="44">
        <f>+G161+I161</f>
        <v>40</v>
      </c>
      <c r="F161" s="44"/>
      <c r="G161" s="44"/>
      <c r="H161" s="44">
        <v>1</v>
      </c>
      <c r="I161" s="105">
        <v>40</v>
      </c>
    </row>
    <row r="162" spans="1:9" ht="24" customHeight="1" outlineLevel="1" x14ac:dyDescent="0.25">
      <c r="A162" s="104">
        <f t="shared" si="30"/>
        <v>9</v>
      </c>
      <c r="B162" s="83"/>
      <c r="C162" s="43" t="s">
        <v>132</v>
      </c>
      <c r="D162" s="44">
        <f>+F162+H162</f>
        <v>1</v>
      </c>
      <c r="E162" s="44">
        <f>+G162+I162</f>
        <v>50</v>
      </c>
      <c r="F162" s="44"/>
      <c r="G162" s="44"/>
      <c r="H162" s="44">
        <v>1</v>
      </c>
      <c r="I162" s="105">
        <v>50</v>
      </c>
    </row>
    <row r="163" spans="1:9" ht="24" customHeight="1" outlineLevel="1" x14ac:dyDescent="0.25">
      <c r="A163" s="104">
        <f t="shared" si="30"/>
        <v>10</v>
      </c>
      <c r="B163" s="83"/>
      <c r="C163" s="43" t="s">
        <v>133</v>
      </c>
      <c r="D163" s="44">
        <f>+F163+H163</f>
        <v>1</v>
      </c>
      <c r="E163" s="44">
        <f>+G163+I163</f>
        <v>25</v>
      </c>
      <c r="F163" s="44"/>
      <c r="G163" s="44"/>
      <c r="H163" s="44">
        <v>1</v>
      </c>
      <c r="I163" s="105">
        <v>25</v>
      </c>
    </row>
    <row r="164" spans="1:9" ht="24" customHeight="1" outlineLevel="1" x14ac:dyDescent="0.25">
      <c r="A164" s="104">
        <f t="shared" si="30"/>
        <v>11</v>
      </c>
      <c r="B164" s="83"/>
      <c r="C164" s="43" t="s">
        <v>134</v>
      </c>
      <c r="D164" s="44">
        <f>+F164+H164</f>
        <v>1</v>
      </c>
      <c r="E164" s="44">
        <f>+G164+I164</f>
        <v>40</v>
      </c>
      <c r="F164" s="44"/>
      <c r="G164" s="44"/>
      <c r="H164" s="44">
        <v>1</v>
      </c>
      <c r="I164" s="105">
        <v>40</v>
      </c>
    </row>
    <row r="165" spans="1:9" ht="24" customHeight="1" outlineLevel="1" x14ac:dyDescent="0.25">
      <c r="A165" s="104">
        <f t="shared" si="30"/>
        <v>12</v>
      </c>
      <c r="B165" s="83"/>
      <c r="C165" s="43" t="s">
        <v>135</v>
      </c>
      <c r="D165" s="44">
        <f>+F165+H165</f>
        <v>1</v>
      </c>
      <c r="E165" s="44">
        <f>+G165+I165</f>
        <v>40</v>
      </c>
      <c r="F165" s="44"/>
      <c r="G165" s="44"/>
      <c r="H165" s="44">
        <v>1</v>
      </c>
      <c r="I165" s="105">
        <v>40</v>
      </c>
    </row>
    <row r="166" spans="1:9" ht="24" customHeight="1" outlineLevel="1" x14ac:dyDescent="0.25">
      <c r="A166" s="104">
        <f t="shared" si="30"/>
        <v>13</v>
      </c>
      <c r="B166" s="83"/>
      <c r="C166" s="43" t="s">
        <v>136</v>
      </c>
      <c r="D166" s="44">
        <f>+F166+H166</f>
        <v>1</v>
      </c>
      <c r="E166" s="44">
        <f>+G166+I166</f>
        <v>60</v>
      </c>
      <c r="F166" s="44"/>
      <c r="G166" s="44"/>
      <c r="H166" s="44">
        <v>1</v>
      </c>
      <c r="I166" s="105">
        <v>60</v>
      </c>
    </row>
    <row r="167" spans="1:9" ht="24" customHeight="1" outlineLevel="1" x14ac:dyDescent="0.25">
      <c r="A167" s="104">
        <f t="shared" si="30"/>
        <v>14</v>
      </c>
      <c r="B167" s="83"/>
      <c r="C167" s="43" t="s">
        <v>137</v>
      </c>
      <c r="D167" s="44">
        <f>+F167+H167</f>
        <v>1</v>
      </c>
      <c r="E167" s="44">
        <f>+G167+I167</f>
        <v>65</v>
      </c>
      <c r="F167" s="44"/>
      <c r="G167" s="44"/>
      <c r="H167" s="44">
        <v>1</v>
      </c>
      <c r="I167" s="105">
        <v>65</v>
      </c>
    </row>
    <row r="168" spans="1:9" ht="24" customHeight="1" outlineLevel="1" x14ac:dyDescent="0.25">
      <c r="A168" s="104">
        <f t="shared" si="30"/>
        <v>15</v>
      </c>
      <c r="B168" s="83"/>
      <c r="C168" s="43" t="s">
        <v>138</v>
      </c>
      <c r="D168" s="44">
        <f>+F168+H168</f>
        <v>1</v>
      </c>
      <c r="E168" s="44">
        <f>+G168+I168</f>
        <v>65</v>
      </c>
      <c r="F168" s="44"/>
      <c r="G168" s="44"/>
      <c r="H168" s="44">
        <v>1</v>
      </c>
      <c r="I168" s="105">
        <v>65</v>
      </c>
    </row>
    <row r="169" spans="1:9" ht="24" customHeight="1" outlineLevel="1" x14ac:dyDescent="0.25">
      <c r="A169" s="104">
        <f t="shared" si="30"/>
        <v>16</v>
      </c>
      <c r="B169" s="83"/>
      <c r="C169" s="43" t="s">
        <v>139</v>
      </c>
      <c r="D169" s="44">
        <f>+F169+H169</f>
        <v>1</v>
      </c>
      <c r="E169" s="44">
        <f>+G169+I169</f>
        <v>82</v>
      </c>
      <c r="F169" s="44"/>
      <c r="G169" s="44"/>
      <c r="H169" s="44">
        <v>1</v>
      </c>
      <c r="I169" s="105">
        <v>82</v>
      </c>
    </row>
    <row r="170" spans="1:9" ht="24" customHeight="1" outlineLevel="1" x14ac:dyDescent="0.25">
      <c r="A170" s="104">
        <f t="shared" si="30"/>
        <v>17</v>
      </c>
      <c r="B170" s="83"/>
      <c r="C170" s="43" t="s">
        <v>140</v>
      </c>
      <c r="D170" s="44">
        <f>+F170+H170</f>
        <v>1</v>
      </c>
      <c r="E170" s="44">
        <f>+G170+I170</f>
        <v>18</v>
      </c>
      <c r="F170" s="44"/>
      <c r="G170" s="44"/>
      <c r="H170" s="44">
        <v>1</v>
      </c>
      <c r="I170" s="105">
        <v>18</v>
      </c>
    </row>
    <row r="171" spans="1:9" ht="24" customHeight="1" outlineLevel="1" x14ac:dyDescent="0.25">
      <c r="A171" s="104">
        <f t="shared" si="30"/>
        <v>18</v>
      </c>
      <c r="B171" s="83"/>
      <c r="C171" s="43" t="s">
        <v>141</v>
      </c>
      <c r="D171" s="44">
        <f>+F171+H171</f>
        <v>1</v>
      </c>
      <c r="E171" s="44">
        <f>+G171+I171</f>
        <v>27</v>
      </c>
      <c r="F171" s="44"/>
      <c r="G171" s="44"/>
      <c r="H171" s="44">
        <v>1</v>
      </c>
      <c r="I171" s="105">
        <v>27</v>
      </c>
    </row>
    <row r="172" spans="1:9" ht="24" customHeight="1" outlineLevel="1" x14ac:dyDescent="0.25">
      <c r="A172" s="104">
        <f t="shared" si="30"/>
        <v>19</v>
      </c>
      <c r="B172" s="83"/>
      <c r="C172" s="43" t="s">
        <v>142</v>
      </c>
      <c r="D172" s="44">
        <f>+F172+H172</f>
        <v>1</v>
      </c>
      <c r="E172" s="44">
        <f>+G172+I172</f>
        <v>51</v>
      </c>
      <c r="F172" s="44"/>
      <c r="G172" s="44"/>
      <c r="H172" s="44">
        <v>1</v>
      </c>
      <c r="I172" s="105">
        <v>51</v>
      </c>
    </row>
    <row r="173" spans="1:9" ht="24" customHeight="1" outlineLevel="1" x14ac:dyDescent="0.25">
      <c r="A173" s="104">
        <f t="shared" si="30"/>
        <v>20</v>
      </c>
      <c r="B173" s="83"/>
      <c r="C173" s="43" t="s">
        <v>143</v>
      </c>
      <c r="D173" s="44">
        <f>+F173+H173</f>
        <v>1</v>
      </c>
      <c r="E173" s="44">
        <f>+G173+I173</f>
        <v>28</v>
      </c>
      <c r="F173" s="44"/>
      <c r="G173" s="44"/>
      <c r="H173" s="44">
        <v>1</v>
      </c>
      <c r="I173" s="105">
        <v>28</v>
      </c>
    </row>
    <row r="174" spans="1:9" ht="24" customHeight="1" outlineLevel="1" x14ac:dyDescent="0.25">
      <c r="A174" s="104">
        <f t="shared" si="30"/>
        <v>21</v>
      </c>
      <c r="B174" s="83"/>
      <c r="C174" s="43" t="s">
        <v>144</v>
      </c>
      <c r="D174" s="44">
        <f>+F174+H174</f>
        <v>1</v>
      </c>
      <c r="E174" s="44">
        <f>+G174+I174</f>
        <v>32</v>
      </c>
      <c r="F174" s="44"/>
      <c r="G174" s="44"/>
      <c r="H174" s="44">
        <v>1</v>
      </c>
      <c r="I174" s="105">
        <v>32</v>
      </c>
    </row>
    <row r="175" spans="1:9" ht="24" customHeight="1" outlineLevel="1" x14ac:dyDescent="0.25">
      <c r="A175" s="104">
        <f t="shared" si="30"/>
        <v>22</v>
      </c>
      <c r="B175" s="83"/>
      <c r="C175" s="43" t="s">
        <v>145</v>
      </c>
      <c r="D175" s="44">
        <f>+F175+H175</f>
        <v>1</v>
      </c>
      <c r="E175" s="44">
        <f>+G175+I175</f>
        <v>35</v>
      </c>
      <c r="F175" s="44"/>
      <c r="G175" s="44"/>
      <c r="H175" s="44">
        <v>1</v>
      </c>
      <c r="I175" s="105">
        <v>35</v>
      </c>
    </row>
    <row r="176" spans="1:9" ht="24" customHeight="1" outlineLevel="1" x14ac:dyDescent="0.25">
      <c r="A176" s="104">
        <f t="shared" si="30"/>
        <v>23</v>
      </c>
      <c r="B176" s="83"/>
      <c r="C176" s="43" t="s">
        <v>146</v>
      </c>
      <c r="D176" s="44">
        <f>+F176+H176</f>
        <v>1</v>
      </c>
      <c r="E176" s="44">
        <f>+G176+I176</f>
        <v>27</v>
      </c>
      <c r="F176" s="44"/>
      <c r="G176" s="44"/>
      <c r="H176" s="44">
        <v>1</v>
      </c>
      <c r="I176" s="105">
        <v>27</v>
      </c>
    </row>
    <row r="177" spans="1:9" ht="24" customHeight="1" outlineLevel="1" x14ac:dyDescent="0.25">
      <c r="A177" s="104">
        <f t="shared" si="30"/>
        <v>24</v>
      </c>
      <c r="B177" s="83"/>
      <c r="C177" s="43" t="s">
        <v>147</v>
      </c>
      <c r="D177" s="44">
        <f>+F177+H177</f>
        <v>1</v>
      </c>
      <c r="E177" s="44">
        <f>+G177+I177</f>
        <v>50</v>
      </c>
      <c r="F177" s="44"/>
      <c r="G177" s="44"/>
      <c r="H177" s="44">
        <v>1</v>
      </c>
      <c r="I177" s="105">
        <v>50</v>
      </c>
    </row>
    <row r="178" spans="1:9" ht="24" customHeight="1" outlineLevel="1" x14ac:dyDescent="0.25">
      <c r="A178" s="104">
        <f t="shared" si="30"/>
        <v>25</v>
      </c>
      <c r="B178" s="83"/>
      <c r="C178" s="43" t="s">
        <v>148</v>
      </c>
      <c r="D178" s="44">
        <f>+F178+H178</f>
        <v>1</v>
      </c>
      <c r="E178" s="44">
        <f>+G178+I178</f>
        <v>47</v>
      </c>
      <c r="F178" s="44"/>
      <c r="G178" s="44"/>
      <c r="H178" s="44">
        <v>1</v>
      </c>
      <c r="I178" s="105">
        <v>47</v>
      </c>
    </row>
    <row r="179" spans="1:9" ht="24" customHeight="1" outlineLevel="1" x14ac:dyDescent="0.25">
      <c r="A179" s="104">
        <f t="shared" si="30"/>
        <v>26</v>
      </c>
      <c r="B179" s="83" t="s">
        <v>152</v>
      </c>
      <c r="C179" s="43" t="s">
        <v>149</v>
      </c>
      <c r="D179" s="44">
        <f>+F179+H179</f>
        <v>1</v>
      </c>
      <c r="E179" s="44">
        <f>+G179+I179</f>
        <v>65</v>
      </c>
      <c r="F179" s="44"/>
      <c r="G179" s="44"/>
      <c r="H179" s="44">
        <v>1</v>
      </c>
      <c r="I179" s="105">
        <v>65</v>
      </c>
    </row>
    <row r="180" spans="1:9" ht="24" customHeight="1" outlineLevel="1" x14ac:dyDescent="0.25">
      <c r="A180" s="104">
        <f t="shared" si="30"/>
        <v>27</v>
      </c>
      <c r="B180" s="83"/>
      <c r="C180" s="43" t="s">
        <v>150</v>
      </c>
      <c r="D180" s="44">
        <f>+F180+H180</f>
        <v>1</v>
      </c>
      <c r="E180" s="44">
        <f>+G180+I180</f>
        <v>41</v>
      </c>
      <c r="F180" s="44"/>
      <c r="G180" s="44"/>
      <c r="H180" s="44">
        <v>1</v>
      </c>
      <c r="I180" s="105">
        <v>41</v>
      </c>
    </row>
    <row r="181" spans="1:9" s="18" customFormat="1" ht="24" customHeight="1" outlineLevel="1" x14ac:dyDescent="0.25">
      <c r="A181" s="106">
        <f>+A180</f>
        <v>27</v>
      </c>
      <c r="B181" s="83"/>
      <c r="C181" s="45" t="s">
        <v>27</v>
      </c>
      <c r="D181" s="60">
        <f>SUM(D154:D180)</f>
        <v>30</v>
      </c>
      <c r="E181" s="60">
        <f t="shared" ref="E181:I181" si="31">SUM(E154:E180)</f>
        <v>3500</v>
      </c>
      <c r="F181" s="60">
        <f t="shared" si="31"/>
        <v>3</v>
      </c>
      <c r="G181" s="60">
        <f t="shared" si="31"/>
        <v>1200</v>
      </c>
      <c r="H181" s="60">
        <f t="shared" si="31"/>
        <v>27</v>
      </c>
      <c r="I181" s="61">
        <f t="shared" si="31"/>
        <v>2300</v>
      </c>
    </row>
    <row r="182" spans="1:9" ht="24" customHeight="1" outlineLevel="1" x14ac:dyDescent="0.25">
      <c r="A182" s="104">
        <v>1</v>
      </c>
      <c r="B182" s="83"/>
      <c r="C182" s="46" t="s">
        <v>35</v>
      </c>
      <c r="D182" s="44">
        <f>+F182+H182</f>
        <v>19</v>
      </c>
      <c r="E182" s="44">
        <f>+G182+I182</f>
        <v>96</v>
      </c>
      <c r="F182" s="44"/>
      <c r="G182" s="44"/>
      <c r="H182" s="44">
        <v>19</v>
      </c>
      <c r="I182" s="105">
        <v>96</v>
      </c>
    </row>
    <row r="183" spans="1:9" s="18" customFormat="1" ht="24" customHeight="1" outlineLevel="1" thickBot="1" x14ac:dyDescent="0.3">
      <c r="A183" s="110">
        <f>+A182</f>
        <v>1</v>
      </c>
      <c r="B183" s="83"/>
      <c r="C183" s="48" t="s">
        <v>28</v>
      </c>
      <c r="D183" s="49">
        <f>+D182</f>
        <v>19</v>
      </c>
      <c r="E183" s="49">
        <f t="shared" ref="E183:I183" si="32">+E182</f>
        <v>96</v>
      </c>
      <c r="F183" s="49">
        <f t="shared" si="32"/>
        <v>0</v>
      </c>
      <c r="G183" s="49">
        <f t="shared" si="32"/>
        <v>0</v>
      </c>
      <c r="H183" s="49">
        <f t="shared" si="32"/>
        <v>19</v>
      </c>
      <c r="I183" s="111">
        <f t="shared" si="32"/>
        <v>96</v>
      </c>
    </row>
    <row r="184" spans="1:9" s="18" customFormat="1" ht="24" customHeight="1" thickBot="1" x14ac:dyDescent="0.3">
      <c r="A184" s="50">
        <f>+A183+A181</f>
        <v>28</v>
      </c>
      <c r="B184" s="119" t="s">
        <v>151</v>
      </c>
      <c r="C184" s="85"/>
      <c r="D184" s="51">
        <f>+D183+D181</f>
        <v>49</v>
      </c>
      <c r="E184" s="51">
        <f t="shared" ref="E184:I184" si="33">+E183+E181</f>
        <v>3596</v>
      </c>
      <c r="F184" s="51">
        <f t="shared" si="33"/>
        <v>3</v>
      </c>
      <c r="G184" s="51">
        <f t="shared" si="33"/>
        <v>1200</v>
      </c>
      <c r="H184" s="51">
        <f t="shared" si="33"/>
        <v>46</v>
      </c>
      <c r="I184" s="52">
        <f t="shared" si="33"/>
        <v>2396</v>
      </c>
    </row>
    <row r="185" spans="1:9" ht="24" customHeight="1" outlineLevel="1" x14ac:dyDescent="0.25">
      <c r="A185" s="107">
        <v>1</v>
      </c>
      <c r="B185" s="86" t="s">
        <v>156</v>
      </c>
      <c r="C185" s="41" t="s">
        <v>153</v>
      </c>
      <c r="D185" s="42">
        <f>+F185+H185</f>
        <v>1</v>
      </c>
      <c r="E185" s="42">
        <f>+G185+I185</f>
        <v>610</v>
      </c>
      <c r="F185" s="42">
        <v>1</v>
      </c>
      <c r="G185" s="42">
        <v>610</v>
      </c>
      <c r="H185" s="42"/>
      <c r="I185" s="108"/>
    </row>
    <row r="186" spans="1:9" ht="24" customHeight="1" outlineLevel="1" x14ac:dyDescent="0.25">
      <c r="A186" s="104">
        <v>2</v>
      </c>
      <c r="B186" s="83"/>
      <c r="C186" s="43" t="s">
        <v>154</v>
      </c>
      <c r="D186" s="44">
        <f>+F186+H186</f>
        <v>1</v>
      </c>
      <c r="E186" s="44">
        <f>+G186+I186</f>
        <v>2100</v>
      </c>
      <c r="F186" s="44"/>
      <c r="G186" s="44"/>
      <c r="H186" s="44">
        <v>1</v>
      </c>
      <c r="I186" s="105">
        <v>2100</v>
      </c>
    </row>
    <row r="187" spans="1:9" ht="24" customHeight="1" outlineLevel="1" x14ac:dyDescent="0.25">
      <c r="A187" s="104">
        <v>3</v>
      </c>
      <c r="B187" s="83"/>
      <c r="C187" s="43" t="s">
        <v>155</v>
      </c>
      <c r="D187" s="44">
        <f>+F187+H187</f>
        <v>1</v>
      </c>
      <c r="E187" s="44">
        <f>+G187+I187</f>
        <v>2100</v>
      </c>
      <c r="F187" s="44"/>
      <c r="G187" s="44"/>
      <c r="H187" s="44">
        <v>1</v>
      </c>
      <c r="I187" s="105">
        <v>2100</v>
      </c>
    </row>
    <row r="188" spans="1:9" s="18" customFormat="1" ht="24" customHeight="1" outlineLevel="1" x14ac:dyDescent="0.25">
      <c r="A188" s="106">
        <f>+A187</f>
        <v>3</v>
      </c>
      <c r="B188" s="83"/>
      <c r="C188" s="45" t="s">
        <v>27</v>
      </c>
      <c r="D188" s="60">
        <f>SUM(D185:D187)</f>
        <v>3</v>
      </c>
      <c r="E188" s="60">
        <f t="shared" ref="E188:I188" si="34">SUM(E185:E187)</f>
        <v>4810</v>
      </c>
      <c r="F188" s="60">
        <f t="shared" si="34"/>
        <v>1</v>
      </c>
      <c r="G188" s="60">
        <f t="shared" si="34"/>
        <v>610</v>
      </c>
      <c r="H188" s="60">
        <f t="shared" si="34"/>
        <v>2</v>
      </c>
      <c r="I188" s="61">
        <f t="shared" si="34"/>
        <v>4200</v>
      </c>
    </row>
    <row r="189" spans="1:9" ht="24" customHeight="1" outlineLevel="1" x14ac:dyDescent="0.25">
      <c r="A189" s="104">
        <v>1</v>
      </c>
      <c r="B189" s="83"/>
      <c r="C189" s="46" t="s">
        <v>68</v>
      </c>
      <c r="D189" s="44">
        <f>+F189+H189</f>
        <v>1</v>
      </c>
      <c r="E189" s="44">
        <f>+G189+I189</f>
        <v>7</v>
      </c>
      <c r="F189" s="44"/>
      <c r="G189" s="44"/>
      <c r="H189" s="44">
        <v>1</v>
      </c>
      <c r="I189" s="105">
        <v>7</v>
      </c>
    </row>
    <row r="190" spans="1:9" ht="24" customHeight="1" outlineLevel="1" x14ac:dyDescent="0.25">
      <c r="A190" s="104">
        <v>2</v>
      </c>
      <c r="B190" s="83"/>
      <c r="C190" s="46" t="s">
        <v>35</v>
      </c>
      <c r="D190" s="44">
        <f>+F190+H190</f>
        <v>9</v>
      </c>
      <c r="E190" s="44">
        <f>+G190+I190</f>
        <v>32</v>
      </c>
      <c r="F190" s="44"/>
      <c r="G190" s="44"/>
      <c r="H190" s="44">
        <v>9</v>
      </c>
      <c r="I190" s="105">
        <v>32</v>
      </c>
    </row>
    <row r="191" spans="1:9" s="18" customFormat="1" ht="24" customHeight="1" outlineLevel="1" thickBot="1" x14ac:dyDescent="0.3">
      <c r="A191" s="110">
        <f>+A190</f>
        <v>2</v>
      </c>
      <c r="B191" s="84"/>
      <c r="C191" s="48" t="s">
        <v>28</v>
      </c>
      <c r="D191" s="49">
        <f>SUM(D189:D190)</f>
        <v>10</v>
      </c>
      <c r="E191" s="49">
        <f t="shared" ref="E191:I191" si="35">SUM(E189:E190)</f>
        <v>39</v>
      </c>
      <c r="F191" s="49">
        <f t="shared" si="35"/>
        <v>0</v>
      </c>
      <c r="G191" s="49">
        <f t="shared" si="35"/>
        <v>0</v>
      </c>
      <c r="H191" s="49">
        <f t="shared" si="35"/>
        <v>10</v>
      </c>
      <c r="I191" s="111">
        <f t="shared" si="35"/>
        <v>39</v>
      </c>
    </row>
    <row r="192" spans="1:9" s="18" customFormat="1" ht="24" customHeight="1" thickBot="1" x14ac:dyDescent="0.3">
      <c r="A192" s="50">
        <f>+A191+A188</f>
        <v>5</v>
      </c>
      <c r="B192" s="85" t="s">
        <v>157</v>
      </c>
      <c r="C192" s="85"/>
      <c r="D192" s="51">
        <f>+D191+D188</f>
        <v>13</v>
      </c>
      <c r="E192" s="51">
        <f t="shared" ref="E192:I192" si="36">+E191+E188</f>
        <v>4849</v>
      </c>
      <c r="F192" s="51">
        <f t="shared" si="36"/>
        <v>1</v>
      </c>
      <c r="G192" s="51">
        <f t="shared" si="36"/>
        <v>610</v>
      </c>
      <c r="H192" s="51">
        <f t="shared" si="36"/>
        <v>12</v>
      </c>
      <c r="I192" s="52">
        <f t="shared" si="36"/>
        <v>4239</v>
      </c>
    </row>
    <row r="193" spans="1:9" ht="24" customHeight="1" outlineLevel="1" x14ac:dyDescent="0.25">
      <c r="A193" s="107">
        <v>1</v>
      </c>
      <c r="B193" s="86" t="s">
        <v>160</v>
      </c>
      <c r="C193" s="41" t="s">
        <v>158</v>
      </c>
      <c r="D193" s="42">
        <f>+F193+H193</f>
        <v>1</v>
      </c>
      <c r="E193" s="42">
        <f>+G193+I193</f>
        <v>300</v>
      </c>
      <c r="F193" s="42"/>
      <c r="G193" s="42"/>
      <c r="H193" s="42">
        <v>1</v>
      </c>
      <c r="I193" s="108">
        <v>300</v>
      </c>
    </row>
    <row r="194" spans="1:9" ht="24" customHeight="1" outlineLevel="1" x14ac:dyDescent="0.25">
      <c r="A194" s="104">
        <v>2</v>
      </c>
      <c r="B194" s="83"/>
      <c r="C194" s="43" t="s">
        <v>159</v>
      </c>
      <c r="D194" s="44">
        <f>+F194+H194</f>
        <v>1</v>
      </c>
      <c r="E194" s="44">
        <f>+G194+I194</f>
        <v>100</v>
      </c>
      <c r="F194" s="44"/>
      <c r="G194" s="44"/>
      <c r="H194" s="44">
        <v>1</v>
      </c>
      <c r="I194" s="105">
        <v>100</v>
      </c>
    </row>
    <row r="195" spans="1:9" s="18" customFormat="1" ht="24" customHeight="1" outlineLevel="1" x14ac:dyDescent="0.25">
      <c r="A195" s="106">
        <f>+A194</f>
        <v>2</v>
      </c>
      <c r="B195" s="83"/>
      <c r="C195" s="45" t="s">
        <v>27</v>
      </c>
      <c r="D195" s="60">
        <f>SUM(D193:D194)</f>
        <v>2</v>
      </c>
      <c r="E195" s="60">
        <f t="shared" ref="E195:I195" si="37">SUM(E193:E194)</f>
        <v>400</v>
      </c>
      <c r="F195" s="60">
        <f t="shared" si="37"/>
        <v>0</v>
      </c>
      <c r="G195" s="60">
        <f t="shared" si="37"/>
        <v>0</v>
      </c>
      <c r="H195" s="60">
        <f t="shared" si="37"/>
        <v>2</v>
      </c>
      <c r="I195" s="61">
        <f t="shared" si="37"/>
        <v>400</v>
      </c>
    </row>
    <row r="196" spans="1:9" ht="24" customHeight="1" outlineLevel="1" x14ac:dyDescent="0.25">
      <c r="A196" s="104"/>
      <c r="B196" s="83"/>
      <c r="C196" s="46" t="s">
        <v>68</v>
      </c>
      <c r="D196" s="44">
        <f>+F196+H196</f>
        <v>1</v>
      </c>
      <c r="E196" s="44">
        <f>+G196+I196</f>
        <v>3</v>
      </c>
      <c r="F196" s="44"/>
      <c r="G196" s="44"/>
      <c r="H196" s="44">
        <v>1</v>
      </c>
      <c r="I196" s="105">
        <v>3</v>
      </c>
    </row>
    <row r="197" spans="1:9" ht="24" customHeight="1" outlineLevel="1" x14ac:dyDescent="0.25">
      <c r="A197" s="104"/>
      <c r="B197" s="83"/>
      <c r="C197" s="46" t="s">
        <v>35</v>
      </c>
      <c r="D197" s="44">
        <f>+F197+H197</f>
        <v>3</v>
      </c>
      <c r="E197" s="44">
        <f>+G197+I197</f>
        <v>12.8</v>
      </c>
      <c r="F197" s="44"/>
      <c r="G197" s="44"/>
      <c r="H197" s="44">
        <v>3</v>
      </c>
      <c r="I197" s="105">
        <v>12.8</v>
      </c>
    </row>
    <row r="198" spans="1:9" ht="24" customHeight="1" outlineLevel="1" x14ac:dyDescent="0.25">
      <c r="A198" s="104">
        <v>1</v>
      </c>
      <c r="B198" s="83"/>
      <c r="C198" s="46" t="s">
        <v>76</v>
      </c>
      <c r="D198" s="44">
        <f>+F198+H198</f>
        <v>1</v>
      </c>
      <c r="E198" s="44">
        <f>+G198+I198</f>
        <v>500</v>
      </c>
      <c r="F198" s="44"/>
      <c r="G198" s="44"/>
      <c r="H198" s="44">
        <v>1</v>
      </c>
      <c r="I198" s="105">
        <v>500</v>
      </c>
    </row>
    <row r="199" spans="1:9" s="18" customFormat="1" ht="24" customHeight="1" outlineLevel="1" thickBot="1" x14ac:dyDescent="0.3">
      <c r="A199" s="110">
        <f>+A198</f>
        <v>1</v>
      </c>
      <c r="B199" s="84"/>
      <c r="C199" s="48" t="s">
        <v>28</v>
      </c>
      <c r="D199" s="49">
        <f>SUM(D196:D198)</f>
        <v>5</v>
      </c>
      <c r="E199" s="49">
        <f>SUM(E196:E198)</f>
        <v>515.79999999999995</v>
      </c>
      <c r="F199" s="49">
        <f t="shared" ref="F199:I199" si="38">SUM(F196:F198)</f>
        <v>0</v>
      </c>
      <c r="G199" s="49">
        <f t="shared" si="38"/>
        <v>0</v>
      </c>
      <c r="H199" s="49">
        <f t="shared" si="38"/>
        <v>5</v>
      </c>
      <c r="I199" s="111">
        <f t="shared" si="38"/>
        <v>515.79999999999995</v>
      </c>
    </row>
    <row r="200" spans="1:9" s="18" customFormat="1" ht="24" customHeight="1" thickBot="1" x14ac:dyDescent="0.3">
      <c r="A200" s="50">
        <f>+A199+A195</f>
        <v>3</v>
      </c>
      <c r="B200" s="85" t="s">
        <v>161</v>
      </c>
      <c r="C200" s="85"/>
      <c r="D200" s="51">
        <f>+D199+D195</f>
        <v>7</v>
      </c>
      <c r="E200" s="51">
        <f t="shared" ref="E200:I200" si="39">+E199+E195</f>
        <v>915.8</v>
      </c>
      <c r="F200" s="51">
        <f t="shared" si="39"/>
        <v>0</v>
      </c>
      <c r="G200" s="51">
        <f t="shared" si="39"/>
        <v>0</v>
      </c>
      <c r="H200" s="51">
        <f t="shared" si="39"/>
        <v>7</v>
      </c>
      <c r="I200" s="52">
        <f t="shared" si="39"/>
        <v>915.8</v>
      </c>
    </row>
    <row r="201" spans="1:9" ht="24" customHeight="1" outlineLevel="1" x14ac:dyDescent="0.25">
      <c r="A201" s="107">
        <v>1</v>
      </c>
      <c r="B201" s="86" t="s">
        <v>207</v>
      </c>
      <c r="C201" s="41" t="s">
        <v>162</v>
      </c>
      <c r="D201" s="42">
        <f>+F201+H201</f>
        <v>1</v>
      </c>
      <c r="E201" s="42">
        <f>+G201+I201</f>
        <v>150</v>
      </c>
      <c r="F201" s="42">
        <v>1</v>
      </c>
      <c r="G201" s="42">
        <v>150</v>
      </c>
      <c r="H201" s="42"/>
      <c r="I201" s="108"/>
    </row>
    <row r="202" spans="1:9" ht="24" customHeight="1" outlineLevel="1" x14ac:dyDescent="0.25">
      <c r="A202" s="104">
        <v>2</v>
      </c>
      <c r="B202" s="83"/>
      <c r="C202" s="43" t="s">
        <v>163</v>
      </c>
      <c r="D202" s="44">
        <f>+F202+H202</f>
        <v>1</v>
      </c>
      <c r="E202" s="44">
        <f>+G202+I202</f>
        <v>300</v>
      </c>
      <c r="F202" s="44">
        <v>1</v>
      </c>
      <c r="G202" s="44">
        <v>300</v>
      </c>
      <c r="H202" s="44"/>
      <c r="I202" s="105"/>
    </row>
    <row r="203" spans="1:9" ht="24" customHeight="1" outlineLevel="1" x14ac:dyDescent="0.25">
      <c r="A203" s="104">
        <v>3</v>
      </c>
      <c r="B203" s="83"/>
      <c r="C203" s="43" t="s">
        <v>164</v>
      </c>
      <c r="D203" s="44">
        <f>+F203+H203</f>
        <v>1</v>
      </c>
      <c r="E203" s="44">
        <f>+G203+I203</f>
        <v>50</v>
      </c>
      <c r="F203" s="44"/>
      <c r="G203" s="44"/>
      <c r="H203" s="44">
        <v>1</v>
      </c>
      <c r="I203" s="105">
        <v>50</v>
      </c>
    </row>
    <row r="204" spans="1:9" ht="24" customHeight="1" outlineLevel="1" x14ac:dyDescent="0.25">
      <c r="A204" s="104">
        <v>4</v>
      </c>
      <c r="B204" s="83"/>
      <c r="C204" s="43" t="s">
        <v>165</v>
      </c>
      <c r="D204" s="44">
        <f>+F204+H204</f>
        <v>1</v>
      </c>
      <c r="E204" s="44">
        <f>+G204+I204</f>
        <v>50</v>
      </c>
      <c r="F204" s="44"/>
      <c r="G204" s="44"/>
      <c r="H204" s="44">
        <v>1</v>
      </c>
      <c r="I204" s="105">
        <v>50</v>
      </c>
    </row>
    <row r="205" spans="1:9" s="18" customFormat="1" ht="24" customHeight="1" outlineLevel="1" x14ac:dyDescent="0.25">
      <c r="A205" s="106">
        <f>+A204</f>
        <v>4</v>
      </c>
      <c r="B205" s="83"/>
      <c r="C205" s="45" t="s">
        <v>27</v>
      </c>
      <c r="D205" s="60">
        <f t="shared" ref="D205:I205" si="40">SUM(D201:D204)</f>
        <v>4</v>
      </c>
      <c r="E205" s="60">
        <f t="shared" si="40"/>
        <v>550</v>
      </c>
      <c r="F205" s="60">
        <f t="shared" si="40"/>
        <v>2</v>
      </c>
      <c r="G205" s="60">
        <f t="shared" si="40"/>
        <v>450</v>
      </c>
      <c r="H205" s="60">
        <f t="shared" si="40"/>
        <v>2</v>
      </c>
      <c r="I205" s="61">
        <f t="shared" si="40"/>
        <v>100</v>
      </c>
    </row>
    <row r="206" spans="1:9" ht="24" customHeight="1" outlineLevel="1" x14ac:dyDescent="0.25">
      <c r="A206" s="104">
        <v>1</v>
      </c>
      <c r="B206" s="83"/>
      <c r="C206" s="46" t="s">
        <v>35</v>
      </c>
      <c r="D206" s="44">
        <f>+F206+H206</f>
        <v>14</v>
      </c>
      <c r="E206" s="44">
        <f>+G206+I206</f>
        <v>23.3</v>
      </c>
      <c r="F206" s="44"/>
      <c r="G206" s="44"/>
      <c r="H206" s="44">
        <v>14</v>
      </c>
      <c r="I206" s="105">
        <v>23.3</v>
      </c>
    </row>
    <row r="207" spans="1:9" s="18" customFormat="1" ht="24" customHeight="1" outlineLevel="1" thickBot="1" x14ac:dyDescent="0.3">
      <c r="A207" s="110">
        <f>+A206</f>
        <v>1</v>
      </c>
      <c r="B207" s="84"/>
      <c r="C207" s="48" t="s">
        <v>28</v>
      </c>
      <c r="D207" s="49">
        <f>+D206</f>
        <v>14</v>
      </c>
      <c r="E207" s="49">
        <f t="shared" ref="E207:I207" si="41">+E206</f>
        <v>23.3</v>
      </c>
      <c r="F207" s="49">
        <f t="shared" si="41"/>
        <v>0</v>
      </c>
      <c r="G207" s="49">
        <f t="shared" si="41"/>
        <v>0</v>
      </c>
      <c r="H207" s="49">
        <f t="shared" si="41"/>
        <v>14</v>
      </c>
      <c r="I207" s="111">
        <f t="shared" si="41"/>
        <v>23.3</v>
      </c>
    </row>
    <row r="208" spans="1:9" s="18" customFormat="1" ht="24" customHeight="1" thickBot="1" x14ac:dyDescent="0.3">
      <c r="A208" s="50">
        <f>+A207+A205</f>
        <v>5</v>
      </c>
      <c r="B208" s="85" t="s">
        <v>166</v>
      </c>
      <c r="C208" s="85"/>
      <c r="D208" s="51">
        <f>+D207+D205</f>
        <v>18</v>
      </c>
      <c r="E208" s="51">
        <f t="shared" ref="E208:I208" si="42">+E207+E205</f>
        <v>573.29999999999995</v>
      </c>
      <c r="F208" s="51">
        <f t="shared" si="42"/>
        <v>2</v>
      </c>
      <c r="G208" s="51">
        <f t="shared" si="42"/>
        <v>450</v>
      </c>
      <c r="H208" s="51">
        <f t="shared" si="42"/>
        <v>16</v>
      </c>
      <c r="I208" s="52">
        <f t="shared" si="42"/>
        <v>123.3</v>
      </c>
    </row>
    <row r="209" spans="1:9" ht="24" customHeight="1" outlineLevel="1" x14ac:dyDescent="0.25">
      <c r="A209" s="107">
        <v>1</v>
      </c>
      <c r="B209" s="86" t="s">
        <v>170</v>
      </c>
      <c r="C209" s="41" t="s">
        <v>167</v>
      </c>
      <c r="D209" s="42">
        <f>+F209+H209</f>
        <v>1</v>
      </c>
      <c r="E209" s="42">
        <f>+G209+I209</f>
        <v>500</v>
      </c>
      <c r="F209" s="42">
        <v>1</v>
      </c>
      <c r="G209" s="42">
        <v>500</v>
      </c>
      <c r="H209" s="42"/>
      <c r="I209" s="108"/>
    </row>
    <row r="210" spans="1:9" ht="24" customHeight="1" outlineLevel="1" x14ac:dyDescent="0.25">
      <c r="A210" s="104">
        <v>2</v>
      </c>
      <c r="B210" s="83"/>
      <c r="C210" s="43" t="s">
        <v>168</v>
      </c>
      <c r="D210" s="44">
        <f>+F210+H210</f>
        <v>1</v>
      </c>
      <c r="E210" s="44">
        <f>+G210+I210</f>
        <v>1500</v>
      </c>
      <c r="F210" s="44"/>
      <c r="G210" s="44"/>
      <c r="H210" s="44">
        <v>1</v>
      </c>
      <c r="I210" s="105">
        <v>1500</v>
      </c>
    </row>
    <row r="211" spans="1:9" s="18" customFormat="1" ht="24" customHeight="1" outlineLevel="1" x14ac:dyDescent="0.25">
      <c r="A211" s="106">
        <f>+A210</f>
        <v>2</v>
      </c>
      <c r="B211" s="83"/>
      <c r="C211" s="45" t="s">
        <v>27</v>
      </c>
      <c r="D211" s="60">
        <f>SUM(D209:D210)</f>
        <v>2</v>
      </c>
      <c r="E211" s="60">
        <f t="shared" ref="E211:I211" si="43">SUM(E209:E210)</f>
        <v>2000</v>
      </c>
      <c r="F211" s="60">
        <f t="shared" si="43"/>
        <v>1</v>
      </c>
      <c r="G211" s="60">
        <f t="shared" si="43"/>
        <v>500</v>
      </c>
      <c r="H211" s="60">
        <f t="shared" si="43"/>
        <v>1</v>
      </c>
      <c r="I211" s="61">
        <f t="shared" si="43"/>
        <v>1500</v>
      </c>
    </row>
    <row r="212" spans="1:9" ht="24" customHeight="1" outlineLevel="1" x14ac:dyDescent="0.25">
      <c r="A212" s="104">
        <v>1</v>
      </c>
      <c r="B212" s="83"/>
      <c r="C212" s="46" t="s">
        <v>68</v>
      </c>
      <c r="D212" s="44">
        <f>+F212+H212</f>
        <v>1</v>
      </c>
      <c r="E212" s="44">
        <f>+G212+I212</f>
        <v>8</v>
      </c>
      <c r="F212" s="44"/>
      <c r="G212" s="44"/>
      <c r="H212" s="44">
        <v>1</v>
      </c>
      <c r="I212" s="105">
        <v>8</v>
      </c>
    </row>
    <row r="213" spans="1:9" ht="24" customHeight="1" outlineLevel="1" x14ac:dyDescent="0.25">
      <c r="A213" s="104">
        <v>2</v>
      </c>
      <c r="B213" s="83"/>
      <c r="C213" s="46" t="s">
        <v>35</v>
      </c>
      <c r="D213" s="44">
        <f>+F213+H213</f>
        <v>7</v>
      </c>
      <c r="E213" s="44">
        <f>+G213+I213</f>
        <v>15</v>
      </c>
      <c r="F213" s="44"/>
      <c r="G213" s="44"/>
      <c r="H213" s="44">
        <v>7</v>
      </c>
      <c r="I213" s="105">
        <v>15</v>
      </c>
    </row>
    <row r="214" spans="1:9" ht="24" customHeight="1" outlineLevel="1" x14ac:dyDescent="0.25">
      <c r="A214" s="104">
        <v>3</v>
      </c>
      <c r="B214" s="83"/>
      <c r="C214" s="43" t="s">
        <v>169</v>
      </c>
      <c r="D214" s="44">
        <f>+F214+H214</f>
        <v>1</v>
      </c>
      <c r="E214" s="44">
        <f>+G214+I214</f>
        <v>20</v>
      </c>
      <c r="F214" s="44"/>
      <c r="G214" s="44"/>
      <c r="H214" s="44">
        <v>1</v>
      </c>
      <c r="I214" s="105">
        <v>20</v>
      </c>
    </row>
    <row r="215" spans="1:9" s="18" customFormat="1" ht="24" customHeight="1" outlineLevel="1" thickBot="1" x14ac:dyDescent="0.3">
      <c r="A215" s="110">
        <f>+A214</f>
        <v>3</v>
      </c>
      <c r="B215" s="84"/>
      <c r="C215" s="48" t="s">
        <v>28</v>
      </c>
      <c r="D215" s="49">
        <f>SUM(D212:D214)</f>
        <v>9</v>
      </c>
      <c r="E215" s="49">
        <f t="shared" ref="E215:I215" si="44">SUM(E212:E214)</f>
        <v>43</v>
      </c>
      <c r="F215" s="49">
        <f t="shared" si="44"/>
        <v>0</v>
      </c>
      <c r="G215" s="49">
        <f t="shared" si="44"/>
        <v>0</v>
      </c>
      <c r="H215" s="49">
        <f t="shared" si="44"/>
        <v>9</v>
      </c>
      <c r="I215" s="111">
        <f t="shared" si="44"/>
        <v>43</v>
      </c>
    </row>
    <row r="216" spans="1:9" s="18" customFormat="1" ht="24" customHeight="1" thickBot="1" x14ac:dyDescent="0.3">
      <c r="A216" s="50">
        <f>+A215+A211</f>
        <v>5</v>
      </c>
      <c r="B216" s="85" t="s">
        <v>171</v>
      </c>
      <c r="C216" s="85"/>
      <c r="D216" s="51">
        <f>+D215+D211</f>
        <v>11</v>
      </c>
      <c r="E216" s="51">
        <f t="shared" ref="E216:I216" si="45">+E215+E211</f>
        <v>2043</v>
      </c>
      <c r="F216" s="51">
        <f t="shared" si="45"/>
        <v>1</v>
      </c>
      <c r="G216" s="51">
        <f t="shared" si="45"/>
        <v>500</v>
      </c>
      <c r="H216" s="51">
        <f t="shared" si="45"/>
        <v>10</v>
      </c>
      <c r="I216" s="52">
        <f t="shared" si="45"/>
        <v>1543</v>
      </c>
    </row>
    <row r="217" spans="1:9" ht="33.75" customHeight="1" outlineLevel="1" thickBot="1" x14ac:dyDescent="0.3">
      <c r="A217" s="112">
        <v>1</v>
      </c>
      <c r="B217" s="55" t="s">
        <v>173</v>
      </c>
      <c r="C217" s="56" t="s">
        <v>172</v>
      </c>
      <c r="D217" s="57">
        <f>+F217+H217</f>
        <v>1</v>
      </c>
      <c r="E217" s="57">
        <f>+G217+I217</f>
        <v>1000</v>
      </c>
      <c r="F217" s="57"/>
      <c r="G217" s="57"/>
      <c r="H217" s="57">
        <v>1</v>
      </c>
      <c r="I217" s="113">
        <v>1000</v>
      </c>
    </row>
    <row r="218" spans="1:9" s="18" customFormat="1" ht="24" customHeight="1" thickBot="1" x14ac:dyDescent="0.3">
      <c r="A218" s="50">
        <f>+A217</f>
        <v>1</v>
      </c>
      <c r="B218" s="123" t="s">
        <v>174</v>
      </c>
      <c r="C218" s="85"/>
      <c r="D218" s="51">
        <f>+D217</f>
        <v>1</v>
      </c>
      <c r="E218" s="51">
        <f t="shared" ref="E218:I218" si="46">+E217</f>
        <v>1000</v>
      </c>
      <c r="F218" s="51">
        <f t="shared" si="46"/>
        <v>0</v>
      </c>
      <c r="G218" s="51">
        <f t="shared" si="46"/>
        <v>0</v>
      </c>
      <c r="H218" s="51">
        <f t="shared" si="46"/>
        <v>1</v>
      </c>
      <c r="I218" s="52">
        <f t="shared" si="46"/>
        <v>1000</v>
      </c>
    </row>
    <row r="219" spans="1:9" ht="24" customHeight="1" outlineLevel="1" x14ac:dyDescent="0.25">
      <c r="A219" s="107">
        <v>1</v>
      </c>
      <c r="B219" s="83" t="s">
        <v>176</v>
      </c>
      <c r="C219" s="41" t="s">
        <v>175</v>
      </c>
      <c r="D219" s="42">
        <f>+F219+H219</f>
        <v>2</v>
      </c>
      <c r="E219" s="42">
        <f>+G219+I219</f>
        <v>540</v>
      </c>
      <c r="F219" s="42">
        <v>1</v>
      </c>
      <c r="G219" s="42">
        <v>140</v>
      </c>
      <c r="H219" s="42">
        <v>1</v>
      </c>
      <c r="I219" s="108">
        <v>400</v>
      </c>
    </row>
    <row r="220" spans="1:9" s="18" customFormat="1" ht="24" customHeight="1" outlineLevel="1" x14ac:dyDescent="0.25">
      <c r="A220" s="106">
        <f>+A219</f>
        <v>1</v>
      </c>
      <c r="B220" s="83"/>
      <c r="C220" s="45" t="s">
        <v>27</v>
      </c>
      <c r="D220" s="60">
        <f>+D219</f>
        <v>2</v>
      </c>
      <c r="E220" s="60">
        <f t="shared" ref="E220:I220" si="47">+E219</f>
        <v>540</v>
      </c>
      <c r="F220" s="60">
        <f t="shared" si="47"/>
        <v>1</v>
      </c>
      <c r="G220" s="60">
        <f t="shared" si="47"/>
        <v>140</v>
      </c>
      <c r="H220" s="60">
        <f t="shared" si="47"/>
        <v>1</v>
      </c>
      <c r="I220" s="61">
        <f t="shared" si="47"/>
        <v>400</v>
      </c>
    </row>
    <row r="221" spans="1:9" ht="24" customHeight="1" outlineLevel="1" x14ac:dyDescent="0.25">
      <c r="A221" s="104">
        <v>1</v>
      </c>
      <c r="B221" s="83" t="s">
        <v>176</v>
      </c>
      <c r="C221" s="46" t="s">
        <v>68</v>
      </c>
      <c r="D221" s="44">
        <f>+F221+H221</f>
        <v>1</v>
      </c>
      <c r="E221" s="44">
        <f>+G221+I221</f>
        <v>25</v>
      </c>
      <c r="F221" s="44"/>
      <c r="G221" s="44"/>
      <c r="H221" s="44">
        <v>1</v>
      </c>
      <c r="I221" s="105">
        <v>25</v>
      </c>
    </row>
    <row r="222" spans="1:9" ht="24" customHeight="1" outlineLevel="1" x14ac:dyDescent="0.25">
      <c r="A222" s="104">
        <v>2</v>
      </c>
      <c r="B222" s="83"/>
      <c r="C222" s="46" t="s">
        <v>35</v>
      </c>
      <c r="D222" s="44">
        <f>+F222+H222</f>
        <v>5</v>
      </c>
      <c r="E222" s="44">
        <f>+G222+I222</f>
        <v>27</v>
      </c>
      <c r="F222" s="44"/>
      <c r="G222" s="44"/>
      <c r="H222" s="44">
        <v>5</v>
      </c>
      <c r="I222" s="105">
        <v>27</v>
      </c>
    </row>
    <row r="223" spans="1:9" s="18" customFormat="1" ht="24" customHeight="1" outlineLevel="1" thickBot="1" x14ac:dyDescent="0.3">
      <c r="A223" s="110">
        <f>+A222</f>
        <v>2</v>
      </c>
      <c r="B223" s="83"/>
      <c r="C223" s="48" t="s">
        <v>28</v>
      </c>
      <c r="D223" s="49">
        <f>SUM(D221:D222)</f>
        <v>6</v>
      </c>
      <c r="E223" s="49">
        <f t="shared" ref="E223:I223" si="48">SUM(E221:E222)</f>
        <v>52</v>
      </c>
      <c r="F223" s="49">
        <f t="shared" si="48"/>
        <v>0</v>
      </c>
      <c r="G223" s="49">
        <f t="shared" si="48"/>
        <v>0</v>
      </c>
      <c r="H223" s="49">
        <f t="shared" si="48"/>
        <v>6</v>
      </c>
      <c r="I223" s="111">
        <f t="shared" si="48"/>
        <v>52</v>
      </c>
    </row>
    <row r="224" spans="1:9" s="18" customFormat="1" ht="24" customHeight="1" thickBot="1" x14ac:dyDescent="0.3">
      <c r="A224" s="50">
        <f>+A223+A220</f>
        <v>3</v>
      </c>
      <c r="B224" s="119" t="s">
        <v>177</v>
      </c>
      <c r="C224" s="85"/>
      <c r="D224" s="51">
        <f>+D223+D220</f>
        <v>8</v>
      </c>
      <c r="E224" s="51">
        <f t="shared" ref="E224:I224" si="49">+E223+E220</f>
        <v>592</v>
      </c>
      <c r="F224" s="51">
        <f t="shared" si="49"/>
        <v>1</v>
      </c>
      <c r="G224" s="51">
        <f t="shared" si="49"/>
        <v>140</v>
      </c>
      <c r="H224" s="51">
        <f t="shared" si="49"/>
        <v>7</v>
      </c>
      <c r="I224" s="52">
        <f t="shared" si="49"/>
        <v>452</v>
      </c>
    </row>
    <row r="225" spans="1:9" ht="24" customHeight="1" outlineLevel="1" x14ac:dyDescent="0.25">
      <c r="A225" s="107">
        <v>1</v>
      </c>
      <c r="B225" s="86"/>
      <c r="C225" s="118" t="s">
        <v>68</v>
      </c>
      <c r="D225" s="42">
        <f>+F225+H225</f>
        <v>1</v>
      </c>
      <c r="E225" s="42">
        <f>+G225+I225</f>
        <v>13</v>
      </c>
      <c r="F225" s="42"/>
      <c r="G225" s="42"/>
      <c r="H225" s="42">
        <v>1</v>
      </c>
      <c r="I225" s="108">
        <v>13</v>
      </c>
    </row>
    <row r="226" spans="1:9" ht="24" customHeight="1" outlineLevel="1" x14ac:dyDescent="0.25">
      <c r="A226" s="104">
        <v>2</v>
      </c>
      <c r="B226" s="83"/>
      <c r="C226" s="46" t="s">
        <v>35</v>
      </c>
      <c r="D226" s="44">
        <f>+F226+H226</f>
        <v>15</v>
      </c>
      <c r="E226" s="44">
        <f>+G226+I226</f>
        <v>65</v>
      </c>
      <c r="F226" s="44"/>
      <c r="G226" s="44"/>
      <c r="H226" s="44">
        <v>15</v>
      </c>
      <c r="I226" s="105">
        <v>65</v>
      </c>
    </row>
    <row r="227" spans="1:9" s="18" customFormat="1" ht="24" customHeight="1" outlineLevel="1" x14ac:dyDescent="0.25">
      <c r="A227" s="106">
        <f>+A226</f>
        <v>2</v>
      </c>
      <c r="B227" s="83"/>
      <c r="C227" s="45" t="s">
        <v>28</v>
      </c>
      <c r="D227" s="60">
        <f>SUM(D225:D226)</f>
        <v>16</v>
      </c>
      <c r="E227" s="60">
        <f t="shared" ref="E227:I227" si="50">SUM(E225:E226)</f>
        <v>78</v>
      </c>
      <c r="F227" s="60">
        <f t="shared" si="50"/>
        <v>0</v>
      </c>
      <c r="G227" s="60">
        <f t="shared" si="50"/>
        <v>0</v>
      </c>
      <c r="H227" s="60">
        <f t="shared" si="50"/>
        <v>16</v>
      </c>
      <c r="I227" s="61">
        <f t="shared" si="50"/>
        <v>78</v>
      </c>
    </row>
    <row r="228" spans="1:9" s="18" customFormat="1" ht="24" customHeight="1" x14ac:dyDescent="0.25">
      <c r="A228" s="106">
        <f>+A227</f>
        <v>2</v>
      </c>
      <c r="B228" s="103" t="s">
        <v>178</v>
      </c>
      <c r="C228" s="103"/>
      <c r="D228" s="60">
        <f>+D227</f>
        <v>16</v>
      </c>
      <c r="E228" s="60">
        <f t="shared" ref="E228:I228" si="51">+E227</f>
        <v>78</v>
      </c>
      <c r="F228" s="60">
        <f t="shared" si="51"/>
        <v>0</v>
      </c>
      <c r="G228" s="60">
        <f t="shared" si="51"/>
        <v>0</v>
      </c>
      <c r="H228" s="60">
        <f t="shared" si="51"/>
        <v>16</v>
      </c>
      <c r="I228" s="61">
        <f t="shared" si="51"/>
        <v>78</v>
      </c>
    </row>
    <row r="229" spans="1:9" ht="24" customHeight="1" outlineLevel="1" x14ac:dyDescent="0.25">
      <c r="A229" s="104">
        <v>1</v>
      </c>
      <c r="B229" s="83" t="s">
        <v>186</v>
      </c>
      <c r="C229" s="43" t="s">
        <v>179</v>
      </c>
      <c r="D229" s="44">
        <f>+F229+H229</f>
        <v>1</v>
      </c>
      <c r="E229" s="44">
        <f>+G229+I229</f>
        <v>5400</v>
      </c>
      <c r="F229" s="44">
        <v>1</v>
      </c>
      <c r="G229" s="44">
        <v>5400</v>
      </c>
      <c r="H229" s="44"/>
      <c r="I229" s="105"/>
    </row>
    <row r="230" spans="1:9" ht="24" customHeight="1" outlineLevel="1" x14ac:dyDescent="0.25">
      <c r="A230" s="104">
        <f>+A229+1</f>
        <v>2</v>
      </c>
      <c r="B230" s="83"/>
      <c r="C230" s="43" t="s">
        <v>180</v>
      </c>
      <c r="D230" s="44">
        <f>+F230+H230</f>
        <v>1</v>
      </c>
      <c r="E230" s="44">
        <f>+G230+I230</f>
        <v>200</v>
      </c>
      <c r="F230" s="44">
        <v>1</v>
      </c>
      <c r="G230" s="44">
        <v>200</v>
      </c>
      <c r="H230" s="44"/>
      <c r="I230" s="105"/>
    </row>
    <row r="231" spans="1:9" ht="24" customHeight="1" outlineLevel="1" x14ac:dyDescent="0.25">
      <c r="A231" s="104">
        <f t="shared" ref="A231:A235" si="52">+A230+1</f>
        <v>3</v>
      </c>
      <c r="B231" s="83"/>
      <c r="C231" s="43" t="s">
        <v>181</v>
      </c>
      <c r="D231" s="44">
        <f>+F231+H231</f>
        <v>1</v>
      </c>
      <c r="E231" s="44">
        <f>+G231+I231</f>
        <v>800</v>
      </c>
      <c r="F231" s="44">
        <v>1</v>
      </c>
      <c r="G231" s="44">
        <v>800</v>
      </c>
      <c r="H231" s="44"/>
      <c r="I231" s="105"/>
    </row>
    <row r="232" spans="1:9" ht="24" customHeight="1" outlineLevel="1" x14ac:dyDescent="0.25">
      <c r="A232" s="104">
        <f t="shared" si="52"/>
        <v>4</v>
      </c>
      <c r="B232" s="83"/>
      <c r="C232" s="43" t="s">
        <v>182</v>
      </c>
      <c r="D232" s="44">
        <f>+F232+H232</f>
        <v>1</v>
      </c>
      <c r="E232" s="44">
        <f>+G232+I232</f>
        <v>600</v>
      </c>
      <c r="F232" s="44">
        <v>1</v>
      </c>
      <c r="G232" s="44">
        <v>600</v>
      </c>
      <c r="H232" s="44"/>
      <c r="I232" s="105"/>
    </row>
    <row r="233" spans="1:9" ht="24" customHeight="1" outlineLevel="1" x14ac:dyDescent="0.25">
      <c r="A233" s="104">
        <f t="shared" si="52"/>
        <v>5</v>
      </c>
      <c r="B233" s="83"/>
      <c r="C233" s="43" t="s">
        <v>183</v>
      </c>
      <c r="D233" s="44">
        <f>+F233+H233</f>
        <v>1</v>
      </c>
      <c r="E233" s="44">
        <f>+G233+I233</f>
        <v>600</v>
      </c>
      <c r="F233" s="44">
        <v>1</v>
      </c>
      <c r="G233" s="44">
        <v>600</v>
      </c>
      <c r="H233" s="44"/>
      <c r="I233" s="105"/>
    </row>
    <row r="234" spans="1:9" ht="24" customHeight="1" outlineLevel="1" x14ac:dyDescent="0.25">
      <c r="A234" s="104">
        <f t="shared" si="52"/>
        <v>6</v>
      </c>
      <c r="B234" s="83"/>
      <c r="C234" s="43" t="s">
        <v>184</v>
      </c>
      <c r="D234" s="44">
        <f>+F234+H234</f>
        <v>1</v>
      </c>
      <c r="E234" s="44">
        <f>+G234+I234</f>
        <v>300</v>
      </c>
      <c r="F234" s="44">
        <v>1</v>
      </c>
      <c r="G234" s="44">
        <v>300</v>
      </c>
      <c r="H234" s="44"/>
      <c r="I234" s="105"/>
    </row>
    <row r="235" spans="1:9" ht="24" customHeight="1" outlineLevel="1" x14ac:dyDescent="0.25">
      <c r="A235" s="104">
        <f t="shared" si="52"/>
        <v>7</v>
      </c>
      <c r="B235" s="83"/>
      <c r="C235" s="43" t="s">
        <v>185</v>
      </c>
      <c r="D235" s="44">
        <f>+F235+H235</f>
        <v>1</v>
      </c>
      <c r="E235" s="44">
        <f>+G235+I235</f>
        <v>250</v>
      </c>
      <c r="F235" s="44">
        <v>1</v>
      </c>
      <c r="G235" s="44">
        <v>250</v>
      </c>
      <c r="H235" s="44"/>
      <c r="I235" s="105"/>
    </row>
    <row r="236" spans="1:9" s="18" customFormat="1" ht="24" customHeight="1" outlineLevel="1" x14ac:dyDescent="0.25">
      <c r="A236" s="106">
        <f>+A235</f>
        <v>7</v>
      </c>
      <c r="B236" s="83"/>
      <c r="C236" s="45" t="s">
        <v>27</v>
      </c>
      <c r="D236" s="60">
        <f>SUM(D229:D235)</f>
        <v>7</v>
      </c>
      <c r="E236" s="60">
        <f t="shared" ref="E236:I236" si="53">SUM(E229:E235)</f>
        <v>8150</v>
      </c>
      <c r="F236" s="60">
        <f t="shared" si="53"/>
        <v>7</v>
      </c>
      <c r="G236" s="60">
        <f t="shared" si="53"/>
        <v>8150</v>
      </c>
      <c r="H236" s="60">
        <f t="shared" si="53"/>
        <v>0</v>
      </c>
      <c r="I236" s="61">
        <f t="shared" si="53"/>
        <v>0</v>
      </c>
    </row>
    <row r="237" spans="1:9" ht="24" customHeight="1" outlineLevel="1" x14ac:dyDescent="0.25">
      <c r="A237" s="104">
        <v>1</v>
      </c>
      <c r="B237" s="83"/>
      <c r="C237" s="46" t="s">
        <v>35</v>
      </c>
      <c r="D237" s="44">
        <f>+F237+H237</f>
        <v>53</v>
      </c>
      <c r="E237" s="44">
        <f>+G237+I237</f>
        <v>345</v>
      </c>
      <c r="F237" s="44"/>
      <c r="G237" s="44"/>
      <c r="H237" s="44">
        <v>53</v>
      </c>
      <c r="I237" s="105">
        <v>345</v>
      </c>
    </row>
    <row r="238" spans="1:9" s="18" customFormat="1" ht="24" customHeight="1" outlineLevel="1" thickBot="1" x14ac:dyDescent="0.3">
      <c r="A238" s="110">
        <f>+A237</f>
        <v>1</v>
      </c>
      <c r="B238" s="84"/>
      <c r="C238" s="48" t="s">
        <v>28</v>
      </c>
      <c r="D238" s="49">
        <f>+D237</f>
        <v>53</v>
      </c>
      <c r="E238" s="49">
        <f t="shared" ref="E238:I238" si="54">+E237</f>
        <v>345</v>
      </c>
      <c r="F238" s="49">
        <f t="shared" si="54"/>
        <v>0</v>
      </c>
      <c r="G238" s="49">
        <f t="shared" si="54"/>
        <v>0</v>
      </c>
      <c r="H238" s="49">
        <f t="shared" si="54"/>
        <v>53</v>
      </c>
      <c r="I238" s="111">
        <f t="shared" si="54"/>
        <v>345</v>
      </c>
    </row>
    <row r="239" spans="1:9" s="18" customFormat="1" ht="24" customHeight="1" thickBot="1" x14ac:dyDescent="0.3">
      <c r="A239" s="50">
        <f>+A238+A236</f>
        <v>8</v>
      </c>
      <c r="B239" s="85" t="s">
        <v>157</v>
      </c>
      <c r="C239" s="85"/>
      <c r="D239" s="51">
        <f>+D238+D236</f>
        <v>60</v>
      </c>
      <c r="E239" s="51">
        <f t="shared" ref="E239:I239" si="55">+E238+E236</f>
        <v>8495</v>
      </c>
      <c r="F239" s="51">
        <f t="shared" si="55"/>
        <v>7</v>
      </c>
      <c r="G239" s="51">
        <f t="shared" si="55"/>
        <v>8150</v>
      </c>
      <c r="H239" s="51">
        <f t="shared" si="55"/>
        <v>53</v>
      </c>
      <c r="I239" s="52">
        <f t="shared" si="55"/>
        <v>345</v>
      </c>
    </row>
    <row r="240" spans="1:9" s="18" customFormat="1" ht="24" customHeight="1" thickBot="1" x14ac:dyDescent="0.3">
      <c r="A240" s="50">
        <f>+A239+A228+A224+A218+A216+A208+A200+A192+A184+A153+A140+A103+A92+A86+A54+A32+A23</f>
        <v>184</v>
      </c>
      <c r="B240" s="85" t="s">
        <v>187</v>
      </c>
      <c r="C240" s="85"/>
      <c r="D240" s="51">
        <f t="shared" ref="D240:I240" si="56">+D239+D228+D224+D218+D216+D208+D200+D192+D184+D153+D140+D103+D92+D86+D54+D32+D23</f>
        <v>383</v>
      </c>
      <c r="E240" s="51">
        <f t="shared" si="56"/>
        <v>55050.34</v>
      </c>
      <c r="F240" s="53">
        <f t="shared" si="56"/>
        <v>59</v>
      </c>
      <c r="G240" s="53">
        <f t="shared" si="56"/>
        <v>24425</v>
      </c>
      <c r="H240" s="53">
        <f t="shared" si="56"/>
        <v>324</v>
      </c>
      <c r="I240" s="52">
        <f t="shared" si="56"/>
        <v>30625.34</v>
      </c>
    </row>
    <row r="241" spans="5:5" x14ac:dyDescent="0.25">
      <c r="E241" s="20"/>
    </row>
  </sheetData>
  <mergeCells count="52">
    <mergeCell ref="B7:B21"/>
    <mergeCell ref="B24:B31"/>
    <mergeCell ref="B23:C23"/>
    <mergeCell ref="A1:I1"/>
    <mergeCell ref="A3:A6"/>
    <mergeCell ref="B3:B6"/>
    <mergeCell ref="C3:C6"/>
    <mergeCell ref="D3:E3"/>
    <mergeCell ref="F3:I3"/>
    <mergeCell ref="D4:D6"/>
    <mergeCell ref="E4:E6"/>
    <mergeCell ref="F4:G4"/>
    <mergeCell ref="H4:I4"/>
    <mergeCell ref="F5:F6"/>
    <mergeCell ref="G5:G6"/>
    <mergeCell ref="H5:H6"/>
    <mergeCell ref="I5:I6"/>
    <mergeCell ref="B32:C32"/>
    <mergeCell ref="B54:C54"/>
    <mergeCell ref="B86:C86"/>
    <mergeCell ref="B33:B47"/>
    <mergeCell ref="B48:B53"/>
    <mergeCell ref="B55:B85"/>
    <mergeCell ref="B87:B91"/>
    <mergeCell ref="B92:C92"/>
    <mergeCell ref="B93:B101"/>
    <mergeCell ref="B103:C103"/>
    <mergeCell ref="B140:C140"/>
    <mergeCell ref="B153:C153"/>
    <mergeCell ref="B184:C184"/>
    <mergeCell ref="B104:B135"/>
    <mergeCell ref="B136:B139"/>
    <mergeCell ref="B141:B152"/>
    <mergeCell ref="B154:B178"/>
    <mergeCell ref="B179:B183"/>
    <mergeCell ref="B192:C192"/>
    <mergeCell ref="B185:B191"/>
    <mergeCell ref="B193:B199"/>
    <mergeCell ref="B200:C200"/>
    <mergeCell ref="B208:C208"/>
    <mergeCell ref="B201:B207"/>
    <mergeCell ref="B209:B215"/>
    <mergeCell ref="B216:C216"/>
    <mergeCell ref="B218:C218"/>
    <mergeCell ref="B224:C224"/>
    <mergeCell ref="B221:B223"/>
    <mergeCell ref="B219:B220"/>
    <mergeCell ref="B225:B227"/>
    <mergeCell ref="B228:C228"/>
    <mergeCell ref="B229:B238"/>
    <mergeCell ref="B239:C239"/>
    <mergeCell ref="B240:C240"/>
  </mergeCells>
  <printOptions horizontalCentered="1"/>
  <pageMargins left="0" right="0" top="0.19685039370078741" bottom="0.19685039370078741" header="0.31496062992125984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Свод 1</vt:lpstr>
      <vt:lpstr>Свод 2</vt:lpstr>
      <vt:lpstr>Номма ном</vt:lpstr>
      <vt:lpstr>'Номма ном'!Заголовки_для_печати</vt:lpstr>
      <vt:lpstr>'Свод 1'!Область_печати</vt:lpstr>
      <vt:lpstr>'Свод 2'!Область_печати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2021-07-27T05:32:25Z</dcterms:modified>
</cp:coreProperties>
</file>