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18"/>
  <workbookPr codeName="ThisWorkbook"/>
  <mc:AlternateContent xmlns:mc="http://schemas.openxmlformats.org/markup-compatibility/2006">
    <mc:Choice Requires="x15">
      <x15ac:absPath xmlns:x15ac="http://schemas.microsoft.com/office/spreadsheetml/2010/11/ac" url="C:\Users\admin\Desktop\fi-FI\"/>
    </mc:Choice>
  </mc:AlternateContent>
  <xr:revisionPtr revIDLastSave="0" documentId="8_{0FF70641-3FA3-4F67-865E-ABDC30809BEA}" xr6:coauthVersionLast="47" xr6:coauthVersionMax="47" xr10:uidLastSave="{00000000-0000-0000-0000-000000000000}"/>
  <bookViews>
    <workbookView xWindow="-120" yWindow="-120" windowWidth="28860" windowHeight="16110" xr2:uid="{00000000-000D-0000-FFFF-FFFF00000000}"/>
  </bookViews>
  <sheets>
    <sheet name="Projektin seuranta" sheetId="1" r:id="rId1"/>
    <sheet name="Asennus" sheetId="2" r:id="rId2"/>
  </sheets>
  <definedNames>
    <definedName name="CategoryList">Asennus!$A$5:$A$10</definedName>
    <definedName name="ColumnTitle1">'Projektin seuranta'!$A$4</definedName>
    <definedName name="ColumnTitle2">CategoryAndEmployeeTable[[#Headers],[Luokan nimi]]</definedName>
    <definedName name="EmployeeList">Asennus!$B$5:$B$10</definedName>
    <definedName name="FlagPercent">'Projektin seuranta'!$C$2</definedName>
    <definedName name="_xlnm.Print_Titles" localSheetId="0">'Projektin seuranta'!$4:$4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 i="1" l="1"/>
  <c r="J6" i="1"/>
  <c r="J7" i="1"/>
  <c r="J8" i="1"/>
  <c r="J9" i="1"/>
  <c r="J10" i="1"/>
  <c r="J11" i="1"/>
  <c r="J12" i="1"/>
  <c r="J13" i="1"/>
  <c r="G13" i="1"/>
  <c r="M13" i="1"/>
  <c r="L13" i="1"/>
  <c r="M11" i="1"/>
  <c r="M10" i="1"/>
  <c r="M8" i="1"/>
  <c r="M6" i="1"/>
  <c r="G5" i="1"/>
  <c r="M12" i="1" l="1"/>
  <c r="G7" i="1"/>
  <c r="G8" i="1"/>
  <c r="G10" i="1"/>
  <c r="G11" i="1"/>
  <c r="L11" i="1" s="1"/>
  <c r="G12" i="1"/>
  <c r="G9" i="1"/>
  <c r="G6" i="1"/>
  <c r="L12" i="1"/>
  <c r="L6" i="1"/>
  <c r="L10" i="1"/>
  <c r="M5" i="1"/>
  <c r="M7" i="1"/>
  <c r="M9" i="1"/>
  <c r="L9" i="1" s="1"/>
  <c r="L7" i="1"/>
  <c r="L8" i="1"/>
  <c r="L5" i="1" l="1"/>
</calcChain>
</file>

<file path=xl/sharedStrings.xml><?xml version="1.0" encoding="utf-8"?>
<sst xmlns="http://schemas.openxmlformats.org/spreadsheetml/2006/main" count="44" uniqueCount="35">
  <si>
    <t>Projektin seuranta</t>
  </si>
  <si>
    <t>Ylityksen/alituksen prosenttiluku</t>
  </si>
  <si>
    <t>Tehtävä</t>
  </si>
  <si>
    <t>Luokka</t>
  </si>
  <si>
    <t xml:space="preserve"> </t>
  </si>
  <si>
    <t>Arvioitu
aloitus</t>
  </si>
  <si>
    <t>Arvioitu 
päättyminen</t>
  </si>
  <si>
    <t>Arvioitu työmäärä (tunteina)</t>
  </si>
  <si>
    <t>Arvioitu kesto (päivinä)</t>
  </si>
  <si>
    <t>Toteutunut 
aloitus</t>
  </si>
  <si>
    <t>Toteutunut
päättyminen</t>
  </si>
  <si>
    <t>Lippukuvake arvioidun työmäärän (tuntia) ylitykselle/alitukselle</t>
  </si>
  <si>
    <t>Toteutunut työmäärä (tunteina)</t>
  </si>
  <si>
    <t>Lippukuvake arvioidun keston (päiviä) ylitykselle/alitukselle</t>
  </si>
  <si>
    <t>Toteutunut kesto (päivinä)</t>
  </si>
  <si>
    <t>Huomautukset</t>
  </si>
  <si>
    <t>Tarpeelliset</t>
  </si>
  <si>
    <t>Tosi pakolliset</t>
  </si>
  <si>
    <t>BRUHH</t>
  </si>
  <si>
    <t>OpenGL objektien luonti</t>
  </si>
  <si>
    <t>Pakolliseet</t>
  </si>
  <si>
    <t>OOF</t>
  </si>
  <si>
    <t>Map read to buffer</t>
  </si>
  <si>
    <t>OMFG JSON go brrr</t>
  </si>
  <si>
    <t>Kamera</t>
  </si>
  <si>
    <t>Liikkuminen</t>
  </si>
  <si>
    <t>Viholliset</t>
  </si>
  <si>
    <t>K5</t>
  </si>
  <si>
    <t>Path finding</t>
  </si>
  <si>
    <t>Aseet</t>
  </si>
  <si>
    <t>Plussaa</t>
  </si>
  <si>
    <t>Win lose screen</t>
  </si>
  <si>
    <t>Asennus</t>
  </si>
  <si>
    <t>Luokan nimi</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</si>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</sst>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Over/Under flag&quot;;&quot;&quot;;&quot;&quot;"/>
    <numFmt numFmtId="167" formatCode="&quot;Yli- tai Alle-merkintä&quot;;&quot;&quot;;&quot;&quot;"/>
  </numFmts>
  <fonts count="22">
    <font>
      <sz val="11"/>
      <color theme="3" tint="-0.499984740745262"/>
      <name val="Century Gothic"/>
      <family val="2"/>
      <scheme val="minor"/>
    </font>
    <font>
      <sz val="11"/>
      <color theme="1"/>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3" tint="-0.499984740745262"/>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4" fillId="0" borderId="0" applyNumberFormat="0" applyFill="0" applyBorder="0" applyProtection="0">
      <alignment horizontal="left" vertical="center" indent="1"/>
    </xf>
    <xf numFmtId="9" fontId="6" fillId="0" borderId="3" applyProtection="0">
      <alignment horizontal="center" vertical="center"/>
    </xf>
    <xf numFmtId="0" fontId="2" fillId="2" borderId="1" applyNumberFormat="0" applyFont="0" applyBorder="0" applyProtection="0">
      <alignment horizontal="right" vertical="center" indent="2"/>
    </xf>
    <xf numFmtId="3" fontId="9" fillId="0" borderId="0" applyFill="0" applyBorder="0" applyProtection="0">
      <alignment horizontal="right" vertical="center" indent="3"/>
    </xf>
    <xf numFmtId="0" fontId="9" fillId="0" borderId="0" applyFill="0" applyBorder="0" applyProtection="0">
      <alignment horizontal="left" vertical="center" wrapText="1" indent="1"/>
    </xf>
    <xf numFmtId="0" fontId="7" fillId="0" borderId="0" applyNumberFormat="0" applyBorder="0" applyProtection="0">
      <alignment horizontal="left" vertical="center" wrapText="1" indent="1"/>
    </xf>
    <xf numFmtId="0" fontId="3" fillId="3" borderId="2" applyNumberFormat="0" applyFont="0" applyAlignment="0" applyProtection="0"/>
    <xf numFmtId="14" fontId="8" fillId="0" borderId="0" applyFill="0" applyBorder="0" applyProtection="0">
      <alignment horizontal="right" vertical="center" indent="3"/>
    </xf>
    <xf numFmtId="0" fontId="5" fillId="0" borderId="0" applyNumberFormat="0" applyFill="0" applyBorder="0" applyAlignment="0" applyProtection="0"/>
    <xf numFmtId="166" fontId="11" fillId="0" borderId="0" applyFill="0" applyProtection="0">
      <alignment horizontal="left" vertical="center" indent="1"/>
    </xf>
    <xf numFmtId="0" fontId="7" fillId="0" borderId="5" applyNumberFormat="0" applyFill="0" applyProtection="0">
      <alignment horizontal="left" vertical="center" wrapText="1" indent="2"/>
    </xf>
    <xf numFmtId="167" fontId="10" fillId="0" borderId="4">
      <alignment horizontal="right" vertical="center"/>
    </xf>
    <xf numFmtId="14" fontId="8" fillId="0" borderId="5">
      <alignment horizontal="right" vertical="center" indent="3"/>
    </xf>
    <xf numFmtId="3" fontId="9" fillId="2" borderId="0" applyBorder="0">
      <alignment horizontal="right" vertical="center" indent="3"/>
    </xf>
    <xf numFmtId="3" fontId="9" fillId="2" borderId="6">
      <alignment horizontal="right" vertical="center" indent="3"/>
    </xf>
    <xf numFmtId="165" fontId="12" fillId="0" borderId="0" applyFont="0" applyFill="0" applyBorder="0" applyAlignment="0" applyProtection="0"/>
    <xf numFmtId="164" fontId="12" fillId="0" borderId="0" applyFont="0" applyFill="0" applyBorder="0" applyAlignment="0" applyProtection="0"/>
    <xf numFmtId="44" fontId="12" fillId="0" borderId="0" applyFont="0" applyFill="0" applyBorder="0" applyAlignment="0" applyProtection="0"/>
    <xf numFmtId="42" fontId="12" fillId="0" borderId="0" applyFont="0" applyFill="0" applyBorder="0" applyAlignment="0" applyProtection="0"/>
    <xf numFmtId="9" fontId="12" fillId="0" borderId="0" applyFon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7" applyNumberFormat="0" applyAlignment="0" applyProtection="0"/>
    <xf numFmtId="0" fontId="17" fillId="0" borderId="8" applyNumberFormat="0" applyFill="0" applyAlignment="0" applyProtection="0"/>
    <xf numFmtId="0" fontId="18" fillId="8" borderId="9" applyNumberFormat="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1" fillId="0" borderId="10" applyNumberFormat="0" applyFill="0" applyAlignment="0" applyProtection="0"/>
    <xf numFmtId="0" fontId="10"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0"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0"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0"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0"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alignment vertical="center"/>
    </xf>
    <xf numFmtId="0" fontId="0" fillId="0" borderId="0" xfId="0" applyAlignment="1">
      <alignment horizontal="right" vertical="center"/>
    </xf>
    <xf numFmtId="9" fontId="6" fillId="0" borderId="3" xfId="2">
      <alignment horizontal="center" vertical="center"/>
    </xf>
    <xf numFmtId="0" fontId="7" fillId="0" borderId="0" xfId="6">
      <alignment horizontal="left" vertical="center" wrapText="1" indent="1"/>
    </xf>
    <xf numFmtId="0" fontId="5" fillId="0" borderId="0" xfId="9" applyAlignment="1">
      <alignment vertical="center"/>
    </xf>
    <xf numFmtId="0" fontId="9" fillId="0" borderId="0" xfId="5">
      <alignment horizontal="left" vertical="center" wrapText="1" indent="1"/>
    </xf>
    <xf numFmtId="3" fontId="9" fillId="0" borderId="0" xfId="4">
      <alignment horizontal="right" vertical="center" indent="3"/>
    </xf>
    <xf numFmtId="14" fontId="8" fillId="0" borderId="0" xfId="8">
      <alignment horizontal="right" vertical="center" indent="3"/>
    </xf>
    <xf numFmtId="14" fontId="8" fillId="0" borderId="5" xfId="13">
      <alignment horizontal="right" vertical="center" indent="3"/>
    </xf>
    <xf numFmtId="3" fontId="9" fillId="2" borderId="0" xfId="14">
      <alignment horizontal="right" vertical="center" indent="3"/>
    </xf>
    <xf numFmtId="3" fontId="9" fillId="2" borderId="6" xfId="15">
      <alignment horizontal="right" vertical="center" indent="3"/>
    </xf>
    <xf numFmtId="0" fontId="0" fillId="0" borderId="0" xfId="8" applyNumberFormat="1" applyFont="1" applyAlignment="1">
      <alignment vertical="center"/>
    </xf>
    <xf numFmtId="0" fontId="7" fillId="0" borderId="0" xfId="6" applyNumberFormat="1">
      <alignment horizontal="left" vertical="center" wrapText="1" indent="1"/>
    </xf>
    <xf numFmtId="0" fontId="7" fillId="0" borderId="5" xfId="6" applyNumberFormat="1" applyBorder="1">
      <alignment horizontal="left" vertical="center" wrapText="1" indent="1"/>
    </xf>
    <xf numFmtId="0" fontId="11" fillId="0" borderId="0" xfId="10" applyNumberFormat="1" applyAlignment="1">
      <alignment horizontal="left" vertical="center" wrapText="1" indent="1"/>
    </xf>
    <xf numFmtId="167" fontId="10" fillId="0" borderId="4" xfId="12">
      <alignment horizontal="right" vertical="center"/>
    </xf>
  </cellXfs>
  <cellStyles count="54">
    <cellStyle name="20 % - Aksentti1" xfId="31" builtinId="30" customBuiltin="1"/>
    <cellStyle name="20 % - Aksentti2" xfId="35" builtinId="34" customBuiltin="1"/>
    <cellStyle name="20 % - Aksentti3" xfId="39" builtinId="38" customBuiltin="1"/>
    <cellStyle name="20 % - Aksentti4" xfId="43" builtinId="42" customBuiltin="1"/>
    <cellStyle name="20 % - Aksentti5" xfId="47" builtinId="46" customBuiltin="1"/>
    <cellStyle name="20 % - Aksentti6" xfId="51" builtinId="50" customBuiltin="1"/>
    <cellStyle name="40 % - Aksentti1" xfId="32" builtinId="31" customBuiltin="1"/>
    <cellStyle name="40 % - Aksentti2" xfId="36" builtinId="35" customBuiltin="1"/>
    <cellStyle name="40 % - Aksentti3" xfId="40" builtinId="39" customBuiltin="1"/>
    <cellStyle name="40 % - Aksentti4" xfId="44" builtinId="43" customBuiltin="1"/>
    <cellStyle name="40 % - Aksentti5" xfId="48" builtinId="47" customBuiltin="1"/>
    <cellStyle name="40 % - Aksentti6" xfId="52" builtinId="51" customBuiltin="1"/>
    <cellStyle name="60 % - Aksentti1" xfId="33" builtinId="32" customBuiltin="1"/>
    <cellStyle name="60 % - Aksentti2" xfId="37" builtinId="36" customBuiltin="1"/>
    <cellStyle name="60 % - Aksentti3" xfId="41" builtinId="40" customBuiltin="1"/>
    <cellStyle name="60 % - Aksentti4" xfId="45" builtinId="44" customBuiltin="1"/>
    <cellStyle name="60 % - Aksentti5" xfId="49" builtinId="48" customBuiltin="1"/>
    <cellStyle name="60 % - Aksentti6" xfId="53" builtinId="52" customBuiltin="1"/>
    <cellStyle name="Aksentti1" xfId="30" builtinId="29" customBuiltin="1"/>
    <cellStyle name="Aksentti2" xfId="34" builtinId="33" customBuiltin="1"/>
    <cellStyle name="Aksentti3" xfId="38" builtinId="37" customBuiltin="1"/>
    <cellStyle name="Aksentti4" xfId="42" builtinId="41" customBuiltin="1"/>
    <cellStyle name="Aksentti5" xfId="46" builtinId="45" customBuiltin="1"/>
    <cellStyle name="Aksentti6" xfId="50" builtinId="49" customBuiltin="1"/>
    <cellStyle name="Arvioitu kesto" xfId="15" xr:uid="{00000000-0005-0000-0000-000002000000}"/>
    <cellStyle name="Harmaa sarake" xfId="14" xr:uid="{00000000-0005-0000-0000-000004000000}"/>
    <cellStyle name="Huomautus" xfId="7" builtinId="10" customBuiltin="1"/>
    <cellStyle name="Huono" xfId="22" builtinId="27" customBuiltin="1"/>
    <cellStyle name="Hyvä" xfId="21" builtinId="26" customBuiltin="1"/>
    <cellStyle name="Laskenta" xfId="24" builtinId="22" customBuiltin="1"/>
    <cellStyle name="Linkitetty solu" xfId="25" builtinId="24" customBuiltin="1"/>
    <cellStyle name="Merkintä" xfId="12" xr:uid="{00000000-0005-0000-0000-000003000000}"/>
    <cellStyle name="Neutraali" xfId="23" builtinId="28" customBuiltin="1"/>
    <cellStyle name="Normaali" xfId="0" builtinId="0" customBuiltin="1"/>
    <cellStyle name="Numerot" xfId="4" xr:uid="{00000000-0005-0000-0000-00000C000000}"/>
    <cellStyle name="Otsikko" xfId="9" builtinId="15" customBuiltin="1"/>
    <cellStyle name="Otsikko 1" xfId="1" builtinId="16" customBuiltin="1"/>
    <cellStyle name="Otsikko 2" xfId="6" builtinId="17" customBuiltin="1"/>
    <cellStyle name="Otsikko 3" xfId="10" builtinId="18" customBuiltin="1"/>
    <cellStyle name="Otsikko 4" xfId="11" builtinId="19" customBuiltin="1"/>
    <cellStyle name="Pilkku" xfId="16" builtinId="3" customBuiltin="1"/>
    <cellStyle name="Pilkku [0]" xfId="17" builtinId="6" customBuiltin="1"/>
    <cellStyle name="Prosenttia" xfId="20" builtinId="5" customBuiltin="1"/>
    <cellStyle name="Päivämäärä" xfId="8" xr:uid="{00000000-0005-0000-0000-000001000000}"/>
    <cellStyle name="Selittävä teksti" xfId="28" builtinId="53" customBuiltin="1"/>
    <cellStyle name="Summa" xfId="29" builtinId="25" customBuiltin="1"/>
    <cellStyle name="Syöttö" xfId="2" builtinId="20" customBuiltin="1"/>
    <cellStyle name="Tarkistussolu" xfId="26" builtinId="23" customBuiltin="1"/>
    <cellStyle name="Teksti" xfId="5" xr:uid="{00000000-0005-0000-0000-00000E000000}"/>
    <cellStyle name="Todellinen alkamispäivä" xfId="13" xr:uid="{00000000-0005-0000-0000-000000000000}"/>
    <cellStyle name="Tulostus" xfId="3" builtinId="21" customBuiltin="1"/>
    <cellStyle name="Valuutta" xfId="18" builtinId="4" customBuiltin="1"/>
    <cellStyle name="Valuutta [0]" xfId="19" builtinId="7" customBuiltin="1"/>
    <cellStyle name="Varoitusteksti" xfId="27" builtinId="11" customBuiltin="1"/>
  </cellStyles>
  <dxfs count="23">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numFmt numFmtId="0" formatCode="General"/>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protection locked="1" hidden="0"/>
    </dxf>
    <dxf>
      <font>
        <b val="0"/>
        <i val="0"/>
        <strike val="0"/>
        <condense val="0"/>
        <extend val="0"/>
        <outline val="0"/>
        <shadow val="0"/>
        <u val="none"/>
        <vertAlign val="baseline"/>
        <sz val="11"/>
        <color theme="0"/>
        <name val="Century Gothic"/>
        <family val="2"/>
        <scheme val="minor"/>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auto="1"/>
        </left>
        <right/>
        <top/>
        <bottom/>
      </border>
      <protection locked="1" hidden="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0"/>
        <name val="Century Gothic"/>
        <family val="2"/>
        <scheme val="minor"/>
      </font>
      <numFmt numFmtId="0" formatCode="General"/>
      <fill>
        <patternFill patternType="none">
          <fgColor indexed="64"/>
          <bgColor indexed="65"/>
        </patternFill>
      </fill>
      <alignment horizontal="right" vertical="center" textRotation="0" wrapText="0" indent="0" justifyLastLine="0" shrinkToFit="0" readingOrder="0"/>
      <border diagonalUp="0" diagonalDown="0" outline="0">
        <left style="thin">
          <color auto="1"/>
        </left>
        <right/>
        <top/>
        <bottom/>
      </border>
      <protection locked="1" hidden="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fill>
        <patternFill patternType="none">
          <fgColor indexed="64"/>
          <bgColor indexed="65"/>
        </patternFill>
      </fill>
      <alignment horizontal="right" vertical="center" textRotation="0" wrapText="0" indent="3" justifyLastLine="0" shrinkToFit="0" readingOrder="0"/>
      <border diagonalUp="0" diagonalDown="0" outline="0">
        <left style="thick">
          <color theme="0"/>
        </left>
        <right/>
        <top/>
        <bottom/>
      </border>
      <protection locked="1" hidden="0"/>
    </dxf>
    <dxf>
      <border outline="0">
        <right style="thick">
          <color theme="0"/>
        </right>
      </border>
    </dxf>
    <dxf>
      <font>
        <b val="0"/>
        <i val="0"/>
        <strike val="0"/>
        <condense val="0"/>
        <extend val="0"/>
        <outline val="0"/>
        <shadow val="0"/>
        <u val="none"/>
        <vertAlign val="baseline"/>
        <sz val="11"/>
        <color theme="2" tint="-0.89989928891872917"/>
        <name val="Century Gothic"/>
        <family val="2"/>
        <scheme val="minor"/>
      </font>
      <numFmt numFmtId="0" formatCode="General"/>
      <fill>
        <patternFill patternType="solid">
          <fgColor indexed="64"/>
          <bgColor theme="2"/>
        </patternFill>
      </fill>
      <alignment horizontal="right" vertical="center" textRotation="0" wrapText="0" indent="3" justifyLastLine="0" shrinkToFit="0" readingOrder="0"/>
      <border diagonalUp="0" diagonalDown="0" outline="0">
        <left/>
        <right style="thick">
          <color theme="0"/>
        </right>
        <top/>
        <bottom/>
      </border>
      <protection locked="1" hidden="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92980742820516"/>
        <name val="Century Gothic"/>
        <family val="2"/>
        <scheme val="minor"/>
      </font>
      <numFmt numFmtId="0" formatCode="General"/>
      <alignment horizontal="right" vertical="center" textRotation="0" wrapText="0" indent="3"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family val="2"/>
        <scheme val="minor"/>
      </font>
      <numFmt numFmtId="0" formatCode="General"/>
      <alignment horizontal="left" vertical="center" textRotation="0" wrapText="1" indent="1" justifyLastLine="0" shrinkToFit="0" readingOrder="0"/>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Mukautettu taulukkotyyli" pivot="0" count="2" xr9:uid="{00000000-0011-0000-FFFF-FFFF00000000}">
      <tableStyleElement type="wholeTable" dxfId="22"/>
      <tableStyleElement type="headerRow" dxfId="2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hyperlink" Target="#'Asennus'!A1"/></Relationships>
</file>

<file path=xl/drawings/_rels/drawing2.xml.rels><?xml version="1.0" encoding="UTF-8" standalone="yes"?>
<Relationships xmlns="http://schemas.openxmlformats.org/package/2006/relationships"><Relationship Id="rId1" Type="http://schemas.openxmlformats.org/officeDocument/2006/relationships/hyperlink" Target="#'Projektin seuranta'!A1"/></Relationships>
</file>

<file path=xl/drawings/drawing1.xml><?xml version="1.0" encoding="utf-8"?>
<xdr:wsDr xmlns:xdr="http://schemas.openxmlformats.org/drawingml/2006/spreadsheetDrawing" xmlns:a="http://schemas.openxmlformats.org/drawingml/2006/main">
  <xdr:twoCellAnchor editAs="oneCell">
    <xdr:from>
      <xdr:col>0</xdr:col>
      <xdr:colOff>466</xdr:colOff>
      <xdr:row>1</xdr:row>
      <xdr:rowOff>6351</xdr:rowOff>
    </xdr:from>
    <xdr:to>
      <xdr:col>0</xdr:col>
      <xdr:colOff>914866</xdr:colOff>
      <xdr:row>2</xdr:row>
      <xdr:rowOff>26671</xdr:rowOff>
    </xdr:to>
    <xdr:sp macro="" textlink="">
      <xdr:nvSpPr>
        <xdr:cNvPr id="3" name="Asennus-painike" descr="Asennus-siirtymispainike, jota napsauttamalla pääset tarkastelemaan Asennus-laskentataulukkoa." title="Siirtymispainike – Asennus">
          <a:hlinkClick xmlns:r="http://schemas.openxmlformats.org/officeDocument/2006/relationships" r:id="rId1" tooltip="Avaa Asennus-taulukko napsauttamalla"/>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i-FI" sz="1100" b="1">
              <a:latin typeface="Century Gothic" panose="020B0502020202020204" pitchFamily="34" charset="0"/>
            </a:rPr>
            <a:t>ASENNUS</a:t>
          </a:r>
          <a:endParaRPr lang="fi" sz="1100" b="1">
            <a:latin typeface="Century Gothic" panose="020B0502020202020204" pitchFamily="34" charset="0"/>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6351</xdr:rowOff>
    </xdr:from>
    <xdr:to>
      <xdr:col>0</xdr:col>
      <xdr:colOff>913185</xdr:colOff>
      <xdr:row>2</xdr:row>
      <xdr:rowOff>25400</xdr:rowOff>
    </xdr:to>
    <xdr:sp macro="" textlink="">
      <xdr:nvSpPr>
        <xdr:cNvPr id="3" name="Projektit-painike" descr="Projektit-siirtymispainike, jota napsauttamalla pääset tarkastelemaan Projektit-laskentataulukkoa." title="Siirtymispainike – Projektit">
          <a:hlinkClick xmlns:r="http://schemas.openxmlformats.org/officeDocument/2006/relationships" r:id="rId1" tooltip="Näytä projektit napsauttamalla tätä"/>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fi" sz="1100" b="1">
              <a:latin typeface="Century Gothic" panose="020B0502020202020204" pitchFamily="34" charset="0"/>
            </a:rPr>
            <a:t>PROJEKTIT</a:t>
          </a:r>
        </a:p>
      </xdr:txBody>
    </xdr: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inSeuranta" displayName="ProjektinSeuranta" ref="A4:N13" tableBorderDxfId="18">
  <autoFilter ref="A4:N13" xr:uid="{00000000-0009-0000-0100-000001000000}"/>
  <tableColumns count="14">
    <tableColumn id="1" xr3:uid="{00000000-0010-0000-0000-000001000000}" name="Tehtävä" totalsRowLabel="Summa" totalsRowDxfId="17" dataCellStyle="Teksti"/>
    <tableColumn id="2" xr3:uid="{00000000-0010-0000-0000-000002000000}" name="Luokka" totalsRowDxfId="16" dataCellStyle="Teksti"/>
    <tableColumn id="3" xr3:uid="{00000000-0010-0000-0000-000003000000}" name=" " totalsRowDxfId="15" dataCellStyle="Teksti"/>
    <tableColumn id="4" xr3:uid="{00000000-0010-0000-0000-000004000000}" name="Arvioitu_x000a_aloitus" totalsRowDxfId="14" dataCellStyle="Päivämäärä"/>
    <tableColumn id="5" xr3:uid="{00000000-0010-0000-0000-000005000000}" name="Arvioitu _x000a_päättyminen" totalsRowDxfId="13" dataCellStyle="Päivämäärä"/>
    <tableColumn id="6" xr3:uid="{00000000-0010-0000-0000-000006000000}" name="Arvioitu työmäärä (tunteina)" totalsRowDxfId="12" dataCellStyle="Numerot"/>
    <tableColumn id="7" xr3:uid="{00000000-0010-0000-0000-000007000000}" name="Arvioitu kesto (päivinä)" dataDxfId="10" totalsRowDxfId="11" dataCellStyle="Arvioitu kesto">
      <calculatedColumnFormula>IF(COUNTA('Projektin seuranta'!$D5,'Projektin seuranta'!$E5)&lt;&gt;2,"",DAYS360('Projektin seuranta'!$D5,'Projektin seuranta'!$E5,FALSE))</calculatedColumnFormula>
    </tableColumn>
    <tableColumn id="8" xr3:uid="{00000000-0010-0000-0000-000008000000}" name="Toteutunut _x000a_aloitus" totalsRowDxfId="9" dataCellStyle="Todellinen alkamispäivä"/>
    <tableColumn id="9" xr3:uid="{00000000-0010-0000-0000-000009000000}" name="Toteutunut_x000a_päättyminen" totalsRowDxfId="8" dataCellStyle="Päivämäärä"/>
    <tableColumn id="13" xr3:uid="{00000000-0010-0000-0000-00000D000000}" name="Lippukuvake arvioidun työmäärän (tuntia) ylitykselle/alitukselle" totalsRowDxfId="7" dataCellStyle="Merkintä">
      <calculatedColumnFormula>IFERROR(IF(ProjektinSeuranta[[#This Row],[Toteutunut työmäärä (tunteina)]]=0,"",IF(ABS((ProjektinSeuranta[[#This Row],[Toteutunut työmäärä (tunteina)]]-ProjektinSeuranta[[#This Row],[Arvioitu työmäärä (tunteina)]])/ProjektinSeuranta[[#This Row],[Arvioitu työmäärä (tunteina)]])&gt;FlagPercent,1,0)),"")</calculatedColumnFormula>
    </tableColumn>
    <tableColumn id="10" xr3:uid="{00000000-0010-0000-0000-00000A000000}" name="Toteutunut työmäärä (tunteina)" totalsRowDxfId="6" dataCellStyle="Numerot"/>
    <tableColumn id="14" xr3:uid="{00000000-0010-0000-0000-00000E000000}" name="Lippukuvake arvioidun keston (päiviä) ylitykselle/alitukselle" totalsRowDxfId="5" dataCellStyle="Merkintä">
      <calculatedColumnFormula>IFERROR(IF(ProjektinSeuranta[[#This Row],[Toteutunut kesto (päivinä)]]=0,"",IF(ABS((ProjektinSeuranta[[#This Row],[Toteutunut kesto (päivinä)]]-ProjektinSeuranta[[#This Row],[Arvioitu kesto (päivinä)]])/ProjektinSeuranta[[#This Row],[Arvioitu kesto (päivinä)]])&gt;FlagPercent,1,0)),"")</calculatedColumnFormula>
    </tableColumn>
    <tableColumn id="11" xr3:uid="{00000000-0010-0000-0000-00000B000000}" name="Toteutunut kesto (päivinä)" totalsRowDxfId="4" dataCellStyle="Harmaa sarake">
      <calculatedColumnFormula>IF(COUNTA('Projektin seuranta'!$H5,'Projektin seuranta'!$I5)&lt;&gt;2,"",DAYS360('Projektin seuranta'!$H5,'Projektin seuranta'!$I5,FALSE))</calculatedColumnFormula>
    </tableColumn>
    <tableColumn id="12" xr3:uid="{00000000-0010-0000-0000-00000C000000}" name="Huomautukset" totalsRowFunction="count" dataDxfId="2" totalsRowDxfId="3" dataCellStyle="Teksti"/>
  </tableColumns>
  <tableStyleInfo name="Mukautettu taulukkotyyli"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CategoryAndEmployeeTable" displayName="CategoryAndEmployeeTable" ref="A4:B10">
  <autoFilter ref="A4:B10" xr:uid="{00000000-0009-0000-0100-000003000000}"/>
  <tableColumns count="2">
    <tableColumn id="1" xr3:uid="{00000000-0010-0000-0100-000001000000}" name="Luokan nimi" totalsRowLabel="Summa" totalsRowDxfId="1" dataCellStyle="Teksti"/>
    <tableColumn id="2" xr3:uid="{00000000-0010-0000-0100-000002000000}" name="  " totalsRowFunction="count" totalsRowDxfId="0" dataCellStyle="Teksti"/>
  </tableColumns>
  <tableStyleInfo name="Mukautettu taulukkotyyli" showFirstColumn="0" showLastColumn="0" showRowStripes="1" showColumnStripes="0"/>
  <extLst>
    <ext xmlns:x14="http://schemas.microsoft.com/office/spreadsheetml/2009/9/main" uri="{504A1905-F514-4f6f-8877-14C23A59335A}">
      <x14:table altTextSummary="Luokka- ja työntekijäluettelo, jota käytetään Projektin seuranta -laskentataulukon avattavissa Luokka- ja Työntekijä-luetteloissa tietojen kelpoisuuden tarkistamiseen. Näiden sarakkeiden avulla voit mukauttaa kunkin luettelon kohteet. Luetteloissa ei tarvitse olla sama määrä kohteita."/>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9"/>
    <pageSetUpPr autoPageBreaks="0" fitToPage="1"/>
  </sheetPr>
  <dimension ref="A1:N13"/>
  <sheetViews>
    <sheetView showGridLines="0" tabSelected="1" zoomScaleNormal="100" workbookViewId="0">
      <pane ySplit="4" topLeftCell="A5" activePane="bottomLeft" state="frozen"/>
      <selection pane="bottomLeft" activeCell="I14" sqref="I14"/>
    </sheetView>
  </sheetViews>
  <sheetFormatPr defaultColWidth="9" defaultRowHeight="30" customHeight="1"/>
  <cols>
    <col min="1" max="3" width="22.625" customWidth="1"/>
    <col min="4" max="5" width="15.625" customWidth="1"/>
    <col min="6" max="6" width="14" customWidth="1"/>
    <col min="7" max="7" width="12.625" customWidth="1"/>
    <col min="8" max="9" width="15.625" customWidth="1"/>
    <col min="10" max="10" width="2.875" customWidth="1"/>
    <col min="11" max="11" width="13.875" customWidth="1"/>
    <col min="12" max="12" width="2.875" customWidth="1"/>
    <col min="13" max="13" width="12.625" customWidth="1"/>
    <col min="14" max="14" width="25.625" customWidth="1"/>
    <col min="15" max="15" width="2.625" customWidth="1"/>
  </cols>
  <sheetData>
    <row r="1" spans="1:14" ht="65.099999999999994" customHeight="1">
      <c r="A1" s="4" t="s">
        <v>0</v>
      </c>
      <c r="D1" s="11"/>
      <c r="E1" s="11"/>
      <c r="H1" s="11"/>
      <c r="I1" s="11"/>
      <c r="J1" s="11"/>
    </row>
    <row r="2" spans="1:14" ht="20.25" customHeight="1">
      <c r="A2" s="4"/>
      <c r="B2" s="1" t="s">
        <v>1</v>
      </c>
      <c r="C2" s="2">
        <v>0.25</v>
      </c>
      <c r="D2" s="11"/>
      <c r="E2" s="11"/>
      <c r="H2" s="11"/>
      <c r="I2" s="11"/>
      <c r="J2" s="11"/>
    </row>
    <row r="3" spans="1:14" ht="20.25" customHeight="1">
      <c r="D3" s="11"/>
      <c r="E3" s="11"/>
      <c r="H3" s="11"/>
      <c r="I3" s="11"/>
      <c r="J3" s="11"/>
    </row>
    <row r="4" spans="1:14" ht="54.95" customHeight="1">
      <c r="A4" s="3" t="s">
        <v>2</v>
      </c>
      <c r="B4" s="3" t="s">
        <v>3</v>
      </c>
      <c r="C4" s="3" t="s">
        <v>4</v>
      </c>
      <c r="D4" s="12" t="s">
        <v>5</v>
      </c>
      <c r="E4" s="12" t="s">
        <v>6</v>
      </c>
      <c r="F4" s="12" t="s">
        <v>7</v>
      </c>
      <c r="G4" s="12" t="s">
        <v>8</v>
      </c>
      <c r="H4" s="13" t="s">
        <v>9</v>
      </c>
      <c r="I4" s="12" t="s">
        <v>10</v>
      </c>
      <c r="J4" s="14" t="s">
        <v>11</v>
      </c>
      <c r="K4" s="12" t="s">
        <v>12</v>
      </c>
      <c r="L4" s="14" t="s">
        <v>13</v>
      </c>
      <c r="M4" s="12" t="s">
        <v>14</v>
      </c>
      <c r="N4" s="12" t="s">
        <v>15</v>
      </c>
    </row>
    <row r="5" spans="1:14" ht="39" customHeight="1">
      <c r="A5" s="5" t="s">
        <v>16</v>
      </c>
      <c r="B5" s="5" t="s">
        <v>17</v>
      </c>
      <c r="C5" s="5"/>
      <c r="D5" s="7">
        <v>45622</v>
      </c>
      <c r="E5" s="7">
        <v>45622</v>
      </c>
      <c r="F5" s="6">
        <v>3</v>
      </c>
      <c r="G5" s="10">
        <f>IF(COUNTA('Projektin seuranta'!$D5,'Projektin seuranta'!$E5)&lt;&gt;2,"",DAYS360('Projektin seuranta'!$D5,'Projektin seuranta'!$E5,FALSE))</f>
        <v>0</v>
      </c>
      <c r="H5" s="8">
        <v>45623</v>
      </c>
      <c r="I5" s="7">
        <v>45623</v>
      </c>
      <c r="J5" s="15">
        <f>IFERROR(IF(ProjektinSeuranta[[#This Row],[Toteutunut työmäärä (tunteina)]]=0,"",IF(ABS((ProjektinSeuranta[[#This Row],[Toteutunut työmäärä (tunteina)]]-ProjektinSeuranta[[#This Row],[Arvioitu työmäärä (tunteina)]])/ProjektinSeuranta[[#This Row],[Arvioitu työmäärä (tunteina)]])&gt;FlagPercent,1,0)),"")</f>
        <v>1</v>
      </c>
      <c r="K5" s="6">
        <v>10</v>
      </c>
      <c r="L5" s="15" t="str">
        <f>IFERROR(IF(ProjektinSeuranta[[#This Row],[Toteutunut kesto (päivinä)]]=0,"",IF(ABS((ProjektinSeuranta[[#This Row],[Toteutunut kesto (päivinä)]]-ProjektinSeuranta[[#This Row],[Arvioitu kesto (päivinä)]])/ProjektinSeuranta[[#This Row],[Arvioitu kesto (päivinä)]])&gt;FlagPercent,1,0)),"")</f>
        <v/>
      </c>
      <c r="M5" s="9">
        <f>IF(COUNTA('Projektin seuranta'!$H5,'Projektin seuranta'!$I5)&lt;&gt;2,"",DAYS360('Projektin seuranta'!$H5,'Projektin seuranta'!$I5,FALSE))</f>
        <v>0</v>
      </c>
      <c r="N5" s="5" t="s">
        <v>18</v>
      </c>
    </row>
    <row r="6" spans="1:14" ht="63" customHeight="1">
      <c r="A6" s="5" t="s">
        <v>19</v>
      </c>
      <c r="B6" s="5" t="s">
        <v>20</v>
      </c>
      <c r="C6" s="5"/>
      <c r="D6" s="7">
        <v>45623</v>
      </c>
      <c r="E6" s="7">
        <v>45623</v>
      </c>
      <c r="F6" s="6">
        <v>5</v>
      </c>
      <c r="G6" s="10">
        <f>IF(COUNTA('Projektin seuranta'!$D6,'Projektin seuranta'!$E6)&lt;&gt;2,"",DAYS360('Projektin seuranta'!$D6,'Projektin seuranta'!$E6,FALSE))</f>
        <v>0</v>
      </c>
      <c r="H6" s="8">
        <v>45624</v>
      </c>
      <c r="I6" s="7">
        <v>45624</v>
      </c>
      <c r="J6" s="15">
        <f>IFERROR(IF(ProjektinSeuranta[[#This Row],[Toteutunut työmäärä (tunteina)]]=0,"",IF(ABS((ProjektinSeuranta[[#This Row],[Toteutunut työmäärä (tunteina)]]-ProjektinSeuranta[[#This Row],[Arvioitu työmäärä (tunteina)]])/ProjektinSeuranta[[#This Row],[Arvioitu työmäärä (tunteina)]])&gt;FlagPercent,1,0)),"")</f>
        <v>1</v>
      </c>
      <c r="K6" s="6">
        <v>12</v>
      </c>
      <c r="L6" s="15" t="str">
        <f>IFERROR(IF(ProjektinSeuranta[[#This Row],[Toteutunut kesto (päivinä)]]=0,"",IF(ABS((ProjektinSeuranta[[#This Row],[Toteutunut kesto (päivinä)]]-ProjektinSeuranta[[#This Row],[Arvioitu kesto (päivinä)]])/ProjektinSeuranta[[#This Row],[Arvioitu kesto (päivinä)]])&gt;FlagPercent,1,0)),"")</f>
        <v/>
      </c>
      <c r="M6" s="9">
        <f>IF(COUNTA('Projektin seuranta'!$H6,'Projektin seuranta'!$I6)&lt;&gt;2,"",DAYS360('Projektin seuranta'!$H6,'Projektin seuranta'!$I6,FALSE))</f>
        <v>0</v>
      </c>
      <c r="N6" s="5" t="s">
        <v>21</v>
      </c>
    </row>
    <row r="7" spans="1:14" ht="30" customHeight="1">
      <c r="A7" s="5" t="s">
        <v>22</v>
      </c>
      <c r="B7" s="5" t="s">
        <v>20</v>
      </c>
      <c r="C7" s="5"/>
      <c r="D7" s="7">
        <v>45625</v>
      </c>
      <c r="E7" s="7">
        <v>45625</v>
      </c>
      <c r="F7" s="6">
        <v>6</v>
      </c>
      <c r="G7" s="10">
        <f>IF(COUNTA('Projektin seuranta'!$D7,'Projektin seuranta'!$E7)&lt;&gt;2,"",DAYS360('Projektin seuranta'!$D7,'Projektin seuranta'!$E7,FALSE))</f>
        <v>0</v>
      </c>
      <c r="H7" s="8">
        <v>45625</v>
      </c>
      <c r="I7" s="7">
        <v>45625</v>
      </c>
      <c r="J7" s="15">
        <f>IFERROR(IF(ProjektinSeuranta[[#This Row],[Toteutunut työmäärä (tunteina)]]=0,"",IF(ABS((ProjektinSeuranta[[#This Row],[Toteutunut työmäärä (tunteina)]]-ProjektinSeuranta[[#This Row],[Arvioitu työmäärä (tunteina)]])/ProjektinSeuranta[[#This Row],[Arvioitu työmäärä (tunteina)]])&gt;FlagPercent,1,0)),"")</f>
        <v>1</v>
      </c>
      <c r="K7" s="6">
        <v>12</v>
      </c>
      <c r="L7" s="15" t="str">
        <f>IFERROR(IF(ProjektinSeuranta[[#This Row],[Toteutunut kesto (päivinä)]]=0,"",IF(ABS((ProjektinSeuranta[[#This Row],[Toteutunut kesto (päivinä)]]-ProjektinSeuranta[[#This Row],[Arvioitu kesto (päivinä)]])/ProjektinSeuranta[[#This Row],[Arvioitu kesto (päivinä)]])&gt;FlagPercent,1,0)),"")</f>
        <v/>
      </c>
      <c r="M7" s="9">
        <f>IF(COUNTA('Projektin seuranta'!$H7,'Projektin seuranta'!$I7)&lt;&gt;2,"",DAYS360('Projektin seuranta'!$H7,'Projektin seuranta'!$I7,FALSE))</f>
        <v>0</v>
      </c>
      <c r="N7" s="5" t="s">
        <v>23</v>
      </c>
    </row>
    <row r="8" spans="1:14" ht="30" customHeight="1">
      <c r="A8" s="5" t="s">
        <v>24</v>
      </c>
      <c r="B8" s="5" t="s">
        <v>17</v>
      </c>
      <c r="C8" s="5"/>
      <c r="D8" s="7">
        <v>45628</v>
      </c>
      <c r="E8" s="7">
        <v>45629</v>
      </c>
      <c r="F8" s="6">
        <v>12</v>
      </c>
      <c r="G8" s="10">
        <f>IF(COUNTA('Projektin seuranta'!$D8,'Projektin seuranta'!$E8)&lt;&gt;2,"",DAYS360('Projektin seuranta'!$D8,'Projektin seuranta'!$E8,FALSE))</f>
        <v>1</v>
      </c>
      <c r="H8" s="8"/>
      <c r="I8" s="7"/>
      <c r="J8" s="15" t="str">
        <f>IFERROR(IF(ProjektinSeuranta[[#This Row],[Toteutunut työmäärä (tunteina)]]=0,"",IF(ABS((ProjektinSeuranta[[#This Row],[Toteutunut työmäärä (tunteina)]]-ProjektinSeuranta[[#This Row],[Arvioitu työmäärä (tunteina)]])/ProjektinSeuranta[[#This Row],[Arvioitu työmäärä (tunteina)]])&gt;FlagPercent,1,0)),"")</f>
        <v/>
      </c>
      <c r="K8" s="6">
        <v>0</v>
      </c>
      <c r="L8" s="15" t="str">
        <f>IFERROR(IF(ProjektinSeuranta[[#This Row],[Toteutunut kesto (päivinä)]]=0,"",IF(ABS((ProjektinSeuranta[[#This Row],[Toteutunut kesto (päivinä)]]-ProjektinSeuranta[[#This Row],[Arvioitu kesto (päivinä)]])/ProjektinSeuranta[[#This Row],[Arvioitu kesto (päivinä)]])&gt;FlagPercent,1,0)),"")</f>
        <v/>
      </c>
      <c r="M8" s="9" t="str">
        <f>IF(COUNTA('Projektin seuranta'!$H8,'Projektin seuranta'!$I8)&lt;&gt;2,"",DAYS360('Projektin seuranta'!$H8,'Projektin seuranta'!$I8,FALSE))</f>
        <v/>
      </c>
      <c r="N8" s="5"/>
    </row>
    <row r="9" spans="1:14" ht="30" customHeight="1">
      <c r="A9" s="5" t="s">
        <v>25</v>
      </c>
      <c r="B9" s="5" t="s">
        <v>20</v>
      </c>
      <c r="C9" s="5"/>
      <c r="D9" s="7">
        <v>45631</v>
      </c>
      <c r="E9" s="7">
        <v>45632</v>
      </c>
      <c r="F9" s="6">
        <v>12</v>
      </c>
      <c r="G9" s="10">
        <f>IF(COUNTA('Projektin seuranta'!$D9,'Projektin seuranta'!$E9)&lt;&gt;2,"",DAYS360('Projektin seuranta'!$D9,'Projektin seuranta'!$E9,FALSE))</f>
        <v>1</v>
      </c>
      <c r="H9" s="8"/>
      <c r="I9" s="7"/>
      <c r="J9" s="15" t="str">
        <f>IFERROR(IF(ProjektinSeuranta[[#This Row],[Toteutunut työmäärä (tunteina)]]=0,"",IF(ABS((ProjektinSeuranta[[#This Row],[Toteutunut työmäärä (tunteina)]]-ProjektinSeuranta[[#This Row],[Arvioitu työmäärä (tunteina)]])/ProjektinSeuranta[[#This Row],[Arvioitu työmäärä (tunteina)]])&gt;FlagPercent,1,0)),"")</f>
        <v/>
      </c>
      <c r="K9" s="6">
        <v>0</v>
      </c>
      <c r="L9" s="15" t="str">
        <f>IFERROR(IF(ProjektinSeuranta[[#This Row],[Toteutunut kesto (päivinä)]]=0,"",IF(ABS((ProjektinSeuranta[[#This Row],[Toteutunut kesto (päivinä)]]-ProjektinSeuranta[[#This Row],[Arvioitu kesto (päivinä)]])/ProjektinSeuranta[[#This Row],[Arvioitu kesto (päivinä)]])&gt;FlagPercent,1,0)),"")</f>
        <v/>
      </c>
      <c r="M9" s="9" t="str">
        <f>IF(COUNTA('Projektin seuranta'!$H9,'Projektin seuranta'!$I9)&lt;&gt;2,"",DAYS360('Projektin seuranta'!$H9,'Projektin seuranta'!$I9,FALSE))</f>
        <v/>
      </c>
      <c r="N9" s="5"/>
    </row>
    <row r="10" spans="1:14" ht="30" customHeight="1">
      <c r="A10" s="5" t="s">
        <v>26</v>
      </c>
      <c r="B10" s="5" t="s">
        <v>27</v>
      </c>
      <c r="C10" s="5"/>
      <c r="D10" s="7">
        <v>45635</v>
      </c>
      <c r="E10" s="7">
        <v>45636</v>
      </c>
      <c r="F10" s="6">
        <v>12</v>
      </c>
      <c r="G10" s="10">
        <f>IF(COUNTA('Projektin seuranta'!$D10,'Projektin seuranta'!$E10)&lt;&gt;2,"",DAYS360('Projektin seuranta'!$D10,'Projektin seuranta'!$E10,FALSE))</f>
        <v>1</v>
      </c>
      <c r="H10" s="8"/>
      <c r="I10" s="7"/>
      <c r="J10" s="15" t="str">
        <f>IFERROR(IF(ProjektinSeuranta[[#This Row],[Toteutunut työmäärä (tunteina)]]=0,"",IF(ABS((ProjektinSeuranta[[#This Row],[Toteutunut työmäärä (tunteina)]]-ProjektinSeuranta[[#This Row],[Arvioitu työmäärä (tunteina)]])/ProjektinSeuranta[[#This Row],[Arvioitu työmäärä (tunteina)]])&gt;FlagPercent,1,0)),"")</f>
        <v/>
      </c>
      <c r="K10" s="6">
        <v>0</v>
      </c>
      <c r="L10" s="15" t="str">
        <f>IFERROR(IF(ProjektinSeuranta[[#This Row],[Toteutunut kesto (päivinä)]]=0,"",IF(ABS((ProjektinSeuranta[[#This Row],[Toteutunut kesto (päivinä)]]-ProjektinSeuranta[[#This Row],[Arvioitu kesto (päivinä)]])/ProjektinSeuranta[[#This Row],[Arvioitu kesto (päivinä)]])&gt;FlagPercent,1,0)),"")</f>
        <v/>
      </c>
      <c r="M10" s="9" t="str">
        <f>IF(COUNTA('Projektin seuranta'!$H10,'Projektin seuranta'!$I10)&lt;&gt;2,"",DAYS360('Projektin seuranta'!$H10,'Projektin seuranta'!$I10,FALSE))</f>
        <v/>
      </c>
      <c r="N10" s="5"/>
    </row>
    <row r="11" spans="1:14" ht="30" customHeight="1">
      <c r="A11" s="5" t="s">
        <v>28</v>
      </c>
      <c r="B11" s="5" t="s">
        <v>27</v>
      </c>
      <c r="C11" s="5"/>
      <c r="D11" s="7">
        <v>45637</v>
      </c>
      <c r="E11" s="7">
        <v>45639</v>
      </c>
      <c r="F11" s="6">
        <v>18</v>
      </c>
      <c r="G11" s="10">
        <f>IF(COUNTA('Projektin seuranta'!$D11,'Projektin seuranta'!$E11)&lt;&gt;2,"",DAYS360('Projektin seuranta'!$D11,'Projektin seuranta'!$E11,FALSE))</f>
        <v>2</v>
      </c>
      <c r="H11" s="8"/>
      <c r="I11" s="7"/>
      <c r="J11" s="15" t="str">
        <f>IFERROR(IF(ProjektinSeuranta[[#This Row],[Toteutunut työmäärä (tunteina)]]=0,"",IF(ABS((ProjektinSeuranta[[#This Row],[Toteutunut työmäärä (tunteina)]]-ProjektinSeuranta[[#This Row],[Arvioitu työmäärä (tunteina)]])/ProjektinSeuranta[[#This Row],[Arvioitu työmäärä (tunteina)]])&gt;FlagPercent,1,0)),"")</f>
        <v/>
      </c>
      <c r="K11" s="6">
        <v>0</v>
      </c>
      <c r="L11" s="15" t="str">
        <f>IFERROR(IF(ProjektinSeuranta[[#This Row],[Toteutunut kesto (päivinä)]]=0,"",IF(ABS((ProjektinSeuranta[[#This Row],[Toteutunut kesto (päivinä)]]-ProjektinSeuranta[[#This Row],[Arvioitu kesto (päivinä)]])/ProjektinSeuranta[[#This Row],[Arvioitu kesto (päivinä)]])&gt;FlagPercent,1,0)),"")</f>
        <v/>
      </c>
      <c r="M11" s="9" t="str">
        <f>IF(COUNTA('Projektin seuranta'!$H11,'Projektin seuranta'!$I11)&lt;&gt;2,"",DAYS360('Projektin seuranta'!$H11,'Projektin seuranta'!$I11,FALSE))</f>
        <v/>
      </c>
      <c r="N11" s="5"/>
    </row>
    <row r="12" spans="1:14" ht="30" customHeight="1">
      <c r="A12" s="5" t="s">
        <v>29</v>
      </c>
      <c r="B12" s="5" t="s">
        <v>30</v>
      </c>
      <c r="C12" s="5"/>
      <c r="D12" s="7">
        <v>45642</v>
      </c>
      <c r="E12" s="7">
        <v>45644</v>
      </c>
      <c r="F12" s="6">
        <v>18</v>
      </c>
      <c r="G12" s="10">
        <f>IF(COUNTA('Projektin seuranta'!$D12,'Projektin seuranta'!$E12)&lt;&gt;2,"",DAYS360('Projektin seuranta'!$D12,'Projektin seuranta'!$E12,FALSE))</f>
        <v>2</v>
      </c>
      <c r="H12" s="8"/>
      <c r="I12" s="7"/>
      <c r="J12" s="15" t="str">
        <f>IFERROR(IF(ProjektinSeuranta[[#This Row],[Toteutunut työmäärä (tunteina)]]=0,"",IF(ABS((ProjektinSeuranta[[#This Row],[Toteutunut työmäärä (tunteina)]]-ProjektinSeuranta[[#This Row],[Arvioitu työmäärä (tunteina)]])/ProjektinSeuranta[[#This Row],[Arvioitu työmäärä (tunteina)]])&gt;FlagPercent,1,0)),"")</f>
        <v/>
      </c>
      <c r="K12" s="6">
        <v>0</v>
      </c>
      <c r="L12" s="15" t="str">
        <f>IFERROR(IF(ProjektinSeuranta[[#This Row],[Toteutunut kesto (päivinä)]]=0,"",IF(ABS((ProjektinSeuranta[[#This Row],[Toteutunut kesto (päivinä)]]-ProjektinSeuranta[[#This Row],[Arvioitu kesto (päivinä)]])/ProjektinSeuranta[[#This Row],[Arvioitu kesto (päivinä)]])&gt;FlagPercent,1,0)),"")</f>
        <v/>
      </c>
      <c r="M12" s="9" t="str">
        <f>IF(COUNTA('Projektin seuranta'!$H12,'Projektin seuranta'!$I12)&lt;&gt;2,"",DAYS360('Projektin seuranta'!$H12,'Projektin seuranta'!$I12,FALSE))</f>
        <v/>
      </c>
      <c r="N12" s="5"/>
    </row>
    <row r="13" spans="1:14" ht="30" customHeight="1">
      <c r="A13" s="5" t="s">
        <v>31</v>
      </c>
      <c r="B13" s="5" t="s">
        <v>30</v>
      </c>
      <c r="C13" s="5"/>
      <c r="D13" s="7">
        <v>45645</v>
      </c>
      <c r="E13" s="7">
        <v>45646</v>
      </c>
      <c r="F13" s="6">
        <v>6</v>
      </c>
      <c r="G13" s="10">
        <f>IF(COUNTA('Projektin seuranta'!$D13,'Projektin seuranta'!$E13)&lt;&gt;2,"",DAYS360('Projektin seuranta'!$D13,'Projektin seuranta'!$E13,FALSE))</f>
        <v>1</v>
      </c>
      <c r="H13" s="8"/>
      <c r="I13" s="7"/>
      <c r="J13" s="15" t="str">
        <f>IFERROR(IF(ProjektinSeuranta[[#This Row],[Toteutunut työmäärä (tunteina)]]=0,"",IF(ABS((ProjektinSeuranta[[#This Row],[Toteutunut työmäärä (tunteina)]]-ProjektinSeuranta[[#This Row],[Arvioitu työmäärä (tunteina)]])/ProjektinSeuranta[[#This Row],[Arvioitu työmäärä (tunteina)]])&gt;FlagPercent,1,0)),"")</f>
        <v/>
      </c>
      <c r="K13" s="6">
        <v>0</v>
      </c>
      <c r="L13" s="15" t="str">
        <f>IFERROR(IF(ProjektinSeuranta[[#This Row],[Toteutunut kesto (päivinä)]]=0,"",IF(ABS((ProjektinSeuranta[[#This Row],[Toteutunut kesto (päivinä)]]-ProjektinSeuranta[[#This Row],[Arvioitu kesto (päivinä)]])/ProjektinSeuranta[[#This Row],[Arvioitu kesto (päivinä)]])&gt;FlagPercent,1,0)),"")</f>
        <v/>
      </c>
      <c r="M13" s="9" t="str">
        <f>IF(COUNTA('Projektin seuranta'!$H13,'Projektin seuranta'!$I13)&lt;&gt;2,"",DAYS360('Projektin seuranta'!$H13,'Projektin seuranta'!$I13,FALSE))</f>
        <v/>
      </c>
      <c r="N13" s="5"/>
    </row>
  </sheetData>
  <conditionalFormatting sqref="K5:K13">
    <cfRule type="expression" dxfId="20" priority="6">
      <formula>(ABS((K5-F5))/F5)&gt;FlagPercent</formula>
    </cfRule>
  </conditionalFormatting>
  <conditionalFormatting sqref="M5:M13">
    <cfRule type="expression" dxfId="19" priority="8">
      <formula>(ABS((M5-G5))/G5)&gt;FlagPercent</formula>
    </cfRule>
  </conditionalFormatting>
  <dataValidations count="18">
    <dataValidation allowBlank="1" showInputMessage="1" showErrorMessage="1" prompt="Mukautettava ylityksen/alituksen prosenttiluku. Jos toteutunut työmäärä tunteina ja toteutunut kesto päivinä alittaa tai ylittää arvioidun työmäärän ja keston vähintään tämän prosenttiluvun verran, toteutumien luvut ovat projektitaulukossa korostettuina." sqref="C2" xr:uid="{00000000-0002-0000-0000-000001000000}"/>
    <dataValidation type="list" allowBlank="1" showInputMessage="1" showErrorMessage="1" error="Valitse luokka luettelosta tai luo Asennus-laskentataulukossa uusi luokka, joka näytetään tässä luettelossa." sqref="B5:B13" xr:uid="{00000000-0002-0000-0000-000002000000}">
      <formula1>CategoryList</formula1>
    </dataValidation>
    <dataValidation type="list" allowBlank="1" showInputMessage="1" showErrorMessage="1" error="Valitse työntekijä luettelosta tai luo Asennus-laskentataulukossa uusi työntekijä, joka näytetään tässä luettelossa." sqref="C5:C13" xr:uid="{00000000-0002-0000-0000-000003000000}">
      <formula1>EmployeeList</formula1>
    </dataValidation>
    <dataValidation allowBlank="1" showInputMessage="1" showErrorMessage="1" prompt="Kirjoita tähän sarakkeeseen projektien nimet" sqref="A4" xr:uid="{00000000-0002-0000-0000-000006000000}"/>
    <dataValidation allowBlank="1" showInputMessage="1" showErrorMessage="1" prompt="Valitse kuhunkin tämän sarakkeen soluun luokan nimi avattavasta luettelosta. Luettelon sisältö on määritetty Asennus-laskentataulukossa. Siirry luetteloon näppäinyhdistelmällä ALT+ALANUOLI ja valitse vaihtoehto ENTER-näppäimellä." sqref="B4" xr:uid="{00000000-0002-0000-0000-000007000000}"/>
    <dataValidation allowBlank="1" showInputMessage="1" showErrorMessage="1" prompt="Valitse kuhunkin tämän sarakkeen soluun työntekijän nimi avattavasta luettelosta. Sisältö on määritetty Asennus-laskentataulukossa. Siirry luetteloon näppäinyhdistelmällä ALT+ALANUOLI ja valitse vaihtoehto ENTER-näppäimellä." sqref="C4" xr:uid="{00000000-0002-0000-0000-000008000000}"/>
    <dataValidation allowBlank="1" showInputMessage="1" showErrorMessage="1" prompt="Kirjoita tähän sarakkeeseen arvioitu projektin alkamispäivä." sqref="D4" xr:uid="{00000000-0002-0000-0000-000009000000}"/>
    <dataValidation allowBlank="1" showInputMessage="1" showErrorMessage="1" prompt="Kirjoita tähän sarakkeeseen arvioitu projektin päättymispäivä." sqref="E4" xr:uid="{00000000-0002-0000-0000-00000A000000}"/>
    <dataValidation allowBlank="1" showInputMessage="1" showErrorMessage="1" prompt="Kirjoita projektin arvioitu työmäärä tunteina." sqref="F4" xr:uid="{00000000-0002-0000-0000-00000B000000}"/>
    <dataValidation allowBlank="1" showInputMessage="1" showErrorMessage="1" prompt="Kirjoita tähän sarakkeeseen projektin arvioitu kesto päivinä." sqref="G4" xr:uid="{00000000-0002-0000-0000-00000C000000}"/>
    <dataValidation allowBlank="1" showInputMessage="1" showErrorMessage="1" prompt="Kirjoita tähän sarakkeeseen projektin toteutunut alkamispäivä." sqref="H4" xr:uid="{00000000-0002-0000-0000-00000D000000}"/>
    <dataValidation allowBlank="1" showInputMessage="1" showErrorMessage="1" prompt="Kirjoita tähän sarakkeeseen projektin toteutunut päättymispäivä." sqref="I4" xr:uid="{00000000-0002-0000-0000-00000E000000}"/>
    <dataValidation allowBlank="1" showInputMessage="1" showErrorMessage="1" prompt="Projektin seuranta -taulukon otsikko Lippukuvake arvioidun työmäärän (tuntia) ylitykselle/alitukselle. Jos sarakkeen L arvo täyttää ylitys-/alitusehdot, tässä sarakkeessa näkyy lippukuvake. Jos solu on tyhjä, arvot eivät täytä ylitys-/alitusehtoja." sqref="J4" xr:uid="{00000000-0002-0000-0000-00000F000000}"/>
    <dataValidation allowBlank="1" showInputMessage="1" showErrorMessage="1" prompt="Projektin seuranta -taulukon otsikko Lippukuvake arvioidun keston (päiviä) ylitykselle/alitukselle. Jos sarakkeen N arvo täyttää ylitys-/alitusehdot, tässä sarakkeessa näkyy lippukuvake. Jos solu on tyhjä, arvot eivät täytä ylitys-/alitusehtoja." sqref="L4" xr:uid="{00000000-0002-0000-0000-000010000000}"/>
    <dataValidation allowBlank="1" showInputMessage="1" showErrorMessage="1" prompt="Kirjoita projektin toteutunut työmäärä tunteina. Ylityksen/alituksen ehdot täyttävät arvot näkyvät lihavoituina punaisella värillä. Lisäksi sarakkeessa K näytetään lippukuvake." sqref="K4" xr:uid="{00000000-0002-0000-0000-000011000000}"/>
    <dataValidation allowBlank="1" showInputMessage="1" showErrorMessage="1" prompt="Kirjoita projektin toteutunut kesto päivinä. Ylityksen/alituksen ehdot täyttävät arvot näkyvät lihavoituina punaisella värillä. Lisäksi sarakkeessa M näytetään lippukuvake." sqref="M4" xr:uid="{00000000-0002-0000-0000-000012000000}"/>
    <dataValidation allowBlank="1" showInputMessage="1" showErrorMessage="1" prompt="Kirjoita tähän sarakkeeseen projektin muistiinpanot." sqref="N4" xr:uid="{00000000-0002-0000-0000-000013000000}"/>
    <dataValidation allowBlank="1" showInputMessage="1" showErrorMessage="1" prompt="Lisää projektit tähän taulukkoon. Määritä ylityksen/alituksen prosentti soluun C2. Toteutunut työmäärä (tunteina)- ja Toteutunut kesto (päivinä) -sarakkeissa ylitykset/alitukset näkyvät lihavoituina punaisella, ja sarakkeissa J ja L näytetään lippukuvake." sqref="A1" xr:uid="{56CEC0E6-228D-47DC-98B4-E3C544888FEF}"/>
  </dataValidations>
  <printOptions horizontalCentered="1"/>
  <pageMargins left="0.25" right="0.25" top="0.5" bottom="0.5" header="0.3" footer="0.3"/>
  <pageSetup paperSize="9" fitToHeight="0" orientation="landscape" r:id="rId1"/>
  <headerFooter differentFirst="1">
    <oddFooter>&amp;CPage &amp;P of &amp;N</oddFooter>
  </headerFooter>
  <ignoredErrors>
    <ignoredError sqref="M13 J13"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3"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J5:J13</xm:sqref>
        </x14:conditionalFormatting>
        <x14:conditionalFormatting xmlns:xm="http://schemas.microsoft.com/office/excel/2006/main">
          <x14:cfRule type="iconSet" priority="24"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3"/>
    <pageSetUpPr fitToPage="1"/>
  </sheetPr>
  <dimension ref="A1:B10"/>
  <sheetViews>
    <sheetView showGridLines="0" zoomScaleNormal="100" workbookViewId="0">
      <pane ySplit="4" topLeftCell="A5" activePane="bottomLeft" state="frozen"/>
      <selection pane="bottomLeft" activeCell="A5" sqref="A5"/>
    </sheetView>
  </sheetViews>
  <sheetFormatPr defaultRowHeight="30" customHeight="1"/>
  <cols>
    <col min="1" max="2" width="25.625" customWidth="1"/>
    <col min="3" max="3" width="2.625" customWidth="1"/>
  </cols>
  <sheetData>
    <row r="1" spans="1:2" ht="65.099999999999994" customHeight="1">
      <c r="A1" s="4" t="s">
        <v>32</v>
      </c>
    </row>
    <row r="2" spans="1:2" ht="20.25" customHeight="1"/>
    <row r="3" spans="1:2" ht="20.25" customHeight="1"/>
    <row r="4" spans="1:2" ht="50.1" customHeight="1">
      <c r="A4" s="3" t="s">
        <v>33</v>
      </c>
      <c r="B4" s="3" t="s">
        <v>34</v>
      </c>
    </row>
    <row r="5" spans="1:2" ht="30" customHeight="1">
      <c r="A5" s="5" t="s">
        <v>20</v>
      </c>
      <c r="B5" s="5"/>
    </row>
    <row r="6" spans="1:2" ht="30" customHeight="1">
      <c r="A6" s="5" t="s">
        <v>17</v>
      </c>
      <c r="B6" s="5"/>
    </row>
    <row r="7" spans="1:2" ht="30" customHeight="1">
      <c r="A7" s="5" t="s">
        <v>30</v>
      </c>
      <c r="B7" s="5"/>
    </row>
    <row r="8" spans="1:2" ht="30" customHeight="1">
      <c r="A8" s="5" t="s">
        <v>27</v>
      </c>
      <c r="B8" s="5"/>
    </row>
    <row r="9" spans="1:2" ht="30" customHeight="1">
      <c r="A9" s="5"/>
      <c r="B9" s="5"/>
    </row>
    <row r="10" spans="1:2" ht="30" customHeight="1">
      <c r="A10" s="5"/>
      <c r="B10" s="5"/>
    </row>
  </sheetData>
  <dataValidations count="3">
    <dataValidation allowBlank="1" showInputMessage="1" showErrorMessage="1" prompt="Anna tähän sarakkeeseen työntekijöiden nimet, joita käytetään vaihtoehtoina Projektin seuranta -laskentataulukon avattavassa Vastuuhenkilö-luettelossa." sqref="B4" xr:uid="{00000000-0002-0000-0100-000001000000}"/>
    <dataValidation allowBlank="1" showInputMessage="1" showErrorMessage="1" prompt="Anna tähän sarakkeeseen projektiluokat, joita käytetään vaihtoehtoina Projektin seuranta -laskentataulukon avattavassa Luokka-luettelossa." sqref="A4" xr:uid="{00000000-0002-0000-0100-000002000000}"/>
    <dataValidation allowBlank="1" showInputMessage="1" showErrorMessage="1" prompt="Tämä asennustaulukko sisältää projektiluokat ja työntekijöiden nimet mukautettavana luettelona. Näitä luetteloita käytetään avattavina luetteloina projektinseurannan laskentataulukossa. Luetteloissa ei tarvitse olla sama määrä kohteita." sqref="A1" xr:uid="{146866D8-7343-495D-864B-2174DD3096D1}"/>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78C4875-2E31-4ACC-AEED-0DAFD072C30B}"/>
</file>

<file path=customXml/itemProps2.xml><?xml version="1.0" encoding="utf-8"?>
<ds:datastoreItem xmlns:ds="http://schemas.openxmlformats.org/officeDocument/2006/customXml" ds:itemID="{8EFB9284-2381-45C4-9342-D2A846659864}"/>
</file>

<file path=customXml/itemProps3.xml><?xml version="1.0" encoding="utf-8"?>
<ds:datastoreItem xmlns:ds="http://schemas.openxmlformats.org/officeDocument/2006/customXml" ds:itemID="{C3AB413C-A07F-4EE8-909C-4B888D55CB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2024-11-28T21:49:28Z</dcterms:created>
  <dcterms:modified xsi:type="dcterms:W3CDTF">2024-11-28T22:24:26Z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