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XLookUp" sheetId="2" r:id="rId5"/>
    <sheet name="XLookUp Multiple Rows" sheetId="3" r:id="rId6"/>
    <sheet name="XLookUp Exact Match" sheetId="4" r:id="rId7"/>
    <sheet name="XLookUp Search Order" sheetId="5" r:id="rId8"/>
    <sheet name="XLookUp Horizontal" sheetId="6" r:id="rId9"/>
    <sheet name="XLookUp w SUM" sheetId="7" r:id="rId10"/>
    <sheet name="VLookUp" sheetId="8" r:id="rId11"/>
  </sheets>
</workbook>
</file>

<file path=xl/sharedStrings.xml><?xml version="1.0" encoding="utf-8"?>
<sst xmlns="http://schemas.openxmlformats.org/spreadsheetml/2006/main" uniqueCount="106">
  <si>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</si>
  <si>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</si>
  <si>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</si>
  <si>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</si>
  <si>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XLookUp</t>
  </si>
  <si>
    <t>Table 1</t>
  </si>
  <si>
    <t>EmployeeID</t>
  </si>
  <si>
    <t>FirstName</t>
  </si>
  <si>
    <t>LastName</t>
  </si>
  <si>
    <t>Full Name</t>
  </si>
  <si>
    <t>Age</t>
  </si>
  <si>
    <t>Address</t>
  </si>
  <si>
    <t>Gender</t>
  </si>
  <si>
    <t>JobTitle</t>
  </si>
  <si>
    <t>Salary</t>
  </si>
  <si>
    <t>StartDate</t>
  </si>
  <si>
    <t>EndDate</t>
  </si>
  <si>
    <t>Email</t>
  </si>
  <si>
    <t>Jim</t>
  </si>
  <si>
    <t>Halpert</t>
  </si>
  <si>
    <t>Jim Halpert</t>
  </si>
  <si>
    <t>Male</t>
  </si>
  <si>
    <t>Salesman</t>
  </si>
  <si>
    <t>11/2/2001</t>
  </si>
  <si>
    <t>9/6/2015</t>
  </si>
  <si>
    <t>Jim.Halpert@DunderMifflin.com</t>
  </si>
  <si>
    <t>Toby Flenderson</t>
  </si>
  <si>
    <t>Toby.Flenderson@DunderMifflinCorporate.com</t>
  </si>
  <si>
    <t>Pam</t>
  </si>
  <si>
    <t>Beasley</t>
  </si>
  <si>
    <t>Pam Beasley</t>
  </si>
  <si>
    <t>Female</t>
  </si>
  <si>
    <t>Receptionist</t>
  </si>
  <si>
    <t>10/3/1999</t>
  </si>
  <si>
    <t>10/10/2015</t>
  </si>
  <si>
    <t>Pam.Beasley@DunderMifflin.com</t>
  </si>
  <si>
    <t>Dwight</t>
  </si>
  <si>
    <t>Schrute</t>
  </si>
  <si>
    <t>Dwight Schrute</t>
  </si>
  <si>
    <t>7/4/2000</t>
  </si>
  <si>
    <t>9/8/2017</t>
  </si>
  <si>
    <t>Dwight.Schrute@AOL.com</t>
  </si>
  <si>
    <t>Meredith Palmer</t>
  </si>
  <si>
    <t>Meredith.Palmer@Yahoo.com</t>
  </si>
  <si>
    <t>Angela</t>
  </si>
  <si>
    <t>Martin</t>
  </si>
  <si>
    <t>Angela Martin</t>
  </si>
  <si>
    <t>Accountant</t>
  </si>
  <si>
    <t>1/5/2000</t>
  </si>
  <si>
    <t>12/3/2015</t>
  </si>
  <si>
    <t>Angela.Martin@DunderMifflin.com</t>
  </si>
  <si>
    <t>Kevin Malone</t>
  </si>
  <si>
    <t>Kevin.Malone@DunderMifflin.com</t>
  </si>
  <si>
    <t>Toby</t>
  </si>
  <si>
    <t>Flenderson</t>
  </si>
  <si>
    <t>HR</t>
  </si>
  <si>
    <t>5/6/2001</t>
  </si>
  <si>
    <t>8/30/2017</t>
  </si>
  <si>
    <t>Michael</t>
  </si>
  <si>
    <t>Scott</t>
  </si>
  <si>
    <t>Michael Scott</t>
  </si>
  <si>
    <t>Regional Manager</t>
  </si>
  <si>
    <t>9/11/2013</t>
  </si>
  <si>
    <t>Michael.Scott@DunderMifflin.com</t>
  </si>
  <si>
    <t>Meredith</t>
  </si>
  <si>
    <t>Palmer</t>
  </si>
  <si>
    <t>Supplier Relations</t>
  </si>
  <si>
    <t>11/8/2003</t>
  </si>
  <si>
    <t>Stanley</t>
  </si>
  <si>
    <t>Hudson</t>
  </si>
  <si>
    <t>Stanley Hudson</t>
  </si>
  <si>
    <t>6/9/2002</t>
  </si>
  <si>
    <t>4/22/2015</t>
  </si>
  <si>
    <t>Stanley.Hudson@gmail.com</t>
  </si>
  <si>
    <t>Kevin</t>
  </si>
  <si>
    <t>Malone</t>
  </si>
  <si>
    <t>8/10/2003</t>
  </si>
  <si>
    <t xml:space="preserve"> </t>
  </si>
  <si>
    <t>XLookUp Multiple Rows</t>
  </si>
  <si>
    <t>XLookUp Exact Match</t>
  </si>
  <si>
    <t>Toby Flender</t>
  </si>
  <si>
    <t>Not Found</t>
  </si>
  <si>
    <t>Kevin Malo</t>
  </si>
  <si>
    <t>XLookUp Search Order</t>
  </si>
  <si>
    <t>Start Date</t>
  </si>
  <si>
    <t>Person</t>
  </si>
  <si>
    <t>1/1/2000</t>
  </si>
  <si>
    <t>XLookUp Horizontal</t>
  </si>
  <si>
    <t xml:space="preserve">February </t>
  </si>
  <si>
    <t>January</t>
  </si>
  <si>
    <t>March</t>
  </si>
  <si>
    <t>April</t>
  </si>
  <si>
    <t>May</t>
  </si>
  <si>
    <t>June</t>
  </si>
  <si>
    <t>July</t>
  </si>
  <si>
    <t>August</t>
  </si>
  <si>
    <t>September</t>
  </si>
  <si>
    <t>October</t>
  </si>
  <si>
    <t>November</t>
  </si>
  <si>
    <t>December</t>
  </si>
  <si>
    <t>Paper</t>
  </si>
  <si>
    <t>Printer</t>
  </si>
  <si>
    <t>Manila Folder</t>
  </si>
  <si>
    <t>XLookUp w SUM</t>
  </si>
  <si>
    <t>February-March</t>
  </si>
  <si>
    <t>VLookUp</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</si>
</sst>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78</v>
      </c>
      <c r="C11" s="3"/>
      <c r="D11" s="3"/>
    </row>
    <row r="12">
      <c r="B12" s="4"/>
      <c r="C12" t="s" s="4">
        <v>5</v>
      </c>
      <c r="D12" t="s" s="5">
        <v>78</v>
      </c>
    </row>
    <row r="13">
      <c r="B13" t="s" s="3">
        <v>79</v>
      </c>
      <c r="C13" s="3"/>
      <c r="D13" s="3"/>
    </row>
    <row r="14">
      <c r="B14" s="4"/>
      <c r="C14" t="s" s="4">
        <v>5</v>
      </c>
      <c r="D14" t="s" s="5">
        <v>79</v>
      </c>
    </row>
    <row r="15">
      <c r="B15" t="s" s="3">
        <v>83</v>
      </c>
      <c r="C15" s="3"/>
      <c r="D15" s="3"/>
    </row>
    <row r="16">
      <c r="B16" s="4"/>
      <c r="C16" t="s" s="4">
        <v>5</v>
      </c>
      <c r="D16" t="s" s="5">
        <v>83</v>
      </c>
    </row>
    <row r="17">
      <c r="B17" t="s" s="3">
        <v>87</v>
      </c>
      <c r="C17" s="3"/>
      <c r="D17" s="3"/>
    </row>
    <row r="18">
      <c r="B18" s="4"/>
      <c r="C18" t="s" s="4">
        <v>5</v>
      </c>
      <c r="D18" t="s" s="5">
        <v>87</v>
      </c>
    </row>
    <row r="19">
      <c r="B19" t="s" s="3">
        <v>103</v>
      </c>
      <c r="C19" s="3"/>
      <c r="D19" s="3"/>
    </row>
    <row r="20">
      <c r="B20" s="4"/>
      <c r="C20" t="s" s="4">
        <v>5</v>
      </c>
      <c r="D20" t="s" s="5">
        <v>103</v>
      </c>
    </row>
    <row r="21">
      <c r="B21" t="s" s="3">
        <v>105</v>
      </c>
      <c r="C21" s="3"/>
      <c r="D21" s="3"/>
    </row>
    <row r="22">
      <c r="B22" s="4"/>
      <c r="C22" t="s" s="4">
        <v>5</v>
      </c>
      <c r="D22" t="s" s="5">
        <v>105</v>
      </c>
    </row>
  </sheetData>
  <mergeCells count="1">
    <mergeCell ref="B3:D3"/>
  </mergeCells>
  <hyperlinks>
    <hyperlink ref="D10" location="'XLookUp'!R1C1" tooltip="" display="XLookUp"/>
    <hyperlink ref="D12" location="'XLookUp Multiple Rows'!R1C1" tooltip="" display="XLookUp Multiple Rows"/>
    <hyperlink ref="D14" location="'XLookUp Exact Match'!R1C1" tooltip="" display="XLookUp Exact Match"/>
    <hyperlink ref="D16" location="'XLookUp Search Order'!R1C1" tooltip="" display="XLookUp Search Order"/>
    <hyperlink ref="D18" location="'XLookUp Horizontal'!R1C1" tooltip="" display="XLookUp Horizontal"/>
    <hyperlink ref="D20" location="'XLookUp w SUM'!R1C1" tooltip="" display="XLookUp w SUM"/>
    <hyperlink ref="D22" location="'VLookUp'!R1C1" tooltip="" display="VLookUp"/>
  </hyperlinks>
</worksheet>
</file>

<file path=xl/worksheets/sheet2.xml><?xml version="1.0" encoding="utf-8"?>
<worksheet xmlns:r="http://schemas.openxmlformats.org/officeDocument/2006/relationships" xmlns="http://schemas.openxmlformats.org/spreadsheetml/2006/main">
  <dimension ref="A1:P23"/>
  <sheetViews>
    <sheetView workbookViewId="0" showGridLines="0" defaultGridColor="1"/>
  </sheetViews>
  <sheetFormatPr defaultColWidth="8.83333" defaultRowHeight="14.4" customHeight="1" outlineLevelRow="0" outlineLevelCol="0"/>
  <cols>
    <col min="1" max="1" width="24.7578" style="6" customWidth="1"/>
    <col min="2" max="2" width="39.1562" style="6" customWidth="1"/>
    <col min="3" max="7" width="8.85156" style="6" customWidth="1"/>
    <col min="8" max="8" width="14.6719" style="6" customWidth="1"/>
    <col min="9" max="11" width="8.85156" style="6" customWidth="1"/>
    <col min="12" max="12" width="15.8516" style="6" customWidth="1"/>
    <col min="13" max="14" width="8.85156" style="6" customWidth="1"/>
    <col min="15" max="15" width="12.3984" style="6" customWidth="1"/>
    <col min="16" max="16" width="40.6719" style="6" customWidth="1"/>
    <col min="17" max="16384" width="8.85156" style="6" customWidth="1"/>
  </cols>
  <sheetData>
    <row r="1" ht="13.55" customHeight="1">
      <c r="A1" s="7"/>
      <c r="B1" s="7"/>
      <c r="C1" s="7"/>
      <c r="D1" s="7"/>
      <c r="E1" t="s" s="8">
        <v>6</v>
      </c>
      <c r="F1" t="s" s="8">
        <v>7</v>
      </c>
      <c r="G1" t="s" s="8">
        <v>8</v>
      </c>
      <c r="H1" t="s" s="8">
        <v>9</v>
      </c>
      <c r="I1" t="s" s="8">
        <v>10</v>
      </c>
      <c r="J1" t="s" s="8">
        <v>11</v>
      </c>
      <c r="K1" t="s" s="8">
        <v>12</v>
      </c>
      <c r="L1" t="s" s="8">
        <v>13</v>
      </c>
      <c r="M1" t="s" s="8">
        <v>14</v>
      </c>
      <c r="N1" t="s" s="8">
        <v>15</v>
      </c>
      <c r="O1" t="s" s="8">
        <v>16</v>
      </c>
      <c r="P1" t="s" s="8">
        <v>17</v>
      </c>
    </row>
    <row r="2" ht="13.55" customHeight="1">
      <c r="A2" t="s" s="8">
        <v>9</v>
      </c>
      <c r="B2" t="s" s="8">
        <v>17</v>
      </c>
      <c r="C2" s="7"/>
      <c r="D2" s="7"/>
      <c r="E2" s="9">
        <v>1001</v>
      </c>
      <c r="F2" t="s" s="8">
        <v>18</v>
      </c>
      <c r="G2" t="s" s="8">
        <v>19</v>
      </c>
      <c r="H2" t="s" s="8">
        <v>20</v>
      </c>
      <c r="I2" s="9">
        <v>30</v>
      </c>
      <c r="J2" s="7"/>
      <c r="K2" t="s" s="8">
        <v>21</v>
      </c>
      <c r="L2" t="s" s="8">
        <v>22</v>
      </c>
      <c r="M2" s="9">
        <v>45000</v>
      </c>
      <c r="N2" t="s" s="8">
        <v>23</v>
      </c>
      <c r="O2" t="s" s="8">
        <v>24</v>
      </c>
      <c r="P2" t="s" s="8">
        <v>25</v>
      </c>
    </row>
    <row r="3" ht="13.55" customHeight="1">
      <c r="A3" t="s" s="8">
        <v>26</v>
      </c>
      <c r="B3" t="s" s="8">
        <f>_xlfn.XLOOKUP(A3,H1:H23,P1:P23)</f>
        <v>27</v>
      </c>
      <c r="C3" s="7"/>
      <c r="D3" s="7"/>
      <c r="E3" s="9">
        <v>1002</v>
      </c>
      <c r="F3" t="s" s="8">
        <v>28</v>
      </c>
      <c r="G3" t="s" s="8">
        <v>29</v>
      </c>
      <c r="H3" t="s" s="8">
        <v>30</v>
      </c>
      <c r="I3" s="9">
        <v>30</v>
      </c>
      <c r="J3" s="7"/>
      <c r="K3" t="s" s="8">
        <v>31</v>
      </c>
      <c r="L3" t="s" s="8">
        <v>32</v>
      </c>
      <c r="M3" s="9">
        <v>36000</v>
      </c>
      <c r="N3" t="s" s="8">
        <v>33</v>
      </c>
      <c r="O3" t="s" s="8">
        <v>34</v>
      </c>
      <c r="P3" t="s" s="8">
        <v>35</v>
      </c>
    </row>
    <row r="4" ht="13.55" customHeight="1">
      <c r="A4" t="s" s="8">
        <v>30</v>
      </c>
      <c r="B4" t="s" s="8">
        <f>_xlfn.XLOOKUP(A4,H1:H23,P1:P23)</f>
        <v>35</v>
      </c>
      <c r="C4" s="7"/>
      <c r="D4" s="7"/>
      <c r="E4" s="9">
        <v>1003</v>
      </c>
      <c r="F4" t="s" s="8">
        <v>36</v>
      </c>
      <c r="G4" t="s" s="8">
        <v>37</v>
      </c>
      <c r="H4" t="s" s="8">
        <v>38</v>
      </c>
      <c r="I4" s="9">
        <v>29</v>
      </c>
      <c r="J4" s="7"/>
      <c r="K4" t="s" s="8">
        <v>21</v>
      </c>
      <c r="L4" t="s" s="8">
        <v>22</v>
      </c>
      <c r="M4" s="9">
        <v>63000</v>
      </c>
      <c r="N4" t="s" s="8">
        <v>39</v>
      </c>
      <c r="O4" t="s" s="8">
        <v>40</v>
      </c>
      <c r="P4" t="s" s="8">
        <v>41</v>
      </c>
    </row>
    <row r="5" ht="13.55" customHeight="1">
      <c r="A5" t="s" s="8">
        <v>42</v>
      </c>
      <c r="B5" t="s" s="8">
        <f>_xlfn.XLOOKUP(A5,H1:H23,P1:P23)</f>
        <v>43</v>
      </c>
      <c r="C5" s="7"/>
      <c r="D5" s="7"/>
      <c r="E5" s="9">
        <v>1004</v>
      </c>
      <c r="F5" t="s" s="8">
        <v>44</v>
      </c>
      <c r="G5" t="s" s="8">
        <v>45</v>
      </c>
      <c r="H5" t="s" s="8">
        <v>46</v>
      </c>
      <c r="I5" s="9">
        <v>31</v>
      </c>
      <c r="J5" s="7"/>
      <c r="K5" t="s" s="8">
        <v>31</v>
      </c>
      <c r="L5" t="s" s="8">
        <v>47</v>
      </c>
      <c r="M5" s="9">
        <v>47000</v>
      </c>
      <c r="N5" t="s" s="8">
        <v>48</v>
      </c>
      <c r="O5" t="s" s="8">
        <v>49</v>
      </c>
      <c r="P5" t="s" s="8">
        <v>50</v>
      </c>
    </row>
    <row r="6" ht="13.55" customHeight="1">
      <c r="A6" t="s" s="8">
        <v>51</v>
      </c>
      <c r="B6" t="s" s="8">
        <f>_xlfn.XLOOKUP(A6,H1:H23,P1:P23)</f>
        <v>52</v>
      </c>
      <c r="C6" s="7"/>
      <c r="D6" s="7"/>
      <c r="E6" s="9">
        <v>1005</v>
      </c>
      <c r="F6" t="s" s="8">
        <v>53</v>
      </c>
      <c r="G6" t="s" s="8">
        <v>54</v>
      </c>
      <c r="H6" t="s" s="8">
        <v>26</v>
      </c>
      <c r="I6" s="9">
        <v>32</v>
      </c>
      <c r="J6" s="7"/>
      <c r="K6" t="s" s="8">
        <v>21</v>
      </c>
      <c r="L6" t="s" s="8">
        <v>55</v>
      </c>
      <c r="M6" s="9">
        <v>50000</v>
      </c>
      <c r="N6" t="s" s="8">
        <v>56</v>
      </c>
      <c r="O6" t="s" s="8">
        <v>57</v>
      </c>
      <c r="P6" t="s" s="8">
        <v>27</v>
      </c>
    </row>
    <row r="7" ht="13.55" customHeight="1">
      <c r="A7" s="7"/>
      <c r="B7" s="7"/>
      <c r="C7" s="7"/>
      <c r="D7" s="7"/>
      <c r="E7" s="9">
        <v>1006</v>
      </c>
      <c r="F7" t="s" s="8">
        <v>58</v>
      </c>
      <c r="G7" t="s" s="8">
        <v>59</v>
      </c>
      <c r="H7" t="s" s="8">
        <v>60</v>
      </c>
      <c r="I7" s="9">
        <v>35</v>
      </c>
      <c r="J7" s="7"/>
      <c r="K7" t="s" s="8">
        <v>21</v>
      </c>
      <c r="L7" t="s" s="8">
        <v>61</v>
      </c>
      <c r="M7" s="9">
        <v>65000</v>
      </c>
      <c r="N7" t="s" s="8">
        <v>56</v>
      </c>
      <c r="O7" t="s" s="8">
        <v>62</v>
      </c>
      <c r="P7" t="s" s="8">
        <v>63</v>
      </c>
    </row>
    <row r="8" ht="13.55" customHeight="1">
      <c r="A8" s="7"/>
      <c r="B8" s="7"/>
      <c r="C8" s="7"/>
      <c r="D8" s="7"/>
      <c r="E8" s="9">
        <v>1007</v>
      </c>
      <c r="F8" t="s" s="8">
        <v>64</v>
      </c>
      <c r="G8" t="s" s="8">
        <v>65</v>
      </c>
      <c r="H8" t="s" s="8">
        <v>42</v>
      </c>
      <c r="I8" s="9">
        <v>32</v>
      </c>
      <c r="J8" s="7"/>
      <c r="K8" t="s" s="8">
        <v>31</v>
      </c>
      <c r="L8" t="s" s="8">
        <v>66</v>
      </c>
      <c r="M8" s="9">
        <v>41000</v>
      </c>
      <c r="N8" t="s" s="8">
        <v>67</v>
      </c>
      <c r="O8" t="s" s="8">
        <v>62</v>
      </c>
      <c r="P8" t="s" s="8">
        <v>43</v>
      </c>
    </row>
    <row r="9" ht="13.55" customHeight="1">
      <c r="A9" s="7"/>
      <c r="B9" s="7"/>
      <c r="C9" s="7"/>
      <c r="D9" s="7"/>
      <c r="E9" s="9">
        <v>1008</v>
      </c>
      <c r="F9" t="s" s="8">
        <v>68</v>
      </c>
      <c r="G9" t="s" s="8">
        <v>69</v>
      </c>
      <c r="H9" t="s" s="8">
        <v>70</v>
      </c>
      <c r="I9" s="9">
        <v>38</v>
      </c>
      <c r="J9" s="7"/>
      <c r="K9" t="s" s="8">
        <v>21</v>
      </c>
      <c r="L9" t="s" s="8">
        <v>22</v>
      </c>
      <c r="M9" s="9">
        <v>48000</v>
      </c>
      <c r="N9" t="s" s="8">
        <v>71</v>
      </c>
      <c r="O9" t="s" s="8">
        <v>72</v>
      </c>
      <c r="P9" t="s" s="8">
        <v>73</v>
      </c>
    </row>
    <row r="10" ht="13.55" customHeight="1">
      <c r="A10" s="7"/>
      <c r="B10" s="7"/>
      <c r="C10" s="7"/>
      <c r="D10" s="7"/>
      <c r="E10" s="9">
        <v>1009</v>
      </c>
      <c r="F10" t="s" s="8">
        <v>74</v>
      </c>
      <c r="G10" t="s" s="8">
        <v>75</v>
      </c>
      <c r="H10" t="s" s="8">
        <v>51</v>
      </c>
      <c r="I10" s="9">
        <v>31</v>
      </c>
      <c r="J10" s="7"/>
      <c r="K10" t="s" s="8">
        <v>21</v>
      </c>
      <c r="L10" t="s" s="8">
        <v>47</v>
      </c>
      <c r="M10" s="9">
        <v>42000</v>
      </c>
      <c r="N10" t="s" s="8">
        <v>76</v>
      </c>
      <c r="O10" t="s" s="8">
        <v>72</v>
      </c>
      <c r="P10" t="s" s="8">
        <v>52</v>
      </c>
    </row>
    <row r="11" ht="13.55" customHeight="1">
      <c r="A11" s="7"/>
      <c r="B11" s="7"/>
      <c r="C11" s="7"/>
      <c r="D11" s="7"/>
      <c r="E11" s="7"/>
      <c r="F11" s="7"/>
      <c r="G11" s="7"/>
      <c r="H11" s="7"/>
      <c r="I11" s="7"/>
      <c r="J11" s="7"/>
      <c r="K11" s="7"/>
      <c r="L11" s="7"/>
      <c r="M11" s="7"/>
      <c r="N11" s="7"/>
      <c r="O11" s="7"/>
      <c r="P11" s="7"/>
    </row>
    <row r="12" ht="13.55" customHeight="1">
      <c r="A12" s="7"/>
      <c r="B12" s="7"/>
      <c r="C12" s="7"/>
      <c r="D12" s="7"/>
      <c r="E12" s="7"/>
      <c r="F12" s="7"/>
      <c r="G12" s="7"/>
      <c r="H12" s="7"/>
      <c r="I12" s="7"/>
      <c r="J12" s="7"/>
      <c r="K12" s="7"/>
      <c r="L12" s="7"/>
      <c r="M12" s="7"/>
      <c r="N12" s="7"/>
      <c r="O12" s="7"/>
      <c r="P12" s="7"/>
    </row>
    <row r="13" ht="13.55" customHeight="1">
      <c r="A13" s="7"/>
      <c r="B13" s="7"/>
      <c r="C13" s="7"/>
      <c r="D13" s="7"/>
      <c r="E13" s="7"/>
      <c r="F13" s="7"/>
      <c r="G13" s="7"/>
      <c r="H13" s="7"/>
      <c r="I13" s="7"/>
      <c r="J13" s="7"/>
      <c r="K13" s="7"/>
      <c r="L13" s="7"/>
      <c r="M13" s="7"/>
      <c r="N13" s="7"/>
      <c r="O13" s="7"/>
      <c r="P13" s="7"/>
    </row>
    <row r="14" ht="13.55" customHeight="1">
      <c r="A14" s="7"/>
      <c r="B14" s="7"/>
      <c r="C14" s="7"/>
      <c r="D14" s="7"/>
      <c r="E14" s="7"/>
      <c r="F14" s="7"/>
      <c r="G14" s="7"/>
      <c r="H14" s="7"/>
      <c r="I14" s="7"/>
      <c r="J14" s="7"/>
      <c r="K14" s="7"/>
      <c r="L14" s="7"/>
      <c r="M14" s="7"/>
      <c r="N14" s="7"/>
      <c r="O14" s="7"/>
      <c r="P14" s="7"/>
    </row>
    <row r="15" ht="13.55" customHeight="1">
      <c r="A15" s="7"/>
      <c r="B15" s="7"/>
      <c r="C15" s="7"/>
      <c r="D15" s="7"/>
      <c r="E15" s="7"/>
      <c r="F15" s="7"/>
      <c r="G15" s="7"/>
      <c r="H15" s="7"/>
      <c r="I15" s="7"/>
      <c r="J15" s="7"/>
      <c r="K15" s="7"/>
      <c r="L15" s="7"/>
      <c r="M15" s="7"/>
      <c r="N15" s="7"/>
      <c r="O15" s="7"/>
      <c r="P15" s="7"/>
    </row>
    <row r="16" ht="13.55" customHeight="1">
      <c r="A16" s="7"/>
      <c r="B16" s="7"/>
      <c r="C16" s="7"/>
      <c r="D16" s="7"/>
      <c r="E16" s="7"/>
      <c r="F16" s="7"/>
      <c r="G16" s="7"/>
      <c r="H16" s="7"/>
      <c r="I16" s="7"/>
      <c r="J16" s="7"/>
      <c r="K16" s="7"/>
      <c r="L16" s="7"/>
      <c r="M16" s="7"/>
      <c r="N16" s="7"/>
      <c r="O16" s="7"/>
      <c r="P16" s="7"/>
    </row>
    <row r="17" ht="13.55" customHeight="1">
      <c r="A17" s="7"/>
      <c r="B17" s="7"/>
      <c r="C17" s="7"/>
      <c r="D17" s="7"/>
      <c r="E17" s="7"/>
      <c r="F17" s="7"/>
      <c r="G17" s="7"/>
      <c r="H17" s="7"/>
      <c r="I17" s="7"/>
      <c r="J17" s="7"/>
      <c r="K17" s="7"/>
      <c r="L17" s="7"/>
      <c r="M17" s="7"/>
      <c r="N17" s="7"/>
      <c r="O17" s="7"/>
      <c r="P17" s="7"/>
    </row>
    <row r="18" ht="13.55" customHeight="1">
      <c r="A18" s="7"/>
      <c r="B18" s="7"/>
      <c r="C18" s="7"/>
      <c r="D18" s="7"/>
      <c r="E18" s="7"/>
      <c r="F18" s="7"/>
      <c r="G18" s="7"/>
      <c r="H18" s="7"/>
      <c r="I18" s="7"/>
      <c r="J18" s="7"/>
      <c r="K18" s="7"/>
      <c r="L18" s="7"/>
      <c r="M18" s="7"/>
      <c r="N18" s="7"/>
      <c r="O18" s="7"/>
      <c r="P18" s="7"/>
    </row>
    <row r="19" ht="13.55" customHeight="1">
      <c r="A19" s="7"/>
      <c r="B19" s="7"/>
      <c r="C19" s="7"/>
      <c r="D19" s="7"/>
      <c r="E19" s="7"/>
      <c r="F19" s="7"/>
      <c r="G19" s="7"/>
      <c r="H19" s="7"/>
      <c r="I19" s="7"/>
      <c r="J19" s="7"/>
      <c r="K19" s="7"/>
      <c r="L19" s="7"/>
      <c r="M19" s="7"/>
      <c r="N19" s="7"/>
      <c r="O19" s="7"/>
      <c r="P19" s="7"/>
    </row>
    <row r="20" ht="13.55" customHeight="1">
      <c r="A20" s="7"/>
      <c r="B20" s="7"/>
      <c r="C20" s="7"/>
      <c r="D20" s="7"/>
      <c r="E20" s="7"/>
      <c r="F20" s="7"/>
      <c r="G20" s="7"/>
      <c r="H20" s="7"/>
      <c r="I20" s="7"/>
      <c r="J20" s="7"/>
      <c r="K20" s="7"/>
      <c r="L20" s="7"/>
      <c r="M20" s="7"/>
      <c r="N20" s="7"/>
      <c r="O20" s="7"/>
      <c r="P20" s="7"/>
    </row>
    <row r="21" ht="13.55" customHeight="1">
      <c r="A21" s="7"/>
      <c r="B21" s="7"/>
      <c r="C21" s="7"/>
      <c r="D21" s="7"/>
      <c r="E21" s="7"/>
      <c r="F21" s="7"/>
      <c r="G21" s="7"/>
      <c r="H21" s="7"/>
      <c r="I21" s="7"/>
      <c r="J21" s="7"/>
      <c r="K21" s="7"/>
      <c r="L21" s="7"/>
      <c r="M21" s="7"/>
      <c r="N21" s="7"/>
      <c r="O21" s="7"/>
      <c r="P21" s="7"/>
    </row>
    <row r="22" ht="13.55" customHeight="1">
      <c r="A22" s="7"/>
      <c r="B22" s="7"/>
      <c r="C22" s="7"/>
      <c r="D22" s="7"/>
      <c r="E22" s="7"/>
      <c r="F22" s="7"/>
      <c r="G22" s="7"/>
      <c r="H22" t="s" s="8">
        <f>CONCATENATE(F12," ",G12)</f>
        <v>77</v>
      </c>
      <c r="I22" s="7"/>
      <c r="J22" s="7"/>
      <c r="K22" s="7"/>
      <c r="L22" s="7"/>
      <c r="M22" s="7"/>
      <c r="N22" s="7"/>
      <c r="O22" s="7"/>
      <c r="P22" s="7"/>
    </row>
    <row r="23" ht="13.55" customHeight="1">
      <c r="A23" s="7"/>
      <c r="B23" s="7"/>
      <c r="C23" s="7"/>
      <c r="D23" s="7"/>
      <c r="E23" s="7"/>
      <c r="F23" s="7"/>
      <c r="G23" s="7"/>
      <c r="H23" t="s" s="8">
        <f>CONCATENATE(F13," ",G13)</f>
        <v>77</v>
      </c>
      <c r="I23" s="7"/>
      <c r="J23" s="7"/>
      <c r="K23" s="7"/>
      <c r="L23" s="7"/>
      <c r="M23" s="7"/>
      <c r="N23" s="7"/>
      <c r="O23" s="7"/>
      <c r="P23"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P23"/>
  <sheetViews>
    <sheetView workbookViewId="0" showGridLines="0" defaultGridColor="1"/>
  </sheetViews>
  <sheetFormatPr defaultColWidth="8.83333" defaultRowHeight="14.4" customHeight="1" outlineLevelRow="0" outlineLevelCol="0"/>
  <cols>
    <col min="1" max="1" width="14.6719" style="10" customWidth="1"/>
    <col min="2" max="2" width="13.3203" style="10" customWidth="1"/>
    <col min="3" max="3" width="41.7188" style="10" customWidth="1"/>
    <col min="4" max="8" width="8.85156" style="10" customWidth="1"/>
    <col min="9" max="9" width="14.6719" style="10" customWidth="1"/>
    <col min="10" max="11" width="8.85156" style="10" customWidth="1"/>
    <col min="12" max="12" width="15.8516" style="10" customWidth="1"/>
    <col min="13" max="14" width="8.85156" style="10" customWidth="1"/>
    <col min="15" max="15" width="11.4141" style="10" customWidth="1"/>
    <col min="16" max="16" width="40.6719" style="10" customWidth="1"/>
    <col min="17" max="16384" width="8.85156" style="10" customWidth="1"/>
  </cols>
  <sheetData>
    <row r="1" ht="13.55" customHeight="1">
      <c r="A1" s="7"/>
      <c r="B1" s="7"/>
      <c r="C1" s="7"/>
      <c r="D1" s="7"/>
      <c r="E1" s="7"/>
      <c r="F1" t="s" s="8">
        <v>6</v>
      </c>
      <c r="G1" t="s" s="8">
        <v>7</v>
      </c>
      <c r="H1" t="s" s="8">
        <v>8</v>
      </c>
      <c r="I1" t="s" s="8">
        <v>9</v>
      </c>
      <c r="J1" t="s" s="8">
        <v>10</v>
      </c>
      <c r="K1" t="s" s="8">
        <v>12</v>
      </c>
      <c r="L1" t="s" s="8">
        <v>13</v>
      </c>
      <c r="M1" t="s" s="8">
        <v>14</v>
      </c>
      <c r="N1" t="s" s="8">
        <v>15</v>
      </c>
      <c r="O1" t="s" s="8">
        <v>16</v>
      </c>
      <c r="P1" t="s" s="8">
        <v>17</v>
      </c>
    </row>
    <row r="2" ht="13.55" customHeight="1">
      <c r="A2" t="s" s="8">
        <v>9</v>
      </c>
      <c r="B2" t="s" s="8">
        <v>16</v>
      </c>
      <c r="C2" t="s" s="8">
        <v>17</v>
      </c>
      <c r="D2" s="7"/>
      <c r="E2" s="7"/>
      <c r="F2" s="9">
        <v>1001</v>
      </c>
      <c r="G2" t="s" s="8">
        <v>18</v>
      </c>
      <c r="H2" t="s" s="8">
        <v>19</v>
      </c>
      <c r="I2" t="s" s="8">
        <v>20</v>
      </c>
      <c r="J2" s="9">
        <v>30</v>
      </c>
      <c r="K2" t="s" s="8">
        <v>21</v>
      </c>
      <c r="L2" t="s" s="8">
        <v>22</v>
      </c>
      <c r="M2" s="9">
        <v>45000</v>
      </c>
      <c r="N2" t="s" s="8">
        <v>23</v>
      </c>
      <c r="O2" t="s" s="8">
        <v>24</v>
      </c>
      <c r="P2" t="s" s="8">
        <v>25</v>
      </c>
    </row>
    <row r="3" ht="13.55" customHeight="1">
      <c r="A3" t="s" s="8">
        <v>26</v>
      </c>
      <c r="B3" t="s" s="8">
        <f>_xlfn.XLOOKUP(A3,I2:I10,O2:P10)</f>
        <v>57</v>
      </c>
      <c r="C3" t="s" s="8">
        <f>_xlfn.XLOOKUP(A3,I2:I10,P2:P10)</f>
        <v>27</v>
      </c>
      <c r="D3" s="7"/>
      <c r="E3" s="7"/>
      <c r="F3" s="9">
        <v>1002</v>
      </c>
      <c r="G3" t="s" s="8">
        <v>28</v>
      </c>
      <c r="H3" t="s" s="8">
        <v>29</v>
      </c>
      <c r="I3" t="s" s="8">
        <v>30</v>
      </c>
      <c r="J3" s="9">
        <v>30</v>
      </c>
      <c r="K3" t="s" s="8">
        <v>31</v>
      </c>
      <c r="L3" t="s" s="8">
        <v>32</v>
      </c>
      <c r="M3" s="9">
        <v>36000</v>
      </c>
      <c r="N3" t="s" s="8">
        <v>33</v>
      </c>
      <c r="O3" t="s" s="8">
        <v>34</v>
      </c>
      <c r="P3" t="s" s="8">
        <v>35</v>
      </c>
    </row>
    <row r="4" ht="13.55" customHeight="1">
      <c r="A4" t="s" s="8">
        <v>30</v>
      </c>
      <c r="B4" t="s" s="8">
        <f>_xlfn.XLOOKUP(A4,I3:I11,O3:P11)</f>
        <v>34</v>
      </c>
      <c r="C4" t="s" s="8">
        <f>_xlfn.XLOOKUP(A4,I3:I11,P3:P11)</f>
        <v>35</v>
      </c>
      <c r="D4" s="7"/>
      <c r="E4" s="7"/>
      <c r="F4" s="9">
        <v>1003</v>
      </c>
      <c r="G4" t="s" s="8">
        <v>36</v>
      </c>
      <c r="H4" t="s" s="8">
        <v>37</v>
      </c>
      <c r="I4" t="s" s="8">
        <v>38</v>
      </c>
      <c r="J4" s="9">
        <v>29</v>
      </c>
      <c r="K4" t="s" s="8">
        <v>21</v>
      </c>
      <c r="L4" t="s" s="8">
        <v>22</v>
      </c>
      <c r="M4" s="9">
        <v>63000</v>
      </c>
      <c r="N4" t="s" s="8">
        <v>39</v>
      </c>
      <c r="O4" t="s" s="8">
        <v>40</v>
      </c>
      <c r="P4" t="s" s="8">
        <v>41</v>
      </c>
    </row>
    <row r="5" ht="13.55" customHeight="1">
      <c r="A5" t="s" s="8">
        <v>42</v>
      </c>
      <c r="B5" t="s" s="8">
        <f>_xlfn.XLOOKUP(A5,I4:I12,O4:P12)</f>
        <v>62</v>
      </c>
      <c r="C5" t="s" s="8">
        <f>_xlfn.XLOOKUP(A5,I4:I12,P4:P12)</f>
        <v>43</v>
      </c>
      <c r="D5" s="7"/>
      <c r="E5" s="7"/>
      <c r="F5" s="9">
        <v>1004</v>
      </c>
      <c r="G5" t="s" s="8">
        <v>44</v>
      </c>
      <c r="H5" t="s" s="8">
        <v>45</v>
      </c>
      <c r="I5" t="s" s="8">
        <v>46</v>
      </c>
      <c r="J5" s="9">
        <v>31</v>
      </c>
      <c r="K5" t="s" s="8">
        <v>31</v>
      </c>
      <c r="L5" t="s" s="8">
        <v>47</v>
      </c>
      <c r="M5" s="9">
        <v>47000</v>
      </c>
      <c r="N5" t="s" s="8">
        <v>48</v>
      </c>
      <c r="O5" t="s" s="8">
        <v>49</v>
      </c>
      <c r="P5" t="s" s="8">
        <v>50</v>
      </c>
    </row>
    <row r="6" ht="13.55" customHeight="1">
      <c r="A6" t="s" s="8">
        <v>51</v>
      </c>
      <c r="B6" t="s" s="8">
        <f>_xlfn.XLOOKUP(A6,I5:I13,O5:P13)</f>
        <v>72</v>
      </c>
      <c r="C6" t="s" s="8">
        <f>_xlfn.XLOOKUP(A6,I5:I13,P5:P13)</f>
        <v>52</v>
      </c>
      <c r="D6" s="7"/>
      <c r="E6" s="7"/>
      <c r="F6" s="9">
        <v>1005</v>
      </c>
      <c r="G6" t="s" s="8">
        <v>53</v>
      </c>
      <c r="H6" t="s" s="8">
        <v>54</v>
      </c>
      <c r="I6" t="s" s="8">
        <v>26</v>
      </c>
      <c r="J6" s="9">
        <v>32</v>
      </c>
      <c r="K6" t="s" s="8">
        <v>21</v>
      </c>
      <c r="L6" t="s" s="8">
        <v>55</v>
      </c>
      <c r="M6" s="9">
        <v>50000</v>
      </c>
      <c r="N6" t="s" s="8">
        <v>56</v>
      </c>
      <c r="O6" t="s" s="8">
        <v>57</v>
      </c>
      <c r="P6" t="s" s="8">
        <v>27</v>
      </c>
    </row>
    <row r="7" ht="13.55" customHeight="1">
      <c r="A7" s="7"/>
      <c r="B7" s="7"/>
      <c r="C7" s="7"/>
      <c r="D7" s="7"/>
      <c r="E7" s="7"/>
      <c r="F7" s="9">
        <v>1006</v>
      </c>
      <c r="G7" t="s" s="8">
        <v>58</v>
      </c>
      <c r="H7" t="s" s="8">
        <v>59</v>
      </c>
      <c r="I7" t="s" s="8">
        <v>60</v>
      </c>
      <c r="J7" s="9">
        <v>35</v>
      </c>
      <c r="K7" t="s" s="8">
        <v>21</v>
      </c>
      <c r="L7" t="s" s="8">
        <v>61</v>
      </c>
      <c r="M7" s="9">
        <v>65000</v>
      </c>
      <c r="N7" t="s" s="8">
        <v>56</v>
      </c>
      <c r="O7" t="s" s="8">
        <v>62</v>
      </c>
      <c r="P7" t="s" s="8">
        <v>63</v>
      </c>
    </row>
    <row r="8" ht="13.55" customHeight="1">
      <c r="A8" s="7"/>
      <c r="B8" s="7"/>
      <c r="C8" s="7"/>
      <c r="D8" s="7"/>
      <c r="E8" s="7"/>
      <c r="F8" s="9">
        <v>1007</v>
      </c>
      <c r="G8" t="s" s="8">
        <v>64</v>
      </c>
      <c r="H8" t="s" s="8">
        <v>65</v>
      </c>
      <c r="I8" t="s" s="8">
        <v>42</v>
      </c>
      <c r="J8" s="9">
        <v>32</v>
      </c>
      <c r="K8" t="s" s="8">
        <v>31</v>
      </c>
      <c r="L8" t="s" s="8">
        <v>66</v>
      </c>
      <c r="M8" s="9">
        <v>41000</v>
      </c>
      <c r="N8" t="s" s="8">
        <v>67</v>
      </c>
      <c r="O8" t="s" s="8">
        <v>62</v>
      </c>
      <c r="P8" t="s" s="8">
        <v>43</v>
      </c>
    </row>
    <row r="9" ht="13.55" customHeight="1">
      <c r="A9" s="7"/>
      <c r="B9" s="7"/>
      <c r="C9" s="7"/>
      <c r="D9" s="7"/>
      <c r="E9" s="7"/>
      <c r="F9" s="9">
        <v>1008</v>
      </c>
      <c r="G9" t="s" s="8">
        <v>68</v>
      </c>
      <c r="H9" t="s" s="8">
        <v>69</v>
      </c>
      <c r="I9" t="s" s="8">
        <v>70</v>
      </c>
      <c r="J9" s="9">
        <v>38</v>
      </c>
      <c r="K9" t="s" s="8">
        <v>21</v>
      </c>
      <c r="L9" t="s" s="8">
        <v>22</v>
      </c>
      <c r="M9" s="9">
        <v>48000</v>
      </c>
      <c r="N9" t="s" s="8">
        <v>71</v>
      </c>
      <c r="O9" t="s" s="8">
        <v>72</v>
      </c>
      <c r="P9" t="s" s="8">
        <v>73</v>
      </c>
    </row>
    <row r="10" ht="13.55" customHeight="1">
      <c r="A10" s="7"/>
      <c r="B10" s="7"/>
      <c r="C10" s="7"/>
      <c r="D10" s="7"/>
      <c r="E10" s="7"/>
      <c r="F10" s="9">
        <v>1009</v>
      </c>
      <c r="G10" t="s" s="8">
        <v>74</v>
      </c>
      <c r="H10" t="s" s="8">
        <v>75</v>
      </c>
      <c r="I10" t="s" s="8">
        <v>51</v>
      </c>
      <c r="J10" s="9">
        <v>31</v>
      </c>
      <c r="K10" t="s" s="8">
        <v>21</v>
      </c>
      <c r="L10" t="s" s="8">
        <v>47</v>
      </c>
      <c r="M10" s="9">
        <v>42000</v>
      </c>
      <c r="N10" t="s" s="8">
        <v>76</v>
      </c>
      <c r="O10" t="s" s="8">
        <v>72</v>
      </c>
      <c r="P10" t="s" s="8">
        <v>52</v>
      </c>
    </row>
    <row r="11" ht="13.55" customHeight="1">
      <c r="A11" s="7"/>
      <c r="B11" s="7"/>
      <c r="C11" s="7"/>
      <c r="D11" s="7"/>
      <c r="E11" s="7"/>
      <c r="F11" s="7"/>
      <c r="G11" s="7"/>
      <c r="H11" s="7"/>
      <c r="I11" s="7"/>
      <c r="J11" s="7"/>
      <c r="K11" s="7"/>
      <c r="L11" s="7"/>
      <c r="M11" s="7"/>
      <c r="N11" s="7"/>
      <c r="O11" s="7"/>
      <c r="P11" s="7"/>
    </row>
    <row r="12" ht="13.55" customHeight="1">
      <c r="A12" s="7"/>
      <c r="B12" s="7"/>
      <c r="C12" s="7"/>
      <c r="D12" s="7"/>
      <c r="E12" s="7"/>
      <c r="F12" s="7"/>
      <c r="G12" s="7"/>
      <c r="H12" s="7"/>
      <c r="I12" s="7"/>
      <c r="J12" s="7"/>
      <c r="K12" s="7"/>
      <c r="L12" s="7"/>
      <c r="M12" s="7"/>
      <c r="N12" s="7"/>
      <c r="O12" s="7"/>
      <c r="P12" s="7"/>
    </row>
    <row r="13" ht="13.55" customHeight="1">
      <c r="A13" s="7"/>
      <c r="B13" s="7"/>
      <c r="C13" s="7"/>
      <c r="D13" s="7"/>
      <c r="E13" s="7"/>
      <c r="F13" s="7"/>
      <c r="G13" s="7"/>
      <c r="H13" s="7"/>
      <c r="I13" s="7"/>
      <c r="J13" s="7"/>
      <c r="K13" s="7"/>
      <c r="L13" s="7"/>
      <c r="M13" s="7"/>
      <c r="N13" s="7"/>
      <c r="O13" s="7"/>
      <c r="P13" s="7"/>
    </row>
    <row r="14" ht="13.55" customHeight="1">
      <c r="A14" s="7"/>
      <c r="B14" s="7"/>
      <c r="C14" s="7"/>
      <c r="D14" s="7"/>
      <c r="E14" s="7"/>
      <c r="F14" s="7"/>
      <c r="G14" s="7"/>
      <c r="H14" s="7"/>
      <c r="I14" s="7"/>
      <c r="J14" s="7"/>
      <c r="K14" s="7"/>
      <c r="L14" s="7"/>
      <c r="M14" s="7"/>
      <c r="N14" s="7"/>
      <c r="O14" s="7"/>
      <c r="P14" s="7"/>
    </row>
    <row r="15" ht="13.55" customHeight="1">
      <c r="A15" s="7"/>
      <c r="B15" s="7"/>
      <c r="C15" s="7"/>
      <c r="D15" s="7"/>
      <c r="E15" s="7"/>
      <c r="F15" s="7"/>
      <c r="G15" s="7"/>
      <c r="H15" s="7"/>
      <c r="I15" s="7"/>
      <c r="J15" s="7"/>
      <c r="K15" s="7"/>
      <c r="L15" s="7"/>
      <c r="M15" s="7"/>
      <c r="N15" s="7"/>
      <c r="O15" s="7"/>
      <c r="P15" s="7"/>
    </row>
    <row r="16" ht="13.55" customHeight="1">
      <c r="A16" s="7"/>
      <c r="B16" s="7"/>
      <c r="C16" s="7"/>
      <c r="D16" s="7"/>
      <c r="E16" s="7"/>
      <c r="F16" s="7"/>
      <c r="G16" s="7"/>
      <c r="H16" s="7"/>
      <c r="I16" s="7"/>
      <c r="J16" s="7"/>
      <c r="K16" s="7"/>
      <c r="L16" s="7"/>
      <c r="M16" s="7"/>
      <c r="N16" s="7"/>
      <c r="O16" s="7"/>
      <c r="P16" s="7"/>
    </row>
    <row r="17" ht="13.55" customHeight="1">
      <c r="A17" s="7"/>
      <c r="B17" s="7"/>
      <c r="C17" s="7"/>
      <c r="D17" s="7"/>
      <c r="E17" s="7"/>
      <c r="F17" s="7"/>
      <c r="G17" s="7"/>
      <c r="H17" s="7"/>
      <c r="I17" s="7"/>
      <c r="J17" s="7"/>
      <c r="K17" s="7"/>
      <c r="L17" s="7"/>
      <c r="M17" s="7"/>
      <c r="N17" s="7"/>
      <c r="O17" s="7"/>
      <c r="P17" s="7"/>
    </row>
    <row r="18" ht="13.55" customHeight="1">
      <c r="A18" s="7"/>
      <c r="B18" s="7"/>
      <c r="C18" s="7"/>
      <c r="D18" s="7"/>
      <c r="E18" s="7"/>
      <c r="F18" s="7"/>
      <c r="G18" s="7"/>
      <c r="H18" s="7"/>
      <c r="I18" s="7"/>
      <c r="J18" s="7"/>
      <c r="K18" s="7"/>
      <c r="L18" s="7"/>
      <c r="M18" s="7"/>
      <c r="N18" s="7"/>
      <c r="O18" s="7"/>
      <c r="P18" s="7"/>
    </row>
    <row r="19" ht="13.55" customHeight="1">
      <c r="A19" s="7"/>
      <c r="B19" s="7"/>
      <c r="C19" s="7"/>
      <c r="D19" s="7"/>
      <c r="E19" s="7"/>
      <c r="F19" s="7"/>
      <c r="G19" s="7"/>
      <c r="H19" s="7"/>
      <c r="I19" s="7"/>
      <c r="J19" s="7"/>
      <c r="K19" s="7"/>
      <c r="L19" s="7"/>
      <c r="M19" s="7"/>
      <c r="N19" s="7"/>
      <c r="O19" s="7"/>
      <c r="P19" s="7"/>
    </row>
    <row r="20" ht="13.55" customHeight="1">
      <c r="A20" s="7"/>
      <c r="B20" s="7"/>
      <c r="C20" s="7"/>
      <c r="D20" s="7"/>
      <c r="E20" s="7"/>
      <c r="F20" s="7"/>
      <c r="G20" s="7"/>
      <c r="H20" s="7"/>
      <c r="I20" s="7"/>
      <c r="J20" s="7"/>
      <c r="K20" s="7"/>
      <c r="L20" s="7"/>
      <c r="M20" s="7"/>
      <c r="N20" s="7"/>
      <c r="O20" s="7"/>
      <c r="P20" s="7"/>
    </row>
    <row r="21" ht="13.55" customHeight="1">
      <c r="A21" s="7"/>
      <c r="B21" s="7"/>
      <c r="C21" s="7"/>
      <c r="D21" s="7"/>
      <c r="E21" s="7"/>
      <c r="F21" s="7"/>
      <c r="G21" s="7"/>
      <c r="H21" s="7"/>
      <c r="I21" s="7"/>
      <c r="J21" s="7"/>
      <c r="K21" s="7"/>
      <c r="L21" s="7"/>
      <c r="M21" s="7"/>
      <c r="N21" s="7"/>
      <c r="O21" s="7"/>
      <c r="P21" s="7"/>
    </row>
    <row r="22" ht="13.55" customHeight="1">
      <c r="A22" s="7"/>
      <c r="B22" s="7"/>
      <c r="C22" s="7"/>
      <c r="D22" s="7"/>
      <c r="E22" s="7"/>
      <c r="F22" s="7"/>
      <c r="G22" s="7"/>
      <c r="H22" s="7"/>
      <c r="I22" t="s" s="8">
        <f>CONCATENATE(G12," ",H12)</f>
        <v>77</v>
      </c>
      <c r="J22" s="7"/>
      <c r="K22" s="7"/>
      <c r="L22" s="7"/>
      <c r="M22" s="7"/>
      <c r="N22" s="7"/>
      <c r="O22" s="7"/>
      <c r="P22" s="7"/>
    </row>
    <row r="23" ht="13.55" customHeight="1">
      <c r="A23" s="7"/>
      <c r="B23" s="7"/>
      <c r="C23" s="7"/>
      <c r="D23" s="7"/>
      <c r="E23" s="7"/>
      <c r="F23" s="7"/>
      <c r="G23" s="7"/>
      <c r="H23" s="7"/>
      <c r="I23" t="s" s="8">
        <f>CONCATENATE(G13," ",H13)</f>
        <v>77</v>
      </c>
      <c r="J23" s="7"/>
      <c r="K23" s="7"/>
      <c r="L23" s="7"/>
      <c r="M23" s="7"/>
      <c r="N23" s="7"/>
      <c r="O23" s="7"/>
      <c r="P23"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O23"/>
  <sheetViews>
    <sheetView workbookViewId="0" showGridLines="0" defaultGridColor="1"/>
  </sheetViews>
  <sheetFormatPr defaultColWidth="8.83333" defaultRowHeight="14.4" customHeight="1" outlineLevelRow="0" outlineLevelCol="0"/>
  <cols>
    <col min="1" max="1" width="14.6719" style="11" customWidth="1"/>
    <col min="2" max="2" width="29.1406" style="11" customWidth="1"/>
    <col min="3" max="6" width="8.85156" style="11" customWidth="1"/>
    <col min="7" max="7" width="11.2578" style="11" customWidth="1"/>
    <col min="8" max="8" width="14.6719" style="11" customWidth="1"/>
    <col min="9" max="10" width="8.85156" style="11" customWidth="1"/>
    <col min="11" max="11" width="15.8516" style="11" customWidth="1"/>
    <col min="12" max="14" width="8.85156" style="11" customWidth="1"/>
    <col min="15" max="15" width="40.6719" style="11" customWidth="1"/>
    <col min="16" max="16384" width="8.85156" style="11" customWidth="1"/>
  </cols>
  <sheetData>
    <row r="1" ht="13.55" customHeight="1">
      <c r="A1" s="7"/>
      <c r="B1" s="7"/>
      <c r="C1" s="7"/>
      <c r="D1" s="7"/>
      <c r="E1" t="s" s="8">
        <v>6</v>
      </c>
      <c r="F1" t="s" s="8">
        <v>7</v>
      </c>
      <c r="G1" t="s" s="8">
        <v>8</v>
      </c>
      <c r="H1" t="s" s="8">
        <v>9</v>
      </c>
      <c r="I1" t="s" s="8">
        <v>10</v>
      </c>
      <c r="J1" t="s" s="8">
        <v>12</v>
      </c>
      <c r="K1" t="s" s="8">
        <v>13</v>
      </c>
      <c r="L1" t="s" s="8">
        <v>14</v>
      </c>
      <c r="M1" t="s" s="8">
        <v>15</v>
      </c>
      <c r="N1" t="s" s="8">
        <v>16</v>
      </c>
      <c r="O1" t="s" s="8">
        <v>17</v>
      </c>
    </row>
    <row r="2" ht="13.55" customHeight="1">
      <c r="A2" t="s" s="8">
        <v>9</v>
      </c>
      <c r="B2" t="s" s="8">
        <v>17</v>
      </c>
      <c r="C2" s="7"/>
      <c r="D2" s="7"/>
      <c r="E2" s="9">
        <v>1001</v>
      </c>
      <c r="F2" t="s" s="8">
        <v>18</v>
      </c>
      <c r="G2" t="s" s="8">
        <v>19</v>
      </c>
      <c r="H2" t="s" s="8">
        <v>20</v>
      </c>
      <c r="I2" s="9">
        <v>30</v>
      </c>
      <c r="J2" t="s" s="8">
        <v>21</v>
      </c>
      <c r="K2" t="s" s="8">
        <v>22</v>
      </c>
      <c r="L2" s="9">
        <v>45000</v>
      </c>
      <c r="M2" t="s" s="8">
        <v>23</v>
      </c>
      <c r="N2" t="s" s="8">
        <v>24</v>
      </c>
      <c r="O2" t="s" s="8">
        <v>25</v>
      </c>
    </row>
    <row r="3" ht="13.55" customHeight="1">
      <c r="A3" t="s" s="8">
        <v>80</v>
      </c>
      <c r="B3" t="s" s="8">
        <f>_xlfn.XLOOKUP(A3,H1:H23,O1:O23,"Not Found")</f>
        <v>81</v>
      </c>
      <c r="C3" s="7"/>
      <c r="D3" s="7"/>
      <c r="E3" s="9">
        <v>1002</v>
      </c>
      <c r="F3" t="s" s="8">
        <v>28</v>
      </c>
      <c r="G3" t="s" s="8">
        <v>29</v>
      </c>
      <c r="H3" t="s" s="8">
        <v>30</v>
      </c>
      <c r="I3" s="9">
        <v>30</v>
      </c>
      <c r="J3" t="s" s="8">
        <v>31</v>
      </c>
      <c r="K3" t="s" s="8">
        <v>32</v>
      </c>
      <c r="L3" s="9">
        <v>36000</v>
      </c>
      <c r="M3" t="s" s="8">
        <v>33</v>
      </c>
      <c r="N3" t="s" s="8">
        <v>34</v>
      </c>
      <c r="O3" t="s" s="8">
        <v>35</v>
      </c>
    </row>
    <row r="4" ht="13.55" customHeight="1">
      <c r="A4" t="s" s="8">
        <v>29</v>
      </c>
      <c r="B4" t="s" s="8">
        <f>_xlfn.XLOOKUP("*"&amp;A4,H1:H23,O1:O23,"Not Found",2)</f>
        <v>35</v>
      </c>
      <c r="C4" s="7"/>
      <c r="D4" s="7"/>
      <c r="E4" s="9">
        <v>1003</v>
      </c>
      <c r="F4" t="s" s="8">
        <v>36</v>
      </c>
      <c r="G4" t="s" s="8">
        <v>37</v>
      </c>
      <c r="H4" t="s" s="8">
        <v>38</v>
      </c>
      <c r="I4" s="9">
        <v>29</v>
      </c>
      <c r="J4" t="s" s="8">
        <v>21</v>
      </c>
      <c r="K4" t="s" s="8">
        <v>22</v>
      </c>
      <c r="L4" s="9">
        <v>63000</v>
      </c>
      <c r="M4" t="s" s="8">
        <v>39</v>
      </c>
      <c r="N4" t="s" s="8">
        <v>40</v>
      </c>
      <c r="O4" t="s" s="8">
        <v>41</v>
      </c>
    </row>
    <row r="5" ht="13.55" customHeight="1">
      <c r="A5" t="s" s="8">
        <v>64</v>
      </c>
      <c r="B5" t="s" s="8">
        <f>_xlfn.XLOOKUP(A5&amp;"*",H1:H23,O1:O23,"Not Found",2)</f>
        <v>43</v>
      </c>
      <c r="C5" s="7"/>
      <c r="D5" s="7"/>
      <c r="E5" s="9">
        <v>1004</v>
      </c>
      <c r="F5" t="s" s="8">
        <v>44</v>
      </c>
      <c r="G5" t="s" s="8">
        <v>45</v>
      </c>
      <c r="H5" t="s" s="8">
        <v>46</v>
      </c>
      <c r="I5" s="9">
        <v>31</v>
      </c>
      <c r="J5" t="s" s="8">
        <v>31</v>
      </c>
      <c r="K5" t="s" s="8">
        <v>47</v>
      </c>
      <c r="L5" s="9">
        <v>47000</v>
      </c>
      <c r="M5" t="s" s="8">
        <v>48</v>
      </c>
      <c r="N5" t="s" s="8">
        <v>49</v>
      </c>
      <c r="O5" t="s" s="8">
        <v>50</v>
      </c>
    </row>
    <row r="6" ht="13.55" customHeight="1">
      <c r="A6" t="s" s="8">
        <v>82</v>
      </c>
      <c r="B6" t="s" s="8">
        <f>_xlfn.XLOOKUP(A6&amp;"*",H1:H23,O1:O23,"Not Found",2)</f>
        <v>52</v>
      </c>
      <c r="C6" s="7"/>
      <c r="D6" s="7"/>
      <c r="E6" s="9">
        <v>1005</v>
      </c>
      <c r="F6" t="s" s="8">
        <v>53</v>
      </c>
      <c r="G6" t="s" s="8">
        <v>54</v>
      </c>
      <c r="H6" t="s" s="8">
        <v>26</v>
      </c>
      <c r="I6" s="9">
        <v>32</v>
      </c>
      <c r="J6" t="s" s="8">
        <v>21</v>
      </c>
      <c r="K6" t="s" s="8">
        <v>55</v>
      </c>
      <c r="L6" s="9">
        <v>50000</v>
      </c>
      <c r="M6" t="s" s="8">
        <v>56</v>
      </c>
      <c r="N6" t="s" s="8">
        <v>57</v>
      </c>
      <c r="O6" t="s" s="8">
        <v>27</v>
      </c>
    </row>
    <row r="7" ht="13.55" customHeight="1">
      <c r="A7" s="7"/>
      <c r="B7" s="7"/>
      <c r="C7" s="7"/>
      <c r="D7" s="7"/>
      <c r="E7" s="9">
        <v>1006</v>
      </c>
      <c r="F7" t="s" s="8">
        <v>58</v>
      </c>
      <c r="G7" t="s" s="8">
        <v>59</v>
      </c>
      <c r="H7" t="s" s="8">
        <v>60</v>
      </c>
      <c r="I7" s="9">
        <v>35</v>
      </c>
      <c r="J7" t="s" s="8">
        <v>21</v>
      </c>
      <c r="K7" t="s" s="8">
        <v>61</v>
      </c>
      <c r="L7" s="9">
        <v>65000</v>
      </c>
      <c r="M7" t="s" s="8">
        <v>56</v>
      </c>
      <c r="N7" t="s" s="8">
        <v>62</v>
      </c>
      <c r="O7" t="s" s="8">
        <v>63</v>
      </c>
    </row>
    <row r="8" ht="13.55" customHeight="1">
      <c r="A8" s="7"/>
      <c r="B8" s="7"/>
      <c r="C8" s="7"/>
      <c r="D8" s="7"/>
      <c r="E8" s="9">
        <v>1007</v>
      </c>
      <c r="F8" t="s" s="8">
        <v>64</v>
      </c>
      <c r="G8" t="s" s="8">
        <v>65</v>
      </c>
      <c r="H8" t="s" s="8">
        <v>42</v>
      </c>
      <c r="I8" s="9">
        <v>32</v>
      </c>
      <c r="J8" t="s" s="8">
        <v>31</v>
      </c>
      <c r="K8" t="s" s="8">
        <v>66</v>
      </c>
      <c r="L8" s="9">
        <v>41000</v>
      </c>
      <c r="M8" t="s" s="8">
        <v>67</v>
      </c>
      <c r="N8" t="s" s="8">
        <v>62</v>
      </c>
      <c r="O8" t="s" s="8">
        <v>43</v>
      </c>
    </row>
    <row r="9" ht="13.55" customHeight="1">
      <c r="A9" s="7"/>
      <c r="B9" s="7"/>
      <c r="C9" s="7"/>
      <c r="D9" s="7"/>
      <c r="E9" s="9">
        <v>1008</v>
      </c>
      <c r="F9" t="s" s="8">
        <v>68</v>
      </c>
      <c r="G9" t="s" s="8">
        <v>69</v>
      </c>
      <c r="H9" t="s" s="8">
        <v>70</v>
      </c>
      <c r="I9" s="9">
        <v>38</v>
      </c>
      <c r="J9" t="s" s="8">
        <v>21</v>
      </c>
      <c r="K9" t="s" s="8">
        <v>22</v>
      </c>
      <c r="L9" s="9">
        <v>48000</v>
      </c>
      <c r="M9" t="s" s="8">
        <v>71</v>
      </c>
      <c r="N9" t="s" s="8">
        <v>72</v>
      </c>
      <c r="O9" t="s" s="8">
        <v>73</v>
      </c>
    </row>
    <row r="10" ht="13.55" customHeight="1">
      <c r="A10" s="7"/>
      <c r="B10" s="7"/>
      <c r="C10" s="7"/>
      <c r="D10" s="7"/>
      <c r="E10" s="9">
        <v>1009</v>
      </c>
      <c r="F10" t="s" s="8">
        <v>74</v>
      </c>
      <c r="G10" t="s" s="8">
        <v>75</v>
      </c>
      <c r="H10" t="s" s="8">
        <v>51</v>
      </c>
      <c r="I10" s="9">
        <v>31</v>
      </c>
      <c r="J10" t="s" s="8">
        <v>21</v>
      </c>
      <c r="K10" t="s" s="8">
        <v>47</v>
      </c>
      <c r="L10" s="9">
        <v>42000</v>
      </c>
      <c r="M10" t="s" s="8">
        <v>76</v>
      </c>
      <c r="N10" t="s" s="8">
        <v>72</v>
      </c>
      <c r="O10" t="s" s="8">
        <v>52</v>
      </c>
    </row>
    <row r="11" ht="13.55" customHeight="1">
      <c r="A11" s="7"/>
      <c r="B11" s="7"/>
      <c r="C11" s="7"/>
      <c r="D11" s="7"/>
      <c r="E11" s="7"/>
      <c r="F11" s="7"/>
      <c r="G11" s="7"/>
      <c r="H11" s="7"/>
      <c r="I11" s="7"/>
      <c r="J11" s="7"/>
      <c r="K11" s="7"/>
      <c r="L11" s="7"/>
      <c r="M11" s="7"/>
      <c r="N11" s="7"/>
      <c r="O11" s="7"/>
    </row>
    <row r="12" ht="13.55" customHeight="1">
      <c r="A12" s="7"/>
      <c r="B12" s="7"/>
      <c r="C12" s="7"/>
      <c r="D12" s="7"/>
      <c r="E12" s="7"/>
      <c r="F12" s="7"/>
      <c r="G12" s="7"/>
      <c r="H12" s="7"/>
      <c r="I12" s="7"/>
      <c r="J12" s="7"/>
      <c r="K12" s="7"/>
      <c r="L12" s="7"/>
      <c r="M12" s="7"/>
      <c r="N12" s="7"/>
      <c r="O12" s="7"/>
    </row>
    <row r="13" ht="13.55" customHeight="1">
      <c r="A13" s="7"/>
      <c r="B13" s="7"/>
      <c r="C13" s="7"/>
      <c r="D13" s="7"/>
      <c r="E13" s="7"/>
      <c r="F13" s="7"/>
      <c r="G13" s="7"/>
      <c r="H13" s="7"/>
      <c r="I13" s="7"/>
      <c r="J13" s="7"/>
      <c r="K13" s="7"/>
      <c r="L13" s="7"/>
      <c r="M13" s="7"/>
      <c r="N13" s="7"/>
      <c r="O13" s="7"/>
    </row>
    <row r="14" ht="13.55" customHeight="1">
      <c r="A14" s="7"/>
      <c r="B14" s="7"/>
      <c r="C14" s="7"/>
      <c r="D14" s="7"/>
      <c r="E14" s="7"/>
      <c r="F14" s="7"/>
      <c r="G14" s="7"/>
      <c r="H14" s="7"/>
      <c r="I14" s="7"/>
      <c r="J14" s="7"/>
      <c r="K14" s="7"/>
      <c r="L14" s="7"/>
      <c r="M14" s="7"/>
      <c r="N14" s="7"/>
      <c r="O14" s="7"/>
    </row>
    <row r="15" ht="13.55" customHeight="1">
      <c r="A15" s="7"/>
      <c r="B15" s="7"/>
      <c r="C15" s="7"/>
      <c r="D15" s="7"/>
      <c r="E15" s="7"/>
      <c r="F15" s="7"/>
      <c r="G15" s="7"/>
      <c r="H15" s="7"/>
      <c r="I15" s="7"/>
      <c r="J15" s="7"/>
      <c r="K15" s="7"/>
      <c r="L15" s="7"/>
      <c r="M15" s="7"/>
      <c r="N15" s="7"/>
      <c r="O15" s="7"/>
    </row>
    <row r="16" ht="13.55" customHeight="1">
      <c r="A16" s="7"/>
      <c r="B16" s="7"/>
      <c r="C16" s="7"/>
      <c r="D16" s="7"/>
      <c r="E16" s="7"/>
      <c r="F16" s="7"/>
      <c r="G16" s="7"/>
      <c r="H16" s="7"/>
      <c r="I16" s="7"/>
      <c r="J16" s="7"/>
      <c r="K16" s="7"/>
      <c r="L16" s="7"/>
      <c r="M16" s="7"/>
      <c r="N16" s="7"/>
      <c r="O16" s="7"/>
    </row>
    <row r="17" ht="13.55" customHeight="1">
      <c r="A17" s="7"/>
      <c r="B17" s="7"/>
      <c r="C17" s="7"/>
      <c r="D17" s="7"/>
      <c r="E17" s="7"/>
      <c r="F17" s="7"/>
      <c r="G17" s="7"/>
      <c r="H17" s="7"/>
      <c r="I17" s="7"/>
      <c r="J17" s="7"/>
      <c r="K17" s="7"/>
      <c r="L17" s="7"/>
      <c r="M17" s="7"/>
      <c r="N17" s="7"/>
      <c r="O17" s="7"/>
    </row>
    <row r="18" ht="13.55" customHeight="1">
      <c r="A18" s="7"/>
      <c r="B18" s="7"/>
      <c r="C18" s="7"/>
      <c r="D18" s="7"/>
      <c r="E18" s="7"/>
      <c r="F18" s="7"/>
      <c r="G18" s="7"/>
      <c r="H18" s="7"/>
      <c r="I18" s="7"/>
      <c r="J18" s="7"/>
      <c r="K18" s="7"/>
      <c r="L18" s="7"/>
      <c r="M18" s="7"/>
      <c r="N18" s="7"/>
      <c r="O18" s="7"/>
    </row>
    <row r="19" ht="13.55" customHeight="1">
      <c r="A19" s="7"/>
      <c r="B19" s="7"/>
      <c r="C19" s="7"/>
      <c r="D19" s="7"/>
      <c r="E19" s="7"/>
      <c r="F19" s="7"/>
      <c r="G19" s="7"/>
      <c r="H19" s="7"/>
      <c r="I19" s="7"/>
      <c r="J19" s="7"/>
      <c r="K19" s="7"/>
      <c r="L19" s="7"/>
      <c r="M19" s="7"/>
      <c r="N19" s="7"/>
      <c r="O19" s="7"/>
    </row>
    <row r="20" ht="13.55" customHeight="1">
      <c r="A20" s="7"/>
      <c r="B20" s="7"/>
      <c r="C20" s="7"/>
      <c r="D20" s="7"/>
      <c r="E20" s="7"/>
      <c r="F20" s="7"/>
      <c r="G20" s="7"/>
      <c r="H20" s="7"/>
      <c r="I20" s="7"/>
      <c r="J20" s="7"/>
      <c r="K20" s="7"/>
      <c r="L20" s="7"/>
      <c r="M20" s="7"/>
      <c r="N20" s="7"/>
      <c r="O20" s="7"/>
    </row>
    <row r="21" ht="13.55" customHeight="1">
      <c r="A21" s="7"/>
      <c r="B21" s="7"/>
      <c r="C21" s="7"/>
      <c r="D21" s="7"/>
      <c r="E21" s="7"/>
      <c r="F21" s="7"/>
      <c r="G21" s="7"/>
      <c r="H21" s="7"/>
      <c r="I21" s="7"/>
      <c r="J21" s="7"/>
      <c r="K21" s="7"/>
      <c r="L21" s="7"/>
      <c r="M21" s="7"/>
      <c r="N21" s="7"/>
      <c r="O21" s="7"/>
    </row>
    <row r="22" ht="13.55" customHeight="1">
      <c r="A22" s="7"/>
      <c r="B22" s="7"/>
      <c r="C22" s="7"/>
      <c r="D22" s="7"/>
      <c r="E22" s="7"/>
      <c r="F22" s="7"/>
      <c r="G22" s="7"/>
      <c r="H22" t="s" s="8">
        <f>CONCATENATE(F12," ",G12)</f>
        <v>77</v>
      </c>
      <c r="I22" s="7"/>
      <c r="J22" s="7"/>
      <c r="K22" s="7"/>
      <c r="L22" s="7"/>
      <c r="M22" s="7"/>
      <c r="N22" s="7"/>
      <c r="O22" s="7"/>
    </row>
    <row r="23" ht="13.55" customHeight="1">
      <c r="A23" s="7"/>
      <c r="B23" s="7"/>
      <c r="C23" s="7"/>
      <c r="D23" s="7"/>
      <c r="E23" s="7"/>
      <c r="F23" s="7"/>
      <c r="G23" s="7"/>
      <c r="H23" t="s" s="8">
        <f>CONCATENATE(F13," ",G13)</f>
        <v>77</v>
      </c>
      <c r="I23" s="7"/>
      <c r="J23" s="7"/>
      <c r="K23" s="7"/>
      <c r="L23" s="7"/>
      <c r="M23" s="7"/>
      <c r="N23" s="7"/>
      <c r="O23"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P23"/>
  <sheetViews>
    <sheetView workbookViewId="0" showGridLines="0" defaultGridColor="1"/>
  </sheetViews>
  <sheetFormatPr defaultColWidth="8.83333" defaultRowHeight="14.4" customHeight="1" outlineLevelRow="0" outlineLevelCol="0"/>
  <cols>
    <col min="1" max="1" width="14.6719" style="12" customWidth="1"/>
    <col min="2" max="2" width="14.8516" style="12" customWidth="1"/>
    <col min="3" max="3" width="24.5" style="12" customWidth="1"/>
    <col min="4" max="8" width="8.85156" style="12" customWidth="1"/>
    <col min="9" max="9" width="14.6719" style="12" customWidth="1"/>
    <col min="10" max="11" width="8.85156" style="12" customWidth="1"/>
    <col min="12" max="12" width="15.8516" style="12" customWidth="1"/>
    <col min="13" max="15" width="8.85156" style="12" customWidth="1"/>
    <col min="16" max="16" width="40.6719" style="12" customWidth="1"/>
    <col min="17" max="16384" width="8.85156" style="12" customWidth="1"/>
  </cols>
  <sheetData>
    <row r="1" ht="13.55" customHeight="1">
      <c r="A1" s="7"/>
      <c r="B1" s="7"/>
      <c r="C1" s="7"/>
      <c r="D1" s="7"/>
      <c r="E1" s="7"/>
      <c r="F1" t="s" s="8">
        <v>6</v>
      </c>
      <c r="G1" t="s" s="8">
        <v>7</v>
      </c>
      <c r="H1" t="s" s="8">
        <v>8</v>
      </c>
      <c r="I1" t="s" s="8">
        <v>9</v>
      </c>
      <c r="J1" t="s" s="8">
        <v>10</v>
      </c>
      <c r="K1" t="s" s="8">
        <v>12</v>
      </c>
      <c r="L1" t="s" s="8">
        <v>13</v>
      </c>
      <c r="M1" t="s" s="8">
        <v>14</v>
      </c>
      <c r="N1" t="s" s="8">
        <v>15</v>
      </c>
      <c r="O1" t="s" s="8">
        <v>16</v>
      </c>
      <c r="P1" t="s" s="8">
        <v>17</v>
      </c>
    </row>
    <row r="2" ht="13.55" customHeight="1">
      <c r="A2" t="s" s="8">
        <v>84</v>
      </c>
      <c r="B2" t="s" s="8">
        <v>85</v>
      </c>
      <c r="C2" s="7"/>
      <c r="D2" s="7"/>
      <c r="E2" s="7"/>
      <c r="F2" s="9">
        <v>1001</v>
      </c>
      <c r="G2" t="s" s="8">
        <v>18</v>
      </c>
      <c r="H2" t="s" s="8">
        <v>19</v>
      </c>
      <c r="I2" t="s" s="8">
        <v>20</v>
      </c>
      <c r="J2" s="9">
        <v>30</v>
      </c>
      <c r="K2" t="s" s="8">
        <v>21</v>
      </c>
      <c r="L2" t="s" s="8">
        <v>22</v>
      </c>
      <c r="M2" s="9">
        <v>45000</v>
      </c>
      <c r="N2" t="s" s="8">
        <v>23</v>
      </c>
      <c r="O2" t="s" s="8">
        <v>24</v>
      </c>
      <c r="P2" t="s" s="8">
        <v>25</v>
      </c>
    </row>
    <row r="3" ht="13.55" customHeight="1">
      <c r="A3" t="s" s="8">
        <v>86</v>
      </c>
      <c r="B3" t="s" s="8">
        <f>_xlfn.XLOOKUP(A3,N1:N23,I1:I23,,1)</f>
        <v>46</v>
      </c>
      <c r="C3" s="7"/>
      <c r="D3" s="7"/>
      <c r="E3" s="7"/>
      <c r="F3" s="9">
        <v>1002</v>
      </c>
      <c r="G3" t="s" s="8">
        <v>28</v>
      </c>
      <c r="H3" t="s" s="8">
        <v>29</v>
      </c>
      <c r="I3" t="s" s="8">
        <v>30</v>
      </c>
      <c r="J3" s="9">
        <v>30</v>
      </c>
      <c r="K3" t="s" s="8">
        <v>31</v>
      </c>
      <c r="L3" t="s" s="8">
        <v>32</v>
      </c>
      <c r="M3" s="9">
        <v>36000</v>
      </c>
      <c r="N3" t="s" s="8">
        <v>33</v>
      </c>
      <c r="O3" t="s" s="8">
        <v>34</v>
      </c>
      <c r="P3" t="s" s="8">
        <v>35</v>
      </c>
    </row>
    <row r="4" ht="13.55" customHeight="1">
      <c r="A4" t="s" s="8">
        <v>56</v>
      </c>
      <c r="B4" t="s" s="8">
        <f>_xlfn.XLOOKUP(A4,N1:N23,I1:I23,,,-1)</f>
        <v>60</v>
      </c>
      <c r="C4" s="7"/>
      <c r="D4" s="7"/>
      <c r="E4" s="7"/>
      <c r="F4" s="9">
        <v>1003</v>
      </c>
      <c r="G4" t="s" s="8">
        <v>36</v>
      </c>
      <c r="H4" t="s" s="8">
        <v>37</v>
      </c>
      <c r="I4" t="s" s="8">
        <v>38</v>
      </c>
      <c r="J4" s="9">
        <v>29</v>
      </c>
      <c r="K4" t="s" s="8">
        <v>21</v>
      </c>
      <c r="L4" t="s" s="8">
        <v>22</v>
      </c>
      <c r="M4" s="9">
        <v>63000</v>
      </c>
      <c r="N4" t="s" s="8">
        <v>39</v>
      </c>
      <c r="O4" t="s" s="8">
        <v>40</v>
      </c>
      <c r="P4" t="s" s="8">
        <v>41</v>
      </c>
    </row>
    <row r="5" ht="13.55" customHeight="1">
      <c r="A5" s="7"/>
      <c r="B5" s="7"/>
      <c r="C5" s="7"/>
      <c r="D5" s="7"/>
      <c r="E5" s="7"/>
      <c r="F5" s="9">
        <v>1004</v>
      </c>
      <c r="G5" t="s" s="8">
        <v>44</v>
      </c>
      <c r="H5" t="s" s="8">
        <v>45</v>
      </c>
      <c r="I5" t="s" s="8">
        <v>46</v>
      </c>
      <c r="J5" s="9">
        <v>31</v>
      </c>
      <c r="K5" t="s" s="8">
        <v>31</v>
      </c>
      <c r="L5" t="s" s="8">
        <v>47</v>
      </c>
      <c r="M5" s="9">
        <v>47000</v>
      </c>
      <c r="N5" t="s" s="8">
        <v>48</v>
      </c>
      <c r="O5" t="s" s="8">
        <v>49</v>
      </c>
      <c r="P5" t="s" s="8">
        <v>50</v>
      </c>
    </row>
    <row r="6" ht="13.55" customHeight="1">
      <c r="A6" s="7"/>
      <c r="B6" s="7"/>
      <c r="C6" s="7"/>
      <c r="D6" s="7"/>
      <c r="E6" s="7"/>
      <c r="F6" s="9">
        <v>1005</v>
      </c>
      <c r="G6" t="s" s="8">
        <v>53</v>
      </c>
      <c r="H6" t="s" s="8">
        <v>54</v>
      </c>
      <c r="I6" t="s" s="8">
        <v>26</v>
      </c>
      <c r="J6" s="9">
        <v>32</v>
      </c>
      <c r="K6" t="s" s="8">
        <v>21</v>
      </c>
      <c r="L6" t="s" s="8">
        <v>55</v>
      </c>
      <c r="M6" s="9">
        <v>50000</v>
      </c>
      <c r="N6" t="s" s="8">
        <v>56</v>
      </c>
      <c r="O6" t="s" s="8">
        <v>57</v>
      </c>
      <c r="P6" t="s" s="8">
        <v>27</v>
      </c>
    </row>
    <row r="7" ht="13.55" customHeight="1">
      <c r="A7" s="7"/>
      <c r="B7" s="7"/>
      <c r="C7" s="7"/>
      <c r="D7" s="7"/>
      <c r="E7" s="7"/>
      <c r="F7" s="9">
        <v>1006</v>
      </c>
      <c r="G7" t="s" s="8">
        <v>58</v>
      </c>
      <c r="H7" t="s" s="8">
        <v>59</v>
      </c>
      <c r="I7" t="s" s="8">
        <v>60</v>
      </c>
      <c r="J7" s="9">
        <v>35</v>
      </c>
      <c r="K7" t="s" s="8">
        <v>21</v>
      </c>
      <c r="L7" t="s" s="8">
        <v>61</v>
      </c>
      <c r="M7" s="9">
        <v>65000</v>
      </c>
      <c r="N7" t="s" s="8">
        <v>56</v>
      </c>
      <c r="O7" t="s" s="8">
        <v>62</v>
      </c>
      <c r="P7" t="s" s="8">
        <v>63</v>
      </c>
    </row>
    <row r="8" ht="13.55" customHeight="1">
      <c r="A8" s="7"/>
      <c r="B8" s="7"/>
      <c r="C8" s="7"/>
      <c r="D8" s="7"/>
      <c r="E8" s="7"/>
      <c r="F8" s="9">
        <v>1007</v>
      </c>
      <c r="G8" t="s" s="8">
        <v>64</v>
      </c>
      <c r="H8" t="s" s="8">
        <v>65</v>
      </c>
      <c r="I8" t="s" s="8">
        <v>42</v>
      </c>
      <c r="J8" s="9">
        <v>32</v>
      </c>
      <c r="K8" t="s" s="8">
        <v>31</v>
      </c>
      <c r="L8" t="s" s="8">
        <v>66</v>
      </c>
      <c r="M8" s="9">
        <v>41000</v>
      </c>
      <c r="N8" t="s" s="8">
        <v>67</v>
      </c>
      <c r="O8" t="s" s="8">
        <v>62</v>
      </c>
      <c r="P8" t="s" s="8">
        <v>43</v>
      </c>
    </row>
    <row r="9" ht="13.55" customHeight="1">
      <c r="A9" s="7"/>
      <c r="B9" s="7"/>
      <c r="C9" s="7"/>
      <c r="D9" s="7"/>
      <c r="E9" s="7"/>
      <c r="F9" s="9">
        <v>1008</v>
      </c>
      <c r="G9" t="s" s="8">
        <v>68</v>
      </c>
      <c r="H9" t="s" s="8">
        <v>69</v>
      </c>
      <c r="I9" t="s" s="8">
        <v>70</v>
      </c>
      <c r="J9" s="9">
        <v>38</v>
      </c>
      <c r="K9" t="s" s="8">
        <v>21</v>
      </c>
      <c r="L9" t="s" s="8">
        <v>22</v>
      </c>
      <c r="M9" s="9">
        <v>48000</v>
      </c>
      <c r="N9" t="s" s="8">
        <v>71</v>
      </c>
      <c r="O9" t="s" s="8">
        <v>72</v>
      </c>
      <c r="P9" t="s" s="8">
        <v>73</v>
      </c>
    </row>
    <row r="10" ht="13.55" customHeight="1">
      <c r="A10" s="7"/>
      <c r="B10" s="7"/>
      <c r="C10" s="7"/>
      <c r="D10" s="7"/>
      <c r="E10" s="7"/>
      <c r="F10" s="9">
        <v>1009</v>
      </c>
      <c r="G10" t="s" s="8">
        <v>74</v>
      </c>
      <c r="H10" t="s" s="8">
        <v>75</v>
      </c>
      <c r="I10" t="s" s="8">
        <v>51</v>
      </c>
      <c r="J10" s="9">
        <v>31</v>
      </c>
      <c r="K10" t="s" s="8">
        <v>21</v>
      </c>
      <c r="L10" t="s" s="8">
        <v>47</v>
      </c>
      <c r="M10" s="9">
        <v>42000</v>
      </c>
      <c r="N10" t="s" s="8">
        <v>76</v>
      </c>
      <c r="O10" t="s" s="8">
        <v>72</v>
      </c>
      <c r="P10" t="s" s="8">
        <v>52</v>
      </c>
    </row>
    <row r="11" ht="13.55" customHeight="1">
      <c r="A11" s="7"/>
      <c r="B11" s="7"/>
      <c r="C11" s="7"/>
      <c r="D11" s="7"/>
      <c r="E11" s="7"/>
      <c r="F11" s="7"/>
      <c r="G11" s="7"/>
      <c r="H11" s="7"/>
      <c r="I11" s="7"/>
      <c r="J11" s="7"/>
      <c r="K11" s="7"/>
      <c r="L11" s="7"/>
      <c r="M11" s="7"/>
      <c r="N11" s="7"/>
      <c r="O11" s="7"/>
      <c r="P11" s="7"/>
    </row>
    <row r="12" ht="13.55" customHeight="1">
      <c r="A12" s="7"/>
      <c r="B12" s="7"/>
      <c r="C12" s="7"/>
      <c r="D12" s="7"/>
      <c r="E12" s="7"/>
      <c r="F12" s="7"/>
      <c r="G12" s="7"/>
      <c r="H12" s="7"/>
      <c r="I12" s="7"/>
      <c r="J12" s="7"/>
      <c r="K12" s="7"/>
      <c r="L12" s="7"/>
      <c r="M12" s="7"/>
      <c r="N12" s="7"/>
      <c r="O12" s="7"/>
      <c r="P12" s="7"/>
    </row>
    <row r="13" ht="13.55" customHeight="1">
      <c r="A13" s="7"/>
      <c r="B13" s="7"/>
      <c r="C13" s="7"/>
      <c r="D13" s="7"/>
      <c r="E13" s="7"/>
      <c r="F13" s="7"/>
      <c r="G13" s="7"/>
      <c r="H13" s="7"/>
      <c r="I13" s="7"/>
      <c r="J13" s="7"/>
      <c r="K13" s="7"/>
      <c r="L13" s="7"/>
      <c r="M13" s="7"/>
      <c r="N13" s="7"/>
      <c r="O13" s="7"/>
      <c r="P13" s="7"/>
    </row>
    <row r="14" ht="13.55" customHeight="1">
      <c r="A14" s="7"/>
      <c r="B14" s="7"/>
      <c r="C14" s="7"/>
      <c r="D14" s="7"/>
      <c r="E14" s="7"/>
      <c r="F14" s="7"/>
      <c r="G14" s="7"/>
      <c r="H14" s="7"/>
      <c r="I14" s="7"/>
      <c r="J14" s="7"/>
      <c r="K14" s="7"/>
      <c r="L14" s="7"/>
      <c r="M14" s="7"/>
      <c r="N14" s="7"/>
      <c r="O14" s="7"/>
      <c r="P14" s="7"/>
    </row>
    <row r="15" ht="13.55" customHeight="1">
      <c r="A15" s="7"/>
      <c r="B15" s="7"/>
      <c r="C15" s="7"/>
      <c r="D15" s="7"/>
      <c r="E15" s="7"/>
      <c r="F15" s="7"/>
      <c r="G15" s="7"/>
      <c r="H15" s="7"/>
      <c r="I15" s="7"/>
      <c r="J15" s="7"/>
      <c r="K15" s="7"/>
      <c r="L15" s="7"/>
      <c r="M15" s="7"/>
      <c r="N15" s="7"/>
      <c r="O15" s="7"/>
      <c r="P15" s="7"/>
    </row>
    <row r="16" ht="13.55" customHeight="1">
      <c r="A16" s="7"/>
      <c r="B16" s="7"/>
      <c r="C16" s="7"/>
      <c r="D16" s="7"/>
      <c r="E16" s="7"/>
      <c r="F16" s="7"/>
      <c r="G16" s="7"/>
      <c r="H16" s="7"/>
      <c r="I16" s="7"/>
      <c r="J16" s="7"/>
      <c r="K16" s="7"/>
      <c r="L16" s="7"/>
      <c r="M16" s="7"/>
      <c r="N16" s="7"/>
      <c r="O16" s="7"/>
      <c r="P16" s="7"/>
    </row>
    <row r="17" ht="13.55" customHeight="1">
      <c r="A17" s="7"/>
      <c r="B17" s="7"/>
      <c r="C17" s="7"/>
      <c r="D17" s="7"/>
      <c r="E17" s="7"/>
      <c r="F17" s="7"/>
      <c r="G17" s="7"/>
      <c r="H17" s="7"/>
      <c r="I17" s="7"/>
      <c r="J17" s="7"/>
      <c r="K17" s="7"/>
      <c r="L17" s="7"/>
      <c r="M17" s="7"/>
      <c r="N17" s="7"/>
      <c r="O17" s="7"/>
      <c r="P17" s="7"/>
    </row>
    <row r="18" ht="13.55" customHeight="1">
      <c r="A18" s="7"/>
      <c r="B18" s="7"/>
      <c r="C18" s="7"/>
      <c r="D18" s="7"/>
      <c r="E18" s="7"/>
      <c r="F18" s="7"/>
      <c r="G18" s="7"/>
      <c r="H18" s="7"/>
      <c r="I18" s="7"/>
      <c r="J18" s="7"/>
      <c r="K18" s="7"/>
      <c r="L18" s="7"/>
      <c r="M18" s="7"/>
      <c r="N18" s="7"/>
      <c r="O18" s="7"/>
      <c r="P18" s="7"/>
    </row>
    <row r="19" ht="13.55" customHeight="1">
      <c r="A19" s="7"/>
      <c r="B19" s="7"/>
      <c r="C19" s="7"/>
      <c r="D19" s="7"/>
      <c r="E19" s="7"/>
      <c r="F19" s="7"/>
      <c r="G19" s="7"/>
      <c r="H19" s="7"/>
      <c r="I19" s="7"/>
      <c r="J19" s="7"/>
      <c r="K19" s="7"/>
      <c r="L19" s="7"/>
      <c r="M19" s="7"/>
      <c r="N19" s="7"/>
      <c r="O19" s="7"/>
      <c r="P19" s="7"/>
    </row>
    <row r="20" ht="13.55" customHeight="1">
      <c r="A20" s="7"/>
      <c r="B20" s="7"/>
      <c r="C20" s="7"/>
      <c r="D20" s="7"/>
      <c r="E20" s="7"/>
      <c r="F20" s="7"/>
      <c r="G20" s="7"/>
      <c r="H20" s="7"/>
      <c r="I20" s="7"/>
      <c r="J20" s="7"/>
      <c r="K20" s="7"/>
      <c r="L20" s="7"/>
      <c r="M20" s="7"/>
      <c r="N20" s="7"/>
      <c r="O20" s="7"/>
      <c r="P20" s="7"/>
    </row>
    <row r="21" ht="13.55" customHeight="1">
      <c r="A21" s="7"/>
      <c r="B21" s="7"/>
      <c r="C21" s="7"/>
      <c r="D21" s="7"/>
      <c r="E21" s="7"/>
      <c r="F21" s="7"/>
      <c r="G21" s="7"/>
      <c r="H21" s="7"/>
      <c r="I21" s="7"/>
      <c r="J21" s="7"/>
      <c r="K21" s="7"/>
      <c r="L21" s="7"/>
      <c r="M21" s="7"/>
      <c r="N21" s="7"/>
      <c r="O21" s="7"/>
      <c r="P21" s="7"/>
    </row>
    <row r="22" ht="13.55" customHeight="1">
      <c r="A22" s="7"/>
      <c r="B22" s="7"/>
      <c r="C22" s="7"/>
      <c r="D22" s="7"/>
      <c r="E22" s="7"/>
      <c r="F22" s="7"/>
      <c r="G22" s="7"/>
      <c r="H22" s="7"/>
      <c r="I22" t="s" s="8">
        <f>CONCATENATE(G12," ",H12)</f>
        <v>77</v>
      </c>
      <c r="J22" s="7"/>
      <c r="K22" s="7"/>
      <c r="L22" s="7"/>
      <c r="M22" s="7"/>
      <c r="N22" s="7"/>
      <c r="O22" s="7"/>
      <c r="P22" s="7"/>
    </row>
    <row r="23" ht="13.55" customHeight="1">
      <c r="A23" s="7"/>
      <c r="B23" s="7"/>
      <c r="C23" s="7"/>
      <c r="D23" s="7"/>
      <c r="E23" s="7"/>
      <c r="F23" s="7"/>
      <c r="G23" s="7"/>
      <c r="H23" s="7"/>
      <c r="I23" t="s" s="8">
        <f>CONCATENATE(G13," ",H13)</f>
        <v>77</v>
      </c>
      <c r="J23" s="7"/>
      <c r="K23" s="7"/>
      <c r="L23" s="7"/>
      <c r="M23" s="7"/>
      <c r="N23" s="7"/>
      <c r="O23" s="7"/>
      <c r="P23"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10.1667" defaultRowHeight="14.4" customHeight="1" outlineLevelRow="0" outlineLevelCol="0"/>
  <cols>
    <col min="1" max="1" width="11.3516" style="13" customWidth="1"/>
    <col min="2" max="6" width="10.1719" style="13" customWidth="1"/>
    <col min="7" max="7" width="12.1719" style="13" customWidth="1"/>
    <col min="8" max="19" width="10.1719" style="13" customWidth="1"/>
    <col min="20" max="16384" width="10.1719" style="13" customWidth="1"/>
  </cols>
  <sheetData>
    <row r="1" ht="13.55" customHeight="1">
      <c r="A1" s="7"/>
      <c r="B1" t="s" s="8">
        <v>88</v>
      </c>
      <c r="C1" s="7"/>
      <c r="D1" s="7"/>
      <c r="E1" s="7"/>
      <c r="F1" s="7"/>
      <c r="G1" s="7"/>
      <c r="H1" t="s" s="8">
        <v>89</v>
      </c>
      <c r="I1" t="s" s="8">
        <v>88</v>
      </c>
      <c r="J1" t="s" s="8">
        <v>90</v>
      </c>
      <c r="K1" t="s" s="8">
        <v>91</v>
      </c>
      <c r="L1" t="s" s="8">
        <v>92</v>
      </c>
      <c r="M1" t="s" s="8">
        <v>93</v>
      </c>
      <c r="N1" t="s" s="8">
        <v>94</v>
      </c>
      <c r="O1" t="s" s="8">
        <v>95</v>
      </c>
      <c r="P1" t="s" s="8">
        <v>96</v>
      </c>
      <c r="Q1" t="s" s="8">
        <v>97</v>
      </c>
      <c r="R1" t="s" s="8">
        <v>98</v>
      </c>
      <c r="S1" t="s" s="8">
        <v>99</v>
      </c>
    </row>
    <row r="2" ht="13.55" customHeight="1">
      <c r="A2" t="s" s="8">
        <v>100</v>
      </c>
      <c r="B2" s="9">
        <f>_xlfn.XLOOKUP(I1,H1:S1,H2:S2)</f>
        <v>310</v>
      </c>
      <c r="C2" s="7"/>
      <c r="D2" s="7"/>
      <c r="E2" s="7"/>
      <c r="F2" s="7"/>
      <c r="G2" t="s" s="8">
        <v>100</v>
      </c>
      <c r="H2" s="9">
        <v>450</v>
      </c>
      <c r="I2" s="9">
        <v>310</v>
      </c>
      <c r="J2" s="9">
        <v>150</v>
      </c>
      <c r="K2" s="9">
        <v>750</v>
      </c>
      <c r="L2" s="9">
        <v>440</v>
      </c>
      <c r="M2" s="9">
        <v>485</v>
      </c>
      <c r="N2" s="9">
        <v>510</v>
      </c>
      <c r="O2" s="9">
        <v>347</v>
      </c>
      <c r="P2" s="9">
        <v>736</v>
      </c>
      <c r="Q2" s="9">
        <v>155</v>
      </c>
      <c r="R2" s="9">
        <v>450</v>
      </c>
      <c r="S2" s="9">
        <v>288</v>
      </c>
    </row>
    <row r="3" ht="13.55" customHeight="1">
      <c r="A3" t="s" s="8">
        <v>101</v>
      </c>
      <c r="B3" s="9">
        <f>_xlfn.XLOOKUP(I2,H2:S2,H3:S3)</f>
        <v>40</v>
      </c>
      <c r="C3" s="7"/>
      <c r="D3" s="7"/>
      <c r="E3" s="7"/>
      <c r="F3" s="7"/>
      <c r="G3" t="s" s="8">
        <v>101</v>
      </c>
      <c r="H3" s="9">
        <v>75</v>
      </c>
      <c r="I3" s="9">
        <v>40</v>
      </c>
      <c r="J3" s="9">
        <v>65</v>
      </c>
      <c r="K3" s="9">
        <v>50</v>
      </c>
      <c r="L3" s="9">
        <v>24</v>
      </c>
      <c r="M3" s="9">
        <v>71</v>
      </c>
      <c r="N3" s="9">
        <v>57</v>
      </c>
      <c r="O3" s="9">
        <v>61</v>
      </c>
      <c r="P3" s="9">
        <v>34</v>
      </c>
      <c r="Q3" s="9">
        <v>41</v>
      </c>
      <c r="R3" s="9">
        <v>58</v>
      </c>
      <c r="S3" s="9">
        <v>91</v>
      </c>
    </row>
    <row r="4" ht="13.55" customHeight="1">
      <c r="A4" t="s" s="8">
        <v>102</v>
      </c>
      <c r="B4" s="9">
        <f>_xlfn.XLOOKUP(I3,H3:S3,H4:S4)</f>
        <v>118</v>
      </c>
      <c r="C4" s="7"/>
      <c r="D4" s="7"/>
      <c r="E4" s="7"/>
      <c r="F4" s="7"/>
      <c r="G4" t="s" s="8">
        <v>102</v>
      </c>
      <c r="H4" s="9">
        <v>200</v>
      </c>
      <c r="I4" s="9">
        <v>118</v>
      </c>
      <c r="J4" s="9">
        <v>145</v>
      </c>
      <c r="K4" s="9">
        <v>210</v>
      </c>
      <c r="L4" s="9">
        <v>45</v>
      </c>
      <c r="M4" s="9">
        <v>170</v>
      </c>
      <c r="N4" s="9">
        <v>130</v>
      </c>
      <c r="O4" s="9">
        <v>90</v>
      </c>
      <c r="P4" s="9">
        <v>55</v>
      </c>
      <c r="Q4" s="9">
        <v>110</v>
      </c>
      <c r="R4" s="9">
        <v>130</v>
      </c>
      <c r="S4" s="9">
        <v>180</v>
      </c>
    </row>
    <row r="5" ht="13.55" customHeight="1">
      <c r="A5" s="7"/>
      <c r="B5" s="7"/>
      <c r="C5" s="7"/>
      <c r="D5" s="7"/>
      <c r="E5" s="7"/>
      <c r="F5" s="7"/>
      <c r="G5" s="7"/>
      <c r="H5" s="7"/>
      <c r="I5" s="7"/>
      <c r="J5" s="7"/>
      <c r="K5" s="7"/>
      <c r="L5" s="7"/>
      <c r="M5" s="7"/>
      <c r="N5" s="7"/>
      <c r="O5" s="7"/>
      <c r="P5" s="7"/>
      <c r="Q5" s="7"/>
      <c r="R5" s="7"/>
      <c r="S5" s="7"/>
    </row>
    <row r="6" ht="13.55" customHeight="1">
      <c r="A6" s="7"/>
      <c r="B6" s="7"/>
      <c r="C6" s="7"/>
      <c r="D6" s="7"/>
      <c r="E6" s="7"/>
      <c r="F6" s="7"/>
      <c r="G6" s="7"/>
      <c r="H6" s="7"/>
      <c r="I6" s="7"/>
      <c r="J6" s="7"/>
      <c r="K6" s="7"/>
      <c r="L6" s="7"/>
      <c r="M6" s="7"/>
      <c r="N6" s="7"/>
      <c r="O6" s="7"/>
      <c r="P6" s="7"/>
      <c r="Q6" s="7"/>
      <c r="R6" s="7"/>
      <c r="S6" s="7"/>
    </row>
    <row r="7" ht="13.55" customHeight="1">
      <c r="A7" s="7"/>
      <c r="B7" s="7"/>
      <c r="C7" s="7"/>
      <c r="D7" s="7"/>
      <c r="E7" s="7"/>
      <c r="F7" s="7"/>
      <c r="G7" s="7"/>
      <c r="H7" s="7"/>
      <c r="I7" s="7"/>
      <c r="J7" s="7"/>
      <c r="K7" s="7"/>
      <c r="L7" s="7"/>
      <c r="M7" s="7"/>
      <c r="N7" s="7"/>
      <c r="O7" s="7"/>
      <c r="P7" s="7"/>
      <c r="Q7" s="7"/>
      <c r="R7" s="7"/>
      <c r="S7" s="7"/>
    </row>
    <row r="8" ht="13.55" customHeight="1">
      <c r="A8" s="7"/>
      <c r="B8" s="7"/>
      <c r="C8" s="7"/>
      <c r="D8" s="7"/>
      <c r="E8" s="7"/>
      <c r="F8" s="7"/>
      <c r="G8" s="7"/>
      <c r="H8" s="7"/>
      <c r="I8" s="7"/>
      <c r="J8" s="7"/>
      <c r="K8" s="7"/>
      <c r="L8" s="7"/>
      <c r="M8" s="7"/>
      <c r="N8" s="7"/>
      <c r="O8" s="7"/>
      <c r="P8" s="7"/>
      <c r="Q8" s="7"/>
      <c r="R8" s="7"/>
      <c r="S8" s="7"/>
    </row>
    <row r="9" ht="13.55" customHeight="1">
      <c r="A9" s="7"/>
      <c r="B9" s="7"/>
      <c r="C9" s="7"/>
      <c r="D9" s="7"/>
      <c r="E9" s="7"/>
      <c r="F9" s="7"/>
      <c r="G9" s="7"/>
      <c r="H9" s="7"/>
      <c r="I9" s="7"/>
      <c r="J9" s="7"/>
      <c r="K9" s="7"/>
      <c r="L9" s="7"/>
      <c r="M9" s="7"/>
      <c r="N9" s="7"/>
      <c r="O9" s="7"/>
      <c r="P9" s="7"/>
      <c r="Q9" s="7"/>
      <c r="R9" s="7"/>
      <c r="S9" s="7"/>
    </row>
    <row r="10" ht="13.55" customHeight="1">
      <c r="A10" s="7"/>
      <c r="B10" s="7"/>
      <c r="C10" s="7"/>
      <c r="D10" s="7"/>
      <c r="E10" s="7"/>
      <c r="F10" s="7"/>
      <c r="G10" s="7"/>
      <c r="H10" s="7"/>
      <c r="I10" s="7"/>
      <c r="J10" s="7"/>
      <c r="K10" s="7"/>
      <c r="L10" s="7"/>
      <c r="M10" s="7"/>
      <c r="N10" s="7"/>
      <c r="O10" s="7"/>
      <c r="P10" s="7"/>
      <c r="Q10" s="7"/>
      <c r="R10" s="7"/>
      <c r="S1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10.1667" defaultRowHeight="14.4" customHeight="1" outlineLevelRow="0" outlineLevelCol="0"/>
  <cols>
    <col min="1" max="1" width="11.3516" style="14" customWidth="1"/>
    <col min="2" max="6" width="10.1719" style="14" customWidth="1"/>
    <col min="7" max="7" width="12.1719" style="14" customWidth="1"/>
    <col min="8" max="19" width="10.1719" style="14" customWidth="1"/>
    <col min="20" max="16384" width="10.1719" style="14" customWidth="1"/>
  </cols>
  <sheetData>
    <row r="1" ht="13.55" customHeight="1">
      <c r="A1" s="7"/>
      <c r="B1" t="s" s="8">
        <v>88</v>
      </c>
      <c r="C1" s="7"/>
      <c r="D1" s="7"/>
      <c r="E1" s="7"/>
      <c r="F1" s="7"/>
      <c r="G1" s="7"/>
      <c r="H1" t="s" s="8">
        <v>89</v>
      </c>
      <c r="I1" t="s" s="8">
        <v>88</v>
      </c>
      <c r="J1" t="s" s="8">
        <v>90</v>
      </c>
      <c r="K1" t="s" s="8">
        <v>91</v>
      </c>
      <c r="L1" t="s" s="8">
        <v>92</v>
      </c>
      <c r="M1" t="s" s="8">
        <v>93</v>
      </c>
      <c r="N1" t="s" s="8">
        <v>94</v>
      </c>
      <c r="O1" t="s" s="8">
        <v>95</v>
      </c>
      <c r="P1" t="s" s="8">
        <v>96</v>
      </c>
      <c r="Q1" t="s" s="8">
        <v>97</v>
      </c>
      <c r="R1" t="s" s="8">
        <v>98</v>
      </c>
      <c r="S1" t="s" s="8">
        <v>99</v>
      </c>
    </row>
    <row r="2" ht="13.55" customHeight="1">
      <c r="A2" t="s" s="8">
        <v>100</v>
      </c>
      <c r="B2" s="9">
        <f>_xlfn.XLOOKUP(I1,H1:S1,H2:S2)</f>
        <v>310</v>
      </c>
      <c r="C2" s="7"/>
      <c r="D2" s="7"/>
      <c r="E2" s="7"/>
      <c r="F2" s="7"/>
      <c r="G2" t="s" s="8">
        <v>100</v>
      </c>
      <c r="H2" s="9">
        <v>450</v>
      </c>
      <c r="I2" s="9">
        <v>310</v>
      </c>
      <c r="J2" s="9">
        <v>150</v>
      </c>
      <c r="K2" s="9">
        <v>750</v>
      </c>
      <c r="L2" s="9">
        <v>440</v>
      </c>
      <c r="M2" s="9">
        <v>485</v>
      </c>
      <c r="N2" s="9">
        <v>510</v>
      </c>
      <c r="O2" s="9">
        <v>347</v>
      </c>
      <c r="P2" s="9">
        <v>736</v>
      </c>
      <c r="Q2" s="9">
        <v>155</v>
      </c>
      <c r="R2" s="9">
        <v>450</v>
      </c>
      <c r="S2" s="9">
        <v>288</v>
      </c>
    </row>
    <row r="3" ht="13.55" customHeight="1">
      <c r="A3" t="s" s="8">
        <v>101</v>
      </c>
      <c r="B3" s="9">
        <f>_xlfn.XLOOKUP(I2,H2:S2,H3:S3)</f>
        <v>40</v>
      </c>
      <c r="C3" s="7"/>
      <c r="D3" s="7"/>
      <c r="E3" s="7"/>
      <c r="F3" s="7"/>
      <c r="G3" t="s" s="8">
        <v>101</v>
      </c>
      <c r="H3" s="9">
        <v>75</v>
      </c>
      <c r="I3" s="9">
        <v>40</v>
      </c>
      <c r="J3" s="9">
        <v>65</v>
      </c>
      <c r="K3" s="9">
        <v>50</v>
      </c>
      <c r="L3" s="9">
        <v>24</v>
      </c>
      <c r="M3" s="9">
        <v>71</v>
      </c>
      <c r="N3" s="9">
        <v>57</v>
      </c>
      <c r="O3" s="9">
        <v>61</v>
      </c>
      <c r="P3" s="9">
        <v>34</v>
      </c>
      <c r="Q3" s="9">
        <v>41</v>
      </c>
      <c r="R3" s="9">
        <v>58</v>
      </c>
      <c r="S3" s="9">
        <v>91</v>
      </c>
    </row>
    <row r="4" ht="13.55" customHeight="1">
      <c r="A4" t="s" s="8">
        <v>102</v>
      </c>
      <c r="B4" s="9">
        <f>_xlfn.XLOOKUP(I3,H3:S3,H4:S4)</f>
        <v>118</v>
      </c>
      <c r="C4" s="7"/>
      <c r="D4" s="7"/>
      <c r="E4" s="7"/>
      <c r="F4" s="7"/>
      <c r="G4" t="s" s="8">
        <v>102</v>
      </c>
      <c r="H4" s="9">
        <v>200</v>
      </c>
      <c r="I4" s="9">
        <v>118</v>
      </c>
      <c r="J4" s="9">
        <v>145</v>
      </c>
      <c r="K4" s="9">
        <v>210</v>
      </c>
      <c r="L4" s="9">
        <v>45</v>
      </c>
      <c r="M4" s="9">
        <v>170</v>
      </c>
      <c r="N4" s="9">
        <v>130</v>
      </c>
      <c r="O4" s="9">
        <v>90</v>
      </c>
      <c r="P4" s="9">
        <v>55</v>
      </c>
      <c r="Q4" s="9">
        <v>110</v>
      </c>
      <c r="R4" s="9">
        <v>130</v>
      </c>
      <c r="S4" s="9">
        <v>180</v>
      </c>
    </row>
    <row r="5" ht="13.55" customHeight="1">
      <c r="A5" s="7"/>
      <c r="B5" s="7"/>
      <c r="C5" s="7"/>
      <c r="D5" s="7"/>
      <c r="E5" s="7"/>
      <c r="F5" s="7"/>
      <c r="G5" s="7"/>
      <c r="H5" s="7"/>
      <c r="I5" s="7"/>
      <c r="J5" s="7"/>
      <c r="K5" s="7"/>
      <c r="L5" s="7"/>
      <c r="M5" s="7"/>
      <c r="N5" s="7"/>
      <c r="O5" s="7"/>
      <c r="P5" s="7"/>
      <c r="Q5" s="7"/>
      <c r="R5" s="7"/>
      <c r="S5" s="7"/>
    </row>
    <row r="6" ht="13.55" customHeight="1">
      <c r="A6" s="7"/>
      <c r="B6" t="s" s="8">
        <v>104</v>
      </c>
      <c r="C6" s="7"/>
      <c r="D6" s="7"/>
      <c r="E6" s="7"/>
      <c r="F6" s="7"/>
      <c r="G6" s="7"/>
      <c r="H6" s="7"/>
      <c r="I6" s="7"/>
      <c r="J6" s="7"/>
      <c r="K6" s="7"/>
      <c r="L6" s="7"/>
      <c r="M6" s="7"/>
      <c r="N6" s="7"/>
      <c r="O6" s="7"/>
      <c r="P6" s="7"/>
      <c r="Q6" s="7"/>
      <c r="R6" s="7"/>
      <c r="S6" s="7"/>
    </row>
    <row r="7" ht="13.55" customHeight="1">
      <c r="A7" t="s" s="8">
        <v>100</v>
      </c>
      <c r="B7" s="9">
        <f>SUM(_xlfn.XLOOKUP(I1,H1:S1,H2:S2):_xlfn.XLOOKUP(J1,H1:S1,H2:S2))</f>
        <v>460</v>
      </c>
      <c r="C7" s="7"/>
      <c r="D7" s="7"/>
      <c r="E7" s="7"/>
      <c r="F7" s="7"/>
      <c r="G7" s="7"/>
      <c r="H7" s="7"/>
      <c r="I7" s="7"/>
      <c r="J7" s="7"/>
      <c r="K7" s="7"/>
      <c r="L7" s="7"/>
      <c r="M7" s="7"/>
      <c r="N7" s="7"/>
      <c r="O7" s="7"/>
      <c r="P7" s="7"/>
      <c r="Q7" s="7"/>
      <c r="R7" s="7"/>
      <c r="S7" s="7"/>
    </row>
    <row r="8" ht="13.55" customHeight="1">
      <c r="A8" s="7"/>
      <c r="B8" s="7"/>
      <c r="C8" s="7"/>
      <c r="D8" s="7"/>
      <c r="E8" s="7"/>
      <c r="F8" s="7"/>
      <c r="G8" s="7"/>
      <c r="H8" s="7"/>
      <c r="I8" s="7"/>
      <c r="J8" s="7"/>
      <c r="K8" s="7"/>
      <c r="L8" s="7"/>
      <c r="M8" s="7"/>
      <c r="N8" s="7"/>
      <c r="O8" s="7"/>
      <c r="P8" s="7"/>
      <c r="Q8" s="7"/>
      <c r="R8" s="7"/>
      <c r="S8" s="7"/>
    </row>
    <row r="9" ht="13.55" customHeight="1">
      <c r="A9" s="7"/>
      <c r="B9" s="7"/>
      <c r="C9" s="7"/>
      <c r="D9" s="7"/>
      <c r="E9" s="7"/>
      <c r="F9" s="7"/>
      <c r="G9" s="7"/>
      <c r="H9" s="7"/>
      <c r="I9" s="7"/>
      <c r="J9" s="7"/>
      <c r="K9" s="7"/>
      <c r="L9" s="7"/>
      <c r="M9" s="7"/>
      <c r="N9" s="7"/>
      <c r="O9" s="7"/>
      <c r="P9" s="7"/>
      <c r="Q9" s="7"/>
      <c r="R9" s="7"/>
      <c r="S9" s="7"/>
    </row>
    <row r="10" ht="13.55" customHeight="1">
      <c r="A10" s="7"/>
      <c r="B10" s="7"/>
      <c r="C10" s="7"/>
      <c r="D10" s="7"/>
      <c r="E10" s="7"/>
      <c r="F10" s="7"/>
      <c r="G10" s="7"/>
      <c r="H10" s="7"/>
      <c r="I10" s="7"/>
      <c r="J10" s="7"/>
      <c r="K10" s="7"/>
      <c r="L10" s="7"/>
      <c r="M10" s="7"/>
      <c r="N10" s="7"/>
      <c r="O10" s="7"/>
      <c r="P10" s="7"/>
      <c r="Q10" s="7"/>
      <c r="R10" s="7"/>
      <c r="S1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4.4" customHeight="1" outlineLevelRow="0" outlineLevelCol="0"/>
  <cols>
    <col min="1" max="1" width="14.5" style="15" customWidth="1"/>
    <col min="2" max="2" width="26.0469" style="15" customWidth="1"/>
    <col min="3" max="4" width="8.85156" style="15" customWidth="1"/>
    <col min="5" max="5" width="12.1484" style="15" customWidth="1"/>
    <col min="6" max="11" width="8.85156" style="15" customWidth="1"/>
    <col min="12" max="12" width="17.2578" style="15" customWidth="1"/>
    <col min="13" max="15" width="8.85156" style="15" customWidth="1"/>
    <col min="16" max="16" width="36.3516" style="15" customWidth="1"/>
    <col min="17" max="16384" width="8.85156" style="15" customWidth="1"/>
  </cols>
  <sheetData>
    <row r="1" ht="13.55" customHeight="1">
      <c r="A1" s="7"/>
      <c r="B1" s="7"/>
      <c r="C1" s="7"/>
      <c r="D1" s="7"/>
      <c r="E1" t="s" s="8">
        <v>6</v>
      </c>
      <c r="F1" t="s" s="8">
        <v>7</v>
      </c>
      <c r="G1" t="s" s="8">
        <v>8</v>
      </c>
      <c r="H1" t="s" s="8">
        <v>9</v>
      </c>
      <c r="I1" t="s" s="8">
        <v>10</v>
      </c>
      <c r="J1" t="s" s="8">
        <v>12</v>
      </c>
      <c r="K1" t="s" s="8">
        <v>11</v>
      </c>
      <c r="L1" t="s" s="8">
        <v>13</v>
      </c>
      <c r="M1" t="s" s="8">
        <v>14</v>
      </c>
      <c r="N1" t="s" s="8">
        <v>15</v>
      </c>
      <c r="O1" t="s" s="8">
        <v>16</v>
      </c>
      <c r="P1" t="s" s="8">
        <v>17</v>
      </c>
    </row>
    <row r="2" ht="13.55" customHeight="1">
      <c r="A2" t="s" s="8">
        <v>9</v>
      </c>
      <c r="B2" t="s" s="8">
        <v>17</v>
      </c>
      <c r="C2" s="7"/>
      <c r="D2" s="7"/>
      <c r="E2" s="9">
        <v>1001</v>
      </c>
      <c r="F2" t="s" s="8">
        <v>18</v>
      </c>
      <c r="G2" t="s" s="8">
        <v>19</v>
      </c>
      <c r="H2" t="s" s="8">
        <v>20</v>
      </c>
      <c r="I2" s="9">
        <v>30</v>
      </c>
      <c r="J2" t="s" s="8">
        <v>21</v>
      </c>
      <c r="K2" s="7"/>
      <c r="L2" t="s" s="8">
        <v>22</v>
      </c>
      <c r="M2" s="9">
        <v>45000</v>
      </c>
      <c r="N2" t="s" s="8">
        <v>23</v>
      </c>
      <c r="O2" t="s" s="8">
        <v>24</v>
      </c>
      <c r="P2" t="s" s="8">
        <v>25</v>
      </c>
    </row>
    <row r="3" ht="13.55" customHeight="1">
      <c r="A3" t="s" s="8">
        <v>38</v>
      </c>
      <c r="B3" t="s" s="8">
        <f>VLOOKUP(A3,H2:P10,9,FALSE)</f>
        <v>41</v>
      </c>
      <c r="C3" s="7"/>
      <c r="D3" s="7"/>
      <c r="E3" s="9">
        <v>1002</v>
      </c>
      <c r="F3" t="s" s="8">
        <v>28</v>
      </c>
      <c r="G3" t="s" s="8">
        <v>29</v>
      </c>
      <c r="H3" t="s" s="8">
        <v>30</v>
      </c>
      <c r="I3" s="9">
        <v>30</v>
      </c>
      <c r="J3" t="s" s="8">
        <v>31</v>
      </c>
      <c r="K3" s="7"/>
      <c r="L3" t="s" s="8">
        <v>32</v>
      </c>
      <c r="M3" s="9">
        <v>36000</v>
      </c>
      <c r="N3" t="s" s="8">
        <v>33</v>
      </c>
      <c r="O3" t="s" s="8">
        <v>34</v>
      </c>
      <c r="P3" t="s" s="8">
        <v>35</v>
      </c>
    </row>
    <row r="4" ht="13.55" customHeight="1">
      <c r="A4" t="s" s="8">
        <v>60</v>
      </c>
      <c r="B4" t="s" s="8">
        <f>VLOOKUP(A4,H3:P10,9,FALSE)</f>
        <v>63</v>
      </c>
      <c r="C4" s="7"/>
      <c r="D4" s="7"/>
      <c r="E4" s="9">
        <v>1003</v>
      </c>
      <c r="F4" t="s" s="8">
        <v>36</v>
      </c>
      <c r="G4" t="s" s="8">
        <v>37</v>
      </c>
      <c r="H4" t="s" s="8">
        <v>38</v>
      </c>
      <c r="I4" s="9">
        <v>29</v>
      </c>
      <c r="J4" t="s" s="8">
        <v>21</v>
      </c>
      <c r="K4" s="7"/>
      <c r="L4" t="s" s="8">
        <v>22</v>
      </c>
      <c r="M4" s="9">
        <v>63000</v>
      </c>
      <c r="N4" t="s" s="8">
        <v>39</v>
      </c>
      <c r="O4" t="s" s="8">
        <v>40</v>
      </c>
      <c r="P4" t="s" s="8">
        <v>41</v>
      </c>
    </row>
    <row r="5" ht="13.55" customHeight="1">
      <c r="A5" t="s" s="8">
        <v>70</v>
      </c>
      <c r="B5" t="s" s="8">
        <f>VLOOKUP(A5,H4:P10,9,FALSE)</f>
        <v>73</v>
      </c>
      <c r="C5" s="7"/>
      <c r="D5" s="7"/>
      <c r="E5" s="9">
        <v>1004</v>
      </c>
      <c r="F5" t="s" s="8">
        <v>44</v>
      </c>
      <c r="G5" t="s" s="8">
        <v>45</v>
      </c>
      <c r="H5" t="s" s="8">
        <v>46</v>
      </c>
      <c r="I5" s="9">
        <v>31</v>
      </c>
      <c r="J5" t="s" s="8">
        <v>31</v>
      </c>
      <c r="K5" s="7"/>
      <c r="L5" t="s" s="8">
        <v>47</v>
      </c>
      <c r="M5" s="9">
        <v>47000</v>
      </c>
      <c r="N5" t="s" s="8">
        <v>48</v>
      </c>
      <c r="O5" t="s" s="8">
        <v>49</v>
      </c>
      <c r="P5" t="s" s="8">
        <v>50</v>
      </c>
    </row>
    <row r="6" ht="13.55" customHeight="1">
      <c r="A6" s="7"/>
      <c r="B6" s="7"/>
      <c r="C6" s="7"/>
      <c r="D6" s="7"/>
      <c r="E6" s="9">
        <v>1005</v>
      </c>
      <c r="F6" t="s" s="8">
        <v>53</v>
      </c>
      <c r="G6" t="s" s="8">
        <v>54</v>
      </c>
      <c r="H6" t="s" s="8">
        <v>26</v>
      </c>
      <c r="I6" s="9">
        <v>32</v>
      </c>
      <c r="J6" t="s" s="8">
        <v>21</v>
      </c>
      <c r="K6" s="7"/>
      <c r="L6" t="s" s="8">
        <v>55</v>
      </c>
      <c r="M6" s="9">
        <v>50000</v>
      </c>
      <c r="N6" t="s" s="8">
        <v>56</v>
      </c>
      <c r="O6" t="s" s="8">
        <v>57</v>
      </c>
      <c r="P6" t="s" s="8">
        <v>27</v>
      </c>
    </row>
    <row r="7" ht="13.55" customHeight="1">
      <c r="A7" s="7"/>
      <c r="B7" s="7"/>
      <c r="C7" s="7"/>
      <c r="D7" s="7"/>
      <c r="E7" s="9">
        <v>1006</v>
      </c>
      <c r="F7" t="s" s="8">
        <v>58</v>
      </c>
      <c r="G7" t="s" s="8">
        <v>59</v>
      </c>
      <c r="H7" t="s" s="8">
        <v>60</v>
      </c>
      <c r="I7" s="9">
        <v>35</v>
      </c>
      <c r="J7" t="s" s="8">
        <v>21</v>
      </c>
      <c r="K7" s="7"/>
      <c r="L7" t="s" s="8">
        <v>61</v>
      </c>
      <c r="M7" s="9">
        <v>65000</v>
      </c>
      <c r="N7" t="s" s="8">
        <v>56</v>
      </c>
      <c r="O7" t="s" s="8">
        <v>62</v>
      </c>
      <c r="P7" t="s" s="8">
        <v>63</v>
      </c>
    </row>
    <row r="8" ht="13.55" customHeight="1">
      <c r="A8" s="7"/>
      <c r="B8" s="7"/>
      <c r="C8" s="7"/>
      <c r="D8" s="7"/>
      <c r="E8" s="9">
        <v>1007</v>
      </c>
      <c r="F8" t="s" s="8">
        <v>64</v>
      </c>
      <c r="G8" t="s" s="8">
        <v>65</v>
      </c>
      <c r="H8" t="s" s="8">
        <v>42</v>
      </c>
      <c r="I8" s="9">
        <v>32</v>
      </c>
      <c r="J8" t="s" s="8">
        <v>31</v>
      </c>
      <c r="K8" s="7"/>
      <c r="L8" t="s" s="8">
        <v>66</v>
      </c>
      <c r="M8" s="9">
        <v>41000</v>
      </c>
      <c r="N8" t="s" s="8">
        <v>67</v>
      </c>
      <c r="O8" t="s" s="8">
        <v>62</v>
      </c>
      <c r="P8" t="s" s="8">
        <v>43</v>
      </c>
    </row>
    <row r="9" ht="13.55" customHeight="1">
      <c r="A9" s="7"/>
      <c r="B9" s="7"/>
      <c r="C9" s="7"/>
      <c r="D9" s="7"/>
      <c r="E9" s="9">
        <v>1008</v>
      </c>
      <c r="F9" t="s" s="8">
        <v>68</v>
      </c>
      <c r="G9" t="s" s="8">
        <v>69</v>
      </c>
      <c r="H9" t="s" s="8">
        <v>70</v>
      </c>
      <c r="I9" s="9">
        <v>38</v>
      </c>
      <c r="J9" t="s" s="8">
        <v>21</v>
      </c>
      <c r="K9" s="7"/>
      <c r="L9" t="s" s="8">
        <v>22</v>
      </c>
      <c r="M9" s="9">
        <v>48000</v>
      </c>
      <c r="N9" t="s" s="8">
        <v>71</v>
      </c>
      <c r="O9" t="s" s="8">
        <v>72</v>
      </c>
      <c r="P9" t="s" s="8">
        <v>73</v>
      </c>
    </row>
    <row r="10" ht="13.55" customHeight="1">
      <c r="A10" s="7"/>
      <c r="B10" s="7"/>
      <c r="C10" s="7"/>
      <c r="D10" s="7"/>
      <c r="E10" s="9">
        <v>1009</v>
      </c>
      <c r="F10" t="s" s="8">
        <v>74</v>
      </c>
      <c r="G10" t="s" s="8">
        <v>75</v>
      </c>
      <c r="H10" t="s" s="8">
        <v>51</v>
      </c>
      <c r="I10" s="9">
        <v>31</v>
      </c>
      <c r="J10" t="s" s="8">
        <v>21</v>
      </c>
      <c r="K10" s="7"/>
      <c r="L10" t="s" s="8">
        <v>47</v>
      </c>
      <c r="M10" s="9">
        <v>42000</v>
      </c>
      <c r="N10" t="s" s="8">
        <v>76</v>
      </c>
      <c r="O10" t="s" s="8">
        <v>72</v>
      </c>
      <c r="P10" t="s" s="8">
        <v>52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