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cours\2021-2022\ICT-114\6_FORMATIVE\"/>
    </mc:Choice>
  </mc:AlternateContent>
  <xr:revisionPtr revIDLastSave="0" documentId="13_ncr:1_{D3D95ACE-FC13-434B-8D83-889926F433AC}" xr6:coauthVersionLast="36" xr6:coauthVersionMax="45" xr10:uidLastSave="{00000000-0000-0000-0000-000000000000}"/>
  <bookViews>
    <workbookView xWindow="-120" yWindow="-120" windowWidth="29040" windowHeight="15840" tabRatio="329" activeTab="1" xr2:uid="{00000000-000D-0000-FFFF-FFFF00000000}"/>
  </bookViews>
  <sheets>
    <sheet name="Noms" sheetId="8" r:id="rId1"/>
    <sheet name="Notes" sheetId="7" r:id="rId2"/>
    <sheet name="Lisez-moi" sheetId="9" r:id="rId3"/>
  </sheets>
  <definedNames>
    <definedName name="croix">Notes!$E$28:$AH$42,Notes!$E$9:$AH$23,Notes!$E$47:$AH$61,Notes!$E$66:$AH$80,Notes!$E$85:$AH$99,Notes!$E$104:$AH$118,Notes!$E$123:$AH$137,Notes!$E$142:$AH$156</definedName>
    <definedName name="_xlnm.Print_Titles" localSheetId="1">Notes!$1:$5</definedName>
    <definedName name="_xlnm.Print_Area" localSheetId="1">Notes!$A$1:$BN$168</definedName>
  </definedNames>
  <calcPr calcId="191029"/>
</workbook>
</file>

<file path=xl/calcChain.xml><?xml version="1.0" encoding="utf-8"?>
<calcChain xmlns="http://schemas.openxmlformats.org/spreadsheetml/2006/main">
  <c r="C19" i="8" l="1"/>
  <c r="C20" i="8"/>
  <c r="C21" i="8"/>
  <c r="C22" i="8"/>
  <c r="C23" i="8"/>
  <c r="C24" i="8"/>
  <c r="C25" i="8"/>
  <c r="C26" i="8"/>
  <c r="C27" i="8"/>
  <c r="C28" i="8"/>
  <c r="C29" i="8"/>
  <c r="C30" i="8"/>
  <c r="C31" i="8"/>
  <c r="C24" i="7" l="1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C138" i="7" l="1"/>
  <c r="A138" i="7"/>
  <c r="BN137" i="7"/>
  <c r="BM137" i="7"/>
  <c r="BL137" i="7"/>
  <c r="BK137" i="7"/>
  <c r="BJ137" i="7"/>
  <c r="BI137" i="7"/>
  <c r="BH137" i="7"/>
  <c r="BG137" i="7"/>
  <c r="BF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BN135" i="7"/>
  <c r="BM135" i="7"/>
  <c r="BL135" i="7"/>
  <c r="BK135" i="7"/>
  <c r="BJ135" i="7"/>
  <c r="BI135" i="7"/>
  <c r="BH135" i="7"/>
  <c r="BG135" i="7"/>
  <c r="BF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BN134" i="7"/>
  <c r="BM134" i="7"/>
  <c r="BL134" i="7"/>
  <c r="BK134" i="7"/>
  <c r="BJ134" i="7"/>
  <c r="BI134" i="7"/>
  <c r="BH134" i="7"/>
  <c r="BG134" i="7"/>
  <c r="BF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BN132" i="7"/>
  <c r="BM132" i="7"/>
  <c r="BL132" i="7"/>
  <c r="BK132" i="7"/>
  <c r="BJ132" i="7"/>
  <c r="BI132" i="7"/>
  <c r="BH132" i="7"/>
  <c r="BG132" i="7"/>
  <c r="BF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BN131" i="7"/>
  <c r="BM131" i="7"/>
  <c r="BL131" i="7"/>
  <c r="BK131" i="7"/>
  <c r="BJ131" i="7"/>
  <c r="BI131" i="7"/>
  <c r="BH131" i="7"/>
  <c r="BG131" i="7"/>
  <c r="BF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BN130" i="7"/>
  <c r="BM130" i="7"/>
  <c r="BL130" i="7"/>
  <c r="BK130" i="7"/>
  <c r="BJ130" i="7"/>
  <c r="BI130" i="7"/>
  <c r="BH130" i="7"/>
  <c r="BG130" i="7"/>
  <c r="BF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BN129" i="7"/>
  <c r="BM129" i="7"/>
  <c r="BL129" i="7"/>
  <c r="BK129" i="7"/>
  <c r="BJ129" i="7"/>
  <c r="BI129" i="7"/>
  <c r="BH129" i="7"/>
  <c r="BG129" i="7"/>
  <c r="BF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BN128" i="7"/>
  <c r="BM128" i="7"/>
  <c r="BL128" i="7"/>
  <c r="BK128" i="7"/>
  <c r="BJ128" i="7"/>
  <c r="BI128" i="7"/>
  <c r="BH128" i="7"/>
  <c r="BG128" i="7"/>
  <c r="BF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BN127" i="7"/>
  <c r="BM127" i="7"/>
  <c r="BL127" i="7"/>
  <c r="BK127" i="7"/>
  <c r="BJ127" i="7"/>
  <c r="BI127" i="7"/>
  <c r="BH127" i="7"/>
  <c r="BG127" i="7"/>
  <c r="BF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BN123" i="7"/>
  <c r="BM123" i="7"/>
  <c r="BL123" i="7"/>
  <c r="BL138" i="7" s="1"/>
  <c r="AH138" i="7" s="1"/>
  <c r="BK123" i="7"/>
  <c r="BK138" i="7" s="1"/>
  <c r="AG138" i="7" s="1"/>
  <c r="BJ123" i="7"/>
  <c r="BJ138" i="7" s="1"/>
  <c r="AF138" i="7" s="1"/>
  <c r="BI123" i="7"/>
  <c r="BI138" i="7" s="1"/>
  <c r="AE138" i="7" s="1"/>
  <c r="BH123" i="7"/>
  <c r="BH138" i="7" s="1"/>
  <c r="AD138" i="7" s="1"/>
  <c r="BG123" i="7"/>
  <c r="BG138" i="7" s="1"/>
  <c r="AC138" i="7" s="1"/>
  <c r="BF123" i="7"/>
  <c r="BF138" i="7" s="1"/>
  <c r="AB138" i="7" s="1"/>
  <c r="BE123" i="7"/>
  <c r="BE138" i="7" s="1"/>
  <c r="AA138" i="7" s="1"/>
  <c r="BD123" i="7"/>
  <c r="BD138" i="7" s="1"/>
  <c r="Z138" i="7" s="1"/>
  <c r="BC123" i="7"/>
  <c r="BC138" i="7" s="1"/>
  <c r="Y138" i="7" s="1"/>
  <c r="BB123" i="7"/>
  <c r="BB138" i="7" s="1"/>
  <c r="X138" i="7" s="1"/>
  <c r="BA123" i="7"/>
  <c r="AZ123" i="7"/>
  <c r="AZ138" i="7" s="1"/>
  <c r="V138" i="7" s="1"/>
  <c r="AY123" i="7"/>
  <c r="AY138" i="7" s="1"/>
  <c r="U138" i="7" s="1"/>
  <c r="AX123" i="7"/>
  <c r="AX138" i="7" s="1"/>
  <c r="T138" i="7" s="1"/>
  <c r="AW123" i="7"/>
  <c r="AW138" i="7" s="1"/>
  <c r="S138" i="7" s="1"/>
  <c r="AV123" i="7"/>
  <c r="AV138" i="7" s="1"/>
  <c r="R138" i="7" s="1"/>
  <c r="AU123" i="7"/>
  <c r="AU138" i="7" s="1"/>
  <c r="Q138" i="7" s="1"/>
  <c r="AT123" i="7"/>
  <c r="AT138" i="7" s="1"/>
  <c r="P138" i="7" s="1"/>
  <c r="AS123" i="7"/>
  <c r="AS138" i="7" s="1"/>
  <c r="O138" i="7" s="1"/>
  <c r="AR123" i="7"/>
  <c r="AR138" i="7" s="1"/>
  <c r="N138" i="7" s="1"/>
  <c r="AQ123" i="7"/>
  <c r="AQ138" i="7" s="1"/>
  <c r="M138" i="7" s="1"/>
  <c r="AP123" i="7"/>
  <c r="AP138" i="7" s="1"/>
  <c r="L138" i="7" s="1"/>
  <c r="AO123" i="7"/>
  <c r="AO138" i="7" s="1"/>
  <c r="K138" i="7" s="1"/>
  <c r="AN123" i="7"/>
  <c r="AN138" i="7" s="1"/>
  <c r="J138" i="7" s="1"/>
  <c r="AM123" i="7"/>
  <c r="AM138" i="7" s="1"/>
  <c r="I138" i="7" s="1"/>
  <c r="AL123" i="7"/>
  <c r="AL138" i="7" s="1"/>
  <c r="H138" i="7" s="1"/>
  <c r="AK123" i="7"/>
  <c r="AK138" i="7" s="1"/>
  <c r="G138" i="7" s="1"/>
  <c r="AJ123" i="7"/>
  <c r="AJ138" i="7" s="1"/>
  <c r="F138" i="7" s="1"/>
  <c r="AI123" i="7"/>
  <c r="AI138" i="7" s="1"/>
  <c r="E138" i="7" s="1"/>
  <c r="B122" i="7"/>
  <c r="A122" i="7"/>
  <c r="BA138" i="7" l="1"/>
  <c r="W138" i="7" s="1"/>
  <c r="C119" i="7"/>
  <c r="A119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BN104" i="7"/>
  <c r="BM104" i="7"/>
  <c r="BL104" i="7"/>
  <c r="BL119" i="7" s="1"/>
  <c r="AH119" i="7" s="1"/>
  <c r="BK104" i="7"/>
  <c r="BJ104" i="7"/>
  <c r="BJ119" i="7" s="1"/>
  <c r="AF119" i="7" s="1"/>
  <c r="BI104" i="7"/>
  <c r="BH104" i="7"/>
  <c r="BH119" i="7" s="1"/>
  <c r="AD119" i="7" s="1"/>
  <c r="BG104" i="7"/>
  <c r="BF104" i="7"/>
  <c r="BF119" i="7" s="1"/>
  <c r="AB119" i="7" s="1"/>
  <c r="BE104" i="7"/>
  <c r="BD104" i="7"/>
  <c r="BD119" i="7" s="1"/>
  <c r="Z119" i="7" s="1"/>
  <c r="BC104" i="7"/>
  <c r="BB104" i="7"/>
  <c r="BB119" i="7" s="1"/>
  <c r="X119" i="7" s="1"/>
  <c r="BA104" i="7"/>
  <c r="BA119" i="7" s="1"/>
  <c r="W119" i="7" s="1"/>
  <c r="AZ104" i="7"/>
  <c r="AZ119" i="7" s="1"/>
  <c r="V119" i="7" s="1"/>
  <c r="AY104" i="7"/>
  <c r="AX104" i="7"/>
  <c r="AX119" i="7" s="1"/>
  <c r="T119" i="7" s="1"/>
  <c r="AW104" i="7"/>
  <c r="AV104" i="7"/>
  <c r="AV119" i="7" s="1"/>
  <c r="R119" i="7" s="1"/>
  <c r="AU104" i="7"/>
  <c r="AU119" i="7" s="1"/>
  <c r="Q119" i="7" s="1"/>
  <c r="AT104" i="7"/>
  <c r="AT119" i="7" s="1"/>
  <c r="P119" i="7" s="1"/>
  <c r="AS104" i="7"/>
  <c r="AS119" i="7" s="1"/>
  <c r="O119" i="7" s="1"/>
  <c r="AR104" i="7"/>
  <c r="AR119" i="7" s="1"/>
  <c r="N119" i="7" s="1"/>
  <c r="AQ104" i="7"/>
  <c r="AQ119" i="7" s="1"/>
  <c r="M119" i="7" s="1"/>
  <c r="AP104" i="7"/>
  <c r="AP119" i="7" s="1"/>
  <c r="L119" i="7" s="1"/>
  <c r="AO104" i="7"/>
  <c r="AO119" i="7" s="1"/>
  <c r="K119" i="7" s="1"/>
  <c r="AN104" i="7"/>
  <c r="AN119" i="7" s="1"/>
  <c r="J119" i="7" s="1"/>
  <c r="AM104" i="7"/>
  <c r="AM119" i="7" s="1"/>
  <c r="I119" i="7" s="1"/>
  <c r="AL104" i="7"/>
  <c r="AL119" i="7" s="1"/>
  <c r="H119" i="7" s="1"/>
  <c r="AK104" i="7"/>
  <c r="AK119" i="7" s="1"/>
  <c r="G119" i="7" s="1"/>
  <c r="AJ104" i="7"/>
  <c r="AJ119" i="7" s="1"/>
  <c r="F119" i="7" s="1"/>
  <c r="AI104" i="7"/>
  <c r="AI119" i="7" s="1"/>
  <c r="E119" i="7" s="1"/>
  <c r="B103" i="7"/>
  <c r="A103" i="7"/>
  <c r="C100" i="7"/>
  <c r="A100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BN85" i="7"/>
  <c r="BM85" i="7"/>
  <c r="BL85" i="7"/>
  <c r="BL100" i="7" s="1"/>
  <c r="AH100" i="7" s="1"/>
  <c r="BK85" i="7"/>
  <c r="BK100" i="7" s="1"/>
  <c r="AG100" i="7" s="1"/>
  <c r="BJ85" i="7"/>
  <c r="BI85" i="7"/>
  <c r="BI100" i="7" s="1"/>
  <c r="AE100" i="7" s="1"/>
  <c r="BH85" i="7"/>
  <c r="BH100" i="7" s="1"/>
  <c r="AD100" i="7" s="1"/>
  <c r="BG85" i="7"/>
  <c r="BG100" i="7" s="1"/>
  <c r="AC100" i="7" s="1"/>
  <c r="BF85" i="7"/>
  <c r="BF100" i="7" s="1"/>
  <c r="AB100" i="7" s="1"/>
  <c r="BE85" i="7"/>
  <c r="BE100" i="7" s="1"/>
  <c r="AA100" i="7" s="1"/>
  <c r="BD85" i="7"/>
  <c r="BD100" i="7" s="1"/>
  <c r="Z100" i="7" s="1"/>
  <c r="BC85" i="7"/>
  <c r="BB85" i="7"/>
  <c r="BB100" i="7" s="1"/>
  <c r="X100" i="7" s="1"/>
  <c r="BA85" i="7"/>
  <c r="BA100" i="7" s="1"/>
  <c r="W100" i="7" s="1"/>
  <c r="AZ85" i="7"/>
  <c r="AZ100" i="7" s="1"/>
  <c r="V100" i="7" s="1"/>
  <c r="AY85" i="7"/>
  <c r="AY100" i="7" s="1"/>
  <c r="U100" i="7" s="1"/>
  <c r="AX85" i="7"/>
  <c r="AX100" i="7" s="1"/>
  <c r="T100" i="7" s="1"/>
  <c r="AW85" i="7"/>
  <c r="AW100" i="7" s="1"/>
  <c r="S100" i="7" s="1"/>
  <c r="AV85" i="7"/>
  <c r="AV100" i="7" s="1"/>
  <c r="R100" i="7" s="1"/>
  <c r="AU85" i="7"/>
  <c r="AT85" i="7"/>
  <c r="AT100" i="7" s="1"/>
  <c r="P100" i="7" s="1"/>
  <c r="AS85" i="7"/>
  <c r="AS100" i="7" s="1"/>
  <c r="O100" i="7" s="1"/>
  <c r="AR85" i="7"/>
  <c r="AR100" i="7" s="1"/>
  <c r="N100" i="7" s="1"/>
  <c r="AQ85" i="7"/>
  <c r="AP85" i="7"/>
  <c r="AP100" i="7" s="1"/>
  <c r="L100" i="7" s="1"/>
  <c r="AO85" i="7"/>
  <c r="AO100" i="7" s="1"/>
  <c r="K100" i="7" s="1"/>
  <c r="AN85" i="7"/>
  <c r="AN100" i="7" s="1"/>
  <c r="J100" i="7" s="1"/>
  <c r="AM85" i="7"/>
  <c r="AM100" i="7" s="1"/>
  <c r="I100" i="7" s="1"/>
  <c r="AL85" i="7"/>
  <c r="AK85" i="7"/>
  <c r="AK100" i="7" s="1"/>
  <c r="G100" i="7" s="1"/>
  <c r="AJ85" i="7"/>
  <c r="AJ100" i="7" s="1"/>
  <c r="F100" i="7" s="1"/>
  <c r="AI85" i="7"/>
  <c r="AI100" i="7" s="1"/>
  <c r="E100" i="7" s="1"/>
  <c r="B84" i="7"/>
  <c r="A84" i="7"/>
  <c r="AU100" i="7" l="1"/>
  <c r="Q100" i="7" s="1"/>
  <c r="AQ100" i="7"/>
  <c r="M100" i="7" s="1"/>
  <c r="BC119" i="7"/>
  <c r="Y119" i="7" s="1"/>
  <c r="BJ100" i="7"/>
  <c r="AF100" i="7" s="1"/>
  <c r="AY119" i="7"/>
  <c r="U119" i="7" s="1"/>
  <c r="BG119" i="7"/>
  <c r="AC119" i="7" s="1"/>
  <c r="BE119" i="7"/>
  <c r="AA119" i="7" s="1"/>
  <c r="AL100" i="7"/>
  <c r="H100" i="7" s="1"/>
  <c r="BK119" i="7"/>
  <c r="AG119" i="7" s="1"/>
  <c r="BI119" i="7"/>
  <c r="AE119" i="7" s="1"/>
  <c r="AW119" i="7"/>
  <c r="S119" i="7" s="1"/>
  <c r="BC100" i="7"/>
  <c r="Y100" i="7" s="1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M12" i="7"/>
  <c r="BN12" i="7"/>
  <c r="BM13" i="7"/>
  <c r="BN13" i="7"/>
  <c r="BM14" i="7"/>
  <c r="BN14" i="7"/>
  <c r="BM15" i="7"/>
  <c r="BN15" i="7"/>
  <c r="B170" i="7"/>
  <c r="BN143" i="7"/>
  <c r="BN144" i="7"/>
  <c r="BN153" i="7"/>
  <c r="BN154" i="7"/>
  <c r="BN155" i="7"/>
  <c r="BN156" i="7"/>
  <c r="BN142" i="7"/>
  <c r="BN67" i="7"/>
  <c r="BN68" i="7"/>
  <c r="BN78" i="7"/>
  <c r="BN79" i="7"/>
  <c r="BN80" i="7"/>
  <c r="BN66" i="7"/>
  <c r="BN48" i="7"/>
  <c r="BN49" i="7"/>
  <c r="BN60" i="7"/>
  <c r="BN61" i="7"/>
  <c r="BN47" i="7"/>
  <c r="BN29" i="7"/>
  <c r="BN30" i="7"/>
  <c r="BN39" i="7"/>
  <c r="BN40" i="7"/>
  <c r="BN41" i="7"/>
  <c r="BN42" i="7"/>
  <c r="BN28" i="7"/>
  <c r="BN10" i="7"/>
  <c r="BN11" i="7"/>
  <c r="BN16" i="7"/>
  <c r="BN17" i="7"/>
  <c r="BN18" i="7"/>
  <c r="BN19" i="7"/>
  <c r="BN20" i="7"/>
  <c r="BN21" i="7"/>
  <c r="BN22" i="7"/>
  <c r="BN23" i="7"/>
  <c r="BN9" i="7"/>
  <c r="AJ142" i="7" l="1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AI142" i="7"/>
  <c r="A5" i="7" l="1"/>
  <c r="BM6" i="7" l="1"/>
  <c r="BM156" i="7"/>
  <c r="BM155" i="7"/>
  <c r="BM154" i="7"/>
  <c r="BM153" i="7"/>
  <c r="BM144" i="7"/>
  <c r="BM143" i="7"/>
  <c r="BM142" i="7"/>
  <c r="BM80" i="7"/>
  <c r="BM79" i="7"/>
  <c r="BM78" i="7"/>
  <c r="BM68" i="7"/>
  <c r="BM67" i="7"/>
  <c r="BM66" i="7"/>
  <c r="BM61" i="7"/>
  <c r="BM60" i="7"/>
  <c r="BM49" i="7"/>
  <c r="BM48" i="7"/>
  <c r="BM47" i="7"/>
  <c r="BM42" i="7"/>
  <c r="BM41" i="7"/>
  <c r="BM40" i="7"/>
  <c r="BM39" i="7"/>
  <c r="BM30" i="7"/>
  <c r="BM29" i="7"/>
  <c r="BM28" i="7"/>
  <c r="BM10" i="7"/>
  <c r="BM11" i="7"/>
  <c r="BM16" i="7"/>
  <c r="BM17" i="7"/>
  <c r="BM18" i="7"/>
  <c r="BM19" i="7"/>
  <c r="BM20" i="7"/>
  <c r="BM21" i="7"/>
  <c r="BM22" i="7"/>
  <c r="BM23" i="7"/>
  <c r="BM9" i="7"/>
  <c r="A1" i="7" l="1"/>
  <c r="F1" i="7" l="1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E1" i="7"/>
  <c r="A81" i="7" l="1"/>
  <c r="B141" i="7"/>
  <c r="A141" i="7"/>
  <c r="B65" i="7"/>
  <c r="A65" i="7"/>
  <c r="B46" i="7"/>
  <c r="A46" i="7"/>
  <c r="B27" i="7"/>
  <c r="A27" i="7"/>
  <c r="BC43" i="7" l="1"/>
  <c r="Y43" i="7" s="1"/>
  <c r="BB62" i="7"/>
  <c r="X62" i="7" s="1"/>
  <c r="AY157" i="7" l="1"/>
  <c r="U157" i="7" s="1"/>
  <c r="BK43" i="7"/>
  <c r="AG43" i="7" s="1"/>
  <c r="BJ62" i="7"/>
  <c r="AF62" i="7" s="1"/>
  <c r="BF62" i="7"/>
  <c r="AB62" i="7" s="1"/>
  <c r="AX62" i="7"/>
  <c r="T62" i="7" s="1"/>
  <c r="BG43" i="7"/>
  <c r="AC43" i="7" s="1"/>
  <c r="AY43" i="7"/>
  <c r="U43" i="7" s="1"/>
  <c r="BC157" i="7"/>
  <c r="Y157" i="7" s="1"/>
  <c r="BI43" i="7"/>
  <c r="AE43" i="7" s="1"/>
  <c r="BE43" i="7"/>
  <c r="AA43" i="7" s="1"/>
  <c r="BA43" i="7"/>
  <c r="W43" i="7" s="1"/>
  <c r="BL62" i="7"/>
  <c r="AH62" i="7" s="1"/>
  <c r="BH62" i="7"/>
  <c r="AD62" i="7" s="1"/>
  <c r="BD62" i="7"/>
  <c r="Z62" i="7" s="1"/>
  <c r="AZ62" i="7"/>
  <c r="V62" i="7" s="1"/>
  <c r="AV62" i="7"/>
  <c r="R62" i="7" s="1"/>
  <c r="AV24" i="7"/>
  <c r="BH81" i="7"/>
  <c r="AD81" i="7" s="1"/>
  <c r="BK157" i="7"/>
  <c r="AG157" i="7" s="1"/>
  <c r="BI157" i="7"/>
  <c r="AE157" i="7" s="1"/>
  <c r="BG157" i="7"/>
  <c r="AC157" i="7" s="1"/>
  <c r="BK24" i="7"/>
  <c r="BI24" i="7"/>
  <c r="BG24" i="7"/>
  <c r="BC24" i="7"/>
  <c r="BA24" i="7"/>
  <c r="AY24" i="7"/>
  <c r="AW43" i="7"/>
  <c r="S43" i="7" s="1"/>
  <c r="BE157" i="7"/>
  <c r="AA157" i="7" s="1"/>
  <c r="BA157" i="7"/>
  <c r="W157" i="7" s="1"/>
  <c r="AZ81" i="7"/>
  <c r="V81" i="7" s="1"/>
  <c r="AV81" i="7"/>
  <c r="R81" i="7" s="1"/>
  <c r="AW157" i="7"/>
  <c r="S157" i="7" s="1"/>
  <c r="BE24" i="7"/>
  <c r="BL81" i="7"/>
  <c r="AH81" i="7" s="1"/>
  <c r="BD81" i="7"/>
  <c r="Z81" i="7" s="1"/>
  <c r="AX81" i="7"/>
  <c r="T81" i="7" s="1"/>
  <c r="BJ81" i="7"/>
  <c r="AF81" i="7" s="1"/>
  <c r="BF81" i="7"/>
  <c r="AB81" i="7" s="1"/>
  <c r="BB81" i="7"/>
  <c r="X81" i="7" s="1"/>
  <c r="BL157" i="7"/>
  <c r="AH157" i="7" s="1"/>
  <c r="BJ157" i="7"/>
  <c r="AF157" i="7" s="1"/>
  <c r="BH157" i="7"/>
  <c r="AD157" i="7" s="1"/>
  <c r="BF157" i="7"/>
  <c r="AB157" i="7" s="1"/>
  <c r="BD157" i="7"/>
  <c r="Z157" i="7" s="1"/>
  <c r="BB157" i="7"/>
  <c r="X157" i="7" s="1"/>
  <c r="AZ157" i="7"/>
  <c r="V157" i="7" s="1"/>
  <c r="AX157" i="7"/>
  <c r="T157" i="7" s="1"/>
  <c r="AV157" i="7"/>
  <c r="R157" i="7" s="1"/>
  <c r="BK62" i="7"/>
  <c r="AG62" i="7" s="1"/>
  <c r="BI62" i="7"/>
  <c r="AE62" i="7" s="1"/>
  <c r="BG62" i="7"/>
  <c r="AC62" i="7" s="1"/>
  <c r="BE62" i="7"/>
  <c r="AA62" i="7" s="1"/>
  <c r="BC62" i="7"/>
  <c r="Y62" i="7" s="1"/>
  <c r="BA62" i="7"/>
  <c r="W62" i="7" s="1"/>
  <c r="AY62" i="7"/>
  <c r="U62" i="7" s="1"/>
  <c r="AW62" i="7"/>
  <c r="S62" i="7" s="1"/>
  <c r="BJ24" i="7"/>
  <c r="BH24" i="7"/>
  <c r="BF24" i="7"/>
  <c r="BD24" i="7"/>
  <c r="BB24" i="7"/>
  <c r="AZ24" i="7"/>
  <c r="AW24" i="7"/>
  <c r="BL43" i="7"/>
  <c r="AH43" i="7" s="1"/>
  <c r="BJ43" i="7"/>
  <c r="AF43" i="7" s="1"/>
  <c r="BH43" i="7"/>
  <c r="AD43" i="7" s="1"/>
  <c r="BF43" i="7"/>
  <c r="AB43" i="7" s="1"/>
  <c r="BD43" i="7"/>
  <c r="Z43" i="7" s="1"/>
  <c r="BB43" i="7"/>
  <c r="X43" i="7" s="1"/>
  <c r="AZ43" i="7"/>
  <c r="V43" i="7" s="1"/>
  <c r="AX43" i="7"/>
  <c r="T43" i="7" s="1"/>
  <c r="AV43" i="7"/>
  <c r="R43" i="7" s="1"/>
  <c r="BK81" i="7"/>
  <c r="AG81" i="7" s="1"/>
  <c r="BI81" i="7"/>
  <c r="AE81" i="7" s="1"/>
  <c r="BG81" i="7"/>
  <c r="AC81" i="7" s="1"/>
  <c r="BE81" i="7"/>
  <c r="AA81" i="7" s="1"/>
  <c r="BC81" i="7"/>
  <c r="Y81" i="7" s="1"/>
  <c r="BA81" i="7"/>
  <c r="W81" i="7" s="1"/>
  <c r="AY81" i="7"/>
  <c r="U81" i="7" s="1"/>
  <c r="AW81" i="7"/>
  <c r="S81" i="7" s="1"/>
  <c r="AX24" i="7"/>
  <c r="BL24" i="7"/>
  <c r="AX164" i="7" l="1"/>
  <c r="T163" i="7" s="1"/>
  <c r="T164" i="7" s="1"/>
  <c r="AX162" i="7"/>
  <c r="AW164" i="7"/>
  <c r="S163" i="7" s="1"/>
  <c r="S164" i="7" s="1"/>
  <c r="AW162" i="7"/>
  <c r="BB164" i="7"/>
  <c r="X163" i="7" s="1"/>
  <c r="X164" i="7" s="1"/>
  <c r="BB162" i="7"/>
  <c r="BF164" i="7"/>
  <c r="AB163" i="7" s="1"/>
  <c r="AB164" i="7" s="1"/>
  <c r="BF162" i="7"/>
  <c r="BJ164" i="7"/>
  <c r="AF163" i="7" s="1"/>
  <c r="AF164" i="7" s="1"/>
  <c r="BJ162" i="7"/>
  <c r="BE164" i="7"/>
  <c r="AA163" i="7" s="1"/>
  <c r="AA164" i="7" s="1"/>
  <c r="BE162" i="7"/>
  <c r="BA164" i="7"/>
  <c r="W163" i="7" s="1"/>
  <c r="W164" i="7" s="1"/>
  <c r="BA162" i="7"/>
  <c r="BG164" i="7"/>
  <c r="AC163" i="7" s="1"/>
  <c r="AC164" i="7" s="1"/>
  <c r="BG162" i="7"/>
  <c r="BK164" i="7"/>
  <c r="AG163" i="7" s="1"/>
  <c r="AG164" i="7" s="1"/>
  <c r="BK162" i="7"/>
  <c r="BL164" i="7"/>
  <c r="AH163" i="7" s="1"/>
  <c r="AH164" i="7" s="1"/>
  <c r="BL162" i="7"/>
  <c r="AZ164" i="7"/>
  <c r="V163" i="7" s="1"/>
  <c r="V164" i="7" s="1"/>
  <c r="AZ162" i="7"/>
  <c r="BD164" i="7"/>
  <c r="Z163" i="7" s="1"/>
  <c r="Z164" i="7" s="1"/>
  <c r="BD162" i="7"/>
  <c r="BH164" i="7"/>
  <c r="AD163" i="7" s="1"/>
  <c r="AD164" i="7" s="1"/>
  <c r="BH162" i="7"/>
  <c r="AY164" i="7"/>
  <c r="U163" i="7" s="1"/>
  <c r="U164" i="7" s="1"/>
  <c r="AY162" i="7"/>
  <c r="BC164" i="7"/>
  <c r="Y163" i="7" s="1"/>
  <c r="Y164" i="7" s="1"/>
  <c r="BC162" i="7"/>
  <c r="BI164" i="7"/>
  <c r="AE163" i="7" s="1"/>
  <c r="AE164" i="7" s="1"/>
  <c r="BI162" i="7"/>
  <c r="AV164" i="7"/>
  <c r="R163" i="7" s="1"/>
  <c r="R164" i="7" s="1"/>
  <c r="AV162" i="7"/>
  <c r="Z24" i="7"/>
  <c r="Z161" i="7" s="1"/>
  <c r="Z162" i="7" s="1"/>
  <c r="Y24" i="7"/>
  <c r="Y161" i="7" s="1"/>
  <c r="Y162" i="7" s="1"/>
  <c r="R24" i="7"/>
  <c r="R161" i="7" s="1"/>
  <c r="R162" i="7" s="1"/>
  <c r="S24" i="7"/>
  <c r="S161" i="7" s="1"/>
  <c r="S162" i="7" s="1"/>
  <c r="AB24" i="7"/>
  <c r="AB161" i="7" s="1"/>
  <c r="AB162" i="7" s="1"/>
  <c r="AC24" i="7"/>
  <c r="AC161" i="7" s="1"/>
  <c r="AC162" i="7" s="1"/>
  <c r="V24" i="7"/>
  <c r="V161" i="7" s="1"/>
  <c r="V162" i="7" s="1"/>
  <c r="AD24" i="7"/>
  <c r="AD161" i="7" s="1"/>
  <c r="AD162" i="7" s="1"/>
  <c r="U24" i="7"/>
  <c r="U161" i="7" s="1"/>
  <c r="U162" i="7" s="1"/>
  <c r="AE24" i="7"/>
  <c r="AE161" i="7" s="1"/>
  <c r="AE162" i="7" s="1"/>
  <c r="AH24" i="7"/>
  <c r="AH161" i="7" s="1"/>
  <c r="AH162" i="7" s="1"/>
  <c r="T24" i="7"/>
  <c r="T161" i="7" s="1"/>
  <c r="T162" i="7" s="1"/>
  <c r="X24" i="7"/>
  <c r="X161" i="7" s="1"/>
  <c r="X162" i="7" s="1"/>
  <c r="AF24" i="7"/>
  <c r="AF161" i="7" s="1"/>
  <c r="AF162" i="7" s="1"/>
  <c r="AA24" i="7"/>
  <c r="AA161" i="7" s="1"/>
  <c r="AA162" i="7" s="1"/>
  <c r="W24" i="7"/>
  <c r="W161" i="7" s="1"/>
  <c r="W162" i="7" s="1"/>
  <c r="AG24" i="7"/>
  <c r="AG161" i="7" s="1"/>
  <c r="AG162" i="7" s="1"/>
  <c r="AQ43" i="7"/>
  <c r="M43" i="7" s="1"/>
  <c r="AN62" i="7"/>
  <c r="J62" i="7" s="1"/>
  <c r="AN157" i="7"/>
  <c r="J157" i="7" s="1"/>
  <c r="AN81" i="7"/>
  <c r="J81" i="7" s="1"/>
  <c r="C62" i="7"/>
  <c r="C157" i="7"/>
  <c r="C43" i="7"/>
  <c r="C81" i="7"/>
  <c r="A24" i="7"/>
  <c r="A43" i="7"/>
  <c r="A62" i="7"/>
  <c r="A157" i="7"/>
  <c r="C158" i="7" l="1"/>
  <c r="AR81" i="7"/>
  <c r="N81" i="7" s="1"/>
  <c r="AJ81" i="7"/>
  <c r="F81" i="7" s="1"/>
  <c r="AR62" i="7"/>
  <c r="N62" i="7" s="1"/>
  <c r="AJ62" i="7"/>
  <c r="F62" i="7" s="1"/>
  <c r="AU43" i="7"/>
  <c r="Q43" i="7" s="1"/>
  <c r="AM43" i="7"/>
  <c r="I43" i="7" s="1"/>
  <c r="AR24" i="7"/>
  <c r="AI43" i="7"/>
  <c r="E43" i="7" s="1"/>
  <c r="AT62" i="7"/>
  <c r="P62" i="7" s="1"/>
  <c r="AP62" i="7"/>
  <c r="L62" i="7" s="1"/>
  <c r="AL62" i="7"/>
  <c r="H62" i="7" s="1"/>
  <c r="AS43" i="7"/>
  <c r="O43" i="7" s="1"/>
  <c r="AO43" i="7"/>
  <c r="K43" i="7" s="1"/>
  <c r="AK43" i="7"/>
  <c r="G43" i="7" s="1"/>
  <c r="AJ24" i="7"/>
  <c r="AR157" i="7"/>
  <c r="N157" i="7" s="1"/>
  <c r="AJ157" i="7"/>
  <c r="F157" i="7" s="1"/>
  <c r="AN24" i="7"/>
  <c r="AI157" i="7"/>
  <c r="AT81" i="7"/>
  <c r="P81" i="7" s="1"/>
  <c r="AP81" i="7"/>
  <c r="L81" i="7" s="1"/>
  <c r="AL81" i="7"/>
  <c r="H81" i="7" s="1"/>
  <c r="AT24" i="7"/>
  <c r="AP24" i="7"/>
  <c r="AL24" i="7"/>
  <c r="AI62" i="7"/>
  <c r="E62" i="7" s="1"/>
  <c r="AT157" i="7"/>
  <c r="P157" i="7" s="1"/>
  <c r="AP157" i="7"/>
  <c r="L157" i="7" s="1"/>
  <c r="AL157" i="7"/>
  <c r="H157" i="7" s="1"/>
  <c r="AU157" i="7"/>
  <c r="Q157" i="7" s="1"/>
  <c r="AS157" i="7"/>
  <c r="O157" i="7" s="1"/>
  <c r="AQ157" i="7"/>
  <c r="M157" i="7" s="1"/>
  <c r="AO157" i="7"/>
  <c r="K157" i="7" s="1"/>
  <c r="AM157" i="7"/>
  <c r="I157" i="7" s="1"/>
  <c r="AK157" i="7"/>
  <c r="G157" i="7" s="1"/>
  <c r="AU24" i="7"/>
  <c r="AS24" i="7"/>
  <c r="AQ24" i="7"/>
  <c r="AO24" i="7"/>
  <c r="AM24" i="7"/>
  <c r="AK24" i="7"/>
  <c r="AU81" i="7"/>
  <c r="Q81" i="7" s="1"/>
  <c r="AS81" i="7"/>
  <c r="O81" i="7" s="1"/>
  <c r="AQ81" i="7"/>
  <c r="M81" i="7" s="1"/>
  <c r="AO81" i="7"/>
  <c r="K81" i="7" s="1"/>
  <c r="AM81" i="7"/>
  <c r="I81" i="7" s="1"/>
  <c r="AK81" i="7"/>
  <c r="G81" i="7" s="1"/>
  <c r="AU62" i="7"/>
  <c r="Q62" i="7" s="1"/>
  <c r="AS62" i="7"/>
  <c r="O62" i="7" s="1"/>
  <c r="AQ62" i="7"/>
  <c r="M62" i="7" s="1"/>
  <c r="AO62" i="7"/>
  <c r="K62" i="7" s="1"/>
  <c r="AM62" i="7"/>
  <c r="I62" i="7" s="1"/>
  <c r="AK62" i="7"/>
  <c r="G62" i="7" s="1"/>
  <c r="AT43" i="7"/>
  <c r="P43" i="7" s="1"/>
  <c r="AR43" i="7"/>
  <c r="N43" i="7" s="1"/>
  <c r="AP43" i="7"/>
  <c r="L43" i="7" s="1"/>
  <c r="AN43" i="7"/>
  <c r="J43" i="7" s="1"/>
  <c r="AL43" i="7"/>
  <c r="H43" i="7" s="1"/>
  <c r="AJ43" i="7"/>
  <c r="F43" i="7" s="1"/>
  <c r="AI24" i="7"/>
  <c r="AI81" i="7"/>
  <c r="E81" i="7" s="1"/>
  <c r="AI164" i="7" l="1"/>
  <c r="E163" i="7" s="1"/>
  <c r="AI162" i="7"/>
  <c r="AM164" i="7"/>
  <c r="I163" i="7" s="1"/>
  <c r="I164" i="7" s="1"/>
  <c r="AM162" i="7"/>
  <c r="AQ164" i="7"/>
  <c r="M163" i="7" s="1"/>
  <c r="M164" i="7" s="1"/>
  <c r="AQ162" i="7"/>
  <c r="AU164" i="7"/>
  <c r="Q163" i="7" s="1"/>
  <c r="Q164" i="7" s="1"/>
  <c r="AU162" i="7"/>
  <c r="AP164" i="7"/>
  <c r="L163" i="7" s="1"/>
  <c r="L164" i="7" s="1"/>
  <c r="AP162" i="7"/>
  <c r="AN164" i="7"/>
  <c r="J163" i="7" s="1"/>
  <c r="J164" i="7" s="1"/>
  <c r="AN162" i="7"/>
  <c r="AK164" i="7"/>
  <c r="G163" i="7" s="1"/>
  <c r="G164" i="7" s="1"/>
  <c r="AK162" i="7"/>
  <c r="AO164" i="7"/>
  <c r="K163" i="7" s="1"/>
  <c r="K164" i="7" s="1"/>
  <c r="AO162" i="7"/>
  <c r="AS164" i="7"/>
  <c r="O163" i="7" s="1"/>
  <c r="O164" i="7" s="1"/>
  <c r="AS162" i="7"/>
  <c r="AL164" i="7"/>
  <c r="H163" i="7" s="1"/>
  <c r="H164" i="7" s="1"/>
  <c r="AL162" i="7"/>
  <c r="AT164" i="7"/>
  <c r="P163" i="7" s="1"/>
  <c r="P164" i="7" s="1"/>
  <c r="AT162" i="7"/>
  <c r="AJ164" i="7"/>
  <c r="F163" i="7" s="1"/>
  <c r="F164" i="7" s="1"/>
  <c r="AJ162" i="7"/>
  <c r="AR164" i="7"/>
  <c r="N163" i="7" s="1"/>
  <c r="N164" i="7" s="1"/>
  <c r="AR162" i="7"/>
  <c r="E24" i="7"/>
  <c r="I24" i="7"/>
  <c r="I161" i="7" s="1"/>
  <c r="I162" i="7" s="1"/>
  <c r="Q24" i="7"/>
  <c r="Q161" i="7" s="1"/>
  <c r="Q162" i="7" s="1"/>
  <c r="L24" i="7"/>
  <c r="L161" i="7" s="1"/>
  <c r="L162" i="7" s="1"/>
  <c r="K24" i="7"/>
  <c r="K161" i="7" s="1"/>
  <c r="K162" i="7" s="1"/>
  <c r="P24" i="7"/>
  <c r="P161" i="7" s="1"/>
  <c r="P162" i="7" s="1"/>
  <c r="F24" i="7"/>
  <c r="F161" i="7" s="1"/>
  <c r="F162" i="7" s="1"/>
  <c r="N24" i="7"/>
  <c r="N161" i="7" s="1"/>
  <c r="N162" i="7" s="1"/>
  <c r="M24" i="7"/>
  <c r="M161" i="7" s="1"/>
  <c r="M162" i="7" s="1"/>
  <c r="J24" i="7"/>
  <c r="J161" i="7" s="1"/>
  <c r="J162" i="7" s="1"/>
  <c r="G24" i="7"/>
  <c r="G161" i="7" s="1"/>
  <c r="G162" i="7" s="1"/>
  <c r="O24" i="7"/>
  <c r="O161" i="7" s="1"/>
  <c r="O162" i="7" s="1"/>
  <c r="H24" i="7"/>
  <c r="H161" i="7" s="1"/>
  <c r="H162" i="7" s="1"/>
  <c r="E157" i="7"/>
  <c r="R167" i="7"/>
  <c r="AA167" i="7"/>
  <c r="V167" i="7"/>
  <c r="AD167" i="7"/>
  <c r="T167" i="7"/>
  <c r="AB167" i="7"/>
  <c r="U167" i="7"/>
  <c r="W167" i="7"/>
  <c r="Y167" i="7"/>
  <c r="S168" i="7"/>
  <c r="AC167" i="7"/>
  <c r="Z167" i="7"/>
  <c r="AH167" i="7"/>
  <c r="X167" i="7"/>
  <c r="AF167" i="7"/>
  <c r="AE167" i="7"/>
  <c r="AG167" i="7"/>
  <c r="S167" i="7"/>
  <c r="AC168" i="7"/>
  <c r="Z168" i="7"/>
  <c r="AH168" i="7"/>
  <c r="X168" i="7"/>
  <c r="AF168" i="7"/>
  <c r="W168" i="7"/>
  <c r="Y168" i="7"/>
  <c r="R168" i="7"/>
  <c r="AA168" i="7"/>
  <c r="V168" i="7"/>
  <c r="AD168" i="7"/>
  <c r="T168" i="7"/>
  <c r="AB168" i="7"/>
  <c r="U168" i="7"/>
  <c r="AE168" i="7"/>
  <c r="AG168" i="7"/>
  <c r="E161" i="7" l="1"/>
  <c r="E162" i="7" s="1"/>
  <c r="F165" i="7"/>
  <c r="F166" i="7" s="1"/>
  <c r="E164" i="7"/>
  <c r="E168" i="7"/>
  <c r="E167" i="7"/>
  <c r="G168" i="7"/>
  <c r="G167" i="7"/>
  <c r="O168" i="7"/>
  <c r="O167" i="7"/>
  <c r="Q168" i="7"/>
  <c r="Q167" i="7"/>
  <c r="M168" i="7"/>
  <c r="M167" i="7"/>
  <c r="I168" i="7"/>
  <c r="I167" i="7"/>
  <c r="L168" i="7"/>
  <c r="L167" i="7"/>
  <c r="N168" i="7"/>
  <c r="N167" i="7"/>
  <c r="F168" i="7"/>
  <c r="F167" i="7"/>
  <c r="K168" i="7"/>
  <c r="K167" i="7"/>
  <c r="P168" i="7"/>
  <c r="P167" i="7"/>
  <c r="H168" i="7"/>
  <c r="H167" i="7"/>
  <c r="J168" i="7"/>
  <c r="J167" i="7"/>
  <c r="D3" i="8" l="1"/>
  <c r="C3" i="8" s="1"/>
  <c r="E165" i="7"/>
  <c r="E166" i="7" s="1"/>
  <c r="D2" i="8" s="1"/>
  <c r="C2" i="8" s="1"/>
  <c r="AF165" i="7"/>
  <c r="AF166" i="7" s="1"/>
  <c r="D29" i="8" s="1"/>
  <c r="AD165" i="7"/>
  <c r="AD166" i="7" s="1"/>
  <c r="D27" i="8" s="1"/>
  <c r="AA165" i="7"/>
  <c r="AA166" i="7" s="1"/>
  <c r="D24" i="8" s="1"/>
  <c r="AG165" i="7"/>
  <c r="AG166" i="7" s="1"/>
  <c r="D30" i="8" s="1"/>
  <c r="Z165" i="7"/>
  <c r="Z166" i="7" s="1"/>
  <c r="D23" i="8" s="1"/>
  <c r="V165" i="7"/>
  <c r="V166" i="7" s="1"/>
  <c r="D19" i="8" s="1"/>
  <c r="AC165" i="7"/>
  <c r="AC166" i="7" s="1"/>
  <c r="D26" i="8" s="1"/>
  <c r="Y165" i="7"/>
  <c r="Y166" i="7" s="1"/>
  <c r="D22" i="8" s="1"/>
  <c r="W165" i="7"/>
  <c r="W166" i="7" s="1"/>
  <c r="D20" i="8" s="1"/>
  <c r="AH165" i="7"/>
  <c r="AH166" i="7" s="1"/>
  <c r="D31" i="8" s="1"/>
  <c r="AB165" i="7"/>
  <c r="AB166" i="7" s="1"/>
  <c r="D25" i="8" s="1"/>
  <c r="AE165" i="7"/>
  <c r="AE166" i="7" s="1"/>
  <c r="D28" i="8" s="1"/>
  <c r="U165" i="7"/>
  <c r="U166" i="7" s="1"/>
  <c r="D18" i="8" s="1"/>
  <c r="C18" i="8" s="1"/>
  <c r="T165" i="7"/>
  <c r="T166" i="7" s="1"/>
  <c r="D17" i="8" s="1"/>
  <c r="C17" i="8" s="1"/>
  <c r="X165" i="7"/>
  <c r="X166" i="7" s="1"/>
  <c r="D21" i="8" s="1"/>
  <c r="N165" i="7" l="1"/>
  <c r="N166" i="7" s="1"/>
  <c r="D11" i="8" s="1"/>
  <c r="C11" i="8" s="1"/>
  <c r="O165" i="7"/>
  <c r="O166" i="7" s="1"/>
  <c r="D12" i="8" s="1"/>
  <c r="C12" i="8" s="1"/>
  <c r="H165" i="7"/>
  <c r="H166" i="7" s="1"/>
  <c r="D5" i="8" s="1"/>
  <c r="C5" i="8" s="1"/>
  <c r="L165" i="7"/>
  <c r="L166" i="7" s="1"/>
  <c r="D9" i="8" s="1"/>
  <c r="C9" i="8" s="1"/>
  <c r="S165" i="7"/>
  <c r="S166" i="7" s="1"/>
  <c r="D16" i="8" s="1"/>
  <c r="C16" i="8" s="1"/>
  <c r="J165" i="7"/>
  <c r="J166" i="7" s="1"/>
  <c r="D7" i="8" s="1"/>
  <c r="C7" i="8" s="1"/>
  <c r="K165" i="7"/>
  <c r="K166" i="7" s="1"/>
  <c r="D8" i="8" s="1"/>
  <c r="C8" i="8" s="1"/>
  <c r="Q165" i="7"/>
  <c r="Q166" i="7" s="1"/>
  <c r="D14" i="8" s="1"/>
  <c r="C14" i="8" s="1"/>
  <c r="R165" i="7"/>
  <c r="R166" i="7" s="1"/>
  <c r="D15" i="8" s="1"/>
  <c r="C15" i="8" s="1"/>
  <c r="M165" i="7"/>
  <c r="M166" i="7" s="1"/>
  <c r="D10" i="8" s="1"/>
  <c r="C10" i="8" s="1"/>
  <c r="I165" i="7"/>
  <c r="I166" i="7" s="1"/>
  <c r="D6" i="8" s="1"/>
  <c r="C6" i="8" s="1"/>
  <c r="P165" i="7"/>
  <c r="P166" i="7" s="1"/>
  <c r="D13" i="8" s="1"/>
  <c r="C13" i="8" s="1"/>
  <c r="G165" i="7"/>
  <c r="G166" i="7" s="1"/>
  <c r="D4" i="8" s="1"/>
  <c r="C4" i="8" s="1"/>
  <c r="C32" i="8" l="1"/>
</calcChain>
</file>

<file path=xl/sharedStrings.xml><?xml version="1.0" encoding="utf-8"?>
<sst xmlns="http://schemas.openxmlformats.org/spreadsheetml/2006/main" count="3686" uniqueCount="56">
  <si>
    <t>max</t>
  </si>
  <si>
    <t>Titre</t>
  </si>
  <si>
    <t>Catégorie</t>
  </si>
  <si>
    <t>Critères</t>
  </si>
  <si>
    <t>Exercice 4</t>
  </si>
  <si>
    <t>Exercice 5</t>
  </si>
  <si>
    <t>.</t>
  </si>
  <si>
    <t>x</t>
  </si>
  <si>
    <t>Note "tout ou rien" (afficher : x)</t>
  </si>
  <si>
    <t>Note "pondération" (afficher : x)</t>
  </si>
  <si>
    <t>Moyenne</t>
  </si>
  <si>
    <t>Niveau 1</t>
  </si>
  <si>
    <t>Niveau 2</t>
  </si>
  <si>
    <t>Niveau 3</t>
  </si>
  <si>
    <t>Exercice 2</t>
  </si>
  <si>
    <t>Exercice 3</t>
  </si>
  <si>
    <t>Exercice 7</t>
  </si>
  <si>
    <t>Si l'on doit ajouter des lignes pour un exercice, il faut:</t>
  </si>
  <si>
    <t>Exercice 6</t>
  </si>
  <si>
    <t>Notation</t>
  </si>
  <si>
    <t>1) Déprotéger la feuille</t>
  </si>
  <si>
    <t>2) Copier une ou plusieur lignes complète (par les numéros de lignes)</t>
  </si>
  <si>
    <t>3) Insérer les cellules copiées par le menu contextuel (sur les numéros de lignes)</t>
  </si>
  <si>
    <t>4) Protéger la feuille</t>
  </si>
  <si>
    <t>2) Masquez les lignes non utilisée</t>
  </si>
  <si>
    <t>3) Masquez les colonnes non utilisée</t>
  </si>
  <si>
    <t>4) Vous pouvez laisser une ligne vide (non utilisée) comme séparation</t>
  </si>
  <si>
    <t>1) Il faut choisir "pondération" ou "tout ou rien" en mettant un "x" dans la case rouge.</t>
  </si>
  <si>
    <t>2b) En "tout ou rien" on entre un "x" ou on efface le "." c'est tout.</t>
  </si>
  <si>
    <t>1) Déprotégez la feuille</t>
  </si>
  <si>
    <t>5) Protégez la feuille</t>
  </si>
  <si>
    <t>Pour plus de clarté</t>
  </si>
  <si>
    <t xml:space="preserve">Somme des points </t>
  </si>
  <si>
    <t>Somme des points</t>
  </si>
  <si>
    <t>Note</t>
  </si>
  <si>
    <t>http://j.mp/1cwGhSj</t>
  </si>
  <si>
    <t>Absent</t>
  </si>
  <si>
    <t>Absences</t>
  </si>
  <si>
    <t>1) Mettre une croix "x" dans la colonne "Absent" et la note n'est pas prise en compte dans la moyenne</t>
  </si>
  <si>
    <t>2a) En "pondération" on entre le nombre de points</t>
  </si>
  <si>
    <t>GRILLE CDC v1.7</t>
  </si>
  <si>
    <t>PARTIE 1</t>
  </si>
  <si>
    <t>PARTIE 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</si>
  <si>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</si>
  <si>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</si>
  <si>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</si>
  <si>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</si>
  <si>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</si>
  <si>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</si>
  <si>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</si>
  <si>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</si>
  <si>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</si>
  <si>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Théorie</t>
  </si>
  <si>
    <t>Pratique</t>
  </si>
  <si>
    <t>Mon Nom</t>
  </si>
  <si>
    <t>Formative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</si>
</sst>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* #,##0.00\ [$€-1]_-;\-* #,##0.00\ [$€-1]_-;_-* \-??\ [$€-1]_-"/>
    <numFmt numFmtId="165" formatCode="0.0"/>
    <numFmt numFmtId="166" formatCode="#"/>
  </numFmts>
  <fonts count="21" x14ac:knownFonts="1"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 tint="0.499984740745262"/>
      <name val="Arial"/>
      <family val="2"/>
    </font>
    <font>
      <b/>
      <sz val="10"/>
      <color rgb="FF0070C0"/>
      <name val="Arial"/>
      <family val="2"/>
    </font>
    <font>
      <b/>
      <sz val="10"/>
      <color theme="6" tint="-0.249977111117893"/>
      <name val="Arial"/>
      <family val="2"/>
    </font>
    <font>
      <sz val="10"/>
      <color theme="1" tint="0.499984740745262"/>
      <name val="Arial"/>
      <family val="2"/>
    </font>
    <font>
      <b/>
      <sz val="12"/>
      <name val="Arial"/>
      <family val="2"/>
    </font>
    <font>
      <sz val="12"/>
      <color theme="1" tint="0.499984740745262"/>
      <name val="Arial"/>
      <family val="2"/>
    </font>
    <font>
      <sz val="9"/>
      <color theme="0" tint="-0.249977111117893"/>
      <name val="Arial"/>
      <family val="2"/>
    </font>
    <font>
      <sz val="8"/>
      <color theme="0" tint="-0.34998626667073579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4"/>
      <name val="Arial"/>
      <family val="2"/>
    </font>
    <font>
      <sz val="14"/>
      <name val="Arial"/>
      <family val="2"/>
    </font>
    <font>
      <sz val="7"/>
      <color theme="1" tint="0.499984740745262"/>
      <name val="Arial"/>
      <family val="2"/>
    </font>
    <font>
      <b/>
      <i/>
      <sz val="10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theme="6" tint="0.39997558519241921"/>
        <bgColor indexed="4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52"/>
      </patternFill>
    </fill>
    <fill>
      <patternFill patternType="solid">
        <fgColor theme="3" tint="0.39997558519241921"/>
        <bgColor indexed="52"/>
      </patternFill>
    </fill>
    <fill>
      <patternFill patternType="solid">
        <fgColor theme="4" tint="0.39997558519241921"/>
        <bgColor indexed="52"/>
      </patternFill>
    </fill>
    <fill>
      <patternFill patternType="solid">
        <fgColor theme="5" tint="0.39997558519241921"/>
        <bgColor indexed="41"/>
      </patternFill>
    </fill>
    <fill>
      <patternFill patternType="solid">
        <fgColor theme="7" tint="0.39997558519241921"/>
        <bgColor indexed="41"/>
      </patternFill>
    </fill>
    <fill>
      <patternFill patternType="solid">
        <fgColor theme="8" tint="0.39997558519241921"/>
        <bgColor indexed="41"/>
      </patternFill>
    </fill>
    <fill>
      <patternFill patternType="solid">
        <fgColor theme="9" tint="0.39997558519241921"/>
        <bgColor indexed="41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5">
    <xf numFmtId="0" fontId="0" fillId="0" borderId="0"/>
    <xf numFmtId="164" fontId="5" fillId="0" borderId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65" fontId="6" fillId="0" borderId="0" xfId="0" applyNumberFormat="1" applyFont="1" applyAlignment="1">
      <alignment horizontal="center"/>
    </xf>
    <xf numFmtId="0" fontId="10" fillId="0" borderId="0" xfId="0" applyFont="1" applyAlignment="1" applyProtection="1">
      <alignment horizontal="center"/>
    </xf>
    <xf numFmtId="0" fontId="12" fillId="0" borderId="0" xfId="0" applyFon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0" borderId="0" xfId="0" applyProtection="1"/>
    <xf numFmtId="0" fontId="0" fillId="0" borderId="0" xfId="0" applyAlignment="1" applyProtection="1">
      <alignment textRotation="90"/>
    </xf>
    <xf numFmtId="0" fontId="3" fillId="0" borderId="0" xfId="0" applyFont="1" applyBorder="1" applyAlignment="1" applyProtection="1">
      <alignment horizontal="center" vertical="center"/>
    </xf>
    <xf numFmtId="0" fontId="0" fillId="2" borderId="2" xfId="0" applyFont="1" applyFill="1" applyBorder="1" applyProtection="1"/>
    <xf numFmtId="0" fontId="0" fillId="2" borderId="0" xfId="0" applyFont="1" applyFill="1" applyBorder="1" applyProtection="1"/>
    <xf numFmtId="0" fontId="4" fillId="2" borderId="0" xfId="0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5" xfId="0" applyFill="1" applyBorder="1" applyAlignment="1" applyProtection="1">
      <alignment horizontal="center"/>
    </xf>
    <xf numFmtId="0" fontId="0" fillId="0" borderId="0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8" xfId="0" applyFill="1" applyBorder="1" applyAlignment="1" applyProtection="1">
      <alignment horizontal="center"/>
    </xf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0" xfId="0" applyFill="1" applyBorder="1" applyAlignment="1" applyProtection="1">
      <alignment horizontal="center"/>
    </xf>
    <xf numFmtId="0" fontId="0" fillId="0" borderId="0" xfId="0" applyAlignment="1" applyProtection="1"/>
    <xf numFmtId="0" fontId="0" fillId="0" borderId="0" xfId="0" applyBorder="1" applyProtection="1"/>
    <xf numFmtId="0" fontId="0" fillId="0" borderId="0" xfId="0" applyBorder="1" applyAlignment="1" applyProtection="1"/>
    <xf numFmtId="0" fontId="8" fillId="0" borderId="0" xfId="0" applyFont="1" applyBorder="1" applyAlignment="1" applyProtection="1">
      <alignment horizontal="right"/>
    </xf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165" fontId="4" fillId="0" borderId="0" xfId="0" applyNumberFormat="1" applyFont="1" applyFill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4" fillId="0" borderId="0" xfId="3" applyFont="1" applyBorder="1" applyAlignment="1">
      <alignment horizontal="center"/>
    </xf>
    <xf numFmtId="0" fontId="4" fillId="0" borderId="0" xfId="2" applyNumberFormat="1" applyFon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2" fontId="7" fillId="0" borderId="0" xfId="0" applyNumberFormat="1" applyFont="1" applyFill="1" applyBorder="1" applyAlignment="1" applyProtection="1">
      <alignment horizontal="center"/>
    </xf>
    <xf numFmtId="0" fontId="4" fillId="0" borderId="16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65" fontId="1" fillId="5" borderId="18" xfId="0" applyNumberFormat="1" applyFont="1" applyFill="1" applyBorder="1" applyAlignment="1" applyProtection="1">
      <alignment horizontal="center"/>
      <protection locked="0"/>
    </xf>
    <xf numFmtId="0" fontId="6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6" fillId="0" borderId="0" xfId="0" applyFont="1" applyProtection="1">
      <protection locked="0"/>
    </xf>
    <xf numFmtId="0" fontId="4" fillId="3" borderId="0" xfId="0" applyFont="1" applyFill="1" applyAlignment="1" applyProtection="1">
      <alignment horizontal="center"/>
    </xf>
    <xf numFmtId="0" fontId="15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7" fillId="0" borderId="0" xfId="0" applyFont="1" applyFill="1" applyAlignment="1" applyProtection="1">
      <alignment horizontal="center"/>
    </xf>
    <xf numFmtId="0" fontId="2" fillId="0" borderId="6" xfId="0" applyFont="1" applyBorder="1" applyProtection="1"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 indent="1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2" fillId="0" borderId="6" xfId="0" applyFont="1" applyFill="1" applyBorder="1" applyProtection="1">
      <protection locked="0"/>
    </xf>
    <xf numFmtId="0" fontId="0" fillId="0" borderId="3" xfId="0" applyBorder="1" applyAlignment="1" applyProtection="1">
      <alignment horizontal="left" wrapText="1" indent="2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left" indent="1"/>
      <protection locked="0"/>
    </xf>
    <xf numFmtId="0" fontId="0" fillId="0" borderId="1" xfId="0" applyFont="1" applyBorder="1" applyAlignment="1" applyProtection="1">
      <alignment horizontal="left" indent="2"/>
      <protection locked="0"/>
    </xf>
    <xf numFmtId="0" fontId="0" fillId="0" borderId="1" xfId="0" applyBorder="1" applyAlignment="1" applyProtection="1">
      <alignment horizontal="left" inden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indent="2"/>
      <protection locked="0"/>
    </xf>
    <xf numFmtId="0" fontId="0" fillId="0" borderId="11" xfId="0" applyBorder="1" applyAlignment="1" applyProtection="1">
      <alignment horizontal="left" indent="1"/>
      <protection locked="0"/>
    </xf>
    <xf numFmtId="0" fontId="0" fillId="0" borderId="11" xfId="0" applyFill="1" applyBorder="1" applyAlignment="1" applyProtection="1">
      <alignment horizontal="left" indent="2"/>
      <protection locked="0"/>
    </xf>
    <xf numFmtId="0" fontId="0" fillId="0" borderId="11" xfId="0" applyFill="1" applyBorder="1" applyAlignment="1" applyProtection="1">
      <alignment horizontal="left" indent="3"/>
      <protection locked="0"/>
    </xf>
    <xf numFmtId="0" fontId="0" fillId="0" borderId="11" xfId="0" applyFill="1" applyBorder="1" applyAlignment="1" applyProtection="1">
      <alignment horizontal="left" indent="1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" xfId="0" applyFont="1" applyBorder="1" applyAlignment="1" applyProtection="1">
      <alignment horizontal="left" wrapText="1" indent="1"/>
      <protection locked="0"/>
    </xf>
    <xf numFmtId="0" fontId="0" fillId="0" borderId="3" xfId="0" applyBorder="1" applyAlignment="1" applyProtection="1">
      <alignment horizontal="left" indent="2"/>
      <protection locked="0"/>
    </xf>
    <xf numFmtId="0" fontId="0" fillId="0" borderId="3" xfId="0" applyBorder="1" applyAlignment="1" applyProtection="1">
      <alignment horizontal="left" indent="1"/>
      <protection locked="0"/>
    </xf>
    <xf numFmtId="0" fontId="18" fillId="0" borderId="0" xfId="0" applyFont="1"/>
    <xf numFmtId="0" fontId="18" fillId="0" borderId="0" xfId="0" applyFont="1" applyAlignment="1">
      <alignment horizontal="left"/>
    </xf>
    <xf numFmtId="2" fontId="19" fillId="0" borderId="0" xfId="0" applyNumberFormat="1" applyFont="1" applyAlignment="1" applyProtection="1">
      <alignment horizontal="center"/>
    </xf>
    <xf numFmtId="0" fontId="0" fillId="0" borderId="14" xfId="0" applyBorder="1" applyProtection="1"/>
    <xf numFmtId="0" fontId="11" fillId="7" borderId="0" xfId="0" applyFont="1" applyFill="1" applyBorder="1" applyAlignment="1">
      <alignment horizontal="center"/>
    </xf>
    <xf numFmtId="0" fontId="20" fillId="6" borderId="0" xfId="0" applyFont="1" applyFill="1" applyAlignment="1">
      <alignment horizontal="center"/>
    </xf>
    <xf numFmtId="0" fontId="11" fillId="0" borderId="0" xfId="0" applyFont="1" applyAlignment="1" applyProtection="1">
      <alignment horizontal="center"/>
      <protection locked="0"/>
    </xf>
    <xf numFmtId="0" fontId="18" fillId="0" borderId="0" xfId="0" applyFont="1" applyAlignment="1">
      <alignment horizontal="left"/>
    </xf>
    <xf numFmtId="0" fontId="11" fillId="6" borderId="0" xfId="0" applyFont="1" applyFill="1" applyAlignment="1" applyProtection="1">
      <alignment horizontal="center"/>
      <protection locked="0"/>
    </xf>
    <xf numFmtId="0" fontId="13" fillId="8" borderId="0" xfId="0" applyFont="1" applyFill="1" applyAlignment="1">
      <alignment horizontal="center"/>
    </xf>
    <xf numFmtId="0" fontId="16" fillId="8" borderId="0" xfId="4" applyFill="1" applyAlignment="1">
      <alignment horizontal="center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1" fillId="13" borderId="13" xfId="0" applyFont="1" applyFill="1" applyBorder="1" applyAlignment="1" applyProtection="1">
      <alignment horizontal="center" vertical="center"/>
      <protection locked="0"/>
    </xf>
    <xf numFmtId="0" fontId="1" fillId="14" borderId="13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/>
    </xf>
    <xf numFmtId="0" fontId="9" fillId="0" borderId="0" xfId="0" applyFont="1" applyAlignment="1" applyProtection="1">
      <alignment horizontal="right"/>
    </xf>
    <xf numFmtId="0" fontId="1" fillId="15" borderId="13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right"/>
    </xf>
    <xf numFmtId="166" fontId="4" fillId="0" borderId="0" xfId="0" applyNumberFormat="1" applyFont="1" applyAlignment="1" applyProtection="1">
      <alignment horizontal="center" textRotation="90" wrapText="1"/>
    </xf>
    <xf numFmtId="166" fontId="4" fillId="0" borderId="12" xfId="0" applyNumberFormat="1" applyFont="1" applyBorder="1" applyAlignment="1" applyProtection="1">
      <alignment horizontal="center" textRotation="90" wrapText="1"/>
    </xf>
    <xf numFmtId="0" fontId="1" fillId="9" borderId="19" xfId="0" applyFont="1" applyFill="1" applyBorder="1" applyAlignment="1" applyProtection="1">
      <alignment horizontal="center" vertical="center"/>
      <protection locked="0"/>
    </xf>
    <xf numFmtId="0" fontId="1" fillId="9" borderId="14" xfId="0" applyFont="1" applyFill="1" applyBorder="1" applyAlignment="1" applyProtection="1">
      <alignment horizontal="center" vertical="center"/>
      <protection locked="0"/>
    </xf>
    <xf numFmtId="0" fontId="1" fillId="9" borderId="20" xfId="0" applyFont="1" applyFill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1" fillId="12" borderId="13" xfId="0" applyFont="1" applyFill="1" applyBorder="1" applyAlignment="1" applyProtection="1">
      <alignment horizontal="center" vertical="center"/>
      <protection locked="0"/>
    </xf>
    <xf numFmtId="0" fontId="1" fillId="10" borderId="13" xfId="0" applyFont="1" applyFill="1" applyBorder="1" applyAlignment="1" applyProtection="1">
      <alignment horizontal="center" vertical="center"/>
      <protection locked="0"/>
    </xf>
    <xf numFmtId="0" fontId="1" fillId="11" borderId="13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left"/>
    </xf>
    <xf numFmtId="0" fontId="17" fillId="16" borderId="0" xfId="0" applyFont="1" applyFill="1" applyAlignment="1">
      <alignment horizontal="left"/>
    </xf>
  </cellXfs>
  <cellStyles count="5">
    <cellStyle name="Euro" xfId="1" xr:uid="{00000000-0005-0000-0000-000000000000}"/>
    <cellStyle name="Lien hypertexte" xfId="4" builtinId="8"/>
    <cellStyle name="Milliers" xfId="2" builtinId="3"/>
    <cellStyle name="Normal" xfId="0" builtinId="0"/>
    <cellStyle name="Pourcentage" xfId="3" builtinId="5"/>
  </cellStyles>
  <dxfs count="30">
    <dxf>
      <font>
        <b/>
        <i val="0"/>
        <color rgb="FF006100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10"/>
      </font>
    </dxf>
    <dxf>
      <fill>
        <patternFill>
          <bgColor theme="6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1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B515"/>
      <rgbColor rgb="00FF9900"/>
      <rgbColor rgb="00FF6600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  <mruColors>
      <color rgb="FF006100"/>
      <color rgb="FFC6EFCE"/>
      <color rgb="FFFFC7CE"/>
      <color rgb="FF9C0006"/>
      <color rgb="FFFAFFB3"/>
      <color rgb="FFFFCCFF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498526</xdr:colOff>
      <xdr:row>13</xdr:row>
      <xdr:rowOff>114954</xdr:rowOff>
    </xdr:from>
    <xdr:to>
      <xdr:col>4</xdr:col>
      <xdr:colOff>755222</xdr:colOff>
      <xdr:row>18</xdr:row>
      <xdr:rowOff>97492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526" y="3062101"/>
          <a:ext cx="3304696" cy="1103126"/>
        </a:xfrm>
        <a:prstGeom prst="rect">
          <a:avLst/>
        </a:prstGeom>
        <a:ln w="12700">
          <a:solidFill>
            <a:schemeClr val="accent6"/>
          </a:solidFill>
        </a:ln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590095</xdr:colOff>
      <xdr:row>52</xdr:row>
      <xdr:rowOff>46387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124700"/>
          <a:ext cx="3638095" cy="960787"/>
        </a:xfrm>
        <a:prstGeom prst="rect">
          <a:avLst/>
        </a:prstGeom>
        <a:ln w="12700">
          <a:solidFill>
            <a:schemeClr val="accent6"/>
          </a:solidFill>
        </a:ln>
      </xdr:spPr>
    </xdr:pic>
    <xdr:clientData/>
  </xdr:twoCellAnchor>
  <xdr:twoCellAnchor editAs="oneCell">
    <xdr:from>
      <xdr:col>0</xdr:col>
      <xdr:colOff>493058</xdr:colOff>
      <xdr:row>20</xdr:row>
      <xdr:rowOff>89647</xdr:rowOff>
    </xdr:from>
    <xdr:to>
      <xdr:col>7</xdr:col>
      <xdr:colOff>673344</xdr:colOff>
      <xdr:row>31</xdr:row>
      <xdr:rowOff>205305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058" y="4381500"/>
          <a:ext cx="5514286" cy="2580952"/>
        </a:xfrm>
        <a:prstGeom prst="rect">
          <a:avLst/>
        </a:prstGeom>
        <a:ln w="12700">
          <a:solidFill>
            <a:schemeClr val="accent6"/>
          </a:solidFill>
        </a:ln>
      </xdr:spPr>
    </xdr:pic>
    <xdr:clientData/>
  </xdr:twoCellAnchor>
  <xdr:twoCellAnchor editAs="oneCell">
    <xdr:from>
      <xdr:col>1</xdr:col>
      <xdr:colOff>224118</xdr:colOff>
      <xdr:row>34</xdr:row>
      <xdr:rowOff>201706</xdr:rowOff>
    </xdr:from>
    <xdr:to>
      <xdr:col>4</xdr:col>
      <xdr:colOff>14308</xdr:colOff>
      <xdr:row>43</xdr:row>
      <xdr:rowOff>194172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6118" y="7855324"/>
          <a:ext cx="2076190" cy="2009524"/>
        </a:xfrm>
        <a:prstGeom prst="rect">
          <a:avLst/>
        </a:prstGeom>
        <a:ln w="12700">
          <a:solidFill>
            <a:schemeClr val="accent6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.mp/1cwGhSj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zoomScale="115" zoomScaleNormal="115" workbookViewId="0">
      <selection activeCell="B2" sqref="B2"/>
    </sheetView>
  </sheetViews>
  <sheetFormatPr baseColWidth="10" defaultRowHeight="12.75" x14ac:dyDescent="0.2"/>
  <cols>
    <col min="1" max="1" width="3.85546875" style="1" bestFit="1" customWidth="1"/>
    <col min="2" max="2" width="29" customWidth="1"/>
    <col min="3" max="3" width="6.85546875" style="1" customWidth="1"/>
    <col min="4" max="4" width="6.28515625" style="1" hidden="1" customWidth="1"/>
    <col min="5" max="5" width="7.140625" bestFit="1" customWidth="1"/>
  </cols>
  <sheetData>
    <row r="1" spans="1:5" ht="15.75" x14ac:dyDescent="0.25">
      <c r="A1" s="85" t="s">
        <v>55</v>
      </c>
      <c r="B1" s="85"/>
      <c r="C1" s="85"/>
      <c r="D1" s="85"/>
      <c r="E1" s="82" t="s">
        <v>36</v>
      </c>
    </row>
    <row r="2" spans="1:5" ht="15.75" x14ac:dyDescent="0.25">
      <c r="A2" s="46">
        <v>1</v>
      </c>
      <c r="B2" s="48" t="s">
        <v>54</v>
      </c>
      <c r="C2" s="81">
        <f>IF(OR(B2="",E2&lt;&gt;""),"",D2)</f>
        <v>6</v>
      </c>
      <c r="D2" s="7">
        <f>IF(AND(INDEX(Notes!E$168:AH$168,1,Noms!A2)&lt;&gt;"",INDEX(Notes!E$166:AH$166,1,Noms!A2)&lt;&gt;""),"X",IF(INDEX(Notes!E$168:AH$168,1,Noms!A2)&lt;&gt;"",INDEX(Notes!E$168:AH$168,1,Noms!A2),INDEX(Notes!E$166:AH$166,1,Noms!A2)))</f>
        <v>6</v>
      </c>
      <c r="E2" s="83"/>
    </row>
    <row r="3" spans="1:5" ht="15.75" x14ac:dyDescent="0.25">
      <c r="A3" s="46">
        <v>2</v>
      </c>
      <c r="B3" s="48"/>
      <c r="C3" s="47" t="str">
        <f t="shared" ref="C3:C31" si="0">IF(OR(B3="",E3&lt;&gt;""),"",D3)</f>
        <v/>
      </c>
      <c r="D3" s="7">
        <f>IF(AND(INDEX(Notes!E$168:AH$168,1,Noms!A3)&lt;&gt;"",INDEX(Notes!E$166:AH$166,1,Noms!A3)&lt;&gt;""),"X",IF(INDEX(Notes!E$168:AH$168,1,Noms!A3)&lt;&gt;"",INDEX(Notes!E$168:AH$168,1,Noms!A3),INDEX(Notes!E$166:AH$166,1,Noms!A3)))</f>
        <v>6</v>
      </c>
      <c r="E3" s="83"/>
    </row>
    <row r="4" spans="1:5" ht="15.75" x14ac:dyDescent="0.25">
      <c r="A4" s="46">
        <v>3</v>
      </c>
      <c r="B4" s="48"/>
      <c r="C4" s="47" t="str">
        <f t="shared" si="0"/>
        <v/>
      </c>
      <c r="D4" s="7">
        <f>IF(AND(INDEX(Notes!E$168:AH$168,1,Noms!A4)&lt;&gt;"",INDEX(Notes!E$166:AH$166,1,Noms!A4)&lt;&gt;""),"X",IF(INDEX(Notes!E$168:AH$168,1,Noms!A4)&lt;&gt;"",INDEX(Notes!E$168:AH$168,1,Noms!A4),INDEX(Notes!E$166:AH$166,1,Noms!A4)))</f>
        <v>6</v>
      </c>
      <c r="E4" s="83"/>
    </row>
    <row r="5" spans="1:5" ht="15.75" x14ac:dyDescent="0.25">
      <c r="A5" s="46">
        <v>4</v>
      </c>
      <c r="B5" s="48"/>
      <c r="C5" s="47" t="str">
        <f t="shared" si="0"/>
        <v/>
      </c>
      <c r="D5" s="7">
        <f>IF(AND(INDEX(Notes!E$168:AH$168,1,Noms!A5)&lt;&gt;"",INDEX(Notes!E$166:AH$166,1,Noms!A5)&lt;&gt;""),"X",IF(INDEX(Notes!E$168:AH$168,1,Noms!A5)&lt;&gt;"",INDEX(Notes!E$168:AH$168,1,Noms!A5),INDEX(Notes!E$166:AH$166,1,Noms!A5)))</f>
        <v>6</v>
      </c>
      <c r="E5" s="83"/>
    </row>
    <row r="6" spans="1:5" ht="15.75" x14ac:dyDescent="0.25">
      <c r="A6" s="46">
        <v>5</v>
      </c>
      <c r="B6" s="48"/>
      <c r="C6" s="47" t="str">
        <f t="shared" si="0"/>
        <v/>
      </c>
      <c r="D6" s="7">
        <f>IF(AND(INDEX(Notes!E$168:AH$168,1,Noms!A6)&lt;&gt;"",INDEX(Notes!E$166:AH$166,1,Noms!A6)&lt;&gt;""),"X",IF(INDEX(Notes!E$168:AH$168,1,Noms!A6)&lt;&gt;"",INDEX(Notes!E$168:AH$168,1,Noms!A6),INDEX(Notes!E$166:AH$166,1,Noms!A6)))</f>
        <v>6</v>
      </c>
      <c r="E6" s="83"/>
    </row>
    <row r="7" spans="1:5" ht="15.75" x14ac:dyDescent="0.25">
      <c r="A7" s="46">
        <v>6</v>
      </c>
      <c r="B7" s="48"/>
      <c r="C7" s="47" t="str">
        <f t="shared" si="0"/>
        <v/>
      </c>
      <c r="D7" s="7">
        <f>IF(AND(INDEX(Notes!E$168:AH$168,1,Noms!A7)&lt;&gt;"",INDEX(Notes!E$166:AH$166,1,Noms!A7)&lt;&gt;""),"X",IF(INDEX(Notes!E$168:AH$168,1,Noms!A7)&lt;&gt;"",INDEX(Notes!E$168:AH$168,1,Noms!A7),INDEX(Notes!E$166:AH$166,1,Noms!A7)))</f>
        <v>6</v>
      </c>
      <c r="E7" s="83"/>
    </row>
    <row r="8" spans="1:5" ht="15.75" x14ac:dyDescent="0.25">
      <c r="A8" s="46">
        <v>7</v>
      </c>
      <c r="B8" s="48"/>
      <c r="C8" s="47" t="str">
        <f t="shared" si="0"/>
        <v/>
      </c>
      <c r="D8" s="7">
        <f>IF(AND(INDEX(Notes!E$168:AH$168,1,Noms!A8)&lt;&gt;"",INDEX(Notes!E$166:AH$166,1,Noms!A8)&lt;&gt;""),"X",IF(INDEX(Notes!E$168:AH$168,1,Noms!A8)&lt;&gt;"",INDEX(Notes!E$168:AH$168,1,Noms!A8),INDEX(Notes!E$166:AH$166,1,Noms!A8)))</f>
        <v>6</v>
      </c>
      <c r="E8" s="83"/>
    </row>
    <row r="9" spans="1:5" ht="15.75" x14ac:dyDescent="0.25">
      <c r="A9" s="46">
        <v>8</v>
      </c>
      <c r="B9" s="48"/>
      <c r="C9" s="47" t="str">
        <f t="shared" si="0"/>
        <v/>
      </c>
      <c r="D9" s="7">
        <f>IF(AND(INDEX(Notes!E$168:AH$168,1,Noms!A9)&lt;&gt;"",INDEX(Notes!E$166:AH$166,1,Noms!A9)&lt;&gt;""),"X",IF(INDEX(Notes!E$168:AH$168,1,Noms!A9)&lt;&gt;"",INDEX(Notes!E$168:AH$168,1,Noms!A9),INDEX(Notes!E$166:AH$166,1,Noms!A9)))</f>
        <v>6</v>
      </c>
      <c r="E9" s="83"/>
    </row>
    <row r="10" spans="1:5" ht="15.75" x14ac:dyDescent="0.25">
      <c r="A10" s="46">
        <v>9</v>
      </c>
      <c r="B10" s="48"/>
      <c r="C10" s="47" t="str">
        <f t="shared" si="0"/>
        <v/>
      </c>
      <c r="D10" s="7">
        <f>IF(AND(INDEX(Notes!E$168:AH$168,1,Noms!A10)&lt;&gt;"",INDEX(Notes!E$166:AH$166,1,Noms!A10)&lt;&gt;""),"X",IF(INDEX(Notes!E$168:AH$168,1,Noms!A10)&lt;&gt;"",INDEX(Notes!E$168:AH$168,1,Noms!A10),INDEX(Notes!E$166:AH$166,1,Noms!A10)))</f>
        <v>6</v>
      </c>
      <c r="E10" s="83"/>
    </row>
    <row r="11" spans="1:5" ht="15.75" x14ac:dyDescent="0.25">
      <c r="A11" s="46">
        <v>10</v>
      </c>
      <c r="B11" s="48"/>
      <c r="C11" s="47" t="str">
        <f t="shared" si="0"/>
        <v/>
      </c>
      <c r="D11" s="7">
        <f>IF(AND(INDEX(Notes!E$168:AH$168,1,Noms!A11)&lt;&gt;"",INDEX(Notes!E$166:AH$166,1,Noms!A11)&lt;&gt;""),"X",IF(INDEX(Notes!E$168:AH$168,1,Noms!A11)&lt;&gt;"",INDEX(Notes!E$168:AH$168,1,Noms!A11),INDEX(Notes!E$166:AH$166,1,Noms!A11)))</f>
        <v>6</v>
      </c>
      <c r="E11" s="83"/>
    </row>
    <row r="12" spans="1:5" ht="15.75" x14ac:dyDescent="0.25">
      <c r="A12" s="46">
        <v>11</v>
      </c>
      <c r="B12" s="48"/>
      <c r="C12" s="47" t="str">
        <f t="shared" si="0"/>
        <v/>
      </c>
      <c r="D12" s="7">
        <f>IF(AND(INDEX(Notes!E$168:AH$168,1,Noms!A12)&lt;&gt;"",INDEX(Notes!E$166:AH$166,1,Noms!A12)&lt;&gt;""),"X",IF(INDEX(Notes!E$168:AH$168,1,Noms!A12)&lt;&gt;"",INDEX(Notes!E$168:AH$168,1,Noms!A12),INDEX(Notes!E$166:AH$166,1,Noms!A12)))</f>
        <v>6</v>
      </c>
      <c r="E12" s="83"/>
    </row>
    <row r="13" spans="1:5" ht="15.75" x14ac:dyDescent="0.25">
      <c r="A13" s="46">
        <v>12</v>
      </c>
      <c r="B13" s="48"/>
      <c r="C13" s="47" t="str">
        <f t="shared" si="0"/>
        <v/>
      </c>
      <c r="D13" s="7">
        <f>IF(AND(INDEX(Notes!E$168:AH$168,1,Noms!A13)&lt;&gt;"",INDEX(Notes!E$166:AH$166,1,Noms!A13)&lt;&gt;""),"X",IF(INDEX(Notes!E$168:AH$168,1,Noms!A13)&lt;&gt;"",INDEX(Notes!E$168:AH$168,1,Noms!A13),INDEX(Notes!E$166:AH$166,1,Noms!A13)))</f>
        <v>6</v>
      </c>
      <c r="E13" s="83"/>
    </row>
    <row r="14" spans="1:5" ht="15.75" x14ac:dyDescent="0.25">
      <c r="A14" s="46">
        <v>13</v>
      </c>
      <c r="B14" s="48"/>
      <c r="C14" s="47" t="str">
        <f t="shared" si="0"/>
        <v/>
      </c>
      <c r="D14" s="7">
        <f>IF(AND(INDEX(Notes!E$168:AH$168,1,Noms!A14)&lt;&gt;"",INDEX(Notes!E$166:AH$166,1,Noms!A14)&lt;&gt;""),"X",IF(INDEX(Notes!E$168:AH$168,1,Noms!A14)&lt;&gt;"",INDEX(Notes!E$168:AH$168,1,Noms!A14),INDEX(Notes!E$166:AH$166,1,Noms!A14)))</f>
        <v>6</v>
      </c>
      <c r="E14" s="83"/>
    </row>
    <row r="15" spans="1:5" ht="15.75" x14ac:dyDescent="0.25">
      <c r="A15" s="46">
        <v>14</v>
      </c>
      <c r="B15" s="48"/>
      <c r="C15" s="47" t="str">
        <f t="shared" si="0"/>
        <v/>
      </c>
      <c r="D15" s="7">
        <f>IF(AND(INDEX(Notes!E$168:AH$168,1,Noms!A15)&lt;&gt;"",INDEX(Notes!E$166:AH$166,1,Noms!A15)&lt;&gt;""),"X",IF(INDEX(Notes!E$168:AH$168,1,Noms!A15)&lt;&gt;"",INDEX(Notes!E$168:AH$168,1,Noms!A15),INDEX(Notes!E$166:AH$166,1,Noms!A15)))</f>
        <v>6</v>
      </c>
      <c r="E15" s="83"/>
    </row>
    <row r="16" spans="1:5" ht="15.75" x14ac:dyDescent="0.25">
      <c r="A16" s="46">
        <v>15</v>
      </c>
      <c r="B16" s="48"/>
      <c r="C16" s="47" t="str">
        <f t="shared" si="0"/>
        <v/>
      </c>
      <c r="D16" s="7">
        <f>IF(AND(INDEX(Notes!E$168:AH$168,1,Noms!A16)&lt;&gt;"",INDEX(Notes!E$166:AH$166,1,Noms!A16)&lt;&gt;""),"X",IF(INDEX(Notes!E$168:AH$168,1,Noms!A16)&lt;&gt;"",INDEX(Notes!E$168:AH$168,1,Noms!A16),INDEX(Notes!E$166:AH$166,1,Noms!A16)))</f>
        <v>6</v>
      </c>
      <c r="E16" s="83"/>
    </row>
    <row r="17" spans="1:5" ht="15.75" x14ac:dyDescent="0.25">
      <c r="A17" s="46">
        <v>16</v>
      </c>
      <c r="B17" s="48"/>
      <c r="C17" s="47" t="str">
        <f t="shared" si="0"/>
        <v/>
      </c>
      <c r="D17" s="7">
        <f>IF(AND(INDEX(Notes!E$168:AH$168,1,Noms!A17)&lt;&gt;"",INDEX(Notes!E$166:AH$166,1,Noms!A17)&lt;&gt;""),"X",IF(INDEX(Notes!E$168:AH$168,1,Noms!A17)&lt;&gt;"",INDEX(Notes!E$168:AH$168,1,Noms!A17),INDEX(Notes!E$166:AH$166,1,Noms!A17)))</f>
        <v>6</v>
      </c>
      <c r="E17" s="83"/>
    </row>
    <row r="18" spans="1:5" ht="15.75" x14ac:dyDescent="0.25">
      <c r="A18" s="46">
        <v>17</v>
      </c>
      <c r="B18" s="48"/>
      <c r="C18" s="47" t="str">
        <f t="shared" si="0"/>
        <v/>
      </c>
      <c r="D18" s="7">
        <f>IF(AND(INDEX(Notes!E$168:AH$168,1,Noms!A18)&lt;&gt;"",INDEX(Notes!E$166:AH$166,1,Noms!A18)&lt;&gt;""),"X",IF(INDEX(Notes!E$168:AH$168,1,Noms!A18)&lt;&gt;"",INDEX(Notes!E$168:AH$168,1,Noms!A18),INDEX(Notes!E$166:AH$166,1,Noms!A18)))</f>
        <v>6</v>
      </c>
      <c r="E18" s="83"/>
    </row>
    <row r="19" spans="1:5" ht="15.75" x14ac:dyDescent="0.25">
      <c r="A19" s="46">
        <v>18</v>
      </c>
      <c r="B19" s="48"/>
      <c r="C19" s="47" t="str">
        <f t="shared" si="0"/>
        <v/>
      </c>
      <c r="D19" s="7">
        <f>IF(AND(INDEX(Notes!E$168:AH$168,1,Noms!A19)&lt;&gt;"",INDEX(Notes!E$166:AH$166,1,Noms!A19)&lt;&gt;""),"X",IF(INDEX(Notes!E$168:AH$168,1,Noms!A19)&lt;&gt;"",INDEX(Notes!E$168:AH$168,1,Noms!A19),INDEX(Notes!E$166:AH$166,1,Noms!A19)))</f>
        <v>6</v>
      </c>
      <c r="E19" s="83"/>
    </row>
    <row r="20" spans="1:5" ht="15.75" x14ac:dyDescent="0.25">
      <c r="A20" s="46">
        <v>19</v>
      </c>
      <c r="B20" s="48"/>
      <c r="C20" s="47" t="str">
        <f t="shared" si="0"/>
        <v/>
      </c>
      <c r="D20" s="7">
        <f>IF(AND(INDEX(Notes!E$168:AH$168,1,Noms!A20)&lt;&gt;"",INDEX(Notes!E$166:AH$166,1,Noms!A20)&lt;&gt;""),"X",IF(INDEX(Notes!E$168:AH$168,1,Noms!A20)&lt;&gt;"",INDEX(Notes!E$168:AH$168,1,Noms!A20),INDEX(Notes!E$166:AH$166,1,Noms!A20)))</f>
        <v>6</v>
      </c>
      <c r="E20" s="83"/>
    </row>
    <row r="21" spans="1:5" ht="15.75" x14ac:dyDescent="0.25">
      <c r="A21" s="46">
        <v>20</v>
      </c>
      <c r="B21" s="48"/>
      <c r="C21" s="47" t="str">
        <f t="shared" si="0"/>
        <v/>
      </c>
      <c r="D21" s="7">
        <f>IF(AND(INDEX(Notes!E$168:AH$168,1,Noms!A21)&lt;&gt;"",INDEX(Notes!E$166:AH$166,1,Noms!A21)&lt;&gt;""),"X",IF(INDEX(Notes!E$168:AH$168,1,Noms!A21)&lt;&gt;"",INDEX(Notes!E$168:AH$168,1,Noms!A21),INDEX(Notes!E$166:AH$166,1,Noms!A21)))</f>
        <v>6</v>
      </c>
      <c r="E21" s="83"/>
    </row>
    <row r="22" spans="1:5" ht="15.75" x14ac:dyDescent="0.25">
      <c r="A22" s="46">
        <v>21</v>
      </c>
      <c r="B22" s="48"/>
      <c r="C22" s="47" t="str">
        <f t="shared" si="0"/>
        <v/>
      </c>
      <c r="D22" s="7">
        <f>IF(AND(INDEX(Notes!E$168:AH$168,1,Noms!A22)&lt;&gt;"",INDEX(Notes!E$166:AH$166,1,Noms!A22)&lt;&gt;""),"X",IF(INDEX(Notes!E$168:AH$168,1,Noms!A22)&lt;&gt;"",INDEX(Notes!E$168:AH$168,1,Noms!A22),INDEX(Notes!E$166:AH$166,1,Noms!A22)))</f>
        <v>6</v>
      </c>
      <c r="E22" s="83"/>
    </row>
    <row r="23" spans="1:5" ht="15.75" x14ac:dyDescent="0.25">
      <c r="A23" s="46">
        <v>22</v>
      </c>
      <c r="B23" s="48"/>
      <c r="C23" s="47" t="str">
        <f t="shared" si="0"/>
        <v/>
      </c>
      <c r="D23" s="7">
        <f>IF(AND(INDEX(Notes!E$168:AH$168,1,Noms!A23)&lt;&gt;"",INDEX(Notes!E$166:AH$166,1,Noms!A23)&lt;&gt;""),"X",IF(INDEX(Notes!E$168:AH$168,1,Noms!A23)&lt;&gt;"",INDEX(Notes!E$168:AH$168,1,Noms!A23),INDEX(Notes!E$166:AH$166,1,Noms!A23)))</f>
        <v>6</v>
      </c>
      <c r="E23" s="83"/>
    </row>
    <row r="24" spans="1:5" ht="15.75" x14ac:dyDescent="0.25">
      <c r="A24" s="46">
        <v>23</v>
      </c>
      <c r="B24" s="48"/>
      <c r="C24" s="47" t="str">
        <f t="shared" si="0"/>
        <v/>
      </c>
      <c r="D24" s="7">
        <f>IF(AND(INDEX(Notes!E$168:AH$168,1,Noms!A24)&lt;&gt;"",INDEX(Notes!E$166:AH$166,1,Noms!A24)&lt;&gt;""),"X",IF(INDEX(Notes!E$168:AH$168,1,Noms!A24)&lt;&gt;"",INDEX(Notes!E$168:AH$168,1,Noms!A24),INDEX(Notes!E$166:AH$166,1,Noms!A24)))</f>
        <v>6</v>
      </c>
      <c r="E24" s="83"/>
    </row>
    <row r="25" spans="1:5" ht="15.75" x14ac:dyDescent="0.25">
      <c r="A25" s="46">
        <v>24</v>
      </c>
      <c r="B25" s="48"/>
      <c r="C25" s="47" t="str">
        <f t="shared" si="0"/>
        <v/>
      </c>
      <c r="D25" s="7">
        <f>IF(AND(INDEX(Notes!E$168:AH$168,1,Noms!A25)&lt;&gt;"",INDEX(Notes!E$166:AH$166,1,Noms!A25)&lt;&gt;""),"X",IF(INDEX(Notes!E$168:AH$168,1,Noms!A25)&lt;&gt;"",INDEX(Notes!E$168:AH$168,1,Noms!A25),INDEX(Notes!E$166:AH$166,1,Noms!A25)))</f>
        <v>6</v>
      </c>
      <c r="E25" s="83"/>
    </row>
    <row r="26" spans="1:5" ht="15.75" x14ac:dyDescent="0.25">
      <c r="A26" s="46">
        <v>25</v>
      </c>
      <c r="B26" s="48"/>
      <c r="C26" s="47" t="str">
        <f t="shared" si="0"/>
        <v/>
      </c>
      <c r="D26" s="7">
        <f>IF(AND(INDEX(Notes!E$168:AH$168,1,Noms!A26)&lt;&gt;"",INDEX(Notes!E$166:AH$166,1,Noms!A26)&lt;&gt;""),"X",IF(INDEX(Notes!E$168:AH$168,1,Noms!A26)&lt;&gt;"",INDEX(Notes!E$168:AH$168,1,Noms!A26),INDEX(Notes!E$166:AH$166,1,Noms!A26)))</f>
        <v>6</v>
      </c>
      <c r="E26" s="83"/>
    </row>
    <row r="27" spans="1:5" ht="15.75" x14ac:dyDescent="0.25">
      <c r="A27" s="46">
        <v>26</v>
      </c>
      <c r="B27" s="48"/>
      <c r="C27" s="47" t="str">
        <f t="shared" si="0"/>
        <v/>
      </c>
      <c r="D27" s="7">
        <f>IF(AND(INDEX(Notes!E$168:AH$168,1,Noms!A27)&lt;&gt;"",INDEX(Notes!E$166:AH$166,1,Noms!A27)&lt;&gt;""),"X",IF(INDEX(Notes!E$168:AH$168,1,Noms!A27)&lt;&gt;"",INDEX(Notes!E$168:AH$168,1,Noms!A27),INDEX(Notes!E$166:AH$166,1,Noms!A27)))</f>
        <v>6</v>
      </c>
      <c r="E27" s="83"/>
    </row>
    <row r="28" spans="1:5" ht="15.75" x14ac:dyDescent="0.25">
      <c r="A28" s="46">
        <v>27</v>
      </c>
      <c r="B28" s="48"/>
      <c r="C28" s="47" t="str">
        <f t="shared" si="0"/>
        <v/>
      </c>
      <c r="D28" s="7">
        <f>IF(AND(INDEX(Notes!E$168:AH$168,1,Noms!A28)&lt;&gt;"",INDEX(Notes!E$166:AH$166,1,Noms!A28)&lt;&gt;""),"X",IF(INDEX(Notes!E$168:AH$168,1,Noms!A28)&lt;&gt;"",INDEX(Notes!E$168:AH$168,1,Noms!A28),INDEX(Notes!E$166:AH$166,1,Noms!A28)))</f>
        <v>6</v>
      </c>
      <c r="E28" s="83"/>
    </row>
    <row r="29" spans="1:5" ht="15.75" x14ac:dyDescent="0.25">
      <c r="A29" s="46">
        <v>28</v>
      </c>
      <c r="B29" s="48"/>
      <c r="C29" s="47" t="str">
        <f t="shared" si="0"/>
        <v/>
      </c>
      <c r="D29" s="7">
        <f>IF(AND(INDEX(Notes!E$168:AH$168,1,Noms!A29)&lt;&gt;"",INDEX(Notes!E$166:AH$166,1,Noms!A29)&lt;&gt;""),"X",IF(INDEX(Notes!E$168:AH$168,1,Noms!A29)&lt;&gt;"",INDEX(Notes!E$168:AH$168,1,Noms!A29),INDEX(Notes!E$166:AH$166,1,Noms!A29)))</f>
        <v>6</v>
      </c>
      <c r="E29" s="83"/>
    </row>
    <row r="30" spans="1:5" ht="15.75" x14ac:dyDescent="0.25">
      <c r="A30" s="46">
        <v>29</v>
      </c>
      <c r="B30" s="48"/>
      <c r="C30" s="47" t="str">
        <f t="shared" si="0"/>
        <v/>
      </c>
      <c r="D30" s="7">
        <f>IF(AND(INDEX(Notes!E$168:AH$168,1,Noms!A30)&lt;&gt;"",INDEX(Notes!E$166:AH$166,1,Noms!A30)&lt;&gt;""),"X",IF(INDEX(Notes!E$168:AH$168,1,Noms!A30)&lt;&gt;"",INDEX(Notes!E$168:AH$168,1,Noms!A30),INDEX(Notes!E$166:AH$166,1,Noms!A30)))</f>
        <v>6</v>
      </c>
      <c r="E30" s="83"/>
    </row>
    <row r="31" spans="1:5" ht="15.75" x14ac:dyDescent="0.25">
      <c r="A31" s="46">
        <v>30</v>
      </c>
      <c r="B31" s="48"/>
      <c r="C31" s="47" t="str">
        <f t="shared" si="0"/>
        <v/>
      </c>
      <c r="D31" s="7">
        <f>IF(AND(INDEX(Notes!E$168:AH$168,1,Noms!A31)&lt;&gt;"",INDEX(Notes!E$166:AH$166,1,Noms!A31)&lt;&gt;""),"X",IF(INDEX(Notes!E$168:AH$168,1,Noms!A31)&lt;&gt;"",INDEX(Notes!E$168:AH$168,1,Noms!A31),INDEX(Notes!E$166:AH$166,1,Noms!A31)))</f>
        <v>6</v>
      </c>
      <c r="E31" s="83"/>
    </row>
    <row r="32" spans="1:5" ht="15" x14ac:dyDescent="0.2">
      <c r="B32" s="9" t="s">
        <v>10</v>
      </c>
      <c r="C32" s="10">
        <f>AVERAGE(C2:C31)</f>
        <v>6</v>
      </c>
    </row>
    <row r="33" spans="1:5" x14ac:dyDescent="0.2">
      <c r="A33" s="86" t="s">
        <v>40</v>
      </c>
      <c r="B33" s="86"/>
      <c r="C33" s="86"/>
      <c r="D33" s="86"/>
      <c r="E33" s="86"/>
    </row>
    <row r="34" spans="1:5" x14ac:dyDescent="0.2">
      <c r="A34" s="87" t="s">
        <v>35</v>
      </c>
      <c r="B34" s="87"/>
      <c r="C34" s="87"/>
      <c r="D34" s="87"/>
      <c r="E34" s="87"/>
    </row>
  </sheetData>
  <sheetProtection sheet="1" objects="1" scenarios="1" selectLockedCells="1"/>
  <mergeCells count="3">
    <mergeCell ref="A1:D1"/>
    <mergeCell ref="A33:E33"/>
    <mergeCell ref="A34:E34"/>
  </mergeCells>
  <conditionalFormatting sqref="C2:C31">
    <cfRule type="cellIs" dxfId="29" priority="2" operator="lessThan">
      <formula>4</formula>
    </cfRule>
  </conditionalFormatting>
  <hyperlinks>
    <hyperlink ref="A3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:BN176"/>
  <sheetViews>
    <sheetView tabSelected="1" zoomScale="160" zoomScaleNormal="160" workbookViewId="0">
      <pane xSplit="4" ySplit="5" topLeftCell="E6" activePane="bottomRight" state="frozen"/>
      <selection activeCell="C35" sqref="C35"/>
      <selection pane="topRight" activeCell="C35" sqref="C35"/>
      <selection pane="bottomLeft" activeCell="C35" sqref="C35"/>
      <selection pane="bottomRight" sqref="A1:C4"/>
    </sheetView>
  </sheetViews>
  <sheetFormatPr baseColWidth="10" defaultRowHeight="12.75" x14ac:dyDescent="0.2"/>
  <cols>
    <col min="1" max="1" width="11.5703125" style="11" customWidth="1"/>
    <col min="2" max="2" width="52.7109375" style="11" bestFit="1" customWidth="1"/>
    <col min="3" max="3" width="6" style="3" bestFit="1" customWidth="1"/>
    <col min="4" max="4" width="1.42578125" style="11" customWidth="1"/>
    <col min="5" max="34" width="4.140625" style="3" customWidth="1"/>
    <col min="35" max="64" width="4.42578125" style="11" hidden="1" customWidth="1"/>
    <col min="65" max="65" width="5" style="11" bestFit="1" customWidth="1"/>
    <col min="66" max="66" width="7.140625" style="11" customWidth="1"/>
    <col min="67" max="16384" width="11.42578125" style="11"/>
  </cols>
  <sheetData>
    <row r="1" spans="1:66" ht="40.5" customHeight="1" x14ac:dyDescent="0.2">
      <c r="A1" s="101" t="str">
        <f>Noms!A1</f>
        <v>Formative 114</v>
      </c>
      <c r="B1" s="101"/>
      <c r="C1" s="101"/>
      <c r="E1" s="95" t="str">
        <f>INDEX(Noms!$B2:$B31,E5,1)</f>
        <v>Mon Nom</v>
      </c>
      <c r="F1" s="95">
        <f>INDEX(Noms!$B2:$B31,F5,1)</f>
        <v>0</v>
      </c>
      <c r="G1" s="95">
        <f>INDEX(Noms!$B2:$B31,G5,1)</f>
        <v>0</v>
      </c>
      <c r="H1" s="95">
        <f>INDEX(Noms!$B2:$B31,H5,1)</f>
        <v>0</v>
      </c>
      <c r="I1" s="95">
        <f>INDEX(Noms!$B2:$B31,I5,1)</f>
        <v>0</v>
      </c>
      <c r="J1" s="95">
        <f>INDEX(Noms!$B2:$B31,J5,1)</f>
        <v>0</v>
      </c>
      <c r="K1" s="95">
        <f>INDEX(Noms!$B2:$B31,K5,1)</f>
        <v>0</v>
      </c>
      <c r="L1" s="95">
        <f>INDEX(Noms!$B2:$B31,L5,1)</f>
        <v>0</v>
      </c>
      <c r="M1" s="95">
        <f>INDEX(Noms!$B2:$B31,M5,1)</f>
        <v>0</v>
      </c>
      <c r="N1" s="95">
        <f>INDEX(Noms!$B2:$B31,N5,1)</f>
        <v>0</v>
      </c>
      <c r="O1" s="95">
        <f>INDEX(Noms!$B2:$B31,O5,1)</f>
        <v>0</v>
      </c>
      <c r="P1" s="95">
        <f>INDEX(Noms!$B2:$B31,P5,1)</f>
        <v>0</v>
      </c>
      <c r="Q1" s="95">
        <f>INDEX(Noms!$B2:$B31,Q5,1)</f>
        <v>0</v>
      </c>
      <c r="R1" s="95">
        <f>INDEX(Noms!$B2:$B31,R5,1)</f>
        <v>0</v>
      </c>
      <c r="S1" s="95">
        <f>INDEX(Noms!$B2:$B31,S5,1)</f>
        <v>0</v>
      </c>
      <c r="T1" s="95">
        <f>INDEX(Noms!$B2:$B31,T5,1)</f>
        <v>0</v>
      </c>
      <c r="U1" s="95">
        <f>INDEX(Noms!$B2:$B31,U5,1)</f>
        <v>0</v>
      </c>
      <c r="V1" s="95">
        <f>INDEX(Noms!$B2:$B31,V5,1)</f>
        <v>0</v>
      </c>
      <c r="W1" s="95">
        <f>INDEX(Noms!$B2:$B31,W5,1)</f>
        <v>0</v>
      </c>
      <c r="X1" s="95">
        <f>INDEX(Noms!$B2:$B31,X5,1)</f>
        <v>0</v>
      </c>
      <c r="Y1" s="95">
        <f>INDEX(Noms!$B2:$B31,Y5,1)</f>
        <v>0</v>
      </c>
      <c r="Z1" s="95">
        <f>INDEX(Noms!$B2:$B31,Z5,1)</f>
        <v>0</v>
      </c>
      <c r="AA1" s="95">
        <f>INDEX(Noms!$B2:$B31,AA5,1)</f>
        <v>0</v>
      </c>
      <c r="AB1" s="95">
        <f>INDEX(Noms!$B2:$B31,AB5,1)</f>
        <v>0</v>
      </c>
      <c r="AC1" s="95">
        <f>INDEX(Noms!$B2:$B31,AC5,1)</f>
        <v>0</v>
      </c>
      <c r="AD1" s="95">
        <f>INDEX(Noms!$B2:$B31,AD5,1)</f>
        <v>0</v>
      </c>
      <c r="AE1" s="95">
        <f>INDEX(Noms!$B2:$B31,AE5,1)</f>
        <v>0</v>
      </c>
      <c r="AF1" s="95">
        <f>INDEX(Noms!$B2:$B31,AF5,1)</f>
        <v>0</v>
      </c>
      <c r="AG1" s="95">
        <f>INDEX(Noms!$B2:$B31,AG5,1)</f>
        <v>0</v>
      </c>
      <c r="AH1" s="95">
        <f>INDEX(Noms!$B2:$B31,AH5,1)</f>
        <v>0</v>
      </c>
    </row>
    <row r="2" spans="1:66" ht="5.25" customHeight="1" x14ac:dyDescent="0.2">
      <c r="A2" s="101"/>
      <c r="B2" s="101"/>
      <c r="C2" s="101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1:66" x14ac:dyDescent="0.2">
      <c r="A3" s="101"/>
      <c r="B3" s="101"/>
      <c r="C3" s="101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66" ht="10.5" customHeight="1" thickBot="1" x14ac:dyDescent="0.25">
      <c r="A4" s="102"/>
      <c r="B4" s="102"/>
      <c r="C4" s="102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6" ht="15" customHeight="1" thickBot="1" x14ac:dyDescent="0.25">
      <c r="A5" s="100" t="str">
        <f>Noms!A33</f>
        <v>GRILLE CDC v1.7</v>
      </c>
      <c r="B5" s="100"/>
      <c r="C5" s="13"/>
      <c r="E5" s="6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17</v>
      </c>
      <c r="V5" s="6">
        <v>18</v>
      </c>
      <c r="W5" s="6">
        <v>19</v>
      </c>
      <c r="X5" s="6">
        <v>20</v>
      </c>
      <c r="Y5" s="6">
        <v>21</v>
      </c>
      <c r="Z5" s="6">
        <v>22</v>
      </c>
      <c r="AA5" s="6">
        <v>23</v>
      </c>
      <c r="AB5" s="6">
        <v>24</v>
      </c>
      <c r="AC5" s="6">
        <v>25</v>
      </c>
      <c r="AD5" s="6">
        <v>26</v>
      </c>
      <c r="AE5" s="6">
        <v>27</v>
      </c>
      <c r="AF5" s="6">
        <v>28</v>
      </c>
      <c r="AG5" s="6">
        <v>29</v>
      </c>
      <c r="AH5" s="42">
        <v>30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6" ht="15" hidden="1" customHeight="1" thickBot="1" x14ac:dyDescent="0.25">
      <c r="A6" s="13"/>
      <c r="B6" s="13"/>
      <c r="C6" s="13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44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1">
        <f>COUNTA(Noms!$B$1:$B$30)</f>
        <v>1</v>
      </c>
    </row>
    <row r="7" spans="1:66" x14ac:dyDescent="0.2">
      <c r="A7" s="97" t="s">
        <v>41</v>
      </c>
      <c r="B7" s="98"/>
      <c r="C7" s="99"/>
    </row>
    <row r="8" spans="1:66" x14ac:dyDescent="0.2">
      <c r="A8" s="14" t="s">
        <v>2</v>
      </c>
      <c r="B8" s="15" t="s">
        <v>3</v>
      </c>
      <c r="C8" s="16" t="s">
        <v>0</v>
      </c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8"/>
    </row>
    <row r="9" spans="1:66" ht="14.25" customHeight="1" x14ac:dyDescent="0.2">
      <c r="A9" s="53" t="s">
        <v>52</v>
      </c>
      <c r="B9" s="54" t="s">
        <v>43</v>
      </c>
      <c r="C9" s="55">
        <v>2</v>
      </c>
      <c r="D9" s="36"/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  <c r="N9" s="2" t="s">
        <v>6</v>
      </c>
      <c r="O9" s="2" t="s">
        <v>6</v>
      </c>
      <c r="P9" s="2" t="s">
        <v>6</v>
      </c>
      <c r="Q9" s="2" t="s">
        <v>6</v>
      </c>
      <c r="R9" s="2" t="s">
        <v>6</v>
      </c>
      <c r="S9" s="2" t="s">
        <v>6</v>
      </c>
      <c r="T9" s="2" t="s">
        <v>6</v>
      </c>
      <c r="U9" s="2" t="s">
        <v>6</v>
      </c>
      <c r="V9" s="2" t="s">
        <v>6</v>
      </c>
      <c r="W9" s="2" t="s">
        <v>6</v>
      </c>
      <c r="X9" s="2" t="s">
        <v>6</v>
      </c>
      <c r="Y9" s="2" t="s">
        <v>6</v>
      </c>
      <c r="Z9" s="2" t="s">
        <v>6</v>
      </c>
      <c r="AA9" s="2" t="s">
        <v>6</v>
      </c>
      <c r="AB9" s="2" t="s">
        <v>6</v>
      </c>
      <c r="AC9" s="2" t="s">
        <v>6</v>
      </c>
      <c r="AD9" s="2" t="s">
        <v>6</v>
      </c>
      <c r="AE9" s="2" t="s">
        <v>6</v>
      </c>
      <c r="AF9" s="2" t="s">
        <v>6</v>
      </c>
      <c r="AG9" s="2" t="s">
        <v>6</v>
      </c>
      <c r="AH9" s="2" t="s">
        <v>6</v>
      </c>
      <c r="AI9" s="36">
        <f t="shared" ref="AI9:AI23" si="0">IF($C$171&lt;&gt;"",IF(E9=0,0,$C9),IF(E9=".",$C9,E9))</f>
        <v>2</v>
      </c>
      <c r="AJ9" s="36">
        <f t="shared" ref="AJ9:AJ23" si="1">IF($C$171&lt;&gt;"",IF(F9=0,0,$C9),IF(F9=".",$C9,F9))</f>
        <v>2</v>
      </c>
      <c r="AK9" s="36">
        <f t="shared" ref="AK9:AK23" si="2">IF($C$171&lt;&gt;"",IF(G9=0,0,$C9),IF(G9=".",$C9,G9))</f>
        <v>2</v>
      </c>
      <c r="AL9" s="36">
        <f t="shared" ref="AL9:AL23" si="3">IF($C$171&lt;&gt;"",IF(H9=0,0,$C9),IF(H9=".",$C9,H9))</f>
        <v>2</v>
      </c>
      <c r="AM9" s="36">
        <f t="shared" ref="AM9:AM23" si="4">IF($C$171&lt;&gt;"",IF(I9=0,0,$C9),IF(I9=".",$C9,I9))</f>
        <v>2</v>
      </c>
      <c r="AN9" s="36">
        <f t="shared" ref="AN9:AN23" si="5">IF($C$171&lt;&gt;"",IF(J9=0,0,$C9),IF(J9=".",$C9,J9))</f>
        <v>2</v>
      </c>
      <c r="AO9" s="36">
        <f t="shared" ref="AO9:AO23" si="6">IF($C$171&lt;&gt;"",IF(K9=0,0,$C9),IF(K9=".",$C9,K9))</f>
        <v>2</v>
      </c>
      <c r="AP9" s="36">
        <f t="shared" ref="AP9:AP23" si="7">IF($C$171&lt;&gt;"",IF(L9=0,0,$C9),IF(L9=".",$C9,L9))</f>
        <v>2</v>
      </c>
      <c r="AQ9" s="36">
        <f t="shared" ref="AQ9:AQ23" si="8">IF($C$171&lt;&gt;"",IF(M9=0,0,$C9),IF(M9=".",$C9,M9))</f>
        <v>2</v>
      </c>
      <c r="AR9" s="36">
        <f t="shared" ref="AR9:AR23" si="9">IF($C$171&lt;&gt;"",IF(N9=0,0,$C9),IF(N9=".",$C9,N9))</f>
        <v>2</v>
      </c>
      <c r="AS9" s="36">
        <f t="shared" ref="AS9:AS23" si="10">IF($C$171&lt;&gt;"",IF(O9=0,0,$C9),IF(O9=".",$C9,O9))</f>
        <v>2</v>
      </c>
      <c r="AT9" s="36">
        <f t="shared" ref="AT9:AT23" si="11">IF($C$171&lt;&gt;"",IF(P9=0,0,$C9),IF(P9=".",$C9,P9))</f>
        <v>2</v>
      </c>
      <c r="AU9" s="36">
        <f t="shared" ref="AU9:AU23" si="12">IF($C$171&lt;&gt;"",IF(Q9=0,0,$C9),IF(Q9=".",$C9,Q9))</f>
        <v>2</v>
      </c>
      <c r="AV9" s="36">
        <f t="shared" ref="AV9:AV23" si="13">IF($C$171&lt;&gt;"",IF(R9=0,0,$C9),IF(R9=".",$C9,R9))</f>
        <v>2</v>
      </c>
      <c r="AW9" s="36">
        <f t="shared" ref="AW9:AW23" si="14">IF($C$171&lt;&gt;"",IF(S9=0,0,$C9),IF(S9=".",$C9,S9))</f>
        <v>2</v>
      </c>
      <c r="AX9" s="36">
        <f t="shared" ref="AX9:AX23" si="15">IF($C$171&lt;&gt;"",IF(T9=0,0,$C9),IF(T9=".",$C9,T9))</f>
        <v>2</v>
      </c>
      <c r="AY9" s="36">
        <f t="shared" ref="AY9:AY23" si="16">IF($C$171&lt;&gt;"",IF(U9=0,0,$C9),IF(U9=".",$C9,U9))</f>
        <v>2</v>
      </c>
      <c r="AZ9" s="36">
        <f t="shared" ref="AZ9:AZ23" si="17">IF($C$171&lt;&gt;"",IF(V9=0,0,$C9),IF(V9=".",$C9,V9))</f>
        <v>2</v>
      </c>
      <c r="BA9" s="36">
        <f t="shared" ref="BA9:BA23" si="18">IF($C$171&lt;&gt;"",IF(W9=0,0,$C9),IF(W9=".",$C9,W9))</f>
        <v>2</v>
      </c>
      <c r="BB9" s="36">
        <f t="shared" ref="BB9:BB23" si="19">IF($C$171&lt;&gt;"",IF(X9=0,0,$C9),IF(X9=".",$C9,X9))</f>
        <v>2</v>
      </c>
      <c r="BC9" s="36">
        <f t="shared" ref="BC9:BC23" si="20">IF($C$171&lt;&gt;"",IF(Y9=0,0,$C9),IF(Y9=".",$C9,Y9))</f>
        <v>2</v>
      </c>
      <c r="BD9" s="36">
        <f t="shared" ref="BD9:BD23" si="21">IF($C$171&lt;&gt;"",IF(Z9=0,0,$C9),IF(Z9=".",$C9,Z9))</f>
        <v>2</v>
      </c>
      <c r="BE9" s="36">
        <f t="shared" ref="BE9:BE23" si="22">IF($C$171&lt;&gt;"",IF(AA9=0,0,$C9),IF(AA9=".",$C9,AA9))</f>
        <v>2</v>
      </c>
      <c r="BF9" s="36">
        <f t="shared" ref="BF9:BF23" si="23">IF($C$171&lt;&gt;"",IF(AB9=0,0,$C9),IF(AB9=".",$C9,AB9))</f>
        <v>2</v>
      </c>
      <c r="BG9" s="36">
        <f t="shared" ref="BG9:BG23" si="24">IF($C$171&lt;&gt;"",IF(AC9=0,0,$C9),IF(AC9=".",$C9,AC9))</f>
        <v>2</v>
      </c>
      <c r="BH9" s="36">
        <f t="shared" ref="BH9:BH23" si="25">IF($C$171&lt;&gt;"",IF(AD9=0,0,$C9),IF(AD9=".",$C9,AD9))</f>
        <v>2</v>
      </c>
      <c r="BI9" s="36">
        <f t="shared" ref="BI9:BI23" si="26">IF($C$171&lt;&gt;"",IF(AE9=0,0,$C9),IF(AE9=".",$C9,AE9))</f>
        <v>2</v>
      </c>
      <c r="BJ9" s="36">
        <f t="shared" ref="BJ9:BJ23" si="27">IF($C$171&lt;&gt;"",IF(AF9=0,0,$C9),IF(AF9=".",$C9,AF9))</f>
        <v>2</v>
      </c>
      <c r="BK9" s="36">
        <f t="shared" ref="BK9:BK23" si="28">IF($C$171&lt;&gt;"",IF(AG9=0,0,$C9),IF(AG9=".",$C9,AG9))</f>
        <v>2</v>
      </c>
      <c r="BL9" s="36">
        <f t="shared" ref="BL9:BL23" si="29">IF($C$171&lt;&gt;"",IF(AH9=0,0,$C9),IF(AH9=".",$C9,AH9))</f>
        <v>2</v>
      </c>
      <c r="BM9" s="39" t="str">
        <f>IF($C$171&lt;&gt;"",COUNTA(Noms!$B$1:$B$30)-COUNTIF(E9:AH9,""),"")</f>
        <v/>
      </c>
      <c r="BN9" s="38">
        <f>IF(AND($C$169&lt;&gt;"",C9&lt;&gt;""),SUM(E9:AH9)/(COUNTA(Noms!$B$1:$B$30)*C9),"")</f>
        <v>0</v>
      </c>
    </row>
    <row r="10" spans="1:66" ht="14.25" customHeight="1" x14ac:dyDescent="0.2">
      <c r="A10" s="53"/>
      <c r="B10" s="54" t="s">
        <v>44</v>
      </c>
      <c r="C10" s="55">
        <v>1</v>
      </c>
      <c r="D10" s="36"/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  <c r="P10" s="2" t="s">
        <v>6</v>
      </c>
      <c r="Q10" s="2" t="s">
        <v>6</v>
      </c>
      <c r="R10" s="2" t="s">
        <v>6</v>
      </c>
      <c r="S10" s="2" t="s">
        <v>6</v>
      </c>
      <c r="T10" s="2" t="s">
        <v>6</v>
      </c>
      <c r="U10" s="2" t="s">
        <v>6</v>
      </c>
      <c r="V10" s="2" t="s">
        <v>6</v>
      </c>
      <c r="W10" s="2" t="s">
        <v>6</v>
      </c>
      <c r="X10" s="2" t="s">
        <v>6</v>
      </c>
      <c r="Y10" s="2" t="s">
        <v>6</v>
      </c>
      <c r="Z10" s="2" t="s">
        <v>6</v>
      </c>
      <c r="AA10" s="2" t="s">
        <v>6</v>
      </c>
      <c r="AB10" s="2" t="s">
        <v>6</v>
      </c>
      <c r="AC10" s="2" t="s">
        <v>6</v>
      </c>
      <c r="AD10" s="2" t="s">
        <v>6</v>
      </c>
      <c r="AE10" s="2" t="s">
        <v>6</v>
      </c>
      <c r="AF10" s="2" t="s">
        <v>6</v>
      </c>
      <c r="AG10" s="2" t="s">
        <v>6</v>
      </c>
      <c r="AH10" s="2" t="s">
        <v>6</v>
      </c>
      <c r="AI10" s="36">
        <f t="shared" si="0"/>
        <v>1</v>
      </c>
      <c r="AJ10" s="36">
        <f t="shared" si="1"/>
        <v>1</v>
      </c>
      <c r="AK10" s="36">
        <f t="shared" si="2"/>
        <v>1</v>
      </c>
      <c r="AL10" s="36">
        <f t="shared" si="3"/>
        <v>1</v>
      </c>
      <c r="AM10" s="36">
        <f t="shared" si="4"/>
        <v>1</v>
      </c>
      <c r="AN10" s="36">
        <f t="shared" si="5"/>
        <v>1</v>
      </c>
      <c r="AO10" s="36">
        <f t="shared" si="6"/>
        <v>1</v>
      </c>
      <c r="AP10" s="36">
        <f t="shared" si="7"/>
        <v>1</v>
      </c>
      <c r="AQ10" s="36">
        <f t="shared" si="8"/>
        <v>1</v>
      </c>
      <c r="AR10" s="36">
        <f t="shared" si="9"/>
        <v>1</v>
      </c>
      <c r="AS10" s="36">
        <f t="shared" si="10"/>
        <v>1</v>
      </c>
      <c r="AT10" s="36">
        <f t="shared" si="11"/>
        <v>1</v>
      </c>
      <c r="AU10" s="36">
        <f t="shared" si="12"/>
        <v>1</v>
      </c>
      <c r="AV10" s="36">
        <f t="shared" si="13"/>
        <v>1</v>
      </c>
      <c r="AW10" s="36">
        <f t="shared" si="14"/>
        <v>1</v>
      </c>
      <c r="AX10" s="36">
        <f t="shared" si="15"/>
        <v>1</v>
      </c>
      <c r="AY10" s="36">
        <f t="shared" si="16"/>
        <v>1</v>
      </c>
      <c r="AZ10" s="36">
        <f t="shared" si="17"/>
        <v>1</v>
      </c>
      <c r="BA10" s="36">
        <f t="shared" si="18"/>
        <v>1</v>
      </c>
      <c r="BB10" s="36">
        <f t="shared" si="19"/>
        <v>1</v>
      </c>
      <c r="BC10" s="36">
        <f t="shared" si="20"/>
        <v>1</v>
      </c>
      <c r="BD10" s="36">
        <f t="shared" si="21"/>
        <v>1</v>
      </c>
      <c r="BE10" s="36">
        <f t="shared" si="22"/>
        <v>1</v>
      </c>
      <c r="BF10" s="36">
        <f t="shared" si="23"/>
        <v>1</v>
      </c>
      <c r="BG10" s="36">
        <f t="shared" si="24"/>
        <v>1</v>
      </c>
      <c r="BH10" s="36">
        <f t="shared" si="25"/>
        <v>1</v>
      </c>
      <c r="BI10" s="36">
        <f t="shared" si="26"/>
        <v>1</v>
      </c>
      <c r="BJ10" s="36">
        <f t="shared" si="27"/>
        <v>1</v>
      </c>
      <c r="BK10" s="36">
        <f t="shared" si="28"/>
        <v>1</v>
      </c>
      <c r="BL10" s="36">
        <f t="shared" si="29"/>
        <v>1</v>
      </c>
      <c r="BM10" s="39" t="str">
        <f>IF($C$171&lt;&gt;"",COUNTA(Noms!$B$1:$B$30)-COUNTIF(E10:AH10,""),"")</f>
        <v/>
      </c>
      <c r="BN10" s="38">
        <f>IF(AND($C$169&lt;&gt;"",C10&lt;&gt;""),SUM(E10:AH10)/(COUNTA(Noms!$B$1:$B$30)*C10),"")</f>
        <v>0</v>
      </c>
    </row>
    <row r="11" spans="1:66" x14ac:dyDescent="0.2">
      <c r="A11" s="53"/>
      <c r="B11" s="54" t="s">
        <v>45</v>
      </c>
      <c r="C11" s="55">
        <v>1</v>
      </c>
      <c r="D11" s="36"/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  <c r="P11" s="2" t="s">
        <v>6</v>
      </c>
      <c r="Q11" s="2" t="s">
        <v>6</v>
      </c>
      <c r="R11" s="2" t="s">
        <v>6</v>
      </c>
      <c r="S11" s="2" t="s">
        <v>6</v>
      </c>
      <c r="T11" s="2" t="s">
        <v>6</v>
      </c>
      <c r="U11" s="2" t="s">
        <v>6</v>
      </c>
      <c r="V11" s="2" t="s">
        <v>6</v>
      </c>
      <c r="W11" s="2" t="s">
        <v>6</v>
      </c>
      <c r="X11" s="2" t="s">
        <v>6</v>
      </c>
      <c r="Y11" s="2" t="s">
        <v>6</v>
      </c>
      <c r="Z11" s="2" t="s">
        <v>6</v>
      </c>
      <c r="AA11" s="2" t="s">
        <v>6</v>
      </c>
      <c r="AB11" s="2" t="s">
        <v>6</v>
      </c>
      <c r="AC11" s="2" t="s">
        <v>6</v>
      </c>
      <c r="AD11" s="2" t="s">
        <v>6</v>
      </c>
      <c r="AE11" s="2" t="s">
        <v>6</v>
      </c>
      <c r="AF11" s="2" t="s">
        <v>6</v>
      </c>
      <c r="AG11" s="2" t="s">
        <v>6</v>
      </c>
      <c r="AH11" s="2" t="s">
        <v>6</v>
      </c>
      <c r="AI11" s="36">
        <f t="shared" si="0"/>
        <v>1</v>
      </c>
      <c r="AJ11" s="36">
        <f t="shared" si="1"/>
        <v>1</v>
      </c>
      <c r="AK11" s="36">
        <f t="shared" si="2"/>
        <v>1</v>
      </c>
      <c r="AL11" s="36">
        <f t="shared" si="3"/>
        <v>1</v>
      </c>
      <c r="AM11" s="36">
        <f t="shared" si="4"/>
        <v>1</v>
      </c>
      <c r="AN11" s="36">
        <f t="shared" si="5"/>
        <v>1</v>
      </c>
      <c r="AO11" s="36">
        <f t="shared" si="6"/>
        <v>1</v>
      </c>
      <c r="AP11" s="36">
        <f t="shared" si="7"/>
        <v>1</v>
      </c>
      <c r="AQ11" s="36">
        <f t="shared" si="8"/>
        <v>1</v>
      </c>
      <c r="AR11" s="36">
        <f t="shared" si="9"/>
        <v>1</v>
      </c>
      <c r="AS11" s="36">
        <f t="shared" si="10"/>
        <v>1</v>
      </c>
      <c r="AT11" s="36">
        <f t="shared" si="11"/>
        <v>1</v>
      </c>
      <c r="AU11" s="36">
        <f t="shared" si="12"/>
        <v>1</v>
      </c>
      <c r="AV11" s="36">
        <f t="shared" si="13"/>
        <v>1</v>
      </c>
      <c r="AW11" s="36">
        <f t="shared" si="14"/>
        <v>1</v>
      </c>
      <c r="AX11" s="36">
        <f t="shared" si="15"/>
        <v>1</v>
      </c>
      <c r="AY11" s="36">
        <f t="shared" si="16"/>
        <v>1</v>
      </c>
      <c r="AZ11" s="36">
        <f t="shared" si="17"/>
        <v>1</v>
      </c>
      <c r="BA11" s="36">
        <f t="shared" si="18"/>
        <v>1</v>
      </c>
      <c r="BB11" s="36">
        <f t="shared" si="19"/>
        <v>1</v>
      </c>
      <c r="BC11" s="36">
        <f t="shared" si="20"/>
        <v>1</v>
      </c>
      <c r="BD11" s="36">
        <f t="shared" si="21"/>
        <v>1</v>
      </c>
      <c r="BE11" s="36">
        <f t="shared" si="22"/>
        <v>1</v>
      </c>
      <c r="BF11" s="36">
        <f t="shared" si="23"/>
        <v>1</v>
      </c>
      <c r="BG11" s="36">
        <f t="shared" si="24"/>
        <v>1</v>
      </c>
      <c r="BH11" s="36">
        <f t="shared" si="25"/>
        <v>1</v>
      </c>
      <c r="BI11" s="36">
        <f t="shared" si="26"/>
        <v>1</v>
      </c>
      <c r="BJ11" s="36">
        <f t="shared" si="27"/>
        <v>1</v>
      </c>
      <c r="BK11" s="36">
        <f t="shared" si="28"/>
        <v>1</v>
      </c>
      <c r="BL11" s="36">
        <f t="shared" si="29"/>
        <v>1</v>
      </c>
      <c r="BM11" s="39" t="str">
        <f>IF($C$171&lt;&gt;"",COUNTA(Noms!$B$1:$B$30)-COUNTIF(E11:AH11,""),"")</f>
        <v/>
      </c>
      <c r="BN11" s="38">
        <f>IF(AND($C$169&lt;&gt;"",C11&lt;&gt;""),SUM(E11:AH11)/(COUNTA(Noms!$B$1:$B$30)*C11),"")</f>
        <v>0</v>
      </c>
    </row>
    <row r="12" spans="1:66" x14ac:dyDescent="0.2">
      <c r="A12" s="53"/>
      <c r="B12" s="54" t="s">
        <v>46</v>
      </c>
      <c r="C12" s="57">
        <v>1</v>
      </c>
      <c r="D12" s="36"/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  <c r="P12" s="2" t="s">
        <v>6</v>
      </c>
      <c r="Q12" s="2" t="s">
        <v>6</v>
      </c>
      <c r="R12" s="2" t="s">
        <v>6</v>
      </c>
      <c r="S12" s="2" t="s">
        <v>6</v>
      </c>
      <c r="T12" s="2" t="s">
        <v>6</v>
      </c>
      <c r="U12" s="2" t="s">
        <v>6</v>
      </c>
      <c r="V12" s="2" t="s">
        <v>6</v>
      </c>
      <c r="W12" s="2" t="s">
        <v>6</v>
      </c>
      <c r="X12" s="2" t="s">
        <v>6</v>
      </c>
      <c r="Y12" s="2" t="s">
        <v>6</v>
      </c>
      <c r="Z12" s="2" t="s">
        <v>6</v>
      </c>
      <c r="AA12" s="2" t="s">
        <v>6</v>
      </c>
      <c r="AB12" s="2" t="s">
        <v>6</v>
      </c>
      <c r="AC12" s="2" t="s">
        <v>6</v>
      </c>
      <c r="AD12" s="2" t="s">
        <v>6</v>
      </c>
      <c r="AE12" s="2" t="s">
        <v>6</v>
      </c>
      <c r="AF12" s="2" t="s">
        <v>6</v>
      </c>
      <c r="AG12" s="2" t="s">
        <v>6</v>
      </c>
      <c r="AH12" s="2" t="s">
        <v>6</v>
      </c>
      <c r="AI12" s="36">
        <f t="shared" si="0"/>
        <v>1</v>
      </c>
      <c r="AJ12" s="36">
        <f t="shared" si="1"/>
        <v>1</v>
      </c>
      <c r="AK12" s="36">
        <f t="shared" si="2"/>
        <v>1</v>
      </c>
      <c r="AL12" s="36">
        <f t="shared" si="3"/>
        <v>1</v>
      </c>
      <c r="AM12" s="36">
        <f t="shared" si="4"/>
        <v>1</v>
      </c>
      <c r="AN12" s="36">
        <f t="shared" si="5"/>
        <v>1</v>
      </c>
      <c r="AO12" s="36">
        <f t="shared" si="6"/>
        <v>1</v>
      </c>
      <c r="AP12" s="36">
        <f t="shared" si="7"/>
        <v>1</v>
      </c>
      <c r="AQ12" s="36">
        <f t="shared" si="8"/>
        <v>1</v>
      </c>
      <c r="AR12" s="36">
        <f t="shared" si="9"/>
        <v>1</v>
      </c>
      <c r="AS12" s="36">
        <f t="shared" si="10"/>
        <v>1</v>
      </c>
      <c r="AT12" s="36">
        <f t="shared" si="11"/>
        <v>1</v>
      </c>
      <c r="AU12" s="36">
        <f t="shared" si="12"/>
        <v>1</v>
      </c>
      <c r="AV12" s="36">
        <f t="shared" si="13"/>
        <v>1</v>
      </c>
      <c r="AW12" s="36">
        <f t="shared" si="14"/>
        <v>1</v>
      </c>
      <c r="AX12" s="36">
        <f t="shared" si="15"/>
        <v>1</v>
      </c>
      <c r="AY12" s="36">
        <f t="shared" si="16"/>
        <v>1</v>
      </c>
      <c r="AZ12" s="36">
        <f t="shared" si="17"/>
        <v>1</v>
      </c>
      <c r="BA12" s="36">
        <f t="shared" si="18"/>
        <v>1</v>
      </c>
      <c r="BB12" s="36">
        <f t="shared" si="19"/>
        <v>1</v>
      </c>
      <c r="BC12" s="36">
        <f t="shared" si="20"/>
        <v>1</v>
      </c>
      <c r="BD12" s="36">
        <f t="shared" si="21"/>
        <v>1</v>
      </c>
      <c r="BE12" s="36">
        <f t="shared" si="22"/>
        <v>1</v>
      </c>
      <c r="BF12" s="36">
        <f t="shared" si="23"/>
        <v>1</v>
      </c>
      <c r="BG12" s="36">
        <f t="shared" si="24"/>
        <v>1</v>
      </c>
      <c r="BH12" s="36">
        <f t="shared" si="25"/>
        <v>1</v>
      </c>
      <c r="BI12" s="36">
        <f t="shared" si="26"/>
        <v>1</v>
      </c>
      <c r="BJ12" s="36">
        <f t="shared" si="27"/>
        <v>1</v>
      </c>
      <c r="BK12" s="36">
        <f t="shared" si="28"/>
        <v>1</v>
      </c>
      <c r="BL12" s="36">
        <f t="shared" si="29"/>
        <v>1</v>
      </c>
      <c r="BM12" s="39" t="str">
        <f>IF($C$171&lt;&gt;"",COUNTA(Noms!$B$1:$B$30)-COUNTIF(E12:AH12,""),"")</f>
        <v/>
      </c>
      <c r="BN12" s="38">
        <f>IF(AND($C$169&lt;&gt;"",C12&lt;&gt;""),SUM(E12:AH12)/(COUNTA(Noms!$B$1:$B$30)*C12),"")</f>
        <v>0</v>
      </c>
    </row>
    <row r="13" spans="1:66" x14ac:dyDescent="0.2">
      <c r="A13" s="53"/>
      <c r="B13" s="54" t="s">
        <v>47</v>
      </c>
      <c r="C13" s="55">
        <v>1</v>
      </c>
      <c r="D13" s="36"/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  <c r="P13" s="2" t="s">
        <v>6</v>
      </c>
      <c r="Q13" s="2" t="s">
        <v>6</v>
      </c>
      <c r="R13" s="2" t="s">
        <v>6</v>
      </c>
      <c r="S13" s="2" t="s">
        <v>6</v>
      </c>
      <c r="T13" s="2" t="s">
        <v>6</v>
      </c>
      <c r="U13" s="2" t="s">
        <v>6</v>
      </c>
      <c r="V13" s="2" t="s">
        <v>6</v>
      </c>
      <c r="W13" s="2" t="s">
        <v>6</v>
      </c>
      <c r="X13" s="2" t="s">
        <v>6</v>
      </c>
      <c r="Y13" s="2" t="s">
        <v>6</v>
      </c>
      <c r="Z13" s="2" t="s">
        <v>6</v>
      </c>
      <c r="AA13" s="2" t="s">
        <v>6</v>
      </c>
      <c r="AB13" s="2" t="s">
        <v>6</v>
      </c>
      <c r="AC13" s="2" t="s">
        <v>6</v>
      </c>
      <c r="AD13" s="2" t="s">
        <v>6</v>
      </c>
      <c r="AE13" s="2" t="s">
        <v>6</v>
      </c>
      <c r="AF13" s="2" t="s">
        <v>6</v>
      </c>
      <c r="AG13" s="2" t="s">
        <v>6</v>
      </c>
      <c r="AH13" s="2" t="s">
        <v>6</v>
      </c>
      <c r="AI13" s="36">
        <f t="shared" si="0"/>
        <v>1</v>
      </c>
      <c r="AJ13" s="36">
        <f t="shared" si="1"/>
        <v>1</v>
      </c>
      <c r="AK13" s="36">
        <f t="shared" si="2"/>
        <v>1</v>
      </c>
      <c r="AL13" s="36">
        <f t="shared" si="3"/>
        <v>1</v>
      </c>
      <c r="AM13" s="36">
        <f t="shared" si="4"/>
        <v>1</v>
      </c>
      <c r="AN13" s="36">
        <f t="shared" si="5"/>
        <v>1</v>
      </c>
      <c r="AO13" s="36">
        <f t="shared" si="6"/>
        <v>1</v>
      </c>
      <c r="AP13" s="36">
        <f t="shared" si="7"/>
        <v>1</v>
      </c>
      <c r="AQ13" s="36">
        <f t="shared" si="8"/>
        <v>1</v>
      </c>
      <c r="AR13" s="36">
        <f t="shared" si="9"/>
        <v>1</v>
      </c>
      <c r="AS13" s="36">
        <f t="shared" si="10"/>
        <v>1</v>
      </c>
      <c r="AT13" s="36">
        <f t="shared" si="11"/>
        <v>1</v>
      </c>
      <c r="AU13" s="36">
        <f t="shared" si="12"/>
        <v>1</v>
      </c>
      <c r="AV13" s="36">
        <f t="shared" si="13"/>
        <v>1</v>
      </c>
      <c r="AW13" s="36">
        <f t="shared" si="14"/>
        <v>1</v>
      </c>
      <c r="AX13" s="36">
        <f t="shared" si="15"/>
        <v>1</v>
      </c>
      <c r="AY13" s="36">
        <f t="shared" si="16"/>
        <v>1</v>
      </c>
      <c r="AZ13" s="36">
        <f t="shared" si="17"/>
        <v>1</v>
      </c>
      <c r="BA13" s="36">
        <f t="shared" si="18"/>
        <v>1</v>
      </c>
      <c r="BB13" s="36">
        <f t="shared" si="19"/>
        <v>1</v>
      </c>
      <c r="BC13" s="36">
        <f t="shared" si="20"/>
        <v>1</v>
      </c>
      <c r="BD13" s="36">
        <f t="shared" si="21"/>
        <v>1</v>
      </c>
      <c r="BE13" s="36">
        <f t="shared" si="22"/>
        <v>1</v>
      </c>
      <c r="BF13" s="36">
        <f t="shared" si="23"/>
        <v>1</v>
      </c>
      <c r="BG13" s="36">
        <f t="shared" si="24"/>
        <v>1</v>
      </c>
      <c r="BH13" s="36">
        <f t="shared" si="25"/>
        <v>1</v>
      </c>
      <c r="BI13" s="36">
        <f t="shared" si="26"/>
        <v>1</v>
      </c>
      <c r="BJ13" s="36">
        <f t="shared" si="27"/>
        <v>1</v>
      </c>
      <c r="BK13" s="36">
        <f t="shared" si="28"/>
        <v>1</v>
      </c>
      <c r="BL13" s="36">
        <f t="shared" si="29"/>
        <v>1</v>
      </c>
      <c r="BM13" s="39" t="str">
        <f>IF($C$171&lt;&gt;"",COUNTA(Noms!$B$1:$B$30)-COUNTIF(E13:AH13,""),"")</f>
        <v/>
      </c>
      <c r="BN13" s="38">
        <f>IF(AND($C$169&lt;&gt;"",C13&lt;&gt;""),SUM(E13:AH13)/(COUNTA(Noms!$B$1:$B$30)*C13),"")</f>
        <v>0</v>
      </c>
    </row>
    <row r="14" spans="1:66" x14ac:dyDescent="0.2">
      <c r="A14" s="53"/>
      <c r="B14" s="54" t="s">
        <v>48</v>
      </c>
      <c r="C14" s="55">
        <v>1</v>
      </c>
      <c r="D14" s="36"/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  <c r="P14" s="2" t="s">
        <v>6</v>
      </c>
      <c r="Q14" s="2" t="s">
        <v>6</v>
      </c>
      <c r="R14" s="2" t="s">
        <v>6</v>
      </c>
      <c r="S14" s="2" t="s">
        <v>6</v>
      </c>
      <c r="T14" s="2" t="s">
        <v>6</v>
      </c>
      <c r="U14" s="2" t="s">
        <v>6</v>
      </c>
      <c r="V14" s="2" t="s">
        <v>6</v>
      </c>
      <c r="W14" s="2" t="s">
        <v>6</v>
      </c>
      <c r="X14" s="2" t="s">
        <v>6</v>
      </c>
      <c r="Y14" s="2" t="s">
        <v>6</v>
      </c>
      <c r="Z14" s="2" t="s">
        <v>6</v>
      </c>
      <c r="AA14" s="2" t="s">
        <v>6</v>
      </c>
      <c r="AB14" s="2" t="s">
        <v>6</v>
      </c>
      <c r="AC14" s="2" t="s">
        <v>6</v>
      </c>
      <c r="AD14" s="2" t="s">
        <v>6</v>
      </c>
      <c r="AE14" s="2" t="s">
        <v>6</v>
      </c>
      <c r="AF14" s="2" t="s">
        <v>6</v>
      </c>
      <c r="AG14" s="2" t="s">
        <v>6</v>
      </c>
      <c r="AH14" s="2" t="s">
        <v>6</v>
      </c>
      <c r="AI14" s="36">
        <f t="shared" si="0"/>
        <v>1</v>
      </c>
      <c r="AJ14" s="36">
        <f t="shared" si="1"/>
        <v>1</v>
      </c>
      <c r="AK14" s="36">
        <f t="shared" si="2"/>
        <v>1</v>
      </c>
      <c r="AL14" s="36">
        <f t="shared" si="3"/>
        <v>1</v>
      </c>
      <c r="AM14" s="36">
        <f t="shared" si="4"/>
        <v>1</v>
      </c>
      <c r="AN14" s="36">
        <f t="shared" si="5"/>
        <v>1</v>
      </c>
      <c r="AO14" s="36">
        <f t="shared" si="6"/>
        <v>1</v>
      </c>
      <c r="AP14" s="36">
        <f t="shared" si="7"/>
        <v>1</v>
      </c>
      <c r="AQ14" s="36">
        <f t="shared" si="8"/>
        <v>1</v>
      </c>
      <c r="AR14" s="36">
        <f t="shared" si="9"/>
        <v>1</v>
      </c>
      <c r="AS14" s="36">
        <f t="shared" si="10"/>
        <v>1</v>
      </c>
      <c r="AT14" s="36">
        <f t="shared" si="11"/>
        <v>1</v>
      </c>
      <c r="AU14" s="36">
        <f t="shared" si="12"/>
        <v>1</v>
      </c>
      <c r="AV14" s="36">
        <f t="shared" si="13"/>
        <v>1</v>
      </c>
      <c r="AW14" s="36">
        <f t="shared" si="14"/>
        <v>1</v>
      </c>
      <c r="AX14" s="36">
        <f t="shared" si="15"/>
        <v>1</v>
      </c>
      <c r="AY14" s="36">
        <f t="shared" si="16"/>
        <v>1</v>
      </c>
      <c r="AZ14" s="36">
        <f t="shared" si="17"/>
        <v>1</v>
      </c>
      <c r="BA14" s="36">
        <f t="shared" si="18"/>
        <v>1</v>
      </c>
      <c r="BB14" s="36">
        <f t="shared" si="19"/>
        <v>1</v>
      </c>
      <c r="BC14" s="36">
        <f t="shared" si="20"/>
        <v>1</v>
      </c>
      <c r="BD14" s="36">
        <f t="shared" si="21"/>
        <v>1</v>
      </c>
      <c r="BE14" s="36">
        <f t="shared" si="22"/>
        <v>1</v>
      </c>
      <c r="BF14" s="36">
        <f t="shared" si="23"/>
        <v>1</v>
      </c>
      <c r="BG14" s="36">
        <f t="shared" si="24"/>
        <v>1</v>
      </c>
      <c r="BH14" s="36">
        <f t="shared" si="25"/>
        <v>1</v>
      </c>
      <c r="BI14" s="36">
        <f t="shared" si="26"/>
        <v>1</v>
      </c>
      <c r="BJ14" s="36">
        <f t="shared" si="27"/>
        <v>1</v>
      </c>
      <c r="BK14" s="36">
        <f t="shared" si="28"/>
        <v>1</v>
      </c>
      <c r="BL14" s="36">
        <f t="shared" si="29"/>
        <v>1</v>
      </c>
      <c r="BM14" s="39" t="str">
        <f>IF($C$171&lt;&gt;"",COUNTA(Noms!$B$1:$B$30)-COUNTIF(E14:AH14,""),"")</f>
        <v/>
      </c>
      <c r="BN14" s="38">
        <f>IF(AND($C$169&lt;&gt;"",C14&lt;&gt;""),SUM(E14:AH14)/(COUNTA(Noms!$B$1:$B$30)*C14),"")</f>
        <v>0</v>
      </c>
    </row>
    <row r="15" spans="1:66" x14ac:dyDescent="0.2">
      <c r="A15" s="53"/>
      <c r="B15" s="54" t="s">
        <v>49</v>
      </c>
      <c r="C15" s="55">
        <v>1</v>
      </c>
      <c r="D15" s="36"/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  <c r="P15" s="2" t="s">
        <v>6</v>
      </c>
      <c r="Q15" s="2" t="s">
        <v>6</v>
      </c>
      <c r="R15" s="2" t="s">
        <v>6</v>
      </c>
      <c r="S15" s="2" t="s">
        <v>6</v>
      </c>
      <c r="T15" s="2" t="s">
        <v>6</v>
      </c>
      <c r="U15" s="2" t="s">
        <v>6</v>
      </c>
      <c r="V15" s="2" t="s">
        <v>6</v>
      </c>
      <c r="W15" s="2" t="s">
        <v>6</v>
      </c>
      <c r="X15" s="2" t="s">
        <v>6</v>
      </c>
      <c r="Y15" s="2" t="s">
        <v>6</v>
      </c>
      <c r="Z15" s="2" t="s">
        <v>6</v>
      </c>
      <c r="AA15" s="2" t="s">
        <v>6</v>
      </c>
      <c r="AB15" s="2" t="s">
        <v>6</v>
      </c>
      <c r="AC15" s="2" t="s">
        <v>6</v>
      </c>
      <c r="AD15" s="2" t="s">
        <v>6</v>
      </c>
      <c r="AE15" s="2" t="s">
        <v>6</v>
      </c>
      <c r="AF15" s="2" t="s">
        <v>6</v>
      </c>
      <c r="AG15" s="2" t="s">
        <v>6</v>
      </c>
      <c r="AH15" s="2" t="s">
        <v>6</v>
      </c>
      <c r="AI15" s="36">
        <f t="shared" si="0"/>
        <v>1</v>
      </c>
      <c r="AJ15" s="36">
        <f t="shared" si="1"/>
        <v>1</v>
      </c>
      <c r="AK15" s="36">
        <f t="shared" si="2"/>
        <v>1</v>
      </c>
      <c r="AL15" s="36">
        <f t="shared" si="3"/>
        <v>1</v>
      </c>
      <c r="AM15" s="36">
        <f t="shared" si="4"/>
        <v>1</v>
      </c>
      <c r="AN15" s="36">
        <f t="shared" si="5"/>
        <v>1</v>
      </c>
      <c r="AO15" s="36">
        <f t="shared" si="6"/>
        <v>1</v>
      </c>
      <c r="AP15" s="36">
        <f t="shared" si="7"/>
        <v>1</v>
      </c>
      <c r="AQ15" s="36">
        <f t="shared" si="8"/>
        <v>1</v>
      </c>
      <c r="AR15" s="36">
        <f t="shared" si="9"/>
        <v>1</v>
      </c>
      <c r="AS15" s="36">
        <f t="shared" si="10"/>
        <v>1</v>
      </c>
      <c r="AT15" s="36">
        <f t="shared" si="11"/>
        <v>1</v>
      </c>
      <c r="AU15" s="36">
        <f t="shared" si="12"/>
        <v>1</v>
      </c>
      <c r="AV15" s="36">
        <f t="shared" si="13"/>
        <v>1</v>
      </c>
      <c r="AW15" s="36">
        <f t="shared" si="14"/>
        <v>1</v>
      </c>
      <c r="AX15" s="36">
        <f t="shared" si="15"/>
        <v>1</v>
      </c>
      <c r="AY15" s="36">
        <f t="shared" si="16"/>
        <v>1</v>
      </c>
      <c r="AZ15" s="36">
        <f t="shared" si="17"/>
        <v>1</v>
      </c>
      <c r="BA15" s="36">
        <f t="shared" si="18"/>
        <v>1</v>
      </c>
      <c r="BB15" s="36">
        <f t="shared" si="19"/>
        <v>1</v>
      </c>
      <c r="BC15" s="36">
        <f t="shared" si="20"/>
        <v>1</v>
      </c>
      <c r="BD15" s="36">
        <f t="shared" si="21"/>
        <v>1</v>
      </c>
      <c r="BE15" s="36">
        <f t="shared" si="22"/>
        <v>1</v>
      </c>
      <c r="BF15" s="36">
        <f t="shared" si="23"/>
        <v>1</v>
      </c>
      <c r="BG15" s="36">
        <f t="shared" si="24"/>
        <v>1</v>
      </c>
      <c r="BH15" s="36">
        <f t="shared" si="25"/>
        <v>1</v>
      </c>
      <c r="BI15" s="36">
        <f t="shared" si="26"/>
        <v>1</v>
      </c>
      <c r="BJ15" s="36">
        <f t="shared" si="27"/>
        <v>1</v>
      </c>
      <c r="BK15" s="36">
        <f t="shared" si="28"/>
        <v>1</v>
      </c>
      <c r="BL15" s="36">
        <f t="shared" si="29"/>
        <v>1</v>
      </c>
      <c r="BM15" s="39" t="str">
        <f>IF($C$171&lt;&gt;"",COUNTA(Noms!$B$1:$B$30)-COUNTIF(E15:AH15,""),"")</f>
        <v/>
      </c>
      <c r="BN15" s="38">
        <f>IF(AND($C$169&lt;&gt;"",C15&lt;&gt;""),SUM(E15:AH15)/(COUNTA(Noms!$B$1:$B$30)*C15),"")</f>
        <v>0</v>
      </c>
    </row>
    <row r="16" spans="1:66" ht="14.25" customHeight="1" x14ac:dyDescent="0.2">
      <c r="A16" s="58"/>
      <c r="B16" s="54" t="s">
        <v>50</v>
      </c>
      <c r="C16" s="55">
        <v>1</v>
      </c>
      <c r="D16" s="36"/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  <c r="P16" s="2" t="s">
        <v>6</v>
      </c>
      <c r="Q16" s="2" t="s">
        <v>6</v>
      </c>
      <c r="R16" s="2" t="s">
        <v>6</v>
      </c>
      <c r="S16" s="2" t="s">
        <v>6</v>
      </c>
      <c r="T16" s="2" t="s">
        <v>6</v>
      </c>
      <c r="U16" s="2" t="s">
        <v>6</v>
      </c>
      <c r="V16" s="2" t="s">
        <v>6</v>
      </c>
      <c r="W16" s="2" t="s">
        <v>6</v>
      </c>
      <c r="X16" s="2" t="s">
        <v>6</v>
      </c>
      <c r="Y16" s="2" t="s">
        <v>6</v>
      </c>
      <c r="Z16" s="2" t="s">
        <v>6</v>
      </c>
      <c r="AA16" s="2" t="s">
        <v>6</v>
      </c>
      <c r="AB16" s="2" t="s">
        <v>6</v>
      </c>
      <c r="AC16" s="2" t="s">
        <v>6</v>
      </c>
      <c r="AD16" s="2" t="s">
        <v>6</v>
      </c>
      <c r="AE16" s="2" t="s">
        <v>6</v>
      </c>
      <c r="AF16" s="2" t="s">
        <v>6</v>
      </c>
      <c r="AG16" s="2" t="s">
        <v>6</v>
      </c>
      <c r="AH16" s="2" t="s">
        <v>6</v>
      </c>
      <c r="AI16" s="36">
        <f t="shared" si="0"/>
        <v>1</v>
      </c>
      <c r="AJ16" s="36">
        <f t="shared" si="1"/>
        <v>1</v>
      </c>
      <c r="AK16" s="36">
        <f t="shared" si="2"/>
        <v>1</v>
      </c>
      <c r="AL16" s="36">
        <f t="shared" si="3"/>
        <v>1</v>
      </c>
      <c r="AM16" s="36">
        <f t="shared" si="4"/>
        <v>1</v>
      </c>
      <c r="AN16" s="36">
        <f t="shared" si="5"/>
        <v>1</v>
      </c>
      <c r="AO16" s="36">
        <f t="shared" si="6"/>
        <v>1</v>
      </c>
      <c r="AP16" s="36">
        <f t="shared" si="7"/>
        <v>1</v>
      </c>
      <c r="AQ16" s="36">
        <f t="shared" si="8"/>
        <v>1</v>
      </c>
      <c r="AR16" s="36">
        <f t="shared" si="9"/>
        <v>1</v>
      </c>
      <c r="AS16" s="36">
        <f t="shared" si="10"/>
        <v>1</v>
      </c>
      <c r="AT16" s="36">
        <f t="shared" si="11"/>
        <v>1</v>
      </c>
      <c r="AU16" s="36">
        <f t="shared" si="12"/>
        <v>1</v>
      </c>
      <c r="AV16" s="36">
        <f t="shared" si="13"/>
        <v>1</v>
      </c>
      <c r="AW16" s="36">
        <f t="shared" si="14"/>
        <v>1</v>
      </c>
      <c r="AX16" s="36">
        <f t="shared" si="15"/>
        <v>1</v>
      </c>
      <c r="AY16" s="36">
        <f t="shared" si="16"/>
        <v>1</v>
      </c>
      <c r="AZ16" s="36">
        <f t="shared" si="17"/>
        <v>1</v>
      </c>
      <c r="BA16" s="36">
        <f t="shared" si="18"/>
        <v>1</v>
      </c>
      <c r="BB16" s="36">
        <f t="shared" si="19"/>
        <v>1</v>
      </c>
      <c r="BC16" s="36">
        <f t="shared" si="20"/>
        <v>1</v>
      </c>
      <c r="BD16" s="36">
        <f t="shared" si="21"/>
        <v>1</v>
      </c>
      <c r="BE16" s="36">
        <f t="shared" si="22"/>
        <v>1</v>
      </c>
      <c r="BF16" s="36">
        <f t="shared" si="23"/>
        <v>1</v>
      </c>
      <c r="BG16" s="36">
        <f t="shared" si="24"/>
        <v>1</v>
      </c>
      <c r="BH16" s="36">
        <f t="shared" si="25"/>
        <v>1</v>
      </c>
      <c r="BI16" s="36">
        <f t="shared" si="26"/>
        <v>1</v>
      </c>
      <c r="BJ16" s="36">
        <f t="shared" si="27"/>
        <v>1</v>
      </c>
      <c r="BK16" s="36">
        <f t="shared" si="28"/>
        <v>1</v>
      </c>
      <c r="BL16" s="36">
        <f t="shared" si="29"/>
        <v>1</v>
      </c>
      <c r="BM16" s="39" t="str">
        <f>IF($C$171&lt;&gt;"",COUNTA(Noms!$B$1:$B$30)-COUNTIF(E16:AH16,""),"")</f>
        <v/>
      </c>
      <c r="BN16" s="38">
        <f>IF(AND($C$169&lt;&gt;"",C16&lt;&gt;""),SUM(E16:AH16)/(COUNTA(Noms!$B$1:$B$30)*C16),"")</f>
        <v>0</v>
      </c>
    </row>
    <row r="17" spans="1:66" ht="14.25" customHeight="1" x14ac:dyDescent="0.2">
      <c r="A17" s="58"/>
      <c r="B17" s="54" t="s">
        <v>51</v>
      </c>
      <c r="C17" s="55">
        <v>1</v>
      </c>
      <c r="D17" s="36"/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  <c r="P17" s="2" t="s">
        <v>6</v>
      </c>
      <c r="Q17" s="2" t="s">
        <v>6</v>
      </c>
      <c r="R17" s="2" t="s">
        <v>6</v>
      </c>
      <c r="S17" s="2" t="s">
        <v>6</v>
      </c>
      <c r="T17" s="2" t="s">
        <v>6</v>
      </c>
      <c r="U17" s="2" t="s">
        <v>6</v>
      </c>
      <c r="V17" s="2" t="s">
        <v>6</v>
      </c>
      <c r="W17" s="2" t="s">
        <v>6</v>
      </c>
      <c r="X17" s="2" t="s">
        <v>6</v>
      </c>
      <c r="Y17" s="2" t="s">
        <v>6</v>
      </c>
      <c r="Z17" s="2" t="s">
        <v>6</v>
      </c>
      <c r="AA17" s="2" t="s">
        <v>6</v>
      </c>
      <c r="AB17" s="2" t="s">
        <v>6</v>
      </c>
      <c r="AC17" s="2" t="s">
        <v>6</v>
      </c>
      <c r="AD17" s="2" t="s">
        <v>6</v>
      </c>
      <c r="AE17" s="2" t="s">
        <v>6</v>
      </c>
      <c r="AF17" s="2" t="s">
        <v>6</v>
      </c>
      <c r="AG17" s="2" t="s">
        <v>6</v>
      </c>
      <c r="AH17" s="2" t="s">
        <v>6</v>
      </c>
      <c r="AI17" s="36">
        <f t="shared" si="0"/>
        <v>1</v>
      </c>
      <c r="AJ17" s="36">
        <f t="shared" si="1"/>
        <v>1</v>
      </c>
      <c r="AK17" s="36">
        <f t="shared" si="2"/>
        <v>1</v>
      </c>
      <c r="AL17" s="36">
        <f t="shared" si="3"/>
        <v>1</v>
      </c>
      <c r="AM17" s="36">
        <f t="shared" si="4"/>
        <v>1</v>
      </c>
      <c r="AN17" s="36">
        <f t="shared" si="5"/>
        <v>1</v>
      </c>
      <c r="AO17" s="36">
        <f t="shared" si="6"/>
        <v>1</v>
      </c>
      <c r="AP17" s="36">
        <f t="shared" si="7"/>
        <v>1</v>
      </c>
      <c r="AQ17" s="36">
        <f t="shared" si="8"/>
        <v>1</v>
      </c>
      <c r="AR17" s="36">
        <f t="shared" si="9"/>
        <v>1</v>
      </c>
      <c r="AS17" s="36">
        <f t="shared" si="10"/>
        <v>1</v>
      </c>
      <c r="AT17" s="36">
        <f t="shared" si="11"/>
        <v>1</v>
      </c>
      <c r="AU17" s="36">
        <f t="shared" si="12"/>
        <v>1</v>
      </c>
      <c r="AV17" s="36">
        <f t="shared" si="13"/>
        <v>1</v>
      </c>
      <c r="AW17" s="36">
        <f t="shared" si="14"/>
        <v>1</v>
      </c>
      <c r="AX17" s="36">
        <f t="shared" si="15"/>
        <v>1</v>
      </c>
      <c r="AY17" s="36">
        <f t="shared" si="16"/>
        <v>1</v>
      </c>
      <c r="AZ17" s="36">
        <f t="shared" si="17"/>
        <v>1</v>
      </c>
      <c r="BA17" s="36">
        <f t="shared" si="18"/>
        <v>1</v>
      </c>
      <c r="BB17" s="36">
        <f t="shared" si="19"/>
        <v>1</v>
      </c>
      <c r="BC17" s="36">
        <f t="shared" si="20"/>
        <v>1</v>
      </c>
      <c r="BD17" s="36">
        <f t="shared" si="21"/>
        <v>1</v>
      </c>
      <c r="BE17" s="36">
        <f t="shared" si="22"/>
        <v>1</v>
      </c>
      <c r="BF17" s="36">
        <f t="shared" si="23"/>
        <v>1</v>
      </c>
      <c r="BG17" s="36">
        <f t="shared" si="24"/>
        <v>1</v>
      </c>
      <c r="BH17" s="36">
        <f t="shared" si="25"/>
        <v>1</v>
      </c>
      <c r="BI17" s="36">
        <f t="shared" si="26"/>
        <v>1</v>
      </c>
      <c r="BJ17" s="36">
        <f t="shared" si="27"/>
        <v>1</v>
      </c>
      <c r="BK17" s="36">
        <f t="shared" si="28"/>
        <v>1</v>
      </c>
      <c r="BL17" s="36">
        <f t="shared" si="29"/>
        <v>1</v>
      </c>
      <c r="BM17" s="39" t="str">
        <f>IF($C$171&lt;&gt;"",COUNTA(Noms!$B$1:$B$30)-COUNTIF(E17:AH17,""),"")</f>
        <v/>
      </c>
      <c r="BN17" s="38">
        <f>IF(AND($C$169&lt;&gt;"",C17&lt;&gt;""),SUM(E17:AH17)/(COUNTA(Noms!$B$1:$B$30)*C17),"")</f>
        <v>0</v>
      </c>
    </row>
    <row r="18" spans="1:66" ht="14.25" hidden="1" customHeight="1" x14ac:dyDescent="0.2">
      <c r="A18" s="58"/>
      <c r="B18" s="54"/>
      <c r="C18" s="55"/>
      <c r="D18" s="36"/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  <c r="P18" s="2" t="s">
        <v>6</v>
      </c>
      <c r="Q18" s="2" t="s">
        <v>6</v>
      </c>
      <c r="R18" s="2" t="s">
        <v>6</v>
      </c>
      <c r="S18" s="2" t="s">
        <v>6</v>
      </c>
      <c r="T18" s="2" t="s">
        <v>6</v>
      </c>
      <c r="U18" s="2" t="s">
        <v>6</v>
      </c>
      <c r="V18" s="2" t="s">
        <v>6</v>
      </c>
      <c r="W18" s="2" t="s">
        <v>6</v>
      </c>
      <c r="X18" s="2" t="s">
        <v>6</v>
      </c>
      <c r="Y18" s="2" t="s">
        <v>6</v>
      </c>
      <c r="Z18" s="2" t="s">
        <v>6</v>
      </c>
      <c r="AA18" s="2" t="s">
        <v>6</v>
      </c>
      <c r="AB18" s="2" t="s">
        <v>6</v>
      </c>
      <c r="AC18" s="2" t="s">
        <v>6</v>
      </c>
      <c r="AD18" s="2" t="s">
        <v>6</v>
      </c>
      <c r="AE18" s="2" t="s">
        <v>6</v>
      </c>
      <c r="AF18" s="2" t="s">
        <v>6</v>
      </c>
      <c r="AG18" s="2" t="s">
        <v>6</v>
      </c>
      <c r="AH18" s="2" t="s">
        <v>6</v>
      </c>
      <c r="AI18" s="36">
        <f t="shared" si="0"/>
        <v>0</v>
      </c>
      <c r="AJ18" s="36">
        <f t="shared" si="1"/>
        <v>0</v>
      </c>
      <c r="AK18" s="36">
        <f t="shared" si="2"/>
        <v>0</v>
      </c>
      <c r="AL18" s="36">
        <f t="shared" si="3"/>
        <v>0</v>
      </c>
      <c r="AM18" s="36">
        <f t="shared" si="4"/>
        <v>0</v>
      </c>
      <c r="AN18" s="36">
        <f t="shared" si="5"/>
        <v>0</v>
      </c>
      <c r="AO18" s="36">
        <f t="shared" si="6"/>
        <v>0</v>
      </c>
      <c r="AP18" s="36">
        <f t="shared" si="7"/>
        <v>0</v>
      </c>
      <c r="AQ18" s="36">
        <f t="shared" si="8"/>
        <v>0</v>
      </c>
      <c r="AR18" s="36">
        <f t="shared" si="9"/>
        <v>0</v>
      </c>
      <c r="AS18" s="36">
        <f t="shared" si="10"/>
        <v>0</v>
      </c>
      <c r="AT18" s="36">
        <f t="shared" si="11"/>
        <v>0</v>
      </c>
      <c r="AU18" s="36">
        <f t="shared" si="12"/>
        <v>0</v>
      </c>
      <c r="AV18" s="36">
        <f t="shared" si="13"/>
        <v>0</v>
      </c>
      <c r="AW18" s="36">
        <f t="shared" si="14"/>
        <v>0</v>
      </c>
      <c r="AX18" s="36">
        <f t="shared" si="15"/>
        <v>0</v>
      </c>
      <c r="AY18" s="36">
        <f t="shared" si="16"/>
        <v>0</v>
      </c>
      <c r="AZ18" s="36">
        <f t="shared" si="17"/>
        <v>0</v>
      </c>
      <c r="BA18" s="36">
        <f t="shared" si="18"/>
        <v>0</v>
      </c>
      <c r="BB18" s="36">
        <f t="shared" si="19"/>
        <v>0</v>
      </c>
      <c r="BC18" s="36">
        <f t="shared" si="20"/>
        <v>0</v>
      </c>
      <c r="BD18" s="36">
        <f t="shared" si="21"/>
        <v>0</v>
      </c>
      <c r="BE18" s="36">
        <f t="shared" si="22"/>
        <v>0</v>
      </c>
      <c r="BF18" s="36">
        <f t="shared" si="23"/>
        <v>0</v>
      </c>
      <c r="BG18" s="36">
        <f t="shared" si="24"/>
        <v>0</v>
      </c>
      <c r="BH18" s="36">
        <f t="shared" si="25"/>
        <v>0</v>
      </c>
      <c r="BI18" s="36">
        <f t="shared" si="26"/>
        <v>0</v>
      </c>
      <c r="BJ18" s="36">
        <f t="shared" si="27"/>
        <v>0</v>
      </c>
      <c r="BK18" s="36">
        <f t="shared" si="28"/>
        <v>0</v>
      </c>
      <c r="BL18" s="36">
        <f t="shared" si="29"/>
        <v>0</v>
      </c>
      <c r="BM18" s="39" t="str">
        <f>IF($C$171&lt;&gt;"",COUNTA(Noms!$B$1:$B$30)-COUNTIF(E18:AH18,""),"")</f>
        <v/>
      </c>
      <c r="BN18" s="38" t="str">
        <f>IF(AND($C$169&lt;&gt;"",C18&lt;&gt;""),SUM(E18:AH18)/(COUNTA(Noms!$B$1:$B$30)*C18),"")</f>
        <v/>
      </c>
    </row>
    <row r="19" spans="1:66" ht="14.25" hidden="1" customHeight="1" x14ac:dyDescent="0.2">
      <c r="A19" s="53"/>
      <c r="B19" s="56"/>
      <c r="C19" s="55"/>
      <c r="D19" s="36"/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  <c r="P19" s="2" t="s">
        <v>6</v>
      </c>
      <c r="Q19" s="2" t="s">
        <v>6</v>
      </c>
      <c r="R19" s="2" t="s">
        <v>6</v>
      </c>
      <c r="S19" s="2" t="s">
        <v>6</v>
      </c>
      <c r="T19" s="2" t="s">
        <v>6</v>
      </c>
      <c r="U19" s="2" t="s">
        <v>6</v>
      </c>
      <c r="V19" s="2" t="s">
        <v>6</v>
      </c>
      <c r="W19" s="2" t="s">
        <v>6</v>
      </c>
      <c r="X19" s="2" t="s">
        <v>6</v>
      </c>
      <c r="Y19" s="2" t="s">
        <v>6</v>
      </c>
      <c r="Z19" s="2" t="s">
        <v>6</v>
      </c>
      <c r="AA19" s="2" t="s">
        <v>6</v>
      </c>
      <c r="AB19" s="2" t="s">
        <v>6</v>
      </c>
      <c r="AC19" s="2" t="s">
        <v>6</v>
      </c>
      <c r="AD19" s="2" t="s">
        <v>6</v>
      </c>
      <c r="AE19" s="2" t="s">
        <v>6</v>
      </c>
      <c r="AF19" s="2" t="s">
        <v>6</v>
      </c>
      <c r="AG19" s="2" t="s">
        <v>6</v>
      </c>
      <c r="AH19" s="2" t="s">
        <v>6</v>
      </c>
      <c r="AI19" s="36">
        <f t="shared" si="0"/>
        <v>0</v>
      </c>
      <c r="AJ19" s="36">
        <f t="shared" si="1"/>
        <v>0</v>
      </c>
      <c r="AK19" s="36">
        <f t="shared" si="2"/>
        <v>0</v>
      </c>
      <c r="AL19" s="36">
        <f t="shared" si="3"/>
        <v>0</v>
      </c>
      <c r="AM19" s="36">
        <f t="shared" si="4"/>
        <v>0</v>
      </c>
      <c r="AN19" s="36">
        <f t="shared" si="5"/>
        <v>0</v>
      </c>
      <c r="AO19" s="36">
        <f t="shared" si="6"/>
        <v>0</v>
      </c>
      <c r="AP19" s="36">
        <f t="shared" si="7"/>
        <v>0</v>
      </c>
      <c r="AQ19" s="36">
        <f t="shared" si="8"/>
        <v>0</v>
      </c>
      <c r="AR19" s="36">
        <f t="shared" si="9"/>
        <v>0</v>
      </c>
      <c r="AS19" s="36">
        <f t="shared" si="10"/>
        <v>0</v>
      </c>
      <c r="AT19" s="36">
        <f t="shared" si="11"/>
        <v>0</v>
      </c>
      <c r="AU19" s="36">
        <f t="shared" si="12"/>
        <v>0</v>
      </c>
      <c r="AV19" s="36">
        <f t="shared" si="13"/>
        <v>0</v>
      </c>
      <c r="AW19" s="36">
        <f t="shared" si="14"/>
        <v>0</v>
      </c>
      <c r="AX19" s="36">
        <f t="shared" si="15"/>
        <v>0</v>
      </c>
      <c r="AY19" s="36">
        <f t="shared" si="16"/>
        <v>0</v>
      </c>
      <c r="AZ19" s="36">
        <f t="shared" si="17"/>
        <v>0</v>
      </c>
      <c r="BA19" s="36">
        <f t="shared" si="18"/>
        <v>0</v>
      </c>
      <c r="BB19" s="36">
        <f t="shared" si="19"/>
        <v>0</v>
      </c>
      <c r="BC19" s="36">
        <f t="shared" si="20"/>
        <v>0</v>
      </c>
      <c r="BD19" s="36">
        <f t="shared" si="21"/>
        <v>0</v>
      </c>
      <c r="BE19" s="36">
        <f t="shared" si="22"/>
        <v>0</v>
      </c>
      <c r="BF19" s="36">
        <f t="shared" si="23"/>
        <v>0</v>
      </c>
      <c r="BG19" s="36">
        <f t="shared" si="24"/>
        <v>0</v>
      </c>
      <c r="BH19" s="36">
        <f t="shared" si="25"/>
        <v>0</v>
      </c>
      <c r="BI19" s="36">
        <f t="shared" si="26"/>
        <v>0</v>
      </c>
      <c r="BJ19" s="36">
        <f t="shared" si="27"/>
        <v>0</v>
      </c>
      <c r="BK19" s="36">
        <f t="shared" si="28"/>
        <v>0</v>
      </c>
      <c r="BL19" s="36">
        <f t="shared" si="29"/>
        <v>0</v>
      </c>
      <c r="BM19" s="39" t="str">
        <f>IF($C$171&lt;&gt;"",COUNTA(Noms!$B$1:$B$30)-COUNTIF(E19:AH19,""),"")</f>
        <v/>
      </c>
      <c r="BN19" s="38" t="str">
        <f>IF(AND($C$169&lt;&gt;"",C19&lt;&gt;""),SUM(E19:AH19)/(COUNTA(Noms!$B$1:$B$30)*C19),"")</f>
        <v/>
      </c>
    </row>
    <row r="20" spans="1:66" ht="14.25" hidden="1" customHeight="1" x14ac:dyDescent="0.2">
      <c r="A20" s="53"/>
      <c r="B20" s="60"/>
      <c r="C20" s="55"/>
      <c r="D20" s="36"/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  <c r="P20" s="2" t="s">
        <v>6</v>
      </c>
      <c r="Q20" s="2" t="s">
        <v>6</v>
      </c>
      <c r="R20" s="2" t="s">
        <v>6</v>
      </c>
      <c r="S20" s="2" t="s">
        <v>6</v>
      </c>
      <c r="T20" s="2" t="s">
        <v>6</v>
      </c>
      <c r="U20" s="2" t="s">
        <v>6</v>
      </c>
      <c r="V20" s="2" t="s">
        <v>6</v>
      </c>
      <c r="W20" s="2" t="s">
        <v>6</v>
      </c>
      <c r="X20" s="2" t="s">
        <v>6</v>
      </c>
      <c r="Y20" s="2" t="s">
        <v>6</v>
      </c>
      <c r="Z20" s="2" t="s">
        <v>6</v>
      </c>
      <c r="AA20" s="2" t="s">
        <v>6</v>
      </c>
      <c r="AB20" s="2" t="s">
        <v>6</v>
      </c>
      <c r="AC20" s="2" t="s">
        <v>6</v>
      </c>
      <c r="AD20" s="2" t="s">
        <v>6</v>
      </c>
      <c r="AE20" s="2" t="s">
        <v>6</v>
      </c>
      <c r="AF20" s="2" t="s">
        <v>6</v>
      </c>
      <c r="AG20" s="2" t="s">
        <v>6</v>
      </c>
      <c r="AH20" s="2" t="s">
        <v>6</v>
      </c>
      <c r="AI20" s="36">
        <f t="shared" si="0"/>
        <v>0</v>
      </c>
      <c r="AJ20" s="36">
        <f t="shared" si="1"/>
        <v>0</v>
      </c>
      <c r="AK20" s="36">
        <f t="shared" si="2"/>
        <v>0</v>
      </c>
      <c r="AL20" s="36">
        <f t="shared" si="3"/>
        <v>0</v>
      </c>
      <c r="AM20" s="36">
        <f t="shared" si="4"/>
        <v>0</v>
      </c>
      <c r="AN20" s="36">
        <f t="shared" si="5"/>
        <v>0</v>
      </c>
      <c r="AO20" s="36">
        <f t="shared" si="6"/>
        <v>0</v>
      </c>
      <c r="AP20" s="36">
        <f t="shared" si="7"/>
        <v>0</v>
      </c>
      <c r="AQ20" s="36">
        <f t="shared" si="8"/>
        <v>0</v>
      </c>
      <c r="AR20" s="36">
        <f t="shared" si="9"/>
        <v>0</v>
      </c>
      <c r="AS20" s="36">
        <f t="shared" si="10"/>
        <v>0</v>
      </c>
      <c r="AT20" s="36">
        <f t="shared" si="11"/>
        <v>0</v>
      </c>
      <c r="AU20" s="36">
        <f t="shared" si="12"/>
        <v>0</v>
      </c>
      <c r="AV20" s="36">
        <f t="shared" si="13"/>
        <v>0</v>
      </c>
      <c r="AW20" s="36">
        <f t="shared" si="14"/>
        <v>0</v>
      </c>
      <c r="AX20" s="36">
        <f t="shared" si="15"/>
        <v>0</v>
      </c>
      <c r="AY20" s="36">
        <f t="shared" si="16"/>
        <v>0</v>
      </c>
      <c r="AZ20" s="36">
        <f t="shared" si="17"/>
        <v>0</v>
      </c>
      <c r="BA20" s="36">
        <f t="shared" si="18"/>
        <v>0</v>
      </c>
      <c r="BB20" s="36">
        <f t="shared" si="19"/>
        <v>0</v>
      </c>
      <c r="BC20" s="36">
        <f t="shared" si="20"/>
        <v>0</v>
      </c>
      <c r="BD20" s="36">
        <f t="shared" si="21"/>
        <v>0</v>
      </c>
      <c r="BE20" s="36">
        <f t="shared" si="22"/>
        <v>0</v>
      </c>
      <c r="BF20" s="36">
        <f t="shared" si="23"/>
        <v>0</v>
      </c>
      <c r="BG20" s="36">
        <f t="shared" si="24"/>
        <v>0</v>
      </c>
      <c r="BH20" s="36">
        <f t="shared" si="25"/>
        <v>0</v>
      </c>
      <c r="BI20" s="36">
        <f t="shared" si="26"/>
        <v>0</v>
      </c>
      <c r="BJ20" s="36">
        <f t="shared" si="27"/>
        <v>0</v>
      </c>
      <c r="BK20" s="36">
        <f t="shared" si="28"/>
        <v>0</v>
      </c>
      <c r="BL20" s="36">
        <f t="shared" si="29"/>
        <v>0</v>
      </c>
      <c r="BM20" s="39" t="str">
        <f>IF($C$171&lt;&gt;"",COUNTA(Noms!$B$1:$B$30)-COUNTIF(E20:AH20,""),"")</f>
        <v/>
      </c>
      <c r="BN20" s="38" t="str">
        <f>IF(AND($C$169&lt;&gt;"",C20&lt;&gt;""),SUM(E20:AH20)/(COUNTA(Noms!$B$1:$B$30)*C20),"")</f>
        <v/>
      </c>
    </row>
    <row r="21" spans="1:66" ht="14.25" hidden="1" customHeight="1" x14ac:dyDescent="0.2">
      <c r="A21" s="53"/>
      <c r="B21" s="59"/>
      <c r="C21" s="55"/>
      <c r="D21" s="36"/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  <c r="N21" s="2" t="s">
        <v>6</v>
      </c>
      <c r="O21" s="2" t="s">
        <v>6</v>
      </c>
      <c r="P21" s="2" t="s">
        <v>6</v>
      </c>
      <c r="Q21" s="2" t="s">
        <v>6</v>
      </c>
      <c r="R21" s="2" t="s">
        <v>6</v>
      </c>
      <c r="S21" s="2" t="s">
        <v>6</v>
      </c>
      <c r="T21" s="2" t="s">
        <v>6</v>
      </c>
      <c r="U21" s="2" t="s">
        <v>6</v>
      </c>
      <c r="V21" s="2" t="s">
        <v>6</v>
      </c>
      <c r="W21" s="2" t="s">
        <v>6</v>
      </c>
      <c r="X21" s="2" t="s">
        <v>6</v>
      </c>
      <c r="Y21" s="2" t="s">
        <v>6</v>
      </c>
      <c r="Z21" s="2" t="s">
        <v>6</v>
      </c>
      <c r="AA21" s="2" t="s">
        <v>6</v>
      </c>
      <c r="AB21" s="2" t="s">
        <v>6</v>
      </c>
      <c r="AC21" s="2" t="s">
        <v>6</v>
      </c>
      <c r="AD21" s="2" t="s">
        <v>6</v>
      </c>
      <c r="AE21" s="2" t="s">
        <v>6</v>
      </c>
      <c r="AF21" s="2" t="s">
        <v>6</v>
      </c>
      <c r="AG21" s="2" t="s">
        <v>6</v>
      </c>
      <c r="AH21" s="2" t="s">
        <v>6</v>
      </c>
      <c r="AI21" s="36">
        <f t="shared" si="0"/>
        <v>0</v>
      </c>
      <c r="AJ21" s="36">
        <f t="shared" si="1"/>
        <v>0</v>
      </c>
      <c r="AK21" s="36">
        <f t="shared" si="2"/>
        <v>0</v>
      </c>
      <c r="AL21" s="36">
        <f t="shared" si="3"/>
        <v>0</v>
      </c>
      <c r="AM21" s="36">
        <f t="shared" si="4"/>
        <v>0</v>
      </c>
      <c r="AN21" s="36">
        <f t="shared" si="5"/>
        <v>0</v>
      </c>
      <c r="AO21" s="36">
        <f t="shared" si="6"/>
        <v>0</v>
      </c>
      <c r="AP21" s="36">
        <f t="shared" si="7"/>
        <v>0</v>
      </c>
      <c r="AQ21" s="36">
        <f t="shared" si="8"/>
        <v>0</v>
      </c>
      <c r="AR21" s="36">
        <f t="shared" si="9"/>
        <v>0</v>
      </c>
      <c r="AS21" s="36">
        <f t="shared" si="10"/>
        <v>0</v>
      </c>
      <c r="AT21" s="36">
        <f t="shared" si="11"/>
        <v>0</v>
      </c>
      <c r="AU21" s="36">
        <f t="shared" si="12"/>
        <v>0</v>
      </c>
      <c r="AV21" s="36">
        <f t="shared" si="13"/>
        <v>0</v>
      </c>
      <c r="AW21" s="36">
        <f t="shared" si="14"/>
        <v>0</v>
      </c>
      <c r="AX21" s="36">
        <f t="shared" si="15"/>
        <v>0</v>
      </c>
      <c r="AY21" s="36">
        <f t="shared" si="16"/>
        <v>0</v>
      </c>
      <c r="AZ21" s="36">
        <f t="shared" si="17"/>
        <v>0</v>
      </c>
      <c r="BA21" s="36">
        <f t="shared" si="18"/>
        <v>0</v>
      </c>
      <c r="BB21" s="36">
        <f t="shared" si="19"/>
        <v>0</v>
      </c>
      <c r="BC21" s="36">
        <f t="shared" si="20"/>
        <v>0</v>
      </c>
      <c r="BD21" s="36">
        <f t="shared" si="21"/>
        <v>0</v>
      </c>
      <c r="BE21" s="36">
        <f t="shared" si="22"/>
        <v>0</v>
      </c>
      <c r="BF21" s="36">
        <f t="shared" si="23"/>
        <v>0</v>
      </c>
      <c r="BG21" s="36">
        <f t="shared" si="24"/>
        <v>0</v>
      </c>
      <c r="BH21" s="36">
        <f t="shared" si="25"/>
        <v>0</v>
      </c>
      <c r="BI21" s="36">
        <f t="shared" si="26"/>
        <v>0</v>
      </c>
      <c r="BJ21" s="36">
        <f t="shared" si="27"/>
        <v>0</v>
      </c>
      <c r="BK21" s="36">
        <f t="shared" si="28"/>
        <v>0</v>
      </c>
      <c r="BL21" s="36">
        <f t="shared" si="29"/>
        <v>0</v>
      </c>
      <c r="BM21" s="39" t="str">
        <f>IF($C$171&lt;&gt;"",COUNTA(Noms!$B$1:$B$30)-COUNTIF(E21:AH21,""),"")</f>
        <v/>
      </c>
      <c r="BN21" s="38" t="str">
        <f>IF(AND($C$169&lt;&gt;"",C21&lt;&gt;""),SUM(E21:AH21)/(COUNTA(Noms!$B$1:$B$30)*C21),"")</f>
        <v/>
      </c>
    </row>
    <row r="22" spans="1:66" ht="14.25" hidden="1" customHeight="1" x14ac:dyDescent="0.2">
      <c r="A22" s="53"/>
      <c r="B22" s="56"/>
      <c r="C22" s="55"/>
      <c r="D22" s="36"/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  <c r="N22" s="2" t="s">
        <v>6</v>
      </c>
      <c r="O22" s="2" t="s">
        <v>6</v>
      </c>
      <c r="P22" s="2" t="s">
        <v>6</v>
      </c>
      <c r="Q22" s="2" t="s">
        <v>6</v>
      </c>
      <c r="R22" s="2" t="s">
        <v>6</v>
      </c>
      <c r="S22" s="2" t="s">
        <v>6</v>
      </c>
      <c r="T22" s="2" t="s">
        <v>6</v>
      </c>
      <c r="U22" s="2" t="s">
        <v>6</v>
      </c>
      <c r="V22" s="2" t="s">
        <v>6</v>
      </c>
      <c r="W22" s="2" t="s">
        <v>6</v>
      </c>
      <c r="X22" s="2" t="s">
        <v>6</v>
      </c>
      <c r="Y22" s="2" t="s">
        <v>6</v>
      </c>
      <c r="Z22" s="2" t="s">
        <v>6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2" t="s">
        <v>6</v>
      </c>
      <c r="AH22" s="2" t="s">
        <v>6</v>
      </c>
      <c r="AI22" s="36">
        <f t="shared" si="0"/>
        <v>0</v>
      </c>
      <c r="AJ22" s="36">
        <f t="shared" si="1"/>
        <v>0</v>
      </c>
      <c r="AK22" s="36">
        <f t="shared" si="2"/>
        <v>0</v>
      </c>
      <c r="AL22" s="36">
        <f t="shared" si="3"/>
        <v>0</v>
      </c>
      <c r="AM22" s="36">
        <f t="shared" si="4"/>
        <v>0</v>
      </c>
      <c r="AN22" s="36">
        <f t="shared" si="5"/>
        <v>0</v>
      </c>
      <c r="AO22" s="36">
        <f t="shared" si="6"/>
        <v>0</v>
      </c>
      <c r="AP22" s="36">
        <f t="shared" si="7"/>
        <v>0</v>
      </c>
      <c r="AQ22" s="36">
        <f t="shared" si="8"/>
        <v>0</v>
      </c>
      <c r="AR22" s="36">
        <f t="shared" si="9"/>
        <v>0</v>
      </c>
      <c r="AS22" s="36">
        <f t="shared" si="10"/>
        <v>0</v>
      </c>
      <c r="AT22" s="36">
        <f t="shared" si="11"/>
        <v>0</v>
      </c>
      <c r="AU22" s="36">
        <f t="shared" si="12"/>
        <v>0</v>
      </c>
      <c r="AV22" s="36">
        <f t="shared" si="13"/>
        <v>0</v>
      </c>
      <c r="AW22" s="36">
        <f t="shared" si="14"/>
        <v>0</v>
      </c>
      <c r="AX22" s="36">
        <f t="shared" si="15"/>
        <v>0</v>
      </c>
      <c r="AY22" s="36">
        <f t="shared" si="16"/>
        <v>0</v>
      </c>
      <c r="AZ22" s="36">
        <f t="shared" si="17"/>
        <v>0</v>
      </c>
      <c r="BA22" s="36">
        <f t="shared" si="18"/>
        <v>0</v>
      </c>
      <c r="BB22" s="36">
        <f t="shared" si="19"/>
        <v>0</v>
      </c>
      <c r="BC22" s="36">
        <f t="shared" si="20"/>
        <v>0</v>
      </c>
      <c r="BD22" s="36">
        <f t="shared" si="21"/>
        <v>0</v>
      </c>
      <c r="BE22" s="36">
        <f t="shared" si="22"/>
        <v>0</v>
      </c>
      <c r="BF22" s="36">
        <f t="shared" si="23"/>
        <v>0</v>
      </c>
      <c r="BG22" s="36">
        <f t="shared" si="24"/>
        <v>0</v>
      </c>
      <c r="BH22" s="36">
        <f t="shared" si="25"/>
        <v>0</v>
      </c>
      <c r="BI22" s="36">
        <f t="shared" si="26"/>
        <v>0</v>
      </c>
      <c r="BJ22" s="36">
        <f t="shared" si="27"/>
        <v>0</v>
      </c>
      <c r="BK22" s="36">
        <f t="shared" si="28"/>
        <v>0</v>
      </c>
      <c r="BL22" s="36">
        <f t="shared" si="29"/>
        <v>0</v>
      </c>
      <c r="BM22" s="39" t="str">
        <f>IF($C$171&lt;&gt;"",COUNTA(Noms!$B$1:$B$30)-COUNTIF(E22:AH22,""),"")</f>
        <v/>
      </c>
      <c r="BN22" s="38" t="str">
        <f>IF(AND($C$169&lt;&gt;"",C22&lt;&gt;""),SUM(E22:AH22)/(COUNTA(Noms!$B$1:$B$30)*C22),"")</f>
        <v/>
      </c>
    </row>
    <row r="23" spans="1:66" ht="14.25" hidden="1" customHeight="1" x14ac:dyDescent="0.2">
      <c r="A23" s="53"/>
      <c r="B23" s="56"/>
      <c r="C23" s="55"/>
      <c r="D23" s="36"/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  <c r="P23" s="2" t="s">
        <v>6</v>
      </c>
      <c r="Q23" s="2" t="s">
        <v>6</v>
      </c>
      <c r="R23" s="2" t="s">
        <v>6</v>
      </c>
      <c r="S23" s="2" t="s">
        <v>6</v>
      </c>
      <c r="T23" s="2" t="s">
        <v>6</v>
      </c>
      <c r="U23" s="2" t="s">
        <v>6</v>
      </c>
      <c r="V23" s="2" t="s">
        <v>6</v>
      </c>
      <c r="W23" s="2" t="s">
        <v>6</v>
      </c>
      <c r="X23" s="2" t="s">
        <v>6</v>
      </c>
      <c r="Y23" s="2" t="s">
        <v>6</v>
      </c>
      <c r="Z23" s="2" t="s">
        <v>6</v>
      </c>
      <c r="AA23" s="2" t="s">
        <v>6</v>
      </c>
      <c r="AB23" s="2" t="s">
        <v>6</v>
      </c>
      <c r="AC23" s="2" t="s">
        <v>6</v>
      </c>
      <c r="AD23" s="2" t="s">
        <v>6</v>
      </c>
      <c r="AE23" s="2" t="s">
        <v>6</v>
      </c>
      <c r="AF23" s="2" t="s">
        <v>6</v>
      </c>
      <c r="AG23" s="2" t="s">
        <v>6</v>
      </c>
      <c r="AH23" s="2" t="s">
        <v>6</v>
      </c>
      <c r="AI23" s="36">
        <f t="shared" si="0"/>
        <v>0</v>
      </c>
      <c r="AJ23" s="36">
        <f t="shared" si="1"/>
        <v>0</v>
      </c>
      <c r="AK23" s="36">
        <f t="shared" si="2"/>
        <v>0</v>
      </c>
      <c r="AL23" s="36">
        <f t="shared" si="3"/>
        <v>0</v>
      </c>
      <c r="AM23" s="36">
        <f t="shared" si="4"/>
        <v>0</v>
      </c>
      <c r="AN23" s="36">
        <f t="shared" si="5"/>
        <v>0</v>
      </c>
      <c r="AO23" s="36">
        <f t="shared" si="6"/>
        <v>0</v>
      </c>
      <c r="AP23" s="36">
        <f t="shared" si="7"/>
        <v>0</v>
      </c>
      <c r="AQ23" s="36">
        <f t="shared" si="8"/>
        <v>0</v>
      </c>
      <c r="AR23" s="36">
        <f t="shared" si="9"/>
        <v>0</v>
      </c>
      <c r="AS23" s="36">
        <f t="shared" si="10"/>
        <v>0</v>
      </c>
      <c r="AT23" s="36">
        <f t="shared" si="11"/>
        <v>0</v>
      </c>
      <c r="AU23" s="36">
        <f t="shared" si="12"/>
        <v>0</v>
      </c>
      <c r="AV23" s="36">
        <f t="shared" si="13"/>
        <v>0</v>
      </c>
      <c r="AW23" s="36">
        <f t="shared" si="14"/>
        <v>0</v>
      </c>
      <c r="AX23" s="36">
        <f t="shared" si="15"/>
        <v>0</v>
      </c>
      <c r="AY23" s="36">
        <f t="shared" si="16"/>
        <v>0</v>
      </c>
      <c r="AZ23" s="36">
        <f t="shared" si="17"/>
        <v>0</v>
      </c>
      <c r="BA23" s="36">
        <f t="shared" si="18"/>
        <v>0</v>
      </c>
      <c r="BB23" s="36">
        <f t="shared" si="19"/>
        <v>0</v>
      </c>
      <c r="BC23" s="36">
        <f t="shared" si="20"/>
        <v>0</v>
      </c>
      <c r="BD23" s="36">
        <f t="shared" si="21"/>
        <v>0</v>
      </c>
      <c r="BE23" s="36">
        <f t="shared" si="22"/>
        <v>0</v>
      </c>
      <c r="BF23" s="36">
        <f t="shared" si="23"/>
        <v>0</v>
      </c>
      <c r="BG23" s="36">
        <f t="shared" si="24"/>
        <v>0</v>
      </c>
      <c r="BH23" s="36">
        <f t="shared" si="25"/>
        <v>0</v>
      </c>
      <c r="BI23" s="36">
        <f t="shared" si="26"/>
        <v>0</v>
      </c>
      <c r="BJ23" s="36">
        <f t="shared" si="27"/>
        <v>0</v>
      </c>
      <c r="BK23" s="36">
        <f t="shared" si="28"/>
        <v>0</v>
      </c>
      <c r="BL23" s="36">
        <f t="shared" si="29"/>
        <v>0</v>
      </c>
      <c r="BM23" s="39" t="str">
        <f>IF($C$171&lt;&gt;"",COUNTA(Noms!$B$1:$B$30)-COUNTIF(E23:AH23,""),"")</f>
        <v/>
      </c>
      <c r="BN23" s="38" t="str">
        <f>IF(AND($C$169&lt;&gt;"",C23&lt;&gt;""),SUM(E23:AH23)/(COUNTA(Noms!$B$1:$B$30)*C23),"")</f>
        <v/>
      </c>
    </row>
    <row r="24" spans="1:66" ht="13.5" thickBot="1" x14ac:dyDescent="0.25">
      <c r="A24" s="17" t="str">
        <f>"TOTAL "&amp;A7</f>
        <v>TOTAL PARTIE 1</v>
      </c>
      <c r="B24" s="18"/>
      <c r="C24" s="19">
        <f>SUM(C9:C23)</f>
        <v>10</v>
      </c>
      <c r="D24" s="36"/>
      <c r="E24" s="51">
        <f>AI24</f>
        <v>10</v>
      </c>
      <c r="F24" s="51">
        <f t="shared" ref="F24:AH24" si="30">AJ24</f>
        <v>10</v>
      </c>
      <c r="G24" s="51">
        <f t="shared" si="30"/>
        <v>10</v>
      </c>
      <c r="H24" s="51">
        <f t="shared" si="30"/>
        <v>10</v>
      </c>
      <c r="I24" s="51">
        <f t="shared" si="30"/>
        <v>10</v>
      </c>
      <c r="J24" s="51">
        <f t="shared" si="30"/>
        <v>10</v>
      </c>
      <c r="K24" s="51">
        <f t="shared" si="30"/>
        <v>10</v>
      </c>
      <c r="L24" s="51">
        <f t="shared" si="30"/>
        <v>10</v>
      </c>
      <c r="M24" s="51">
        <f t="shared" si="30"/>
        <v>10</v>
      </c>
      <c r="N24" s="51">
        <f t="shared" si="30"/>
        <v>10</v>
      </c>
      <c r="O24" s="51">
        <f t="shared" si="30"/>
        <v>10</v>
      </c>
      <c r="P24" s="51">
        <f t="shared" si="30"/>
        <v>10</v>
      </c>
      <c r="Q24" s="51">
        <f t="shared" si="30"/>
        <v>10</v>
      </c>
      <c r="R24" s="51">
        <f t="shared" si="30"/>
        <v>10</v>
      </c>
      <c r="S24" s="51">
        <f t="shared" si="30"/>
        <v>10</v>
      </c>
      <c r="T24" s="51">
        <f t="shared" si="30"/>
        <v>10</v>
      </c>
      <c r="U24" s="51">
        <f t="shared" si="30"/>
        <v>10</v>
      </c>
      <c r="V24" s="51">
        <f t="shared" si="30"/>
        <v>10</v>
      </c>
      <c r="W24" s="51">
        <f t="shared" si="30"/>
        <v>10</v>
      </c>
      <c r="X24" s="51">
        <f t="shared" si="30"/>
        <v>10</v>
      </c>
      <c r="Y24" s="51">
        <f t="shared" si="30"/>
        <v>10</v>
      </c>
      <c r="Z24" s="51">
        <f t="shared" si="30"/>
        <v>10</v>
      </c>
      <c r="AA24" s="51">
        <f t="shared" si="30"/>
        <v>10</v>
      </c>
      <c r="AB24" s="51">
        <f t="shared" si="30"/>
        <v>10</v>
      </c>
      <c r="AC24" s="51">
        <f t="shared" si="30"/>
        <v>10</v>
      </c>
      <c r="AD24" s="51">
        <f t="shared" si="30"/>
        <v>10</v>
      </c>
      <c r="AE24" s="51">
        <f t="shared" si="30"/>
        <v>10</v>
      </c>
      <c r="AF24" s="51">
        <f t="shared" si="30"/>
        <v>10</v>
      </c>
      <c r="AG24" s="51">
        <f t="shared" si="30"/>
        <v>10</v>
      </c>
      <c r="AH24" s="79">
        <f t="shared" si="30"/>
        <v>10</v>
      </c>
      <c r="AI24" s="36">
        <f t="shared" ref="AI24" si="31">SUM(AI9:AI23)</f>
        <v>10</v>
      </c>
      <c r="AJ24" s="36">
        <f t="shared" ref="AJ24:AU24" si="32">SUM(AJ9:AJ23)</f>
        <v>10</v>
      </c>
      <c r="AK24" s="36">
        <f t="shared" si="32"/>
        <v>10</v>
      </c>
      <c r="AL24" s="36">
        <f t="shared" si="32"/>
        <v>10</v>
      </c>
      <c r="AM24" s="36">
        <f t="shared" si="32"/>
        <v>10</v>
      </c>
      <c r="AN24" s="36">
        <f t="shared" si="32"/>
        <v>10</v>
      </c>
      <c r="AO24" s="36">
        <f t="shared" si="32"/>
        <v>10</v>
      </c>
      <c r="AP24" s="36">
        <f t="shared" si="32"/>
        <v>10</v>
      </c>
      <c r="AQ24" s="36">
        <f t="shared" si="32"/>
        <v>10</v>
      </c>
      <c r="AR24" s="36">
        <f t="shared" si="32"/>
        <v>10</v>
      </c>
      <c r="AS24" s="36">
        <f t="shared" si="32"/>
        <v>10</v>
      </c>
      <c r="AT24" s="36">
        <f t="shared" si="32"/>
        <v>10</v>
      </c>
      <c r="AU24" s="36">
        <f t="shared" si="32"/>
        <v>10</v>
      </c>
      <c r="AV24" s="36">
        <f t="shared" ref="AV24:BL24" si="33">SUM(AV9:AV23)</f>
        <v>10</v>
      </c>
      <c r="AW24" s="36">
        <f t="shared" si="33"/>
        <v>10</v>
      </c>
      <c r="AX24" s="36">
        <f t="shared" si="33"/>
        <v>10</v>
      </c>
      <c r="AY24" s="36">
        <f t="shared" si="33"/>
        <v>10</v>
      </c>
      <c r="AZ24" s="36">
        <f t="shared" si="33"/>
        <v>10</v>
      </c>
      <c r="BA24" s="36">
        <f t="shared" si="33"/>
        <v>10</v>
      </c>
      <c r="BB24" s="36">
        <f t="shared" si="33"/>
        <v>10</v>
      </c>
      <c r="BC24" s="36">
        <f t="shared" si="33"/>
        <v>10</v>
      </c>
      <c r="BD24" s="36">
        <f t="shared" si="33"/>
        <v>10</v>
      </c>
      <c r="BE24" s="36">
        <f t="shared" si="33"/>
        <v>10</v>
      </c>
      <c r="BF24" s="36">
        <f t="shared" si="33"/>
        <v>10</v>
      </c>
      <c r="BG24" s="36">
        <f t="shared" si="33"/>
        <v>10</v>
      </c>
      <c r="BH24" s="36">
        <f t="shared" si="33"/>
        <v>10</v>
      </c>
      <c r="BI24" s="36">
        <f t="shared" si="33"/>
        <v>10</v>
      </c>
      <c r="BJ24" s="36">
        <f t="shared" si="33"/>
        <v>10</v>
      </c>
      <c r="BK24" s="36">
        <f t="shared" si="33"/>
        <v>10</v>
      </c>
      <c r="BL24" s="36">
        <f t="shared" si="33"/>
        <v>10</v>
      </c>
    </row>
    <row r="25" spans="1:66" ht="5.25" customHeight="1" thickBot="1" x14ac:dyDescent="0.25">
      <c r="E25" s="4"/>
      <c r="F25" s="4"/>
      <c r="G25" s="4"/>
    </row>
    <row r="26" spans="1:66" x14ac:dyDescent="0.2">
      <c r="A26" s="104" t="s">
        <v>42</v>
      </c>
      <c r="B26" s="104"/>
      <c r="C26" s="104"/>
      <c r="E26" s="4"/>
      <c r="F26" s="4"/>
      <c r="G26" s="4"/>
    </row>
    <row r="27" spans="1:66" x14ac:dyDescent="0.2">
      <c r="A27" s="14" t="str">
        <f>$A$8</f>
        <v>Catégorie</v>
      </c>
      <c r="B27" s="15" t="str">
        <f>$B$8</f>
        <v>Critères</v>
      </c>
      <c r="C27" s="16" t="s">
        <v>0</v>
      </c>
      <c r="E27" s="4"/>
      <c r="F27" s="4"/>
      <c r="G27" s="4"/>
      <c r="BM27" s="36"/>
      <c r="BN27" s="36"/>
    </row>
    <row r="28" spans="1:66" ht="14.25" customHeight="1" x14ac:dyDescent="0.2">
      <c r="A28" s="53" t="s">
        <v>53</v>
      </c>
      <c r="B28" s="61" t="s">
        <v>43</v>
      </c>
      <c r="C28" s="62">
        <v>1</v>
      </c>
      <c r="D28" s="36"/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6</v>
      </c>
      <c r="L28" s="2" t="s">
        <v>6</v>
      </c>
      <c r="M28" s="2" t="s">
        <v>6</v>
      </c>
      <c r="N28" s="2" t="s">
        <v>6</v>
      </c>
      <c r="O28" s="2" t="s">
        <v>6</v>
      </c>
      <c r="P28" s="2" t="s">
        <v>6</v>
      </c>
      <c r="Q28" s="2" t="s">
        <v>6</v>
      </c>
      <c r="R28" s="2" t="s">
        <v>6</v>
      </c>
      <c r="S28" s="2" t="s">
        <v>6</v>
      </c>
      <c r="T28" s="2" t="s">
        <v>6</v>
      </c>
      <c r="U28" s="2" t="s">
        <v>6</v>
      </c>
      <c r="V28" s="2" t="s">
        <v>6</v>
      </c>
      <c r="W28" s="2" t="s">
        <v>6</v>
      </c>
      <c r="X28" s="2" t="s">
        <v>6</v>
      </c>
      <c r="Y28" s="2" t="s">
        <v>6</v>
      </c>
      <c r="Z28" s="2" t="s">
        <v>6</v>
      </c>
      <c r="AA28" s="2" t="s">
        <v>6</v>
      </c>
      <c r="AB28" s="2" t="s">
        <v>6</v>
      </c>
      <c r="AC28" s="2" t="s">
        <v>6</v>
      </c>
      <c r="AD28" s="2" t="s">
        <v>6</v>
      </c>
      <c r="AE28" s="2" t="s">
        <v>6</v>
      </c>
      <c r="AF28" s="2" t="s">
        <v>6</v>
      </c>
      <c r="AG28" s="2" t="s">
        <v>6</v>
      </c>
      <c r="AH28" s="2" t="s">
        <v>6</v>
      </c>
      <c r="AI28" s="36">
        <f t="shared" ref="AI28:AI42" si="34">IF($C$171&lt;&gt;"",IF(E28=0,0,$C28),IF(E28=".",$C28,E28))</f>
        <v>1</v>
      </c>
      <c r="AJ28" s="36">
        <f t="shared" ref="AJ28:AJ42" si="35">IF($C$171&lt;&gt;"",IF(F28=0,0,$C28),IF(F28=".",$C28,F28))</f>
        <v>1</v>
      </c>
      <c r="AK28" s="36">
        <f t="shared" ref="AK28:AK42" si="36">IF($C$171&lt;&gt;"",IF(G28=0,0,$C28),IF(G28=".",$C28,G28))</f>
        <v>1</v>
      </c>
      <c r="AL28" s="36">
        <f t="shared" ref="AL28:AL42" si="37">IF($C$171&lt;&gt;"",IF(H28=0,0,$C28),IF(H28=".",$C28,H28))</f>
        <v>1</v>
      </c>
      <c r="AM28" s="36">
        <f t="shared" ref="AM28:AM42" si="38">IF($C$171&lt;&gt;"",IF(I28=0,0,$C28),IF(I28=".",$C28,I28))</f>
        <v>1</v>
      </c>
      <c r="AN28" s="36">
        <f t="shared" ref="AN28:AN42" si="39">IF($C$171&lt;&gt;"",IF(J28=0,0,$C28),IF(J28=".",$C28,J28))</f>
        <v>1</v>
      </c>
      <c r="AO28" s="36">
        <f t="shared" ref="AO28:AO42" si="40">IF($C$171&lt;&gt;"",IF(K28=0,0,$C28),IF(K28=".",$C28,K28))</f>
        <v>1</v>
      </c>
      <c r="AP28" s="36">
        <f t="shared" ref="AP28:AP42" si="41">IF($C$171&lt;&gt;"",IF(L28=0,0,$C28),IF(L28=".",$C28,L28))</f>
        <v>1</v>
      </c>
      <c r="AQ28" s="36">
        <f t="shared" ref="AQ28:AQ42" si="42">IF($C$171&lt;&gt;"",IF(M28=0,0,$C28),IF(M28=".",$C28,M28))</f>
        <v>1</v>
      </c>
      <c r="AR28" s="36">
        <f t="shared" ref="AR28:AR42" si="43">IF($C$171&lt;&gt;"",IF(N28=0,0,$C28),IF(N28=".",$C28,N28))</f>
        <v>1</v>
      </c>
      <c r="AS28" s="36">
        <f t="shared" ref="AS28:AS42" si="44">IF($C$171&lt;&gt;"",IF(O28=0,0,$C28),IF(O28=".",$C28,O28))</f>
        <v>1</v>
      </c>
      <c r="AT28" s="36">
        <f t="shared" ref="AT28:AT42" si="45">IF($C$171&lt;&gt;"",IF(P28=0,0,$C28),IF(P28=".",$C28,P28))</f>
        <v>1</v>
      </c>
      <c r="AU28" s="36">
        <f t="shared" ref="AU28:AU42" si="46">IF($C$171&lt;&gt;"",IF(Q28=0,0,$C28),IF(Q28=".",$C28,Q28))</f>
        <v>1</v>
      </c>
      <c r="AV28" s="36">
        <f t="shared" ref="AV28:AV42" si="47">IF($C$171&lt;&gt;"",IF(R28=0,0,$C28),IF(R28=".",$C28,R28))</f>
        <v>1</v>
      </c>
      <c r="AW28" s="36">
        <f t="shared" ref="AW28:AW42" si="48">IF($C$171&lt;&gt;"",IF(S28=0,0,$C28),IF(S28=".",$C28,S28))</f>
        <v>1</v>
      </c>
      <c r="AX28" s="36">
        <f t="shared" ref="AX28:AX42" si="49">IF($C$171&lt;&gt;"",IF(T28=0,0,$C28),IF(T28=".",$C28,T28))</f>
        <v>1</v>
      </c>
      <c r="AY28" s="36">
        <f t="shared" ref="AY28:AY42" si="50">IF($C$171&lt;&gt;"",IF(U28=0,0,$C28),IF(U28=".",$C28,U28))</f>
        <v>1</v>
      </c>
      <c r="AZ28" s="36">
        <f t="shared" ref="AZ28:AZ42" si="51">IF($C$171&lt;&gt;"",IF(V28=0,0,$C28),IF(V28=".",$C28,V28))</f>
        <v>1</v>
      </c>
      <c r="BA28" s="36">
        <f t="shared" ref="BA28:BA42" si="52">IF($C$171&lt;&gt;"",IF(W28=0,0,$C28),IF(W28=".",$C28,W28))</f>
        <v>1</v>
      </c>
      <c r="BB28" s="36">
        <f t="shared" ref="BB28:BB42" si="53">IF($C$171&lt;&gt;"",IF(X28=0,0,$C28),IF(X28=".",$C28,X28))</f>
        <v>1</v>
      </c>
      <c r="BC28" s="36">
        <f t="shared" ref="BC28:BC42" si="54">IF($C$171&lt;&gt;"",IF(Y28=0,0,$C28),IF(Y28=".",$C28,Y28))</f>
        <v>1</v>
      </c>
      <c r="BD28" s="36">
        <f t="shared" ref="BD28:BD42" si="55">IF($C$171&lt;&gt;"",IF(Z28=0,0,$C28),IF(Z28=".",$C28,Z28))</f>
        <v>1</v>
      </c>
      <c r="BE28" s="36">
        <f t="shared" ref="BE28:BE42" si="56">IF($C$171&lt;&gt;"",IF(AA28=0,0,$C28),IF(AA28=".",$C28,AA28))</f>
        <v>1</v>
      </c>
      <c r="BF28" s="36">
        <f t="shared" ref="BF28:BF42" si="57">IF($C$171&lt;&gt;"",IF(AB28=0,0,$C28),IF(AB28=".",$C28,AB28))</f>
        <v>1</v>
      </c>
      <c r="BG28" s="36">
        <f t="shared" ref="BG28:BG42" si="58">IF($C$171&lt;&gt;"",IF(AC28=0,0,$C28),IF(AC28=".",$C28,AC28))</f>
        <v>1</v>
      </c>
      <c r="BH28" s="36">
        <f t="shared" ref="BH28:BH42" si="59">IF($C$171&lt;&gt;"",IF(AD28=0,0,$C28),IF(AD28=".",$C28,AD28))</f>
        <v>1</v>
      </c>
      <c r="BI28" s="36">
        <f t="shared" ref="BI28:BI42" si="60">IF($C$171&lt;&gt;"",IF(AE28=0,0,$C28),IF(AE28=".",$C28,AE28))</f>
        <v>1</v>
      </c>
      <c r="BJ28" s="36">
        <f t="shared" ref="BJ28:BJ42" si="61">IF($C$171&lt;&gt;"",IF(AF28=0,0,$C28),IF(AF28=".",$C28,AF28))</f>
        <v>1</v>
      </c>
      <c r="BK28" s="36">
        <f t="shared" ref="BK28:BK42" si="62">IF($C$171&lt;&gt;"",IF(AG28=0,0,$C28),IF(AG28=".",$C28,AG28))</f>
        <v>1</v>
      </c>
      <c r="BL28" s="36">
        <f t="shared" ref="BL28:BL42" si="63">IF($C$171&lt;&gt;"",IF(AH28=0,0,$C28),IF(AH28=".",$C28,AH28))</f>
        <v>1</v>
      </c>
      <c r="BM28" s="39" t="str">
        <f>IF($C$171&lt;&gt;"",COUNTA(Noms!$B$1:$B$30)-COUNTIF(E28:AH28,""),"")</f>
        <v/>
      </c>
      <c r="BN28" s="38">
        <f>IF(AND($C$169&lt;&gt;"",C28&lt;&gt;""),SUM(E28:AH28)/(COUNTA(Noms!$B$1:$B$30)*C28),"")</f>
        <v>0</v>
      </c>
    </row>
    <row r="29" spans="1:66" ht="14.25" customHeight="1" x14ac:dyDescent="0.2">
      <c r="A29" s="53"/>
      <c r="B29" s="61" t="s">
        <v>44</v>
      </c>
      <c r="C29" s="62">
        <v>3</v>
      </c>
      <c r="D29" s="36"/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 t="s">
        <v>6</v>
      </c>
      <c r="R29" s="2" t="s">
        <v>6</v>
      </c>
      <c r="S29" s="2" t="s">
        <v>6</v>
      </c>
      <c r="T29" s="2" t="s">
        <v>6</v>
      </c>
      <c r="U29" s="2" t="s">
        <v>6</v>
      </c>
      <c r="V29" s="2" t="s">
        <v>6</v>
      </c>
      <c r="W29" s="2" t="s">
        <v>6</v>
      </c>
      <c r="X29" s="2" t="s">
        <v>6</v>
      </c>
      <c r="Y29" s="2" t="s">
        <v>6</v>
      </c>
      <c r="Z29" s="2" t="s">
        <v>6</v>
      </c>
      <c r="AA29" s="2" t="s">
        <v>6</v>
      </c>
      <c r="AB29" s="2" t="s">
        <v>6</v>
      </c>
      <c r="AC29" s="2" t="s">
        <v>6</v>
      </c>
      <c r="AD29" s="2" t="s">
        <v>6</v>
      </c>
      <c r="AE29" s="2" t="s">
        <v>6</v>
      </c>
      <c r="AF29" s="2" t="s">
        <v>6</v>
      </c>
      <c r="AG29" s="2" t="s">
        <v>6</v>
      </c>
      <c r="AH29" s="2" t="s">
        <v>6</v>
      </c>
      <c r="AI29" s="36">
        <f t="shared" si="34"/>
        <v>3</v>
      </c>
      <c r="AJ29" s="36">
        <f t="shared" si="35"/>
        <v>3</v>
      </c>
      <c r="AK29" s="36">
        <f t="shared" si="36"/>
        <v>3</v>
      </c>
      <c r="AL29" s="36">
        <f t="shared" si="37"/>
        <v>3</v>
      </c>
      <c r="AM29" s="36">
        <f t="shared" si="38"/>
        <v>3</v>
      </c>
      <c r="AN29" s="36">
        <f t="shared" si="39"/>
        <v>3</v>
      </c>
      <c r="AO29" s="36">
        <f t="shared" si="40"/>
        <v>3</v>
      </c>
      <c r="AP29" s="36">
        <f t="shared" si="41"/>
        <v>3</v>
      </c>
      <c r="AQ29" s="36">
        <f t="shared" si="42"/>
        <v>3</v>
      </c>
      <c r="AR29" s="36">
        <f t="shared" si="43"/>
        <v>3</v>
      </c>
      <c r="AS29" s="36">
        <f t="shared" si="44"/>
        <v>3</v>
      </c>
      <c r="AT29" s="36">
        <f t="shared" si="45"/>
        <v>3</v>
      </c>
      <c r="AU29" s="36">
        <f t="shared" si="46"/>
        <v>3</v>
      </c>
      <c r="AV29" s="36">
        <f t="shared" si="47"/>
        <v>3</v>
      </c>
      <c r="AW29" s="36">
        <f t="shared" si="48"/>
        <v>3</v>
      </c>
      <c r="AX29" s="36">
        <f t="shared" si="49"/>
        <v>3</v>
      </c>
      <c r="AY29" s="36">
        <f t="shared" si="50"/>
        <v>3</v>
      </c>
      <c r="AZ29" s="36">
        <f t="shared" si="51"/>
        <v>3</v>
      </c>
      <c r="BA29" s="36">
        <f t="shared" si="52"/>
        <v>3</v>
      </c>
      <c r="BB29" s="36">
        <f t="shared" si="53"/>
        <v>3</v>
      </c>
      <c r="BC29" s="36">
        <f t="shared" si="54"/>
        <v>3</v>
      </c>
      <c r="BD29" s="36">
        <f t="shared" si="55"/>
        <v>3</v>
      </c>
      <c r="BE29" s="36">
        <f t="shared" si="56"/>
        <v>3</v>
      </c>
      <c r="BF29" s="36">
        <f t="shared" si="57"/>
        <v>3</v>
      </c>
      <c r="BG29" s="36">
        <f t="shared" si="58"/>
        <v>3</v>
      </c>
      <c r="BH29" s="36">
        <f t="shared" si="59"/>
        <v>3</v>
      </c>
      <c r="BI29" s="36">
        <f t="shared" si="60"/>
        <v>3</v>
      </c>
      <c r="BJ29" s="36">
        <f t="shared" si="61"/>
        <v>3</v>
      </c>
      <c r="BK29" s="36">
        <f t="shared" si="62"/>
        <v>3</v>
      </c>
      <c r="BL29" s="36">
        <f t="shared" si="63"/>
        <v>3</v>
      </c>
      <c r="BM29" s="39" t="str">
        <f>IF($C$171&lt;&gt;"",COUNTA(Noms!$B$1:$B$30)-COUNTIF(E29:AH29,""),"")</f>
        <v/>
      </c>
      <c r="BN29" s="38">
        <f>IF(AND($C$169&lt;&gt;"",C29&lt;&gt;""),SUM(E29:AH29)/(COUNTA(Noms!$B$1:$B$30)*C29),"")</f>
        <v>0</v>
      </c>
    </row>
    <row r="30" spans="1:66" ht="14.25" customHeight="1" x14ac:dyDescent="0.2">
      <c r="A30" s="53"/>
      <c r="B30" s="61" t="s">
        <v>45</v>
      </c>
      <c r="C30" s="62">
        <v>3</v>
      </c>
      <c r="D30" s="36"/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  <c r="P30" s="2" t="s">
        <v>6</v>
      </c>
      <c r="Q30" s="2" t="s">
        <v>6</v>
      </c>
      <c r="R30" s="2" t="s">
        <v>6</v>
      </c>
      <c r="S30" s="2" t="s">
        <v>6</v>
      </c>
      <c r="T30" s="2" t="s">
        <v>6</v>
      </c>
      <c r="U30" s="2" t="s">
        <v>6</v>
      </c>
      <c r="V30" s="2" t="s">
        <v>6</v>
      </c>
      <c r="W30" s="2" t="s">
        <v>6</v>
      </c>
      <c r="X30" s="2" t="s">
        <v>6</v>
      </c>
      <c r="Y30" s="2" t="s">
        <v>6</v>
      </c>
      <c r="Z30" s="2" t="s">
        <v>6</v>
      </c>
      <c r="AA30" s="2" t="s">
        <v>6</v>
      </c>
      <c r="AB30" s="2" t="s">
        <v>6</v>
      </c>
      <c r="AC30" s="2" t="s">
        <v>6</v>
      </c>
      <c r="AD30" s="2" t="s">
        <v>6</v>
      </c>
      <c r="AE30" s="2" t="s">
        <v>6</v>
      </c>
      <c r="AF30" s="2" t="s">
        <v>6</v>
      </c>
      <c r="AG30" s="2" t="s">
        <v>6</v>
      </c>
      <c r="AH30" s="2" t="s">
        <v>6</v>
      </c>
      <c r="AI30" s="36">
        <f t="shared" si="34"/>
        <v>3</v>
      </c>
      <c r="AJ30" s="36">
        <f t="shared" si="35"/>
        <v>3</v>
      </c>
      <c r="AK30" s="36">
        <f t="shared" si="36"/>
        <v>3</v>
      </c>
      <c r="AL30" s="36">
        <f t="shared" si="37"/>
        <v>3</v>
      </c>
      <c r="AM30" s="36">
        <f t="shared" si="38"/>
        <v>3</v>
      </c>
      <c r="AN30" s="36">
        <f t="shared" si="39"/>
        <v>3</v>
      </c>
      <c r="AO30" s="36">
        <f t="shared" si="40"/>
        <v>3</v>
      </c>
      <c r="AP30" s="36">
        <f t="shared" si="41"/>
        <v>3</v>
      </c>
      <c r="AQ30" s="36">
        <f t="shared" si="42"/>
        <v>3</v>
      </c>
      <c r="AR30" s="36">
        <f t="shared" si="43"/>
        <v>3</v>
      </c>
      <c r="AS30" s="36">
        <f t="shared" si="44"/>
        <v>3</v>
      </c>
      <c r="AT30" s="36">
        <f t="shared" si="45"/>
        <v>3</v>
      </c>
      <c r="AU30" s="36">
        <f t="shared" si="46"/>
        <v>3</v>
      </c>
      <c r="AV30" s="36">
        <f t="shared" si="47"/>
        <v>3</v>
      </c>
      <c r="AW30" s="36">
        <f t="shared" si="48"/>
        <v>3</v>
      </c>
      <c r="AX30" s="36">
        <f t="shared" si="49"/>
        <v>3</v>
      </c>
      <c r="AY30" s="36">
        <f t="shared" si="50"/>
        <v>3</v>
      </c>
      <c r="AZ30" s="36">
        <f t="shared" si="51"/>
        <v>3</v>
      </c>
      <c r="BA30" s="36">
        <f t="shared" si="52"/>
        <v>3</v>
      </c>
      <c r="BB30" s="36">
        <f t="shared" si="53"/>
        <v>3</v>
      </c>
      <c r="BC30" s="36">
        <f t="shared" si="54"/>
        <v>3</v>
      </c>
      <c r="BD30" s="36">
        <f t="shared" si="55"/>
        <v>3</v>
      </c>
      <c r="BE30" s="36">
        <f t="shared" si="56"/>
        <v>3</v>
      </c>
      <c r="BF30" s="36">
        <f t="shared" si="57"/>
        <v>3</v>
      </c>
      <c r="BG30" s="36">
        <f t="shared" si="58"/>
        <v>3</v>
      </c>
      <c r="BH30" s="36">
        <f t="shared" si="59"/>
        <v>3</v>
      </c>
      <c r="BI30" s="36">
        <f t="shared" si="60"/>
        <v>3</v>
      </c>
      <c r="BJ30" s="36">
        <f t="shared" si="61"/>
        <v>3</v>
      </c>
      <c r="BK30" s="36">
        <f t="shared" si="62"/>
        <v>3</v>
      </c>
      <c r="BL30" s="36">
        <f t="shared" si="63"/>
        <v>3</v>
      </c>
      <c r="BM30" s="39" t="str">
        <f>IF($C$171&lt;&gt;"",COUNTA(Noms!$B$1:$B$30)-COUNTIF(E30:AH30,""),"")</f>
        <v/>
      </c>
      <c r="BN30" s="38">
        <f>IF(AND($C$169&lt;&gt;"",C30&lt;&gt;""),SUM(E30:AH30)/(COUNTA(Noms!$B$1:$B$30)*C30),"")</f>
        <v>0</v>
      </c>
    </row>
    <row r="31" spans="1:66" ht="14.25" hidden="1" customHeight="1" x14ac:dyDescent="0.2">
      <c r="A31" s="53"/>
      <c r="B31" s="61"/>
      <c r="C31" s="62"/>
      <c r="D31" s="36"/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  <c r="P31" s="2" t="s">
        <v>6</v>
      </c>
      <c r="Q31" s="2" t="s">
        <v>6</v>
      </c>
      <c r="R31" s="2" t="s">
        <v>6</v>
      </c>
      <c r="S31" s="2" t="s">
        <v>6</v>
      </c>
      <c r="T31" s="2" t="s">
        <v>6</v>
      </c>
      <c r="U31" s="2" t="s">
        <v>6</v>
      </c>
      <c r="V31" s="2" t="s">
        <v>6</v>
      </c>
      <c r="W31" s="2" t="s">
        <v>6</v>
      </c>
      <c r="X31" s="2" t="s">
        <v>6</v>
      </c>
      <c r="Y31" s="2" t="s">
        <v>6</v>
      </c>
      <c r="Z31" s="2" t="s">
        <v>6</v>
      </c>
      <c r="AA31" s="2" t="s">
        <v>6</v>
      </c>
      <c r="AB31" s="2" t="s">
        <v>6</v>
      </c>
      <c r="AC31" s="2" t="s">
        <v>6</v>
      </c>
      <c r="AD31" s="2" t="s">
        <v>6</v>
      </c>
      <c r="AE31" s="2" t="s">
        <v>6</v>
      </c>
      <c r="AF31" s="2" t="s">
        <v>6</v>
      </c>
      <c r="AG31" s="2" t="s">
        <v>6</v>
      </c>
      <c r="AH31" s="2" t="s">
        <v>6</v>
      </c>
      <c r="AI31" s="36">
        <f t="shared" si="34"/>
        <v>0</v>
      </c>
      <c r="AJ31" s="36">
        <f t="shared" si="35"/>
        <v>0</v>
      </c>
      <c r="AK31" s="36">
        <f t="shared" si="36"/>
        <v>0</v>
      </c>
      <c r="AL31" s="36">
        <f t="shared" si="37"/>
        <v>0</v>
      </c>
      <c r="AM31" s="36">
        <f t="shared" si="38"/>
        <v>0</v>
      </c>
      <c r="AN31" s="36">
        <f t="shared" si="39"/>
        <v>0</v>
      </c>
      <c r="AO31" s="36">
        <f t="shared" si="40"/>
        <v>0</v>
      </c>
      <c r="AP31" s="36">
        <f t="shared" si="41"/>
        <v>0</v>
      </c>
      <c r="AQ31" s="36">
        <f t="shared" si="42"/>
        <v>0</v>
      </c>
      <c r="AR31" s="36">
        <f t="shared" si="43"/>
        <v>0</v>
      </c>
      <c r="AS31" s="36">
        <f t="shared" si="44"/>
        <v>0</v>
      </c>
      <c r="AT31" s="36">
        <f t="shared" si="45"/>
        <v>0</v>
      </c>
      <c r="AU31" s="36">
        <f t="shared" si="46"/>
        <v>0</v>
      </c>
      <c r="AV31" s="36">
        <f t="shared" si="47"/>
        <v>0</v>
      </c>
      <c r="AW31" s="36">
        <f t="shared" si="48"/>
        <v>0</v>
      </c>
      <c r="AX31" s="36">
        <f t="shared" si="49"/>
        <v>0</v>
      </c>
      <c r="AY31" s="36">
        <f t="shared" si="50"/>
        <v>0</v>
      </c>
      <c r="AZ31" s="36">
        <f t="shared" si="51"/>
        <v>0</v>
      </c>
      <c r="BA31" s="36">
        <f t="shared" si="52"/>
        <v>0</v>
      </c>
      <c r="BB31" s="36">
        <f t="shared" si="53"/>
        <v>0</v>
      </c>
      <c r="BC31" s="36">
        <f t="shared" si="54"/>
        <v>0</v>
      </c>
      <c r="BD31" s="36">
        <f t="shared" si="55"/>
        <v>0</v>
      </c>
      <c r="BE31" s="36">
        <f t="shared" si="56"/>
        <v>0</v>
      </c>
      <c r="BF31" s="36">
        <f t="shared" si="57"/>
        <v>0</v>
      </c>
      <c r="BG31" s="36">
        <f t="shared" si="58"/>
        <v>0</v>
      </c>
      <c r="BH31" s="36">
        <f t="shared" si="59"/>
        <v>0</v>
      </c>
      <c r="BI31" s="36">
        <f t="shared" si="60"/>
        <v>0</v>
      </c>
      <c r="BJ31" s="36">
        <f t="shared" si="61"/>
        <v>0</v>
      </c>
      <c r="BK31" s="36">
        <f t="shared" si="62"/>
        <v>0</v>
      </c>
      <c r="BL31" s="36">
        <f t="shared" si="63"/>
        <v>0</v>
      </c>
      <c r="BM31" s="39" t="str">
        <f>IF($C$171&lt;&gt;"",COUNTA(Noms!$B$1:$B$30)-COUNTIF(E31:AH31,""),"")</f>
        <v/>
      </c>
      <c r="BN31" s="38" t="str">
        <f>IF(AND($C$169&lt;&gt;"",C31&lt;&gt;""),SUM(E31:AH31)/(COUNTA(Noms!$B$1:$B$30)*C31),"")</f>
        <v/>
      </c>
    </row>
    <row r="32" spans="1:66" ht="14.25" hidden="1" customHeight="1" x14ac:dyDescent="0.2">
      <c r="A32" s="53"/>
      <c r="B32" s="61"/>
      <c r="C32" s="62"/>
      <c r="D32" s="36"/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  <c r="P32" s="2" t="s">
        <v>6</v>
      </c>
      <c r="Q32" s="2" t="s">
        <v>6</v>
      </c>
      <c r="R32" s="2" t="s">
        <v>6</v>
      </c>
      <c r="S32" s="2" t="s">
        <v>6</v>
      </c>
      <c r="T32" s="2" t="s">
        <v>6</v>
      </c>
      <c r="U32" s="2" t="s">
        <v>6</v>
      </c>
      <c r="V32" s="2" t="s">
        <v>6</v>
      </c>
      <c r="W32" s="2" t="s">
        <v>6</v>
      </c>
      <c r="X32" s="2" t="s">
        <v>6</v>
      </c>
      <c r="Y32" s="2" t="s">
        <v>6</v>
      </c>
      <c r="Z32" s="2" t="s">
        <v>6</v>
      </c>
      <c r="AA32" s="2" t="s">
        <v>6</v>
      </c>
      <c r="AB32" s="2" t="s">
        <v>6</v>
      </c>
      <c r="AC32" s="2" t="s">
        <v>6</v>
      </c>
      <c r="AD32" s="2" t="s">
        <v>6</v>
      </c>
      <c r="AE32" s="2" t="s">
        <v>6</v>
      </c>
      <c r="AF32" s="2" t="s">
        <v>6</v>
      </c>
      <c r="AG32" s="2" t="s">
        <v>6</v>
      </c>
      <c r="AH32" s="2" t="s">
        <v>6</v>
      </c>
      <c r="AI32" s="36">
        <f t="shared" si="34"/>
        <v>0</v>
      </c>
      <c r="AJ32" s="36">
        <f t="shared" si="35"/>
        <v>0</v>
      </c>
      <c r="AK32" s="36">
        <f t="shared" si="36"/>
        <v>0</v>
      </c>
      <c r="AL32" s="36">
        <f t="shared" si="37"/>
        <v>0</v>
      </c>
      <c r="AM32" s="36">
        <f t="shared" si="38"/>
        <v>0</v>
      </c>
      <c r="AN32" s="36">
        <f t="shared" si="39"/>
        <v>0</v>
      </c>
      <c r="AO32" s="36">
        <f t="shared" si="40"/>
        <v>0</v>
      </c>
      <c r="AP32" s="36">
        <f t="shared" si="41"/>
        <v>0</v>
      </c>
      <c r="AQ32" s="36">
        <f t="shared" si="42"/>
        <v>0</v>
      </c>
      <c r="AR32" s="36">
        <f t="shared" si="43"/>
        <v>0</v>
      </c>
      <c r="AS32" s="36">
        <f t="shared" si="44"/>
        <v>0</v>
      </c>
      <c r="AT32" s="36">
        <f t="shared" si="45"/>
        <v>0</v>
      </c>
      <c r="AU32" s="36">
        <f t="shared" si="46"/>
        <v>0</v>
      </c>
      <c r="AV32" s="36">
        <f t="shared" si="47"/>
        <v>0</v>
      </c>
      <c r="AW32" s="36">
        <f t="shared" si="48"/>
        <v>0</v>
      </c>
      <c r="AX32" s="36">
        <f t="shared" si="49"/>
        <v>0</v>
      </c>
      <c r="AY32" s="36">
        <f t="shared" si="50"/>
        <v>0</v>
      </c>
      <c r="AZ32" s="36">
        <f t="shared" si="51"/>
        <v>0</v>
      </c>
      <c r="BA32" s="36">
        <f t="shared" si="52"/>
        <v>0</v>
      </c>
      <c r="BB32" s="36">
        <f t="shared" si="53"/>
        <v>0</v>
      </c>
      <c r="BC32" s="36">
        <f t="shared" si="54"/>
        <v>0</v>
      </c>
      <c r="BD32" s="36">
        <f t="shared" si="55"/>
        <v>0</v>
      </c>
      <c r="BE32" s="36">
        <f t="shared" si="56"/>
        <v>0</v>
      </c>
      <c r="BF32" s="36">
        <f t="shared" si="57"/>
        <v>0</v>
      </c>
      <c r="BG32" s="36">
        <f t="shared" si="58"/>
        <v>0</v>
      </c>
      <c r="BH32" s="36">
        <f t="shared" si="59"/>
        <v>0</v>
      </c>
      <c r="BI32" s="36">
        <f t="shared" si="60"/>
        <v>0</v>
      </c>
      <c r="BJ32" s="36">
        <f t="shared" si="61"/>
        <v>0</v>
      </c>
      <c r="BK32" s="36">
        <f t="shared" si="62"/>
        <v>0</v>
      </c>
      <c r="BL32" s="36">
        <f t="shared" si="63"/>
        <v>0</v>
      </c>
      <c r="BM32" s="39" t="str">
        <f>IF($C$171&lt;&gt;"",COUNTA(Noms!$B$1:$B$30)-COUNTIF(E32:AH32,""),"")</f>
        <v/>
      </c>
      <c r="BN32" s="38" t="str">
        <f>IF(AND($C$169&lt;&gt;"",C32&lt;&gt;""),SUM(E32:AH32)/(COUNTA(Noms!$B$1:$B$30)*C32),"")</f>
        <v/>
      </c>
    </row>
    <row r="33" spans="1:66" ht="14.25" hidden="1" customHeight="1" x14ac:dyDescent="0.2">
      <c r="A33" s="53"/>
      <c r="B33" s="61"/>
      <c r="C33" s="62"/>
      <c r="D33" s="36"/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  <c r="P33" s="2" t="s">
        <v>6</v>
      </c>
      <c r="Q33" s="2" t="s">
        <v>6</v>
      </c>
      <c r="R33" s="2" t="s">
        <v>6</v>
      </c>
      <c r="S33" s="2" t="s">
        <v>6</v>
      </c>
      <c r="T33" s="2" t="s">
        <v>6</v>
      </c>
      <c r="U33" s="2" t="s">
        <v>6</v>
      </c>
      <c r="V33" s="2" t="s">
        <v>6</v>
      </c>
      <c r="W33" s="2" t="s">
        <v>6</v>
      </c>
      <c r="X33" s="2" t="s">
        <v>6</v>
      </c>
      <c r="Y33" s="2" t="s">
        <v>6</v>
      </c>
      <c r="Z33" s="2" t="s">
        <v>6</v>
      </c>
      <c r="AA33" s="2" t="s">
        <v>6</v>
      </c>
      <c r="AB33" s="2" t="s">
        <v>6</v>
      </c>
      <c r="AC33" s="2" t="s">
        <v>6</v>
      </c>
      <c r="AD33" s="2" t="s">
        <v>6</v>
      </c>
      <c r="AE33" s="2" t="s">
        <v>6</v>
      </c>
      <c r="AF33" s="2" t="s">
        <v>6</v>
      </c>
      <c r="AG33" s="2" t="s">
        <v>6</v>
      </c>
      <c r="AH33" s="2" t="s">
        <v>6</v>
      </c>
      <c r="AI33" s="36">
        <f t="shared" si="34"/>
        <v>0</v>
      </c>
      <c r="AJ33" s="36">
        <f t="shared" si="35"/>
        <v>0</v>
      </c>
      <c r="AK33" s="36">
        <f t="shared" si="36"/>
        <v>0</v>
      </c>
      <c r="AL33" s="36">
        <f t="shared" si="37"/>
        <v>0</v>
      </c>
      <c r="AM33" s="36">
        <f t="shared" si="38"/>
        <v>0</v>
      </c>
      <c r="AN33" s="36">
        <f t="shared" si="39"/>
        <v>0</v>
      </c>
      <c r="AO33" s="36">
        <f t="shared" si="40"/>
        <v>0</v>
      </c>
      <c r="AP33" s="36">
        <f t="shared" si="41"/>
        <v>0</v>
      </c>
      <c r="AQ33" s="36">
        <f t="shared" si="42"/>
        <v>0</v>
      </c>
      <c r="AR33" s="36">
        <f t="shared" si="43"/>
        <v>0</v>
      </c>
      <c r="AS33" s="36">
        <f t="shared" si="44"/>
        <v>0</v>
      </c>
      <c r="AT33" s="36">
        <f t="shared" si="45"/>
        <v>0</v>
      </c>
      <c r="AU33" s="36">
        <f t="shared" si="46"/>
        <v>0</v>
      </c>
      <c r="AV33" s="36">
        <f t="shared" si="47"/>
        <v>0</v>
      </c>
      <c r="AW33" s="36">
        <f t="shared" si="48"/>
        <v>0</v>
      </c>
      <c r="AX33" s="36">
        <f t="shared" si="49"/>
        <v>0</v>
      </c>
      <c r="AY33" s="36">
        <f t="shared" si="50"/>
        <v>0</v>
      </c>
      <c r="AZ33" s="36">
        <f t="shared" si="51"/>
        <v>0</v>
      </c>
      <c r="BA33" s="36">
        <f t="shared" si="52"/>
        <v>0</v>
      </c>
      <c r="BB33" s="36">
        <f t="shared" si="53"/>
        <v>0</v>
      </c>
      <c r="BC33" s="36">
        <f t="shared" si="54"/>
        <v>0</v>
      </c>
      <c r="BD33" s="36">
        <f t="shared" si="55"/>
        <v>0</v>
      </c>
      <c r="BE33" s="36">
        <f t="shared" si="56"/>
        <v>0</v>
      </c>
      <c r="BF33" s="36">
        <f t="shared" si="57"/>
        <v>0</v>
      </c>
      <c r="BG33" s="36">
        <f t="shared" si="58"/>
        <v>0</v>
      </c>
      <c r="BH33" s="36">
        <f t="shared" si="59"/>
        <v>0</v>
      </c>
      <c r="BI33" s="36">
        <f t="shared" si="60"/>
        <v>0</v>
      </c>
      <c r="BJ33" s="36">
        <f t="shared" si="61"/>
        <v>0</v>
      </c>
      <c r="BK33" s="36">
        <f t="shared" si="62"/>
        <v>0</v>
      </c>
      <c r="BL33" s="36">
        <f t="shared" si="63"/>
        <v>0</v>
      </c>
      <c r="BM33" s="39" t="str">
        <f>IF($C$171&lt;&gt;"",COUNTA(Noms!$B$1:$B$30)-COUNTIF(E33:AH33,""),"")</f>
        <v/>
      </c>
      <c r="BN33" s="38" t="str">
        <f>IF(AND($C$169&lt;&gt;"",C33&lt;&gt;""),SUM(E33:AH33)/(COUNTA(Noms!$B$1:$B$30)*C33),"")</f>
        <v/>
      </c>
    </row>
    <row r="34" spans="1:66" ht="14.25" hidden="1" customHeight="1" x14ac:dyDescent="0.2">
      <c r="A34" s="53"/>
      <c r="B34" s="64"/>
      <c r="C34" s="62"/>
      <c r="D34" s="36"/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  <c r="P34" s="2" t="s">
        <v>6</v>
      </c>
      <c r="Q34" s="2" t="s">
        <v>6</v>
      </c>
      <c r="R34" s="2" t="s">
        <v>6</v>
      </c>
      <c r="S34" s="2" t="s">
        <v>6</v>
      </c>
      <c r="T34" s="2" t="s">
        <v>6</v>
      </c>
      <c r="U34" s="2" t="s">
        <v>6</v>
      </c>
      <c r="V34" s="2" t="s">
        <v>6</v>
      </c>
      <c r="W34" s="2" t="s">
        <v>6</v>
      </c>
      <c r="X34" s="2" t="s">
        <v>6</v>
      </c>
      <c r="Y34" s="2" t="s">
        <v>6</v>
      </c>
      <c r="Z34" s="2" t="s">
        <v>6</v>
      </c>
      <c r="AA34" s="2" t="s">
        <v>6</v>
      </c>
      <c r="AB34" s="2" t="s">
        <v>6</v>
      </c>
      <c r="AC34" s="2" t="s">
        <v>6</v>
      </c>
      <c r="AD34" s="2" t="s">
        <v>6</v>
      </c>
      <c r="AE34" s="2" t="s">
        <v>6</v>
      </c>
      <c r="AF34" s="2" t="s">
        <v>6</v>
      </c>
      <c r="AG34" s="2" t="s">
        <v>6</v>
      </c>
      <c r="AH34" s="2" t="s">
        <v>6</v>
      </c>
      <c r="AI34" s="36">
        <f t="shared" si="34"/>
        <v>0</v>
      </c>
      <c r="AJ34" s="36">
        <f t="shared" si="35"/>
        <v>0</v>
      </c>
      <c r="AK34" s="36">
        <f t="shared" si="36"/>
        <v>0</v>
      </c>
      <c r="AL34" s="36">
        <f t="shared" si="37"/>
        <v>0</v>
      </c>
      <c r="AM34" s="36">
        <f t="shared" si="38"/>
        <v>0</v>
      </c>
      <c r="AN34" s="36">
        <f t="shared" si="39"/>
        <v>0</v>
      </c>
      <c r="AO34" s="36">
        <f t="shared" si="40"/>
        <v>0</v>
      </c>
      <c r="AP34" s="36">
        <f t="shared" si="41"/>
        <v>0</v>
      </c>
      <c r="AQ34" s="36">
        <f t="shared" si="42"/>
        <v>0</v>
      </c>
      <c r="AR34" s="36">
        <f t="shared" si="43"/>
        <v>0</v>
      </c>
      <c r="AS34" s="36">
        <f t="shared" si="44"/>
        <v>0</v>
      </c>
      <c r="AT34" s="36">
        <f t="shared" si="45"/>
        <v>0</v>
      </c>
      <c r="AU34" s="36">
        <f t="shared" si="46"/>
        <v>0</v>
      </c>
      <c r="AV34" s="36">
        <f t="shared" si="47"/>
        <v>0</v>
      </c>
      <c r="AW34" s="36">
        <f t="shared" si="48"/>
        <v>0</v>
      </c>
      <c r="AX34" s="36">
        <f t="shared" si="49"/>
        <v>0</v>
      </c>
      <c r="AY34" s="36">
        <f t="shared" si="50"/>
        <v>0</v>
      </c>
      <c r="AZ34" s="36">
        <f t="shared" si="51"/>
        <v>0</v>
      </c>
      <c r="BA34" s="36">
        <f t="shared" si="52"/>
        <v>0</v>
      </c>
      <c r="BB34" s="36">
        <f t="shared" si="53"/>
        <v>0</v>
      </c>
      <c r="BC34" s="36">
        <f t="shared" si="54"/>
        <v>0</v>
      </c>
      <c r="BD34" s="36">
        <f t="shared" si="55"/>
        <v>0</v>
      </c>
      <c r="BE34" s="36">
        <f t="shared" si="56"/>
        <v>0</v>
      </c>
      <c r="BF34" s="36">
        <f t="shared" si="57"/>
        <v>0</v>
      </c>
      <c r="BG34" s="36">
        <f t="shared" si="58"/>
        <v>0</v>
      </c>
      <c r="BH34" s="36">
        <f t="shared" si="59"/>
        <v>0</v>
      </c>
      <c r="BI34" s="36">
        <f t="shared" si="60"/>
        <v>0</v>
      </c>
      <c r="BJ34" s="36">
        <f t="shared" si="61"/>
        <v>0</v>
      </c>
      <c r="BK34" s="36">
        <f t="shared" si="62"/>
        <v>0</v>
      </c>
      <c r="BL34" s="36">
        <f t="shared" si="63"/>
        <v>0</v>
      </c>
      <c r="BM34" s="39" t="str">
        <f>IF($C$171&lt;&gt;"",COUNTA(Noms!$B$1:$B$30)-COUNTIF(E34:AH34,""),"")</f>
        <v/>
      </c>
      <c r="BN34" s="38" t="str">
        <f>IF(AND($C$169&lt;&gt;"",C34&lt;&gt;""),SUM(E34:AH34)/(COUNTA(Noms!$B$1:$B$30)*C34),"")</f>
        <v/>
      </c>
    </row>
    <row r="35" spans="1:66" ht="14.25" hidden="1" customHeight="1" x14ac:dyDescent="0.2">
      <c r="A35" s="53"/>
      <c r="B35" s="64"/>
      <c r="C35" s="62"/>
      <c r="D35" s="36"/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  <c r="P35" s="2" t="s">
        <v>6</v>
      </c>
      <c r="Q35" s="2" t="s">
        <v>6</v>
      </c>
      <c r="R35" s="2" t="s">
        <v>6</v>
      </c>
      <c r="S35" s="2" t="s">
        <v>6</v>
      </c>
      <c r="T35" s="2" t="s">
        <v>6</v>
      </c>
      <c r="U35" s="2" t="s">
        <v>6</v>
      </c>
      <c r="V35" s="2" t="s">
        <v>6</v>
      </c>
      <c r="W35" s="2" t="s">
        <v>6</v>
      </c>
      <c r="X35" s="2" t="s">
        <v>6</v>
      </c>
      <c r="Y35" s="2" t="s">
        <v>6</v>
      </c>
      <c r="Z35" s="2" t="s">
        <v>6</v>
      </c>
      <c r="AA35" s="2" t="s">
        <v>6</v>
      </c>
      <c r="AB35" s="2" t="s">
        <v>6</v>
      </c>
      <c r="AC35" s="2" t="s">
        <v>6</v>
      </c>
      <c r="AD35" s="2" t="s">
        <v>6</v>
      </c>
      <c r="AE35" s="2" t="s">
        <v>6</v>
      </c>
      <c r="AF35" s="2" t="s">
        <v>6</v>
      </c>
      <c r="AG35" s="2" t="s">
        <v>6</v>
      </c>
      <c r="AH35" s="2" t="s">
        <v>6</v>
      </c>
      <c r="AI35" s="36">
        <f t="shared" si="34"/>
        <v>0</v>
      </c>
      <c r="AJ35" s="36">
        <f t="shared" si="35"/>
        <v>0</v>
      </c>
      <c r="AK35" s="36">
        <f t="shared" si="36"/>
        <v>0</v>
      </c>
      <c r="AL35" s="36">
        <f t="shared" si="37"/>
        <v>0</v>
      </c>
      <c r="AM35" s="36">
        <f t="shared" si="38"/>
        <v>0</v>
      </c>
      <c r="AN35" s="36">
        <f t="shared" si="39"/>
        <v>0</v>
      </c>
      <c r="AO35" s="36">
        <f t="shared" si="40"/>
        <v>0</v>
      </c>
      <c r="AP35" s="36">
        <f t="shared" si="41"/>
        <v>0</v>
      </c>
      <c r="AQ35" s="36">
        <f t="shared" si="42"/>
        <v>0</v>
      </c>
      <c r="AR35" s="36">
        <f t="shared" si="43"/>
        <v>0</v>
      </c>
      <c r="AS35" s="36">
        <f t="shared" si="44"/>
        <v>0</v>
      </c>
      <c r="AT35" s="36">
        <f t="shared" si="45"/>
        <v>0</v>
      </c>
      <c r="AU35" s="36">
        <f t="shared" si="46"/>
        <v>0</v>
      </c>
      <c r="AV35" s="36">
        <f t="shared" si="47"/>
        <v>0</v>
      </c>
      <c r="AW35" s="36">
        <f t="shared" si="48"/>
        <v>0</v>
      </c>
      <c r="AX35" s="36">
        <f t="shared" si="49"/>
        <v>0</v>
      </c>
      <c r="AY35" s="36">
        <f t="shared" si="50"/>
        <v>0</v>
      </c>
      <c r="AZ35" s="36">
        <f t="shared" si="51"/>
        <v>0</v>
      </c>
      <c r="BA35" s="36">
        <f t="shared" si="52"/>
        <v>0</v>
      </c>
      <c r="BB35" s="36">
        <f t="shared" si="53"/>
        <v>0</v>
      </c>
      <c r="BC35" s="36">
        <f t="shared" si="54"/>
        <v>0</v>
      </c>
      <c r="BD35" s="36">
        <f t="shared" si="55"/>
        <v>0</v>
      </c>
      <c r="BE35" s="36">
        <f t="shared" si="56"/>
        <v>0</v>
      </c>
      <c r="BF35" s="36">
        <f t="shared" si="57"/>
        <v>0</v>
      </c>
      <c r="BG35" s="36">
        <f t="shared" si="58"/>
        <v>0</v>
      </c>
      <c r="BH35" s="36">
        <f t="shared" si="59"/>
        <v>0</v>
      </c>
      <c r="BI35" s="36">
        <f t="shared" si="60"/>
        <v>0</v>
      </c>
      <c r="BJ35" s="36">
        <f t="shared" si="61"/>
        <v>0</v>
      </c>
      <c r="BK35" s="36">
        <f t="shared" si="62"/>
        <v>0</v>
      </c>
      <c r="BL35" s="36">
        <f t="shared" si="63"/>
        <v>0</v>
      </c>
      <c r="BM35" s="39" t="str">
        <f>IF($C$171&lt;&gt;"",COUNTA(Noms!$B$1:$B$30)-COUNTIF(E35:AH35,""),"")</f>
        <v/>
      </c>
      <c r="BN35" s="38" t="str">
        <f>IF(AND($C$169&lt;&gt;"",C35&lt;&gt;""),SUM(E35:AH35)/(COUNTA(Noms!$B$1:$B$30)*C35),"")</f>
        <v/>
      </c>
    </row>
    <row r="36" spans="1:66" ht="14.25" hidden="1" customHeight="1" x14ac:dyDescent="0.2">
      <c r="A36" s="53"/>
      <c r="B36" s="64"/>
      <c r="C36" s="62"/>
      <c r="D36" s="36"/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  <c r="P36" s="2" t="s">
        <v>6</v>
      </c>
      <c r="Q36" s="2" t="s">
        <v>6</v>
      </c>
      <c r="R36" s="2" t="s">
        <v>6</v>
      </c>
      <c r="S36" s="2" t="s">
        <v>6</v>
      </c>
      <c r="T36" s="2" t="s">
        <v>6</v>
      </c>
      <c r="U36" s="2" t="s">
        <v>6</v>
      </c>
      <c r="V36" s="2" t="s">
        <v>6</v>
      </c>
      <c r="W36" s="2" t="s">
        <v>6</v>
      </c>
      <c r="X36" s="2" t="s">
        <v>6</v>
      </c>
      <c r="Y36" s="2" t="s">
        <v>6</v>
      </c>
      <c r="Z36" s="2" t="s">
        <v>6</v>
      </c>
      <c r="AA36" s="2" t="s">
        <v>6</v>
      </c>
      <c r="AB36" s="2" t="s">
        <v>6</v>
      </c>
      <c r="AC36" s="2" t="s">
        <v>6</v>
      </c>
      <c r="AD36" s="2" t="s">
        <v>6</v>
      </c>
      <c r="AE36" s="2" t="s">
        <v>6</v>
      </c>
      <c r="AF36" s="2" t="s">
        <v>6</v>
      </c>
      <c r="AG36" s="2" t="s">
        <v>6</v>
      </c>
      <c r="AH36" s="2" t="s">
        <v>6</v>
      </c>
      <c r="AI36" s="36">
        <f t="shared" si="34"/>
        <v>0</v>
      </c>
      <c r="AJ36" s="36">
        <f t="shared" si="35"/>
        <v>0</v>
      </c>
      <c r="AK36" s="36">
        <f t="shared" si="36"/>
        <v>0</v>
      </c>
      <c r="AL36" s="36">
        <f t="shared" si="37"/>
        <v>0</v>
      </c>
      <c r="AM36" s="36">
        <f t="shared" si="38"/>
        <v>0</v>
      </c>
      <c r="AN36" s="36">
        <f t="shared" si="39"/>
        <v>0</v>
      </c>
      <c r="AO36" s="36">
        <f t="shared" si="40"/>
        <v>0</v>
      </c>
      <c r="AP36" s="36">
        <f t="shared" si="41"/>
        <v>0</v>
      </c>
      <c r="AQ36" s="36">
        <f t="shared" si="42"/>
        <v>0</v>
      </c>
      <c r="AR36" s="36">
        <f t="shared" si="43"/>
        <v>0</v>
      </c>
      <c r="AS36" s="36">
        <f t="shared" si="44"/>
        <v>0</v>
      </c>
      <c r="AT36" s="36">
        <f t="shared" si="45"/>
        <v>0</v>
      </c>
      <c r="AU36" s="36">
        <f t="shared" si="46"/>
        <v>0</v>
      </c>
      <c r="AV36" s="36">
        <f t="shared" si="47"/>
        <v>0</v>
      </c>
      <c r="AW36" s="36">
        <f t="shared" si="48"/>
        <v>0</v>
      </c>
      <c r="AX36" s="36">
        <f t="shared" si="49"/>
        <v>0</v>
      </c>
      <c r="AY36" s="36">
        <f t="shared" si="50"/>
        <v>0</v>
      </c>
      <c r="AZ36" s="36">
        <f t="shared" si="51"/>
        <v>0</v>
      </c>
      <c r="BA36" s="36">
        <f t="shared" si="52"/>
        <v>0</v>
      </c>
      <c r="BB36" s="36">
        <f t="shared" si="53"/>
        <v>0</v>
      </c>
      <c r="BC36" s="36">
        <f t="shared" si="54"/>
        <v>0</v>
      </c>
      <c r="BD36" s="36">
        <f t="shared" si="55"/>
        <v>0</v>
      </c>
      <c r="BE36" s="36">
        <f t="shared" si="56"/>
        <v>0</v>
      </c>
      <c r="BF36" s="36">
        <f t="shared" si="57"/>
        <v>0</v>
      </c>
      <c r="BG36" s="36">
        <f t="shared" si="58"/>
        <v>0</v>
      </c>
      <c r="BH36" s="36">
        <f t="shared" si="59"/>
        <v>0</v>
      </c>
      <c r="BI36" s="36">
        <f t="shared" si="60"/>
        <v>0</v>
      </c>
      <c r="BJ36" s="36">
        <f t="shared" si="61"/>
        <v>0</v>
      </c>
      <c r="BK36" s="36">
        <f t="shared" si="62"/>
        <v>0</v>
      </c>
      <c r="BL36" s="36">
        <f t="shared" si="63"/>
        <v>0</v>
      </c>
      <c r="BM36" s="39" t="str">
        <f>IF($C$171&lt;&gt;"",COUNTA(Noms!$B$1:$B$30)-COUNTIF(E36:AH36,""),"")</f>
        <v/>
      </c>
      <c r="BN36" s="38" t="str">
        <f>IF(AND($C$169&lt;&gt;"",C36&lt;&gt;""),SUM(E36:AH36)/(COUNTA(Noms!$B$1:$B$30)*C36),"")</f>
        <v/>
      </c>
    </row>
    <row r="37" spans="1:66" ht="14.25" hidden="1" customHeight="1" x14ac:dyDescent="0.2">
      <c r="A37" s="53"/>
      <c r="B37" s="64"/>
      <c r="C37" s="62"/>
      <c r="D37" s="36"/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  <c r="P37" s="2" t="s">
        <v>6</v>
      </c>
      <c r="Q37" s="2" t="s">
        <v>6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6</v>
      </c>
      <c r="W37" s="2" t="s">
        <v>6</v>
      </c>
      <c r="X37" s="2" t="s">
        <v>6</v>
      </c>
      <c r="Y37" s="2" t="s">
        <v>6</v>
      </c>
      <c r="Z37" s="2" t="s">
        <v>6</v>
      </c>
      <c r="AA37" s="2" t="s">
        <v>6</v>
      </c>
      <c r="AB37" s="2" t="s">
        <v>6</v>
      </c>
      <c r="AC37" s="2" t="s">
        <v>6</v>
      </c>
      <c r="AD37" s="2" t="s">
        <v>6</v>
      </c>
      <c r="AE37" s="2" t="s">
        <v>6</v>
      </c>
      <c r="AF37" s="2" t="s">
        <v>6</v>
      </c>
      <c r="AG37" s="2" t="s">
        <v>6</v>
      </c>
      <c r="AH37" s="2" t="s">
        <v>6</v>
      </c>
      <c r="AI37" s="36">
        <f t="shared" si="34"/>
        <v>0</v>
      </c>
      <c r="AJ37" s="36">
        <f t="shared" si="35"/>
        <v>0</v>
      </c>
      <c r="AK37" s="36">
        <f t="shared" si="36"/>
        <v>0</v>
      </c>
      <c r="AL37" s="36">
        <f t="shared" si="37"/>
        <v>0</v>
      </c>
      <c r="AM37" s="36">
        <f t="shared" si="38"/>
        <v>0</v>
      </c>
      <c r="AN37" s="36">
        <f t="shared" si="39"/>
        <v>0</v>
      </c>
      <c r="AO37" s="36">
        <f t="shared" si="40"/>
        <v>0</v>
      </c>
      <c r="AP37" s="36">
        <f t="shared" si="41"/>
        <v>0</v>
      </c>
      <c r="AQ37" s="36">
        <f t="shared" si="42"/>
        <v>0</v>
      </c>
      <c r="AR37" s="36">
        <f t="shared" si="43"/>
        <v>0</v>
      </c>
      <c r="AS37" s="36">
        <f t="shared" si="44"/>
        <v>0</v>
      </c>
      <c r="AT37" s="36">
        <f t="shared" si="45"/>
        <v>0</v>
      </c>
      <c r="AU37" s="36">
        <f t="shared" si="46"/>
        <v>0</v>
      </c>
      <c r="AV37" s="36">
        <f t="shared" si="47"/>
        <v>0</v>
      </c>
      <c r="AW37" s="36">
        <f t="shared" si="48"/>
        <v>0</v>
      </c>
      <c r="AX37" s="36">
        <f t="shared" si="49"/>
        <v>0</v>
      </c>
      <c r="AY37" s="36">
        <f t="shared" si="50"/>
        <v>0</v>
      </c>
      <c r="AZ37" s="36">
        <f t="shared" si="51"/>
        <v>0</v>
      </c>
      <c r="BA37" s="36">
        <f t="shared" si="52"/>
        <v>0</v>
      </c>
      <c r="BB37" s="36">
        <f t="shared" si="53"/>
        <v>0</v>
      </c>
      <c r="BC37" s="36">
        <f t="shared" si="54"/>
        <v>0</v>
      </c>
      <c r="BD37" s="36">
        <f t="shared" si="55"/>
        <v>0</v>
      </c>
      <c r="BE37" s="36">
        <f t="shared" si="56"/>
        <v>0</v>
      </c>
      <c r="BF37" s="36">
        <f t="shared" si="57"/>
        <v>0</v>
      </c>
      <c r="BG37" s="36">
        <f t="shared" si="58"/>
        <v>0</v>
      </c>
      <c r="BH37" s="36">
        <f t="shared" si="59"/>
        <v>0</v>
      </c>
      <c r="BI37" s="36">
        <f t="shared" si="60"/>
        <v>0</v>
      </c>
      <c r="BJ37" s="36">
        <f t="shared" si="61"/>
        <v>0</v>
      </c>
      <c r="BK37" s="36">
        <f t="shared" si="62"/>
        <v>0</v>
      </c>
      <c r="BL37" s="36">
        <f t="shared" si="63"/>
        <v>0</v>
      </c>
      <c r="BM37" s="39" t="str">
        <f>IF($C$171&lt;&gt;"",COUNTA(Noms!$B$1:$B$30)-COUNTIF(E37:AH37,""),"")</f>
        <v/>
      </c>
      <c r="BN37" s="38" t="str">
        <f>IF(AND($C$169&lt;&gt;"",C37&lt;&gt;""),SUM(E37:AH37)/(COUNTA(Noms!$B$1:$B$30)*C37),"")</f>
        <v/>
      </c>
    </row>
    <row r="38" spans="1:66" ht="14.25" hidden="1" customHeight="1" x14ac:dyDescent="0.2">
      <c r="A38" s="53"/>
      <c r="B38" s="64"/>
      <c r="C38" s="62"/>
      <c r="D38" s="36"/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  <c r="P38" s="2" t="s">
        <v>6</v>
      </c>
      <c r="Q38" s="2" t="s">
        <v>6</v>
      </c>
      <c r="R38" s="2" t="s">
        <v>6</v>
      </c>
      <c r="S38" s="2" t="s">
        <v>6</v>
      </c>
      <c r="T38" s="2" t="s">
        <v>6</v>
      </c>
      <c r="U38" s="2" t="s">
        <v>6</v>
      </c>
      <c r="V38" s="2" t="s">
        <v>6</v>
      </c>
      <c r="W38" s="2" t="s">
        <v>6</v>
      </c>
      <c r="X38" s="2" t="s">
        <v>6</v>
      </c>
      <c r="Y38" s="2" t="s">
        <v>6</v>
      </c>
      <c r="Z38" s="2" t="s">
        <v>6</v>
      </c>
      <c r="AA38" s="2" t="s">
        <v>6</v>
      </c>
      <c r="AB38" s="2" t="s">
        <v>6</v>
      </c>
      <c r="AC38" s="2" t="s">
        <v>6</v>
      </c>
      <c r="AD38" s="2" t="s">
        <v>6</v>
      </c>
      <c r="AE38" s="2" t="s">
        <v>6</v>
      </c>
      <c r="AF38" s="2" t="s">
        <v>6</v>
      </c>
      <c r="AG38" s="2" t="s">
        <v>6</v>
      </c>
      <c r="AH38" s="2" t="s">
        <v>6</v>
      </c>
      <c r="AI38" s="36">
        <f t="shared" si="34"/>
        <v>0</v>
      </c>
      <c r="AJ38" s="36">
        <f t="shared" si="35"/>
        <v>0</v>
      </c>
      <c r="AK38" s="36">
        <f t="shared" si="36"/>
        <v>0</v>
      </c>
      <c r="AL38" s="36">
        <f t="shared" si="37"/>
        <v>0</v>
      </c>
      <c r="AM38" s="36">
        <f t="shared" si="38"/>
        <v>0</v>
      </c>
      <c r="AN38" s="36">
        <f t="shared" si="39"/>
        <v>0</v>
      </c>
      <c r="AO38" s="36">
        <f t="shared" si="40"/>
        <v>0</v>
      </c>
      <c r="AP38" s="36">
        <f t="shared" si="41"/>
        <v>0</v>
      </c>
      <c r="AQ38" s="36">
        <f t="shared" si="42"/>
        <v>0</v>
      </c>
      <c r="AR38" s="36">
        <f t="shared" si="43"/>
        <v>0</v>
      </c>
      <c r="AS38" s="36">
        <f t="shared" si="44"/>
        <v>0</v>
      </c>
      <c r="AT38" s="36">
        <f t="shared" si="45"/>
        <v>0</v>
      </c>
      <c r="AU38" s="36">
        <f t="shared" si="46"/>
        <v>0</v>
      </c>
      <c r="AV38" s="36">
        <f t="shared" si="47"/>
        <v>0</v>
      </c>
      <c r="AW38" s="36">
        <f t="shared" si="48"/>
        <v>0</v>
      </c>
      <c r="AX38" s="36">
        <f t="shared" si="49"/>
        <v>0</v>
      </c>
      <c r="AY38" s="36">
        <f t="shared" si="50"/>
        <v>0</v>
      </c>
      <c r="AZ38" s="36">
        <f t="shared" si="51"/>
        <v>0</v>
      </c>
      <c r="BA38" s="36">
        <f t="shared" si="52"/>
        <v>0</v>
      </c>
      <c r="BB38" s="36">
        <f t="shared" si="53"/>
        <v>0</v>
      </c>
      <c r="BC38" s="36">
        <f t="shared" si="54"/>
        <v>0</v>
      </c>
      <c r="BD38" s="36">
        <f t="shared" si="55"/>
        <v>0</v>
      </c>
      <c r="BE38" s="36">
        <f t="shared" si="56"/>
        <v>0</v>
      </c>
      <c r="BF38" s="36">
        <f t="shared" si="57"/>
        <v>0</v>
      </c>
      <c r="BG38" s="36">
        <f t="shared" si="58"/>
        <v>0</v>
      </c>
      <c r="BH38" s="36">
        <f t="shared" si="59"/>
        <v>0</v>
      </c>
      <c r="BI38" s="36">
        <f t="shared" si="60"/>
        <v>0</v>
      </c>
      <c r="BJ38" s="36">
        <f t="shared" si="61"/>
        <v>0</v>
      </c>
      <c r="BK38" s="36">
        <f t="shared" si="62"/>
        <v>0</v>
      </c>
      <c r="BL38" s="36">
        <f t="shared" si="63"/>
        <v>0</v>
      </c>
      <c r="BM38" s="39" t="str">
        <f>IF($C$171&lt;&gt;"",COUNTA(Noms!$B$1:$B$30)-COUNTIF(E38:AH38,""),"")</f>
        <v/>
      </c>
      <c r="BN38" s="38" t="str">
        <f>IF(AND($C$169&lt;&gt;"",C38&lt;&gt;""),SUM(E38:AH38)/(COUNTA(Noms!$B$1:$B$30)*C38),"")</f>
        <v/>
      </c>
    </row>
    <row r="39" spans="1:66" ht="14.25" hidden="1" customHeight="1" x14ac:dyDescent="0.2">
      <c r="A39" s="53"/>
      <c r="B39" s="63"/>
      <c r="C39" s="62"/>
      <c r="D39" s="36"/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  <c r="P39" s="2" t="s">
        <v>6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6</v>
      </c>
      <c r="W39" s="2" t="s">
        <v>6</v>
      </c>
      <c r="X39" s="2" t="s">
        <v>6</v>
      </c>
      <c r="Y39" s="2" t="s">
        <v>6</v>
      </c>
      <c r="Z39" s="2" t="s">
        <v>6</v>
      </c>
      <c r="AA39" s="2" t="s">
        <v>6</v>
      </c>
      <c r="AB39" s="2" t="s">
        <v>6</v>
      </c>
      <c r="AC39" s="2" t="s">
        <v>6</v>
      </c>
      <c r="AD39" s="2" t="s">
        <v>6</v>
      </c>
      <c r="AE39" s="2" t="s">
        <v>6</v>
      </c>
      <c r="AF39" s="2" t="s">
        <v>6</v>
      </c>
      <c r="AG39" s="2" t="s">
        <v>6</v>
      </c>
      <c r="AH39" s="2" t="s">
        <v>6</v>
      </c>
      <c r="AI39" s="36">
        <f t="shared" si="34"/>
        <v>0</v>
      </c>
      <c r="AJ39" s="36">
        <f t="shared" si="35"/>
        <v>0</v>
      </c>
      <c r="AK39" s="36">
        <f t="shared" si="36"/>
        <v>0</v>
      </c>
      <c r="AL39" s="36">
        <f t="shared" si="37"/>
        <v>0</v>
      </c>
      <c r="AM39" s="36">
        <f t="shared" si="38"/>
        <v>0</v>
      </c>
      <c r="AN39" s="36">
        <f t="shared" si="39"/>
        <v>0</v>
      </c>
      <c r="AO39" s="36">
        <f t="shared" si="40"/>
        <v>0</v>
      </c>
      <c r="AP39" s="36">
        <f t="shared" si="41"/>
        <v>0</v>
      </c>
      <c r="AQ39" s="36">
        <f t="shared" si="42"/>
        <v>0</v>
      </c>
      <c r="AR39" s="36">
        <f t="shared" si="43"/>
        <v>0</v>
      </c>
      <c r="AS39" s="36">
        <f t="shared" si="44"/>
        <v>0</v>
      </c>
      <c r="AT39" s="36">
        <f t="shared" si="45"/>
        <v>0</v>
      </c>
      <c r="AU39" s="36">
        <f t="shared" si="46"/>
        <v>0</v>
      </c>
      <c r="AV39" s="36">
        <f t="shared" si="47"/>
        <v>0</v>
      </c>
      <c r="AW39" s="36">
        <f t="shared" si="48"/>
        <v>0</v>
      </c>
      <c r="AX39" s="36">
        <f t="shared" si="49"/>
        <v>0</v>
      </c>
      <c r="AY39" s="36">
        <f t="shared" si="50"/>
        <v>0</v>
      </c>
      <c r="AZ39" s="36">
        <f t="shared" si="51"/>
        <v>0</v>
      </c>
      <c r="BA39" s="36">
        <f t="shared" si="52"/>
        <v>0</v>
      </c>
      <c r="BB39" s="36">
        <f t="shared" si="53"/>
        <v>0</v>
      </c>
      <c r="BC39" s="36">
        <f t="shared" si="54"/>
        <v>0</v>
      </c>
      <c r="BD39" s="36">
        <f t="shared" si="55"/>
        <v>0</v>
      </c>
      <c r="BE39" s="36">
        <f t="shared" si="56"/>
        <v>0</v>
      </c>
      <c r="BF39" s="36">
        <f t="shared" si="57"/>
        <v>0</v>
      </c>
      <c r="BG39" s="36">
        <f t="shared" si="58"/>
        <v>0</v>
      </c>
      <c r="BH39" s="36">
        <f t="shared" si="59"/>
        <v>0</v>
      </c>
      <c r="BI39" s="36">
        <f t="shared" si="60"/>
        <v>0</v>
      </c>
      <c r="BJ39" s="36">
        <f t="shared" si="61"/>
        <v>0</v>
      </c>
      <c r="BK39" s="36">
        <f t="shared" si="62"/>
        <v>0</v>
      </c>
      <c r="BL39" s="36">
        <f t="shared" si="63"/>
        <v>0</v>
      </c>
      <c r="BM39" s="39" t="str">
        <f>IF($C$171&lt;&gt;"",COUNTA(Noms!$B$1:$B$30)-COUNTIF(E39:AH39,""),"")</f>
        <v/>
      </c>
      <c r="BN39" s="38" t="str">
        <f>IF(AND($C$169&lt;&gt;"",C39&lt;&gt;""),SUM(E39:AH39)/(COUNTA(Noms!$B$1:$B$30)*C39),"")</f>
        <v/>
      </c>
    </row>
    <row r="40" spans="1:66" ht="14.25" hidden="1" customHeight="1" x14ac:dyDescent="0.2">
      <c r="A40" s="53"/>
      <c r="B40" s="63"/>
      <c r="C40" s="62"/>
      <c r="D40" s="36"/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  <c r="P40" s="2" t="s">
        <v>6</v>
      </c>
      <c r="Q40" s="2" t="s">
        <v>6</v>
      </c>
      <c r="R40" s="2" t="s">
        <v>6</v>
      </c>
      <c r="S40" s="2" t="s">
        <v>6</v>
      </c>
      <c r="T40" s="2" t="s">
        <v>6</v>
      </c>
      <c r="U40" s="2" t="s">
        <v>6</v>
      </c>
      <c r="V40" s="2" t="s">
        <v>6</v>
      </c>
      <c r="W40" s="2" t="s">
        <v>6</v>
      </c>
      <c r="X40" s="2" t="s">
        <v>6</v>
      </c>
      <c r="Y40" s="2" t="s">
        <v>6</v>
      </c>
      <c r="Z40" s="2" t="s">
        <v>6</v>
      </c>
      <c r="AA40" s="2" t="s">
        <v>6</v>
      </c>
      <c r="AB40" s="2" t="s">
        <v>6</v>
      </c>
      <c r="AC40" s="2" t="s">
        <v>6</v>
      </c>
      <c r="AD40" s="2" t="s">
        <v>6</v>
      </c>
      <c r="AE40" s="2" t="s">
        <v>6</v>
      </c>
      <c r="AF40" s="2" t="s">
        <v>6</v>
      </c>
      <c r="AG40" s="2" t="s">
        <v>6</v>
      </c>
      <c r="AH40" s="2" t="s">
        <v>6</v>
      </c>
      <c r="AI40" s="36">
        <f t="shared" si="34"/>
        <v>0</v>
      </c>
      <c r="AJ40" s="36">
        <f t="shared" si="35"/>
        <v>0</v>
      </c>
      <c r="AK40" s="36">
        <f t="shared" si="36"/>
        <v>0</v>
      </c>
      <c r="AL40" s="36">
        <f t="shared" si="37"/>
        <v>0</v>
      </c>
      <c r="AM40" s="36">
        <f t="shared" si="38"/>
        <v>0</v>
      </c>
      <c r="AN40" s="36">
        <f t="shared" si="39"/>
        <v>0</v>
      </c>
      <c r="AO40" s="36">
        <f t="shared" si="40"/>
        <v>0</v>
      </c>
      <c r="AP40" s="36">
        <f t="shared" si="41"/>
        <v>0</v>
      </c>
      <c r="AQ40" s="36">
        <f t="shared" si="42"/>
        <v>0</v>
      </c>
      <c r="AR40" s="36">
        <f t="shared" si="43"/>
        <v>0</v>
      </c>
      <c r="AS40" s="36">
        <f t="shared" si="44"/>
        <v>0</v>
      </c>
      <c r="AT40" s="36">
        <f t="shared" si="45"/>
        <v>0</v>
      </c>
      <c r="AU40" s="36">
        <f t="shared" si="46"/>
        <v>0</v>
      </c>
      <c r="AV40" s="36">
        <f t="shared" si="47"/>
        <v>0</v>
      </c>
      <c r="AW40" s="36">
        <f t="shared" si="48"/>
        <v>0</v>
      </c>
      <c r="AX40" s="36">
        <f t="shared" si="49"/>
        <v>0</v>
      </c>
      <c r="AY40" s="36">
        <f t="shared" si="50"/>
        <v>0</v>
      </c>
      <c r="AZ40" s="36">
        <f t="shared" si="51"/>
        <v>0</v>
      </c>
      <c r="BA40" s="36">
        <f t="shared" si="52"/>
        <v>0</v>
      </c>
      <c r="BB40" s="36">
        <f t="shared" si="53"/>
        <v>0</v>
      </c>
      <c r="BC40" s="36">
        <f t="shared" si="54"/>
        <v>0</v>
      </c>
      <c r="BD40" s="36">
        <f t="shared" si="55"/>
        <v>0</v>
      </c>
      <c r="BE40" s="36">
        <f t="shared" si="56"/>
        <v>0</v>
      </c>
      <c r="BF40" s="36">
        <f t="shared" si="57"/>
        <v>0</v>
      </c>
      <c r="BG40" s="36">
        <f t="shared" si="58"/>
        <v>0</v>
      </c>
      <c r="BH40" s="36">
        <f t="shared" si="59"/>
        <v>0</v>
      </c>
      <c r="BI40" s="36">
        <f t="shared" si="60"/>
        <v>0</v>
      </c>
      <c r="BJ40" s="36">
        <f t="shared" si="61"/>
        <v>0</v>
      </c>
      <c r="BK40" s="36">
        <f t="shared" si="62"/>
        <v>0</v>
      </c>
      <c r="BL40" s="36">
        <f t="shared" si="63"/>
        <v>0</v>
      </c>
      <c r="BM40" s="39" t="str">
        <f>IF($C$171&lt;&gt;"",COUNTA(Noms!$B$1:$B$30)-COUNTIF(E40:AH40,""),"")</f>
        <v/>
      </c>
      <c r="BN40" s="38" t="str">
        <f>IF(AND($C$169&lt;&gt;"",C40&lt;&gt;""),SUM(E40:AH40)/(COUNTA(Noms!$B$1:$B$30)*C40),"")</f>
        <v/>
      </c>
    </row>
    <row r="41" spans="1:66" ht="14.25" hidden="1" customHeight="1" x14ac:dyDescent="0.2">
      <c r="A41" s="53"/>
      <c r="B41" s="65"/>
      <c r="C41" s="62"/>
      <c r="D41" s="36"/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  <c r="P41" s="2" t="s">
        <v>6</v>
      </c>
      <c r="Q41" s="2" t="s">
        <v>6</v>
      </c>
      <c r="R41" s="2" t="s">
        <v>6</v>
      </c>
      <c r="S41" s="2" t="s">
        <v>6</v>
      </c>
      <c r="T41" s="2" t="s">
        <v>6</v>
      </c>
      <c r="U41" s="2" t="s">
        <v>6</v>
      </c>
      <c r="V41" s="2" t="s">
        <v>6</v>
      </c>
      <c r="W41" s="2" t="s">
        <v>6</v>
      </c>
      <c r="X41" s="2" t="s">
        <v>6</v>
      </c>
      <c r="Y41" s="2" t="s">
        <v>6</v>
      </c>
      <c r="Z41" s="2" t="s">
        <v>6</v>
      </c>
      <c r="AA41" s="2" t="s">
        <v>6</v>
      </c>
      <c r="AB41" s="2" t="s">
        <v>6</v>
      </c>
      <c r="AC41" s="2" t="s">
        <v>6</v>
      </c>
      <c r="AD41" s="2" t="s">
        <v>6</v>
      </c>
      <c r="AE41" s="2" t="s">
        <v>6</v>
      </c>
      <c r="AF41" s="2" t="s">
        <v>6</v>
      </c>
      <c r="AG41" s="2" t="s">
        <v>6</v>
      </c>
      <c r="AH41" s="2" t="s">
        <v>6</v>
      </c>
      <c r="AI41" s="36">
        <f t="shared" si="34"/>
        <v>0</v>
      </c>
      <c r="AJ41" s="36">
        <f t="shared" si="35"/>
        <v>0</v>
      </c>
      <c r="AK41" s="36">
        <f t="shared" si="36"/>
        <v>0</v>
      </c>
      <c r="AL41" s="36">
        <f t="shared" si="37"/>
        <v>0</v>
      </c>
      <c r="AM41" s="36">
        <f t="shared" si="38"/>
        <v>0</v>
      </c>
      <c r="AN41" s="36">
        <f t="shared" si="39"/>
        <v>0</v>
      </c>
      <c r="AO41" s="36">
        <f t="shared" si="40"/>
        <v>0</v>
      </c>
      <c r="AP41" s="36">
        <f t="shared" si="41"/>
        <v>0</v>
      </c>
      <c r="AQ41" s="36">
        <f t="shared" si="42"/>
        <v>0</v>
      </c>
      <c r="AR41" s="36">
        <f t="shared" si="43"/>
        <v>0</v>
      </c>
      <c r="AS41" s="36">
        <f t="shared" si="44"/>
        <v>0</v>
      </c>
      <c r="AT41" s="36">
        <f t="shared" si="45"/>
        <v>0</v>
      </c>
      <c r="AU41" s="36">
        <f t="shared" si="46"/>
        <v>0</v>
      </c>
      <c r="AV41" s="36">
        <f t="shared" si="47"/>
        <v>0</v>
      </c>
      <c r="AW41" s="36">
        <f t="shared" si="48"/>
        <v>0</v>
      </c>
      <c r="AX41" s="36">
        <f t="shared" si="49"/>
        <v>0</v>
      </c>
      <c r="AY41" s="36">
        <f t="shared" si="50"/>
        <v>0</v>
      </c>
      <c r="AZ41" s="36">
        <f t="shared" si="51"/>
        <v>0</v>
      </c>
      <c r="BA41" s="36">
        <f t="shared" si="52"/>
        <v>0</v>
      </c>
      <c r="BB41" s="36">
        <f t="shared" si="53"/>
        <v>0</v>
      </c>
      <c r="BC41" s="36">
        <f t="shared" si="54"/>
        <v>0</v>
      </c>
      <c r="BD41" s="36">
        <f t="shared" si="55"/>
        <v>0</v>
      </c>
      <c r="BE41" s="36">
        <f t="shared" si="56"/>
        <v>0</v>
      </c>
      <c r="BF41" s="36">
        <f t="shared" si="57"/>
        <v>0</v>
      </c>
      <c r="BG41" s="36">
        <f t="shared" si="58"/>
        <v>0</v>
      </c>
      <c r="BH41" s="36">
        <f t="shared" si="59"/>
        <v>0</v>
      </c>
      <c r="BI41" s="36">
        <f t="shared" si="60"/>
        <v>0</v>
      </c>
      <c r="BJ41" s="36">
        <f t="shared" si="61"/>
        <v>0</v>
      </c>
      <c r="BK41" s="36">
        <f t="shared" si="62"/>
        <v>0</v>
      </c>
      <c r="BL41" s="36">
        <f t="shared" si="63"/>
        <v>0</v>
      </c>
      <c r="BM41" s="39" t="str">
        <f>IF($C$171&lt;&gt;"",COUNTA(Noms!$B$1:$B$30)-COUNTIF(E41:AH41,""),"")</f>
        <v/>
      </c>
      <c r="BN41" s="38" t="str">
        <f>IF(AND($C$169&lt;&gt;"",C41&lt;&gt;""),SUM(E41:AH41)/(COUNTA(Noms!$B$1:$B$30)*C41),"")</f>
        <v/>
      </c>
    </row>
    <row r="42" spans="1:66" ht="14.25" hidden="1" customHeight="1" x14ac:dyDescent="0.2">
      <c r="A42" s="53"/>
      <c r="B42" s="65"/>
      <c r="C42" s="62"/>
      <c r="D42" s="36"/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  <c r="P42" s="2" t="s">
        <v>6</v>
      </c>
      <c r="Q42" s="2" t="s">
        <v>6</v>
      </c>
      <c r="R42" s="2" t="s">
        <v>6</v>
      </c>
      <c r="S42" s="2" t="s">
        <v>6</v>
      </c>
      <c r="T42" s="2" t="s">
        <v>6</v>
      </c>
      <c r="U42" s="2" t="s">
        <v>6</v>
      </c>
      <c r="V42" s="2" t="s">
        <v>6</v>
      </c>
      <c r="W42" s="2" t="s">
        <v>6</v>
      </c>
      <c r="X42" s="2" t="s">
        <v>6</v>
      </c>
      <c r="Y42" s="2" t="s">
        <v>6</v>
      </c>
      <c r="Z42" s="2" t="s">
        <v>6</v>
      </c>
      <c r="AA42" s="2" t="s">
        <v>6</v>
      </c>
      <c r="AB42" s="2" t="s">
        <v>6</v>
      </c>
      <c r="AC42" s="2" t="s">
        <v>6</v>
      </c>
      <c r="AD42" s="2" t="s">
        <v>6</v>
      </c>
      <c r="AE42" s="2" t="s">
        <v>6</v>
      </c>
      <c r="AF42" s="2" t="s">
        <v>6</v>
      </c>
      <c r="AG42" s="2" t="s">
        <v>6</v>
      </c>
      <c r="AH42" s="2" t="s">
        <v>6</v>
      </c>
      <c r="AI42" s="36">
        <f t="shared" si="34"/>
        <v>0</v>
      </c>
      <c r="AJ42" s="36">
        <f t="shared" si="35"/>
        <v>0</v>
      </c>
      <c r="AK42" s="36">
        <f t="shared" si="36"/>
        <v>0</v>
      </c>
      <c r="AL42" s="36">
        <f t="shared" si="37"/>
        <v>0</v>
      </c>
      <c r="AM42" s="36">
        <f t="shared" si="38"/>
        <v>0</v>
      </c>
      <c r="AN42" s="36">
        <f t="shared" si="39"/>
        <v>0</v>
      </c>
      <c r="AO42" s="36">
        <f t="shared" si="40"/>
        <v>0</v>
      </c>
      <c r="AP42" s="36">
        <f t="shared" si="41"/>
        <v>0</v>
      </c>
      <c r="AQ42" s="36">
        <f t="shared" si="42"/>
        <v>0</v>
      </c>
      <c r="AR42" s="36">
        <f t="shared" si="43"/>
        <v>0</v>
      </c>
      <c r="AS42" s="36">
        <f t="shared" si="44"/>
        <v>0</v>
      </c>
      <c r="AT42" s="36">
        <f t="shared" si="45"/>
        <v>0</v>
      </c>
      <c r="AU42" s="36">
        <f t="shared" si="46"/>
        <v>0</v>
      </c>
      <c r="AV42" s="36">
        <f t="shared" si="47"/>
        <v>0</v>
      </c>
      <c r="AW42" s="36">
        <f t="shared" si="48"/>
        <v>0</v>
      </c>
      <c r="AX42" s="36">
        <f t="shared" si="49"/>
        <v>0</v>
      </c>
      <c r="AY42" s="36">
        <f t="shared" si="50"/>
        <v>0</v>
      </c>
      <c r="AZ42" s="36">
        <f t="shared" si="51"/>
        <v>0</v>
      </c>
      <c r="BA42" s="36">
        <f t="shared" si="52"/>
        <v>0</v>
      </c>
      <c r="BB42" s="36">
        <f t="shared" si="53"/>
        <v>0</v>
      </c>
      <c r="BC42" s="36">
        <f t="shared" si="54"/>
        <v>0</v>
      </c>
      <c r="BD42" s="36">
        <f t="shared" si="55"/>
        <v>0</v>
      </c>
      <c r="BE42" s="36">
        <f t="shared" si="56"/>
        <v>0</v>
      </c>
      <c r="BF42" s="36">
        <f t="shared" si="57"/>
        <v>0</v>
      </c>
      <c r="BG42" s="36">
        <f t="shared" si="58"/>
        <v>0</v>
      </c>
      <c r="BH42" s="36">
        <f t="shared" si="59"/>
        <v>0</v>
      </c>
      <c r="BI42" s="36">
        <f t="shared" si="60"/>
        <v>0</v>
      </c>
      <c r="BJ42" s="36">
        <f t="shared" si="61"/>
        <v>0</v>
      </c>
      <c r="BK42" s="36">
        <f t="shared" si="62"/>
        <v>0</v>
      </c>
      <c r="BL42" s="36">
        <f t="shared" si="63"/>
        <v>0</v>
      </c>
      <c r="BM42" s="39" t="str">
        <f>IF($C$171&lt;&gt;"",COUNTA(Noms!$B$1:$B$30)-COUNTIF(E42:AH42,""),"")</f>
        <v/>
      </c>
      <c r="BN42" s="38" t="str">
        <f>IF(AND($C$169&lt;&gt;"",C42&lt;&gt;""),SUM(E42:AH42)/(COUNTA(Noms!$B$1:$B$30)*C42),"")</f>
        <v/>
      </c>
    </row>
    <row r="43" spans="1:66" ht="15" customHeight="1" thickBot="1" x14ac:dyDescent="0.25">
      <c r="A43" s="21" t="str">
        <f>"TOTAL "&amp;A26</f>
        <v>TOTAL PARTIE 2</v>
      </c>
      <c r="B43" s="22"/>
      <c r="C43" s="23">
        <f>SUM(C28:C42)</f>
        <v>7</v>
      </c>
      <c r="D43" s="36"/>
      <c r="E43" s="51">
        <f>AI43</f>
        <v>7</v>
      </c>
      <c r="F43" s="51">
        <f t="shared" ref="F43" si="64">AJ43</f>
        <v>7</v>
      </c>
      <c r="G43" s="51">
        <f t="shared" ref="G43" si="65">AK43</f>
        <v>7</v>
      </c>
      <c r="H43" s="51">
        <f t="shared" ref="H43" si="66">AL43</f>
        <v>7</v>
      </c>
      <c r="I43" s="51">
        <f t="shared" ref="I43" si="67">AM43</f>
        <v>7</v>
      </c>
      <c r="J43" s="51">
        <f t="shared" ref="J43" si="68">AN43</f>
        <v>7</v>
      </c>
      <c r="K43" s="51">
        <f t="shared" ref="K43" si="69">AO43</f>
        <v>7</v>
      </c>
      <c r="L43" s="51">
        <f t="shared" ref="L43" si="70">AP43</f>
        <v>7</v>
      </c>
      <c r="M43" s="51">
        <f t="shared" ref="M43" si="71">AQ43</f>
        <v>7</v>
      </c>
      <c r="N43" s="51">
        <f t="shared" ref="N43" si="72">AR43</f>
        <v>7</v>
      </c>
      <c r="O43" s="51">
        <f t="shared" ref="O43" si="73">AS43</f>
        <v>7</v>
      </c>
      <c r="P43" s="51">
        <f t="shared" ref="P43" si="74">AT43</f>
        <v>7</v>
      </c>
      <c r="Q43" s="51">
        <f t="shared" ref="Q43" si="75">AU43</f>
        <v>7</v>
      </c>
      <c r="R43" s="51">
        <f t="shared" ref="R43" si="76">AV43</f>
        <v>7</v>
      </c>
      <c r="S43" s="51">
        <f t="shared" ref="S43" si="77">AW43</f>
        <v>7</v>
      </c>
      <c r="T43" s="51">
        <f t="shared" ref="T43" si="78">AX43</f>
        <v>7</v>
      </c>
      <c r="U43" s="51">
        <f t="shared" ref="U43" si="79">AY43</f>
        <v>7</v>
      </c>
      <c r="V43" s="51">
        <f t="shared" ref="V43" si="80">AZ43</f>
        <v>7</v>
      </c>
      <c r="W43" s="51">
        <f t="shared" ref="W43" si="81">BA43</f>
        <v>7</v>
      </c>
      <c r="X43" s="51">
        <f t="shared" ref="X43" si="82">BB43</f>
        <v>7</v>
      </c>
      <c r="Y43" s="51">
        <f t="shared" ref="Y43" si="83">BC43</f>
        <v>7</v>
      </c>
      <c r="Z43" s="51">
        <f t="shared" ref="Z43" si="84">BD43</f>
        <v>7</v>
      </c>
      <c r="AA43" s="51">
        <f t="shared" ref="AA43" si="85">BE43</f>
        <v>7</v>
      </c>
      <c r="AB43" s="51">
        <f t="shared" ref="AB43" si="86">BF43</f>
        <v>7</v>
      </c>
      <c r="AC43" s="51">
        <f t="shared" ref="AC43" si="87">BG43</f>
        <v>7</v>
      </c>
      <c r="AD43" s="51">
        <f t="shared" ref="AD43" si="88">BH43</f>
        <v>7</v>
      </c>
      <c r="AE43" s="51">
        <f t="shared" ref="AE43" si="89">BI43</f>
        <v>7</v>
      </c>
      <c r="AF43" s="51">
        <f t="shared" ref="AF43" si="90">BJ43</f>
        <v>7</v>
      </c>
      <c r="AG43" s="51">
        <f t="shared" ref="AG43" si="91">BK43</f>
        <v>7</v>
      </c>
      <c r="AH43" s="51">
        <f t="shared" ref="AH43" si="92">BL43</f>
        <v>7</v>
      </c>
      <c r="AI43" s="36">
        <f t="shared" ref="AI43:AJ43" si="93">SUM(AI28:AI42)</f>
        <v>7</v>
      </c>
      <c r="AJ43" s="36">
        <f t="shared" si="93"/>
        <v>7</v>
      </c>
      <c r="AK43" s="36">
        <f t="shared" ref="AK43:BL43" si="94">SUM(AK28:AK42)</f>
        <v>7</v>
      </c>
      <c r="AL43" s="36">
        <f t="shared" si="94"/>
        <v>7</v>
      </c>
      <c r="AM43" s="36">
        <f t="shared" si="94"/>
        <v>7</v>
      </c>
      <c r="AN43" s="36">
        <f t="shared" si="94"/>
        <v>7</v>
      </c>
      <c r="AO43" s="36">
        <f t="shared" si="94"/>
        <v>7</v>
      </c>
      <c r="AP43" s="36">
        <f t="shared" si="94"/>
        <v>7</v>
      </c>
      <c r="AQ43" s="36">
        <f t="shared" si="94"/>
        <v>7</v>
      </c>
      <c r="AR43" s="36">
        <f t="shared" si="94"/>
        <v>7</v>
      </c>
      <c r="AS43" s="36">
        <f t="shared" si="94"/>
        <v>7</v>
      </c>
      <c r="AT43" s="36">
        <f t="shared" si="94"/>
        <v>7</v>
      </c>
      <c r="AU43" s="36">
        <f t="shared" si="94"/>
        <v>7</v>
      </c>
      <c r="AV43" s="36">
        <f t="shared" si="94"/>
        <v>7</v>
      </c>
      <c r="AW43" s="36">
        <f t="shared" si="94"/>
        <v>7</v>
      </c>
      <c r="AX43" s="36">
        <f t="shared" si="94"/>
        <v>7</v>
      </c>
      <c r="AY43" s="36">
        <f t="shared" si="94"/>
        <v>7</v>
      </c>
      <c r="AZ43" s="36">
        <f t="shared" si="94"/>
        <v>7</v>
      </c>
      <c r="BA43" s="36">
        <f t="shared" si="94"/>
        <v>7</v>
      </c>
      <c r="BB43" s="36">
        <f t="shared" si="94"/>
        <v>7</v>
      </c>
      <c r="BC43" s="36">
        <f t="shared" si="94"/>
        <v>7</v>
      </c>
      <c r="BD43" s="36">
        <f t="shared" si="94"/>
        <v>7</v>
      </c>
      <c r="BE43" s="36">
        <f t="shared" si="94"/>
        <v>7</v>
      </c>
      <c r="BF43" s="36">
        <f t="shared" si="94"/>
        <v>7</v>
      </c>
      <c r="BG43" s="36">
        <f t="shared" si="94"/>
        <v>7</v>
      </c>
      <c r="BH43" s="36">
        <f t="shared" si="94"/>
        <v>7</v>
      </c>
      <c r="BI43" s="36">
        <f t="shared" si="94"/>
        <v>7</v>
      </c>
      <c r="BJ43" s="36">
        <f t="shared" si="94"/>
        <v>7</v>
      </c>
      <c r="BK43" s="36">
        <f t="shared" si="94"/>
        <v>7</v>
      </c>
      <c r="BL43" s="36">
        <f t="shared" si="94"/>
        <v>7</v>
      </c>
    </row>
    <row r="44" spans="1:66" ht="5.25" customHeight="1" thickBot="1" x14ac:dyDescent="0.25"/>
    <row r="45" spans="1:66" hidden="1" x14ac:dyDescent="0.2">
      <c r="A45" s="105" t="s">
        <v>14</v>
      </c>
      <c r="B45" s="105"/>
      <c r="C45" s="105"/>
    </row>
    <row r="46" spans="1:66" hidden="1" x14ac:dyDescent="0.2">
      <c r="A46" s="14" t="str">
        <f>$A$8</f>
        <v>Catégorie</v>
      </c>
      <c r="B46" s="15" t="str">
        <f>$B$8</f>
        <v>Critères</v>
      </c>
      <c r="C46" s="16" t="s">
        <v>0</v>
      </c>
      <c r="BM46" s="36"/>
      <c r="BN46" s="36"/>
    </row>
    <row r="47" spans="1:66" ht="14.25" hidden="1" customHeight="1" x14ac:dyDescent="0.2">
      <c r="A47" s="53" t="s">
        <v>1</v>
      </c>
      <c r="B47" s="61" t="s">
        <v>11</v>
      </c>
      <c r="C47" s="62"/>
      <c r="D47" s="36"/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  <c r="P47" s="2" t="s">
        <v>6</v>
      </c>
      <c r="Q47" s="2" t="s">
        <v>6</v>
      </c>
      <c r="R47" s="2" t="s">
        <v>6</v>
      </c>
      <c r="S47" s="2" t="s">
        <v>6</v>
      </c>
      <c r="T47" s="2" t="s">
        <v>6</v>
      </c>
      <c r="U47" s="2" t="s">
        <v>6</v>
      </c>
      <c r="V47" s="2" t="s">
        <v>6</v>
      </c>
      <c r="W47" s="2" t="s">
        <v>6</v>
      </c>
      <c r="X47" s="2" t="s">
        <v>6</v>
      </c>
      <c r="Y47" s="2" t="s">
        <v>6</v>
      </c>
      <c r="Z47" s="2" t="s">
        <v>6</v>
      </c>
      <c r="AA47" s="2" t="s">
        <v>6</v>
      </c>
      <c r="AB47" s="2" t="s">
        <v>6</v>
      </c>
      <c r="AC47" s="2" t="s">
        <v>6</v>
      </c>
      <c r="AD47" s="2" t="s">
        <v>6</v>
      </c>
      <c r="AE47" s="2" t="s">
        <v>6</v>
      </c>
      <c r="AF47" s="2" t="s">
        <v>6</v>
      </c>
      <c r="AG47" s="2" t="s">
        <v>6</v>
      </c>
      <c r="AH47" s="2" t="s">
        <v>6</v>
      </c>
      <c r="AI47" s="36">
        <f t="shared" ref="AI47:AI61" si="95">IF($C$171&lt;&gt;"",IF(E47=0,0,$C47),IF(E47=".",$C47,E47))</f>
        <v>0</v>
      </c>
      <c r="AJ47" s="36">
        <f t="shared" ref="AJ47:AJ61" si="96">IF($C$171&lt;&gt;"",IF(F47=0,0,$C47),IF(F47=".",$C47,F47))</f>
        <v>0</v>
      </c>
      <c r="AK47" s="36">
        <f t="shared" ref="AK47:AK61" si="97">IF($C$171&lt;&gt;"",IF(G47=0,0,$C47),IF(G47=".",$C47,G47))</f>
        <v>0</v>
      </c>
      <c r="AL47" s="36">
        <f t="shared" ref="AL47:AL61" si="98">IF($C$171&lt;&gt;"",IF(H47=0,0,$C47),IF(H47=".",$C47,H47))</f>
        <v>0</v>
      </c>
      <c r="AM47" s="36">
        <f t="shared" ref="AM47:AM61" si="99">IF($C$171&lt;&gt;"",IF(I47=0,0,$C47),IF(I47=".",$C47,I47))</f>
        <v>0</v>
      </c>
      <c r="AN47" s="36">
        <f t="shared" ref="AN47:AN61" si="100">IF($C$171&lt;&gt;"",IF(J47=0,0,$C47),IF(J47=".",$C47,J47))</f>
        <v>0</v>
      </c>
      <c r="AO47" s="36">
        <f t="shared" ref="AO47:AO61" si="101">IF($C$171&lt;&gt;"",IF(K47=0,0,$C47),IF(K47=".",$C47,K47))</f>
        <v>0</v>
      </c>
      <c r="AP47" s="36">
        <f t="shared" ref="AP47:AP61" si="102">IF($C$171&lt;&gt;"",IF(L47=0,0,$C47),IF(L47=".",$C47,L47))</f>
        <v>0</v>
      </c>
      <c r="AQ47" s="36">
        <f t="shared" ref="AQ47:AQ61" si="103">IF($C$171&lt;&gt;"",IF(M47=0,0,$C47),IF(M47=".",$C47,M47))</f>
        <v>0</v>
      </c>
      <c r="AR47" s="36">
        <f t="shared" ref="AR47:AR61" si="104">IF($C$171&lt;&gt;"",IF(N47=0,0,$C47),IF(N47=".",$C47,N47))</f>
        <v>0</v>
      </c>
      <c r="AS47" s="36">
        <f t="shared" ref="AS47:AS61" si="105">IF($C$171&lt;&gt;"",IF(O47=0,0,$C47),IF(O47=".",$C47,O47))</f>
        <v>0</v>
      </c>
      <c r="AT47" s="36">
        <f t="shared" ref="AT47:AT61" si="106">IF($C$171&lt;&gt;"",IF(P47=0,0,$C47),IF(P47=".",$C47,P47))</f>
        <v>0</v>
      </c>
      <c r="AU47" s="36">
        <f t="shared" ref="AU47:AU61" si="107">IF($C$171&lt;&gt;"",IF(Q47=0,0,$C47),IF(Q47=".",$C47,Q47))</f>
        <v>0</v>
      </c>
      <c r="AV47" s="36">
        <f t="shared" ref="AV47:AV61" si="108">IF($C$171&lt;&gt;"",IF(R47=0,0,$C47),IF(R47=".",$C47,R47))</f>
        <v>0</v>
      </c>
      <c r="AW47" s="36">
        <f t="shared" ref="AW47:AW61" si="109">IF($C$171&lt;&gt;"",IF(S47=0,0,$C47),IF(S47=".",$C47,S47))</f>
        <v>0</v>
      </c>
      <c r="AX47" s="36">
        <f t="shared" ref="AX47:AX61" si="110">IF($C$171&lt;&gt;"",IF(T47=0,0,$C47),IF(T47=".",$C47,T47))</f>
        <v>0</v>
      </c>
      <c r="AY47" s="36">
        <f t="shared" ref="AY47:AY61" si="111">IF($C$171&lt;&gt;"",IF(U47=0,0,$C47),IF(U47=".",$C47,U47))</f>
        <v>0</v>
      </c>
      <c r="AZ47" s="36">
        <f t="shared" ref="AZ47:AZ61" si="112">IF($C$171&lt;&gt;"",IF(V47=0,0,$C47),IF(V47=".",$C47,V47))</f>
        <v>0</v>
      </c>
      <c r="BA47" s="36">
        <f t="shared" ref="BA47:BA61" si="113">IF($C$171&lt;&gt;"",IF(W47=0,0,$C47),IF(W47=".",$C47,W47))</f>
        <v>0</v>
      </c>
      <c r="BB47" s="36">
        <f t="shared" ref="BB47:BB61" si="114">IF($C$171&lt;&gt;"",IF(X47=0,0,$C47),IF(X47=".",$C47,X47))</f>
        <v>0</v>
      </c>
      <c r="BC47" s="36">
        <f t="shared" ref="BC47:BC61" si="115">IF($C$171&lt;&gt;"",IF(Y47=0,0,$C47),IF(Y47=".",$C47,Y47))</f>
        <v>0</v>
      </c>
      <c r="BD47" s="36">
        <f t="shared" ref="BD47:BD61" si="116">IF($C$171&lt;&gt;"",IF(Z47=0,0,$C47),IF(Z47=".",$C47,Z47))</f>
        <v>0</v>
      </c>
      <c r="BE47" s="36">
        <f t="shared" ref="BE47:BE61" si="117">IF($C$171&lt;&gt;"",IF(AA47=0,0,$C47),IF(AA47=".",$C47,AA47))</f>
        <v>0</v>
      </c>
      <c r="BF47" s="36">
        <f t="shared" ref="BF47:BF61" si="118">IF($C$171&lt;&gt;"",IF(AB47=0,0,$C47),IF(AB47=".",$C47,AB47))</f>
        <v>0</v>
      </c>
      <c r="BG47" s="36">
        <f t="shared" ref="BG47:BG61" si="119">IF($C$171&lt;&gt;"",IF(AC47=0,0,$C47),IF(AC47=".",$C47,AC47))</f>
        <v>0</v>
      </c>
      <c r="BH47" s="36">
        <f t="shared" ref="BH47:BH61" si="120">IF($C$171&lt;&gt;"",IF(AD47=0,0,$C47),IF(AD47=".",$C47,AD47))</f>
        <v>0</v>
      </c>
      <c r="BI47" s="36">
        <f t="shared" ref="BI47:BI61" si="121">IF($C$171&lt;&gt;"",IF(AE47=0,0,$C47),IF(AE47=".",$C47,AE47))</f>
        <v>0</v>
      </c>
      <c r="BJ47" s="36">
        <f t="shared" ref="BJ47:BJ61" si="122">IF($C$171&lt;&gt;"",IF(AF47=0,0,$C47),IF(AF47=".",$C47,AF47))</f>
        <v>0</v>
      </c>
      <c r="BK47" s="36">
        <f t="shared" ref="BK47:BK61" si="123">IF($C$171&lt;&gt;"",IF(AG47=0,0,$C47),IF(AG47=".",$C47,AG47))</f>
        <v>0</v>
      </c>
      <c r="BL47" s="36">
        <f t="shared" ref="BL47:BL61" si="124">IF($C$171&lt;&gt;"",IF(AH47=0,0,$C47),IF(AH47=".",$C47,AH47))</f>
        <v>0</v>
      </c>
      <c r="BM47" s="39" t="str">
        <f>IF($C$171&lt;&gt;"",COUNTA(Noms!$B$1:$B$30)-COUNTIF(E47:AH47,""),"")</f>
        <v/>
      </c>
      <c r="BN47" s="38" t="str">
        <f>IF(AND($C$169&lt;&gt;"",C47&lt;&gt;""),SUM(E47:AH47)/(COUNTA(Noms!$B$1:$B$30)*C47),"")</f>
        <v/>
      </c>
    </row>
    <row r="48" spans="1:66" ht="14.25" hidden="1" customHeight="1" x14ac:dyDescent="0.2">
      <c r="A48" s="53"/>
      <c r="B48" s="63" t="s">
        <v>12</v>
      </c>
      <c r="C48" s="62"/>
      <c r="D48" s="36"/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  <c r="P48" s="2" t="s">
        <v>6</v>
      </c>
      <c r="Q48" s="2" t="s">
        <v>6</v>
      </c>
      <c r="R48" s="2" t="s">
        <v>6</v>
      </c>
      <c r="S48" s="2" t="s">
        <v>6</v>
      </c>
      <c r="T48" s="2" t="s">
        <v>6</v>
      </c>
      <c r="U48" s="2" t="s">
        <v>6</v>
      </c>
      <c r="V48" s="2" t="s">
        <v>6</v>
      </c>
      <c r="W48" s="2" t="s">
        <v>6</v>
      </c>
      <c r="X48" s="2" t="s">
        <v>6</v>
      </c>
      <c r="Y48" s="2" t="s">
        <v>6</v>
      </c>
      <c r="Z48" s="2" t="s">
        <v>6</v>
      </c>
      <c r="AA48" s="2" t="s">
        <v>6</v>
      </c>
      <c r="AB48" s="2" t="s">
        <v>6</v>
      </c>
      <c r="AC48" s="2" t="s">
        <v>6</v>
      </c>
      <c r="AD48" s="2" t="s">
        <v>6</v>
      </c>
      <c r="AE48" s="2" t="s">
        <v>6</v>
      </c>
      <c r="AF48" s="2" t="s">
        <v>6</v>
      </c>
      <c r="AG48" s="2" t="s">
        <v>6</v>
      </c>
      <c r="AH48" s="2" t="s">
        <v>6</v>
      </c>
      <c r="AI48" s="36">
        <f t="shared" si="95"/>
        <v>0</v>
      </c>
      <c r="AJ48" s="36">
        <f t="shared" si="96"/>
        <v>0</v>
      </c>
      <c r="AK48" s="36">
        <f t="shared" si="97"/>
        <v>0</v>
      </c>
      <c r="AL48" s="36">
        <f t="shared" si="98"/>
        <v>0</v>
      </c>
      <c r="AM48" s="36">
        <f t="shared" si="99"/>
        <v>0</v>
      </c>
      <c r="AN48" s="36">
        <f t="shared" si="100"/>
        <v>0</v>
      </c>
      <c r="AO48" s="36">
        <f t="shared" si="101"/>
        <v>0</v>
      </c>
      <c r="AP48" s="36">
        <f t="shared" si="102"/>
        <v>0</v>
      </c>
      <c r="AQ48" s="36">
        <f t="shared" si="103"/>
        <v>0</v>
      </c>
      <c r="AR48" s="36">
        <f t="shared" si="104"/>
        <v>0</v>
      </c>
      <c r="AS48" s="36">
        <f t="shared" si="105"/>
        <v>0</v>
      </c>
      <c r="AT48" s="36">
        <f t="shared" si="106"/>
        <v>0</v>
      </c>
      <c r="AU48" s="36">
        <f t="shared" si="107"/>
        <v>0</v>
      </c>
      <c r="AV48" s="36">
        <f t="shared" si="108"/>
        <v>0</v>
      </c>
      <c r="AW48" s="36">
        <f t="shared" si="109"/>
        <v>0</v>
      </c>
      <c r="AX48" s="36">
        <f t="shared" si="110"/>
        <v>0</v>
      </c>
      <c r="AY48" s="36">
        <f t="shared" si="111"/>
        <v>0</v>
      </c>
      <c r="AZ48" s="36">
        <f t="shared" si="112"/>
        <v>0</v>
      </c>
      <c r="BA48" s="36">
        <f t="shared" si="113"/>
        <v>0</v>
      </c>
      <c r="BB48" s="36">
        <f t="shared" si="114"/>
        <v>0</v>
      </c>
      <c r="BC48" s="36">
        <f t="shared" si="115"/>
        <v>0</v>
      </c>
      <c r="BD48" s="36">
        <f t="shared" si="116"/>
        <v>0</v>
      </c>
      <c r="BE48" s="36">
        <f t="shared" si="117"/>
        <v>0</v>
      </c>
      <c r="BF48" s="36">
        <f t="shared" si="118"/>
        <v>0</v>
      </c>
      <c r="BG48" s="36">
        <f t="shared" si="119"/>
        <v>0</v>
      </c>
      <c r="BH48" s="36">
        <f t="shared" si="120"/>
        <v>0</v>
      </c>
      <c r="BI48" s="36">
        <f t="shared" si="121"/>
        <v>0</v>
      </c>
      <c r="BJ48" s="36">
        <f t="shared" si="122"/>
        <v>0</v>
      </c>
      <c r="BK48" s="36">
        <f t="shared" si="123"/>
        <v>0</v>
      </c>
      <c r="BL48" s="36">
        <f t="shared" si="124"/>
        <v>0</v>
      </c>
      <c r="BM48" s="39" t="str">
        <f>IF($C$171&lt;&gt;"",COUNTA(Noms!$B$1:$B$30)-COUNTIF(E48:AH48,""),"")</f>
        <v/>
      </c>
      <c r="BN48" s="38" t="str">
        <f>IF(AND($C$169&lt;&gt;"",C48&lt;&gt;""),SUM(E48:AH48)/(COUNTA(Noms!$B$1:$B$30)*C48),"")</f>
        <v/>
      </c>
    </row>
    <row r="49" spans="1:66" ht="14.25" hidden="1" customHeight="1" x14ac:dyDescent="0.2">
      <c r="A49" s="53"/>
      <c r="B49" s="64" t="s">
        <v>13</v>
      </c>
      <c r="C49" s="62"/>
      <c r="D49" s="36"/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  <c r="M49" s="2" t="s">
        <v>6</v>
      </c>
      <c r="N49" s="2" t="s">
        <v>6</v>
      </c>
      <c r="O49" s="2" t="s">
        <v>6</v>
      </c>
      <c r="P49" s="2" t="s">
        <v>6</v>
      </c>
      <c r="Q49" s="2" t="s">
        <v>6</v>
      </c>
      <c r="R49" s="2" t="s">
        <v>6</v>
      </c>
      <c r="S49" s="2" t="s">
        <v>6</v>
      </c>
      <c r="T49" s="2" t="s">
        <v>6</v>
      </c>
      <c r="U49" s="2" t="s">
        <v>6</v>
      </c>
      <c r="V49" s="2" t="s">
        <v>6</v>
      </c>
      <c r="W49" s="2" t="s">
        <v>6</v>
      </c>
      <c r="X49" s="2" t="s">
        <v>6</v>
      </c>
      <c r="Y49" s="2" t="s">
        <v>6</v>
      </c>
      <c r="Z49" s="2" t="s">
        <v>6</v>
      </c>
      <c r="AA49" s="2" t="s">
        <v>6</v>
      </c>
      <c r="AB49" s="2" t="s">
        <v>6</v>
      </c>
      <c r="AC49" s="2" t="s">
        <v>6</v>
      </c>
      <c r="AD49" s="2" t="s">
        <v>6</v>
      </c>
      <c r="AE49" s="2" t="s">
        <v>6</v>
      </c>
      <c r="AF49" s="2" t="s">
        <v>6</v>
      </c>
      <c r="AG49" s="2" t="s">
        <v>6</v>
      </c>
      <c r="AH49" s="2" t="s">
        <v>6</v>
      </c>
      <c r="AI49" s="36">
        <f t="shared" si="95"/>
        <v>0</v>
      </c>
      <c r="AJ49" s="36">
        <f t="shared" si="96"/>
        <v>0</v>
      </c>
      <c r="AK49" s="36">
        <f t="shared" si="97"/>
        <v>0</v>
      </c>
      <c r="AL49" s="36">
        <f t="shared" si="98"/>
        <v>0</v>
      </c>
      <c r="AM49" s="36">
        <f t="shared" si="99"/>
        <v>0</v>
      </c>
      <c r="AN49" s="36">
        <f t="shared" si="100"/>
        <v>0</v>
      </c>
      <c r="AO49" s="36">
        <f t="shared" si="101"/>
        <v>0</v>
      </c>
      <c r="AP49" s="36">
        <f t="shared" si="102"/>
        <v>0</v>
      </c>
      <c r="AQ49" s="36">
        <f t="shared" si="103"/>
        <v>0</v>
      </c>
      <c r="AR49" s="36">
        <f t="shared" si="104"/>
        <v>0</v>
      </c>
      <c r="AS49" s="36">
        <f t="shared" si="105"/>
        <v>0</v>
      </c>
      <c r="AT49" s="36">
        <f t="shared" si="106"/>
        <v>0</v>
      </c>
      <c r="AU49" s="36">
        <f t="shared" si="107"/>
        <v>0</v>
      </c>
      <c r="AV49" s="36">
        <f t="shared" si="108"/>
        <v>0</v>
      </c>
      <c r="AW49" s="36">
        <f t="shared" si="109"/>
        <v>0</v>
      </c>
      <c r="AX49" s="36">
        <f t="shared" si="110"/>
        <v>0</v>
      </c>
      <c r="AY49" s="36">
        <f t="shared" si="111"/>
        <v>0</v>
      </c>
      <c r="AZ49" s="36">
        <f t="shared" si="112"/>
        <v>0</v>
      </c>
      <c r="BA49" s="36">
        <f t="shared" si="113"/>
        <v>0</v>
      </c>
      <c r="BB49" s="36">
        <f t="shared" si="114"/>
        <v>0</v>
      </c>
      <c r="BC49" s="36">
        <f t="shared" si="115"/>
        <v>0</v>
      </c>
      <c r="BD49" s="36">
        <f t="shared" si="116"/>
        <v>0</v>
      </c>
      <c r="BE49" s="36">
        <f t="shared" si="117"/>
        <v>0</v>
      </c>
      <c r="BF49" s="36">
        <f t="shared" si="118"/>
        <v>0</v>
      </c>
      <c r="BG49" s="36">
        <f t="shared" si="119"/>
        <v>0</v>
      </c>
      <c r="BH49" s="36">
        <f t="shared" si="120"/>
        <v>0</v>
      </c>
      <c r="BI49" s="36">
        <f t="shared" si="121"/>
        <v>0</v>
      </c>
      <c r="BJ49" s="36">
        <f t="shared" si="122"/>
        <v>0</v>
      </c>
      <c r="BK49" s="36">
        <f t="shared" si="123"/>
        <v>0</v>
      </c>
      <c r="BL49" s="36">
        <f t="shared" si="124"/>
        <v>0</v>
      </c>
      <c r="BM49" s="39" t="str">
        <f>IF($C$171&lt;&gt;"",COUNTA(Noms!$B$1:$B$30)-COUNTIF(E49:AH49,""),"")</f>
        <v/>
      </c>
      <c r="BN49" s="38" t="str">
        <f>IF(AND($C$169&lt;&gt;"",C49&lt;&gt;""),SUM(E49:AH49)/(COUNTA(Noms!$B$1:$B$30)*C49),"")</f>
        <v/>
      </c>
    </row>
    <row r="50" spans="1:66" ht="14.25" hidden="1" customHeight="1" x14ac:dyDescent="0.2">
      <c r="A50" s="53"/>
      <c r="B50" s="61"/>
      <c r="C50" s="62"/>
      <c r="D50" s="36"/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K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  <c r="P50" s="2" t="s">
        <v>6</v>
      </c>
      <c r="Q50" s="2" t="s">
        <v>6</v>
      </c>
      <c r="R50" s="2" t="s">
        <v>6</v>
      </c>
      <c r="S50" s="2" t="s">
        <v>6</v>
      </c>
      <c r="T50" s="2" t="s">
        <v>6</v>
      </c>
      <c r="U50" s="2" t="s">
        <v>6</v>
      </c>
      <c r="V50" s="2" t="s">
        <v>6</v>
      </c>
      <c r="W50" s="2" t="s">
        <v>6</v>
      </c>
      <c r="X50" s="2" t="s">
        <v>6</v>
      </c>
      <c r="Y50" s="2" t="s">
        <v>6</v>
      </c>
      <c r="Z50" s="2" t="s">
        <v>6</v>
      </c>
      <c r="AA50" s="2" t="s">
        <v>6</v>
      </c>
      <c r="AB50" s="2" t="s">
        <v>6</v>
      </c>
      <c r="AC50" s="2" t="s">
        <v>6</v>
      </c>
      <c r="AD50" s="2" t="s">
        <v>6</v>
      </c>
      <c r="AE50" s="2" t="s">
        <v>6</v>
      </c>
      <c r="AF50" s="2" t="s">
        <v>6</v>
      </c>
      <c r="AG50" s="2" t="s">
        <v>6</v>
      </c>
      <c r="AH50" s="2" t="s">
        <v>6</v>
      </c>
      <c r="AI50" s="36">
        <f t="shared" si="95"/>
        <v>0</v>
      </c>
      <c r="AJ50" s="36">
        <f t="shared" si="96"/>
        <v>0</v>
      </c>
      <c r="AK50" s="36">
        <f t="shared" si="97"/>
        <v>0</v>
      </c>
      <c r="AL50" s="36">
        <f t="shared" si="98"/>
        <v>0</v>
      </c>
      <c r="AM50" s="36">
        <f t="shared" si="99"/>
        <v>0</v>
      </c>
      <c r="AN50" s="36">
        <f t="shared" si="100"/>
        <v>0</v>
      </c>
      <c r="AO50" s="36">
        <f t="shared" si="101"/>
        <v>0</v>
      </c>
      <c r="AP50" s="36">
        <f t="shared" si="102"/>
        <v>0</v>
      </c>
      <c r="AQ50" s="36">
        <f t="shared" si="103"/>
        <v>0</v>
      </c>
      <c r="AR50" s="36">
        <f t="shared" si="104"/>
        <v>0</v>
      </c>
      <c r="AS50" s="36">
        <f t="shared" si="105"/>
        <v>0</v>
      </c>
      <c r="AT50" s="36">
        <f t="shared" si="106"/>
        <v>0</v>
      </c>
      <c r="AU50" s="36">
        <f t="shared" si="107"/>
        <v>0</v>
      </c>
      <c r="AV50" s="36">
        <f t="shared" si="108"/>
        <v>0</v>
      </c>
      <c r="AW50" s="36">
        <f t="shared" si="109"/>
        <v>0</v>
      </c>
      <c r="AX50" s="36">
        <f t="shared" si="110"/>
        <v>0</v>
      </c>
      <c r="AY50" s="36">
        <f t="shared" si="111"/>
        <v>0</v>
      </c>
      <c r="AZ50" s="36">
        <f t="shared" si="112"/>
        <v>0</v>
      </c>
      <c r="BA50" s="36">
        <f t="shared" si="113"/>
        <v>0</v>
      </c>
      <c r="BB50" s="36">
        <f t="shared" si="114"/>
        <v>0</v>
      </c>
      <c r="BC50" s="36">
        <f t="shared" si="115"/>
        <v>0</v>
      </c>
      <c r="BD50" s="36">
        <f t="shared" si="116"/>
        <v>0</v>
      </c>
      <c r="BE50" s="36">
        <f t="shared" si="117"/>
        <v>0</v>
      </c>
      <c r="BF50" s="36">
        <f t="shared" si="118"/>
        <v>0</v>
      </c>
      <c r="BG50" s="36">
        <f t="shared" si="119"/>
        <v>0</v>
      </c>
      <c r="BH50" s="36">
        <f t="shared" si="120"/>
        <v>0</v>
      </c>
      <c r="BI50" s="36">
        <f t="shared" si="121"/>
        <v>0</v>
      </c>
      <c r="BJ50" s="36">
        <f t="shared" si="122"/>
        <v>0</v>
      </c>
      <c r="BK50" s="36">
        <f t="shared" si="123"/>
        <v>0</v>
      </c>
      <c r="BL50" s="36">
        <f t="shared" si="124"/>
        <v>0</v>
      </c>
      <c r="BM50" s="39" t="str">
        <f>IF($C$171&lt;&gt;"",COUNTA(Noms!$B$1:$B$30)-COUNTIF(E50:AH50,""),"")</f>
        <v/>
      </c>
      <c r="BN50" s="38" t="str">
        <f>IF(AND($C$169&lt;&gt;"",C50&lt;&gt;""),SUM(E50:AH50)/(COUNTA(Noms!$B$1:$B$30)*C50),"")</f>
        <v/>
      </c>
    </row>
    <row r="51" spans="1:66" ht="14.25" hidden="1" customHeight="1" x14ac:dyDescent="0.2">
      <c r="A51" s="53"/>
      <c r="B51" s="61"/>
      <c r="C51" s="62"/>
      <c r="D51" s="36"/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  <c r="P51" s="2" t="s">
        <v>6</v>
      </c>
      <c r="Q51" s="2" t="s">
        <v>6</v>
      </c>
      <c r="R51" s="2" t="s">
        <v>6</v>
      </c>
      <c r="S51" s="2" t="s">
        <v>6</v>
      </c>
      <c r="T51" s="2" t="s">
        <v>6</v>
      </c>
      <c r="U51" s="2" t="s">
        <v>6</v>
      </c>
      <c r="V51" s="2" t="s">
        <v>6</v>
      </c>
      <c r="W51" s="2" t="s">
        <v>6</v>
      </c>
      <c r="X51" s="2" t="s">
        <v>6</v>
      </c>
      <c r="Y51" s="2" t="s">
        <v>6</v>
      </c>
      <c r="Z51" s="2" t="s">
        <v>6</v>
      </c>
      <c r="AA51" s="2" t="s">
        <v>6</v>
      </c>
      <c r="AB51" s="2" t="s">
        <v>6</v>
      </c>
      <c r="AC51" s="2" t="s">
        <v>6</v>
      </c>
      <c r="AD51" s="2" t="s">
        <v>6</v>
      </c>
      <c r="AE51" s="2" t="s">
        <v>6</v>
      </c>
      <c r="AF51" s="2" t="s">
        <v>6</v>
      </c>
      <c r="AG51" s="2" t="s">
        <v>6</v>
      </c>
      <c r="AH51" s="2" t="s">
        <v>6</v>
      </c>
      <c r="AI51" s="36">
        <f t="shared" si="95"/>
        <v>0</v>
      </c>
      <c r="AJ51" s="36">
        <f t="shared" si="96"/>
        <v>0</v>
      </c>
      <c r="AK51" s="36">
        <f t="shared" si="97"/>
        <v>0</v>
      </c>
      <c r="AL51" s="36">
        <f t="shared" si="98"/>
        <v>0</v>
      </c>
      <c r="AM51" s="36">
        <f t="shared" si="99"/>
        <v>0</v>
      </c>
      <c r="AN51" s="36">
        <f t="shared" si="100"/>
        <v>0</v>
      </c>
      <c r="AO51" s="36">
        <f t="shared" si="101"/>
        <v>0</v>
      </c>
      <c r="AP51" s="36">
        <f t="shared" si="102"/>
        <v>0</v>
      </c>
      <c r="AQ51" s="36">
        <f t="shared" si="103"/>
        <v>0</v>
      </c>
      <c r="AR51" s="36">
        <f t="shared" si="104"/>
        <v>0</v>
      </c>
      <c r="AS51" s="36">
        <f t="shared" si="105"/>
        <v>0</v>
      </c>
      <c r="AT51" s="36">
        <f t="shared" si="106"/>
        <v>0</v>
      </c>
      <c r="AU51" s="36">
        <f t="shared" si="107"/>
        <v>0</v>
      </c>
      <c r="AV51" s="36">
        <f t="shared" si="108"/>
        <v>0</v>
      </c>
      <c r="AW51" s="36">
        <f t="shared" si="109"/>
        <v>0</v>
      </c>
      <c r="AX51" s="36">
        <f t="shared" si="110"/>
        <v>0</v>
      </c>
      <c r="AY51" s="36">
        <f t="shared" si="111"/>
        <v>0</v>
      </c>
      <c r="AZ51" s="36">
        <f t="shared" si="112"/>
        <v>0</v>
      </c>
      <c r="BA51" s="36">
        <f t="shared" si="113"/>
        <v>0</v>
      </c>
      <c r="BB51" s="36">
        <f t="shared" si="114"/>
        <v>0</v>
      </c>
      <c r="BC51" s="36">
        <f t="shared" si="115"/>
        <v>0</v>
      </c>
      <c r="BD51" s="36">
        <f t="shared" si="116"/>
        <v>0</v>
      </c>
      <c r="BE51" s="36">
        <f t="shared" si="117"/>
        <v>0</v>
      </c>
      <c r="BF51" s="36">
        <f t="shared" si="118"/>
        <v>0</v>
      </c>
      <c r="BG51" s="36">
        <f t="shared" si="119"/>
        <v>0</v>
      </c>
      <c r="BH51" s="36">
        <f t="shared" si="120"/>
        <v>0</v>
      </c>
      <c r="BI51" s="36">
        <f t="shared" si="121"/>
        <v>0</v>
      </c>
      <c r="BJ51" s="36">
        <f t="shared" si="122"/>
        <v>0</v>
      </c>
      <c r="BK51" s="36">
        <f t="shared" si="123"/>
        <v>0</v>
      </c>
      <c r="BL51" s="36">
        <f t="shared" si="124"/>
        <v>0</v>
      </c>
      <c r="BM51" s="39" t="str">
        <f>IF($C$171&lt;&gt;"",COUNTA(Noms!$B$1:$B$30)-COUNTIF(E51:AH51,""),"")</f>
        <v/>
      </c>
      <c r="BN51" s="38" t="str">
        <f>IF(AND($C$169&lt;&gt;"",C51&lt;&gt;""),SUM(E51:AH51)/(COUNTA(Noms!$B$1:$B$30)*C51),"")</f>
        <v/>
      </c>
    </row>
    <row r="52" spans="1:66" ht="14.25" hidden="1" customHeight="1" x14ac:dyDescent="0.2">
      <c r="A52" s="53"/>
      <c r="B52" s="66"/>
      <c r="C52" s="62"/>
      <c r="D52" s="36"/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  <c r="P52" s="2" t="s">
        <v>6</v>
      </c>
      <c r="Q52" s="2" t="s">
        <v>6</v>
      </c>
      <c r="R52" s="2" t="s">
        <v>6</v>
      </c>
      <c r="S52" s="2" t="s">
        <v>6</v>
      </c>
      <c r="T52" s="2" t="s">
        <v>6</v>
      </c>
      <c r="U52" s="2" t="s">
        <v>6</v>
      </c>
      <c r="V52" s="2" t="s">
        <v>6</v>
      </c>
      <c r="W52" s="2" t="s">
        <v>6</v>
      </c>
      <c r="X52" s="2" t="s">
        <v>6</v>
      </c>
      <c r="Y52" s="2" t="s">
        <v>6</v>
      </c>
      <c r="Z52" s="2" t="s">
        <v>6</v>
      </c>
      <c r="AA52" s="2" t="s">
        <v>6</v>
      </c>
      <c r="AB52" s="2" t="s">
        <v>6</v>
      </c>
      <c r="AC52" s="2" t="s">
        <v>6</v>
      </c>
      <c r="AD52" s="2" t="s">
        <v>6</v>
      </c>
      <c r="AE52" s="2" t="s">
        <v>6</v>
      </c>
      <c r="AF52" s="2" t="s">
        <v>6</v>
      </c>
      <c r="AG52" s="2" t="s">
        <v>6</v>
      </c>
      <c r="AH52" s="2" t="s">
        <v>6</v>
      </c>
      <c r="AI52" s="36">
        <f t="shared" si="95"/>
        <v>0</v>
      </c>
      <c r="AJ52" s="36">
        <f t="shared" si="96"/>
        <v>0</v>
      </c>
      <c r="AK52" s="36">
        <f t="shared" si="97"/>
        <v>0</v>
      </c>
      <c r="AL52" s="36">
        <f t="shared" si="98"/>
        <v>0</v>
      </c>
      <c r="AM52" s="36">
        <f t="shared" si="99"/>
        <v>0</v>
      </c>
      <c r="AN52" s="36">
        <f t="shared" si="100"/>
        <v>0</v>
      </c>
      <c r="AO52" s="36">
        <f t="shared" si="101"/>
        <v>0</v>
      </c>
      <c r="AP52" s="36">
        <f t="shared" si="102"/>
        <v>0</v>
      </c>
      <c r="AQ52" s="36">
        <f t="shared" si="103"/>
        <v>0</v>
      </c>
      <c r="AR52" s="36">
        <f t="shared" si="104"/>
        <v>0</v>
      </c>
      <c r="AS52" s="36">
        <f t="shared" si="105"/>
        <v>0</v>
      </c>
      <c r="AT52" s="36">
        <f t="shared" si="106"/>
        <v>0</v>
      </c>
      <c r="AU52" s="36">
        <f t="shared" si="107"/>
        <v>0</v>
      </c>
      <c r="AV52" s="36">
        <f t="shared" si="108"/>
        <v>0</v>
      </c>
      <c r="AW52" s="36">
        <f t="shared" si="109"/>
        <v>0</v>
      </c>
      <c r="AX52" s="36">
        <f t="shared" si="110"/>
        <v>0</v>
      </c>
      <c r="AY52" s="36">
        <f t="shared" si="111"/>
        <v>0</v>
      </c>
      <c r="AZ52" s="36">
        <f t="shared" si="112"/>
        <v>0</v>
      </c>
      <c r="BA52" s="36">
        <f t="shared" si="113"/>
        <v>0</v>
      </c>
      <c r="BB52" s="36">
        <f t="shared" si="114"/>
        <v>0</v>
      </c>
      <c r="BC52" s="36">
        <f t="shared" si="115"/>
        <v>0</v>
      </c>
      <c r="BD52" s="36">
        <f t="shared" si="116"/>
        <v>0</v>
      </c>
      <c r="BE52" s="36">
        <f t="shared" si="117"/>
        <v>0</v>
      </c>
      <c r="BF52" s="36">
        <f t="shared" si="118"/>
        <v>0</v>
      </c>
      <c r="BG52" s="36">
        <f t="shared" si="119"/>
        <v>0</v>
      </c>
      <c r="BH52" s="36">
        <f t="shared" si="120"/>
        <v>0</v>
      </c>
      <c r="BI52" s="36">
        <f t="shared" si="121"/>
        <v>0</v>
      </c>
      <c r="BJ52" s="36">
        <f t="shared" si="122"/>
        <v>0</v>
      </c>
      <c r="BK52" s="36">
        <f t="shared" si="123"/>
        <v>0</v>
      </c>
      <c r="BL52" s="36">
        <f t="shared" si="124"/>
        <v>0</v>
      </c>
      <c r="BM52" s="39" t="str">
        <f>IF($C$171&lt;&gt;"",COUNTA(Noms!$B$1:$B$30)-COUNTIF(E52:AH52,""),"")</f>
        <v/>
      </c>
      <c r="BN52" s="38" t="str">
        <f>IF(AND($C$169&lt;&gt;"",C52&lt;&gt;""),SUM(E52:AH52)/(COUNTA(Noms!$B$1:$B$30)*C52),"")</f>
        <v/>
      </c>
    </row>
    <row r="53" spans="1:66" ht="14.25" hidden="1" customHeight="1" x14ac:dyDescent="0.2">
      <c r="A53" s="53"/>
      <c r="B53" s="64"/>
      <c r="C53" s="62"/>
      <c r="D53" s="36"/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  <c r="P53" s="2" t="s">
        <v>6</v>
      </c>
      <c r="Q53" s="2" t="s">
        <v>6</v>
      </c>
      <c r="R53" s="2" t="s">
        <v>6</v>
      </c>
      <c r="S53" s="2" t="s">
        <v>6</v>
      </c>
      <c r="T53" s="2" t="s">
        <v>6</v>
      </c>
      <c r="U53" s="2" t="s">
        <v>6</v>
      </c>
      <c r="V53" s="2" t="s">
        <v>6</v>
      </c>
      <c r="W53" s="2" t="s">
        <v>6</v>
      </c>
      <c r="X53" s="2" t="s">
        <v>6</v>
      </c>
      <c r="Y53" s="2" t="s">
        <v>6</v>
      </c>
      <c r="Z53" s="2" t="s">
        <v>6</v>
      </c>
      <c r="AA53" s="2" t="s">
        <v>6</v>
      </c>
      <c r="AB53" s="2" t="s">
        <v>6</v>
      </c>
      <c r="AC53" s="2" t="s">
        <v>6</v>
      </c>
      <c r="AD53" s="2" t="s">
        <v>6</v>
      </c>
      <c r="AE53" s="2" t="s">
        <v>6</v>
      </c>
      <c r="AF53" s="2" t="s">
        <v>6</v>
      </c>
      <c r="AG53" s="2" t="s">
        <v>6</v>
      </c>
      <c r="AH53" s="2" t="s">
        <v>6</v>
      </c>
      <c r="AI53" s="36">
        <f t="shared" si="95"/>
        <v>0</v>
      </c>
      <c r="AJ53" s="36">
        <f t="shared" si="96"/>
        <v>0</v>
      </c>
      <c r="AK53" s="36">
        <f t="shared" si="97"/>
        <v>0</v>
      </c>
      <c r="AL53" s="36">
        <f t="shared" si="98"/>
        <v>0</v>
      </c>
      <c r="AM53" s="36">
        <f t="shared" si="99"/>
        <v>0</v>
      </c>
      <c r="AN53" s="36">
        <f t="shared" si="100"/>
        <v>0</v>
      </c>
      <c r="AO53" s="36">
        <f t="shared" si="101"/>
        <v>0</v>
      </c>
      <c r="AP53" s="36">
        <f t="shared" si="102"/>
        <v>0</v>
      </c>
      <c r="AQ53" s="36">
        <f t="shared" si="103"/>
        <v>0</v>
      </c>
      <c r="AR53" s="36">
        <f t="shared" si="104"/>
        <v>0</v>
      </c>
      <c r="AS53" s="36">
        <f t="shared" si="105"/>
        <v>0</v>
      </c>
      <c r="AT53" s="36">
        <f t="shared" si="106"/>
        <v>0</v>
      </c>
      <c r="AU53" s="36">
        <f t="shared" si="107"/>
        <v>0</v>
      </c>
      <c r="AV53" s="36">
        <f t="shared" si="108"/>
        <v>0</v>
      </c>
      <c r="AW53" s="36">
        <f t="shared" si="109"/>
        <v>0</v>
      </c>
      <c r="AX53" s="36">
        <f t="shared" si="110"/>
        <v>0</v>
      </c>
      <c r="AY53" s="36">
        <f t="shared" si="111"/>
        <v>0</v>
      </c>
      <c r="AZ53" s="36">
        <f t="shared" si="112"/>
        <v>0</v>
      </c>
      <c r="BA53" s="36">
        <f t="shared" si="113"/>
        <v>0</v>
      </c>
      <c r="BB53" s="36">
        <f t="shared" si="114"/>
        <v>0</v>
      </c>
      <c r="BC53" s="36">
        <f t="shared" si="115"/>
        <v>0</v>
      </c>
      <c r="BD53" s="36">
        <f t="shared" si="116"/>
        <v>0</v>
      </c>
      <c r="BE53" s="36">
        <f t="shared" si="117"/>
        <v>0</v>
      </c>
      <c r="BF53" s="36">
        <f t="shared" si="118"/>
        <v>0</v>
      </c>
      <c r="BG53" s="36">
        <f t="shared" si="119"/>
        <v>0</v>
      </c>
      <c r="BH53" s="36">
        <f t="shared" si="120"/>
        <v>0</v>
      </c>
      <c r="BI53" s="36">
        <f t="shared" si="121"/>
        <v>0</v>
      </c>
      <c r="BJ53" s="36">
        <f t="shared" si="122"/>
        <v>0</v>
      </c>
      <c r="BK53" s="36">
        <f t="shared" si="123"/>
        <v>0</v>
      </c>
      <c r="BL53" s="36">
        <f t="shared" si="124"/>
        <v>0</v>
      </c>
      <c r="BM53" s="39" t="str">
        <f>IF($C$171&lt;&gt;"",COUNTA(Noms!$B$1:$B$30)-COUNTIF(E53:AH53,""),"")</f>
        <v/>
      </c>
      <c r="BN53" s="38" t="str">
        <f>IF(AND($C$169&lt;&gt;"",C53&lt;&gt;""),SUM(E53:AH53)/(COUNTA(Noms!$B$1:$B$30)*C53),"")</f>
        <v/>
      </c>
    </row>
    <row r="54" spans="1:66" ht="14.25" hidden="1" customHeight="1" x14ac:dyDescent="0.2">
      <c r="A54" s="53"/>
      <c r="B54" s="64"/>
      <c r="C54" s="62"/>
      <c r="D54" s="36"/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  <c r="P54" s="2" t="s">
        <v>6</v>
      </c>
      <c r="Q54" s="2" t="s">
        <v>6</v>
      </c>
      <c r="R54" s="2" t="s">
        <v>6</v>
      </c>
      <c r="S54" s="2" t="s">
        <v>6</v>
      </c>
      <c r="T54" s="2" t="s">
        <v>6</v>
      </c>
      <c r="U54" s="2" t="s">
        <v>6</v>
      </c>
      <c r="V54" s="2" t="s">
        <v>6</v>
      </c>
      <c r="W54" s="2" t="s">
        <v>6</v>
      </c>
      <c r="X54" s="2" t="s">
        <v>6</v>
      </c>
      <c r="Y54" s="2" t="s">
        <v>6</v>
      </c>
      <c r="Z54" s="2" t="s">
        <v>6</v>
      </c>
      <c r="AA54" s="2" t="s">
        <v>6</v>
      </c>
      <c r="AB54" s="2" t="s">
        <v>6</v>
      </c>
      <c r="AC54" s="2" t="s">
        <v>6</v>
      </c>
      <c r="AD54" s="2" t="s">
        <v>6</v>
      </c>
      <c r="AE54" s="2" t="s">
        <v>6</v>
      </c>
      <c r="AF54" s="2" t="s">
        <v>6</v>
      </c>
      <c r="AG54" s="2" t="s">
        <v>6</v>
      </c>
      <c r="AH54" s="2" t="s">
        <v>6</v>
      </c>
      <c r="AI54" s="36">
        <f t="shared" si="95"/>
        <v>0</v>
      </c>
      <c r="AJ54" s="36">
        <f t="shared" si="96"/>
        <v>0</v>
      </c>
      <c r="AK54" s="36">
        <f t="shared" si="97"/>
        <v>0</v>
      </c>
      <c r="AL54" s="36">
        <f t="shared" si="98"/>
        <v>0</v>
      </c>
      <c r="AM54" s="36">
        <f t="shared" si="99"/>
        <v>0</v>
      </c>
      <c r="AN54" s="36">
        <f t="shared" si="100"/>
        <v>0</v>
      </c>
      <c r="AO54" s="36">
        <f t="shared" si="101"/>
        <v>0</v>
      </c>
      <c r="AP54" s="36">
        <f t="shared" si="102"/>
        <v>0</v>
      </c>
      <c r="AQ54" s="36">
        <f t="shared" si="103"/>
        <v>0</v>
      </c>
      <c r="AR54" s="36">
        <f t="shared" si="104"/>
        <v>0</v>
      </c>
      <c r="AS54" s="36">
        <f t="shared" si="105"/>
        <v>0</v>
      </c>
      <c r="AT54" s="36">
        <f t="shared" si="106"/>
        <v>0</v>
      </c>
      <c r="AU54" s="36">
        <f t="shared" si="107"/>
        <v>0</v>
      </c>
      <c r="AV54" s="36">
        <f t="shared" si="108"/>
        <v>0</v>
      </c>
      <c r="AW54" s="36">
        <f t="shared" si="109"/>
        <v>0</v>
      </c>
      <c r="AX54" s="36">
        <f t="shared" si="110"/>
        <v>0</v>
      </c>
      <c r="AY54" s="36">
        <f t="shared" si="111"/>
        <v>0</v>
      </c>
      <c r="AZ54" s="36">
        <f t="shared" si="112"/>
        <v>0</v>
      </c>
      <c r="BA54" s="36">
        <f t="shared" si="113"/>
        <v>0</v>
      </c>
      <c r="BB54" s="36">
        <f t="shared" si="114"/>
        <v>0</v>
      </c>
      <c r="BC54" s="36">
        <f t="shared" si="115"/>
        <v>0</v>
      </c>
      <c r="BD54" s="36">
        <f t="shared" si="116"/>
        <v>0</v>
      </c>
      <c r="BE54" s="36">
        <f t="shared" si="117"/>
        <v>0</v>
      </c>
      <c r="BF54" s="36">
        <f t="shared" si="118"/>
        <v>0</v>
      </c>
      <c r="BG54" s="36">
        <f t="shared" si="119"/>
        <v>0</v>
      </c>
      <c r="BH54" s="36">
        <f t="shared" si="120"/>
        <v>0</v>
      </c>
      <c r="BI54" s="36">
        <f t="shared" si="121"/>
        <v>0</v>
      </c>
      <c r="BJ54" s="36">
        <f t="shared" si="122"/>
        <v>0</v>
      </c>
      <c r="BK54" s="36">
        <f t="shared" si="123"/>
        <v>0</v>
      </c>
      <c r="BL54" s="36">
        <f t="shared" si="124"/>
        <v>0</v>
      </c>
      <c r="BM54" s="39" t="str">
        <f>IF($C$171&lt;&gt;"",COUNTA(Noms!$B$1:$B$30)-COUNTIF(E54:AH54,""),"")</f>
        <v/>
      </c>
      <c r="BN54" s="38" t="str">
        <f>IF(AND($C$169&lt;&gt;"",C54&lt;&gt;""),SUM(E54:AH54)/(COUNTA(Noms!$B$1:$B$30)*C54),"")</f>
        <v/>
      </c>
    </row>
    <row r="55" spans="1:66" ht="14.25" hidden="1" customHeight="1" x14ac:dyDescent="0.2">
      <c r="A55" s="53"/>
      <c r="B55" s="64"/>
      <c r="C55" s="62"/>
      <c r="D55" s="36"/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  <c r="N55" s="2" t="s">
        <v>6</v>
      </c>
      <c r="O55" s="2" t="s">
        <v>6</v>
      </c>
      <c r="P55" s="2" t="s">
        <v>6</v>
      </c>
      <c r="Q55" s="2" t="s">
        <v>6</v>
      </c>
      <c r="R55" s="2" t="s">
        <v>6</v>
      </c>
      <c r="S55" s="2" t="s">
        <v>6</v>
      </c>
      <c r="T55" s="2" t="s">
        <v>6</v>
      </c>
      <c r="U55" s="2" t="s">
        <v>6</v>
      </c>
      <c r="V55" s="2" t="s">
        <v>6</v>
      </c>
      <c r="W55" s="2" t="s">
        <v>6</v>
      </c>
      <c r="X55" s="2" t="s">
        <v>6</v>
      </c>
      <c r="Y55" s="2" t="s">
        <v>6</v>
      </c>
      <c r="Z55" s="2" t="s">
        <v>6</v>
      </c>
      <c r="AA55" s="2" t="s">
        <v>6</v>
      </c>
      <c r="AB55" s="2" t="s">
        <v>6</v>
      </c>
      <c r="AC55" s="2" t="s">
        <v>6</v>
      </c>
      <c r="AD55" s="2" t="s">
        <v>6</v>
      </c>
      <c r="AE55" s="2" t="s">
        <v>6</v>
      </c>
      <c r="AF55" s="2" t="s">
        <v>6</v>
      </c>
      <c r="AG55" s="2" t="s">
        <v>6</v>
      </c>
      <c r="AH55" s="2" t="s">
        <v>6</v>
      </c>
      <c r="AI55" s="36">
        <f t="shared" si="95"/>
        <v>0</v>
      </c>
      <c r="AJ55" s="36">
        <f t="shared" si="96"/>
        <v>0</v>
      </c>
      <c r="AK55" s="36">
        <f t="shared" si="97"/>
        <v>0</v>
      </c>
      <c r="AL55" s="36">
        <f t="shared" si="98"/>
        <v>0</v>
      </c>
      <c r="AM55" s="36">
        <f t="shared" si="99"/>
        <v>0</v>
      </c>
      <c r="AN55" s="36">
        <f t="shared" si="100"/>
        <v>0</v>
      </c>
      <c r="AO55" s="36">
        <f t="shared" si="101"/>
        <v>0</v>
      </c>
      <c r="AP55" s="36">
        <f t="shared" si="102"/>
        <v>0</v>
      </c>
      <c r="AQ55" s="36">
        <f t="shared" si="103"/>
        <v>0</v>
      </c>
      <c r="AR55" s="36">
        <f t="shared" si="104"/>
        <v>0</v>
      </c>
      <c r="AS55" s="36">
        <f t="shared" si="105"/>
        <v>0</v>
      </c>
      <c r="AT55" s="36">
        <f t="shared" si="106"/>
        <v>0</v>
      </c>
      <c r="AU55" s="36">
        <f t="shared" si="107"/>
        <v>0</v>
      </c>
      <c r="AV55" s="36">
        <f t="shared" si="108"/>
        <v>0</v>
      </c>
      <c r="AW55" s="36">
        <f t="shared" si="109"/>
        <v>0</v>
      </c>
      <c r="AX55" s="36">
        <f t="shared" si="110"/>
        <v>0</v>
      </c>
      <c r="AY55" s="36">
        <f t="shared" si="111"/>
        <v>0</v>
      </c>
      <c r="AZ55" s="36">
        <f t="shared" si="112"/>
        <v>0</v>
      </c>
      <c r="BA55" s="36">
        <f t="shared" si="113"/>
        <v>0</v>
      </c>
      <c r="BB55" s="36">
        <f t="shared" si="114"/>
        <v>0</v>
      </c>
      <c r="BC55" s="36">
        <f t="shared" si="115"/>
        <v>0</v>
      </c>
      <c r="BD55" s="36">
        <f t="shared" si="116"/>
        <v>0</v>
      </c>
      <c r="BE55" s="36">
        <f t="shared" si="117"/>
        <v>0</v>
      </c>
      <c r="BF55" s="36">
        <f t="shared" si="118"/>
        <v>0</v>
      </c>
      <c r="BG55" s="36">
        <f t="shared" si="119"/>
        <v>0</v>
      </c>
      <c r="BH55" s="36">
        <f t="shared" si="120"/>
        <v>0</v>
      </c>
      <c r="BI55" s="36">
        <f t="shared" si="121"/>
        <v>0</v>
      </c>
      <c r="BJ55" s="36">
        <f t="shared" si="122"/>
        <v>0</v>
      </c>
      <c r="BK55" s="36">
        <f t="shared" si="123"/>
        <v>0</v>
      </c>
      <c r="BL55" s="36">
        <f t="shared" si="124"/>
        <v>0</v>
      </c>
      <c r="BM55" s="39" t="str">
        <f>IF($C$171&lt;&gt;"",COUNTA(Noms!$B$1:$B$30)-COUNTIF(E55:AH55,""),"")</f>
        <v/>
      </c>
      <c r="BN55" s="38" t="str">
        <f>IF(AND($C$169&lt;&gt;"",C55&lt;&gt;""),SUM(E55:AH55)/(COUNTA(Noms!$B$1:$B$30)*C55),"")</f>
        <v/>
      </c>
    </row>
    <row r="56" spans="1:66" ht="14.25" hidden="1" customHeight="1" x14ac:dyDescent="0.2">
      <c r="A56" s="53"/>
      <c r="B56" s="64"/>
      <c r="C56" s="62"/>
      <c r="D56" s="36"/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  <c r="P56" s="2" t="s">
        <v>6</v>
      </c>
      <c r="Q56" s="2" t="s">
        <v>6</v>
      </c>
      <c r="R56" s="2" t="s">
        <v>6</v>
      </c>
      <c r="S56" s="2" t="s">
        <v>6</v>
      </c>
      <c r="T56" s="2" t="s">
        <v>6</v>
      </c>
      <c r="U56" s="2" t="s">
        <v>6</v>
      </c>
      <c r="V56" s="2" t="s">
        <v>6</v>
      </c>
      <c r="W56" s="2" t="s">
        <v>6</v>
      </c>
      <c r="X56" s="2" t="s">
        <v>6</v>
      </c>
      <c r="Y56" s="2" t="s">
        <v>6</v>
      </c>
      <c r="Z56" s="2" t="s">
        <v>6</v>
      </c>
      <c r="AA56" s="2" t="s">
        <v>6</v>
      </c>
      <c r="AB56" s="2" t="s">
        <v>6</v>
      </c>
      <c r="AC56" s="2" t="s">
        <v>6</v>
      </c>
      <c r="AD56" s="2" t="s">
        <v>6</v>
      </c>
      <c r="AE56" s="2" t="s">
        <v>6</v>
      </c>
      <c r="AF56" s="2" t="s">
        <v>6</v>
      </c>
      <c r="AG56" s="2" t="s">
        <v>6</v>
      </c>
      <c r="AH56" s="2" t="s">
        <v>6</v>
      </c>
      <c r="AI56" s="36">
        <f t="shared" si="95"/>
        <v>0</v>
      </c>
      <c r="AJ56" s="36">
        <f t="shared" si="96"/>
        <v>0</v>
      </c>
      <c r="AK56" s="36">
        <f t="shared" si="97"/>
        <v>0</v>
      </c>
      <c r="AL56" s="36">
        <f t="shared" si="98"/>
        <v>0</v>
      </c>
      <c r="AM56" s="36">
        <f t="shared" si="99"/>
        <v>0</v>
      </c>
      <c r="AN56" s="36">
        <f t="shared" si="100"/>
        <v>0</v>
      </c>
      <c r="AO56" s="36">
        <f t="shared" si="101"/>
        <v>0</v>
      </c>
      <c r="AP56" s="36">
        <f t="shared" si="102"/>
        <v>0</v>
      </c>
      <c r="AQ56" s="36">
        <f t="shared" si="103"/>
        <v>0</v>
      </c>
      <c r="AR56" s="36">
        <f t="shared" si="104"/>
        <v>0</v>
      </c>
      <c r="AS56" s="36">
        <f t="shared" si="105"/>
        <v>0</v>
      </c>
      <c r="AT56" s="36">
        <f t="shared" si="106"/>
        <v>0</v>
      </c>
      <c r="AU56" s="36">
        <f t="shared" si="107"/>
        <v>0</v>
      </c>
      <c r="AV56" s="36">
        <f t="shared" si="108"/>
        <v>0</v>
      </c>
      <c r="AW56" s="36">
        <f t="shared" si="109"/>
        <v>0</v>
      </c>
      <c r="AX56" s="36">
        <f t="shared" si="110"/>
        <v>0</v>
      </c>
      <c r="AY56" s="36">
        <f t="shared" si="111"/>
        <v>0</v>
      </c>
      <c r="AZ56" s="36">
        <f t="shared" si="112"/>
        <v>0</v>
      </c>
      <c r="BA56" s="36">
        <f t="shared" si="113"/>
        <v>0</v>
      </c>
      <c r="BB56" s="36">
        <f t="shared" si="114"/>
        <v>0</v>
      </c>
      <c r="BC56" s="36">
        <f t="shared" si="115"/>
        <v>0</v>
      </c>
      <c r="BD56" s="36">
        <f t="shared" si="116"/>
        <v>0</v>
      </c>
      <c r="BE56" s="36">
        <f t="shared" si="117"/>
        <v>0</v>
      </c>
      <c r="BF56" s="36">
        <f t="shared" si="118"/>
        <v>0</v>
      </c>
      <c r="BG56" s="36">
        <f t="shared" si="119"/>
        <v>0</v>
      </c>
      <c r="BH56" s="36">
        <f t="shared" si="120"/>
        <v>0</v>
      </c>
      <c r="BI56" s="36">
        <f t="shared" si="121"/>
        <v>0</v>
      </c>
      <c r="BJ56" s="36">
        <f t="shared" si="122"/>
        <v>0</v>
      </c>
      <c r="BK56" s="36">
        <f t="shared" si="123"/>
        <v>0</v>
      </c>
      <c r="BL56" s="36">
        <f t="shared" si="124"/>
        <v>0</v>
      </c>
      <c r="BM56" s="39" t="str">
        <f>IF($C$171&lt;&gt;"",COUNTA(Noms!$B$1:$B$30)-COUNTIF(E56:AH56,""),"")</f>
        <v/>
      </c>
      <c r="BN56" s="38" t="str">
        <f>IF(AND($C$169&lt;&gt;"",C56&lt;&gt;""),SUM(E56:AH56)/(COUNTA(Noms!$B$1:$B$30)*C56),"")</f>
        <v/>
      </c>
    </row>
    <row r="57" spans="1:66" ht="14.25" hidden="1" customHeight="1" x14ac:dyDescent="0.2">
      <c r="A57" s="53"/>
      <c r="B57" s="64"/>
      <c r="C57" s="62"/>
      <c r="D57" s="36"/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  <c r="P57" s="2" t="s">
        <v>6</v>
      </c>
      <c r="Q57" s="2" t="s">
        <v>6</v>
      </c>
      <c r="R57" s="2" t="s">
        <v>6</v>
      </c>
      <c r="S57" s="2" t="s">
        <v>6</v>
      </c>
      <c r="T57" s="2" t="s">
        <v>6</v>
      </c>
      <c r="U57" s="2" t="s">
        <v>6</v>
      </c>
      <c r="V57" s="2" t="s">
        <v>6</v>
      </c>
      <c r="W57" s="2" t="s">
        <v>6</v>
      </c>
      <c r="X57" s="2" t="s">
        <v>6</v>
      </c>
      <c r="Y57" s="2" t="s">
        <v>6</v>
      </c>
      <c r="Z57" s="2" t="s">
        <v>6</v>
      </c>
      <c r="AA57" s="2" t="s">
        <v>6</v>
      </c>
      <c r="AB57" s="2" t="s">
        <v>6</v>
      </c>
      <c r="AC57" s="2" t="s">
        <v>6</v>
      </c>
      <c r="AD57" s="2" t="s">
        <v>6</v>
      </c>
      <c r="AE57" s="2" t="s">
        <v>6</v>
      </c>
      <c r="AF57" s="2" t="s">
        <v>6</v>
      </c>
      <c r="AG57" s="2" t="s">
        <v>6</v>
      </c>
      <c r="AH57" s="2" t="s">
        <v>6</v>
      </c>
      <c r="AI57" s="36">
        <f t="shared" si="95"/>
        <v>0</v>
      </c>
      <c r="AJ57" s="36">
        <f t="shared" si="96"/>
        <v>0</v>
      </c>
      <c r="AK57" s="36">
        <f t="shared" si="97"/>
        <v>0</v>
      </c>
      <c r="AL57" s="36">
        <f t="shared" si="98"/>
        <v>0</v>
      </c>
      <c r="AM57" s="36">
        <f t="shared" si="99"/>
        <v>0</v>
      </c>
      <c r="AN57" s="36">
        <f t="shared" si="100"/>
        <v>0</v>
      </c>
      <c r="AO57" s="36">
        <f t="shared" si="101"/>
        <v>0</v>
      </c>
      <c r="AP57" s="36">
        <f t="shared" si="102"/>
        <v>0</v>
      </c>
      <c r="AQ57" s="36">
        <f t="shared" si="103"/>
        <v>0</v>
      </c>
      <c r="AR57" s="36">
        <f t="shared" si="104"/>
        <v>0</v>
      </c>
      <c r="AS57" s="36">
        <f t="shared" si="105"/>
        <v>0</v>
      </c>
      <c r="AT57" s="36">
        <f t="shared" si="106"/>
        <v>0</v>
      </c>
      <c r="AU57" s="36">
        <f t="shared" si="107"/>
        <v>0</v>
      </c>
      <c r="AV57" s="36">
        <f t="shared" si="108"/>
        <v>0</v>
      </c>
      <c r="AW57" s="36">
        <f t="shared" si="109"/>
        <v>0</v>
      </c>
      <c r="AX57" s="36">
        <f t="shared" si="110"/>
        <v>0</v>
      </c>
      <c r="AY57" s="36">
        <f t="shared" si="111"/>
        <v>0</v>
      </c>
      <c r="AZ57" s="36">
        <f t="shared" si="112"/>
        <v>0</v>
      </c>
      <c r="BA57" s="36">
        <f t="shared" si="113"/>
        <v>0</v>
      </c>
      <c r="BB57" s="36">
        <f t="shared" si="114"/>
        <v>0</v>
      </c>
      <c r="BC57" s="36">
        <f t="shared" si="115"/>
        <v>0</v>
      </c>
      <c r="BD57" s="36">
        <f t="shared" si="116"/>
        <v>0</v>
      </c>
      <c r="BE57" s="36">
        <f t="shared" si="117"/>
        <v>0</v>
      </c>
      <c r="BF57" s="36">
        <f t="shared" si="118"/>
        <v>0</v>
      </c>
      <c r="BG57" s="36">
        <f t="shared" si="119"/>
        <v>0</v>
      </c>
      <c r="BH57" s="36">
        <f t="shared" si="120"/>
        <v>0</v>
      </c>
      <c r="BI57" s="36">
        <f t="shared" si="121"/>
        <v>0</v>
      </c>
      <c r="BJ57" s="36">
        <f t="shared" si="122"/>
        <v>0</v>
      </c>
      <c r="BK57" s="36">
        <f t="shared" si="123"/>
        <v>0</v>
      </c>
      <c r="BL57" s="36">
        <f t="shared" si="124"/>
        <v>0</v>
      </c>
      <c r="BM57" s="39" t="str">
        <f>IF($C$171&lt;&gt;"",COUNTA(Noms!$B$1:$B$30)-COUNTIF(E57:AH57,""),"")</f>
        <v/>
      </c>
      <c r="BN57" s="38" t="str">
        <f>IF(AND($C$169&lt;&gt;"",C57&lt;&gt;""),SUM(E57:AH57)/(COUNTA(Noms!$B$1:$B$30)*C57),"")</f>
        <v/>
      </c>
    </row>
    <row r="58" spans="1:66" ht="14.25" hidden="1" customHeight="1" x14ac:dyDescent="0.2">
      <c r="A58" s="53"/>
      <c r="B58" s="64"/>
      <c r="C58" s="62"/>
      <c r="D58" s="36"/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  <c r="P58" s="2" t="s">
        <v>6</v>
      </c>
      <c r="Q58" s="2" t="s">
        <v>6</v>
      </c>
      <c r="R58" s="2" t="s">
        <v>6</v>
      </c>
      <c r="S58" s="2" t="s">
        <v>6</v>
      </c>
      <c r="T58" s="2" t="s">
        <v>6</v>
      </c>
      <c r="U58" s="2" t="s">
        <v>6</v>
      </c>
      <c r="V58" s="2" t="s">
        <v>6</v>
      </c>
      <c r="W58" s="2" t="s">
        <v>6</v>
      </c>
      <c r="X58" s="2" t="s">
        <v>6</v>
      </c>
      <c r="Y58" s="2" t="s">
        <v>6</v>
      </c>
      <c r="Z58" s="2" t="s">
        <v>6</v>
      </c>
      <c r="AA58" s="2" t="s">
        <v>6</v>
      </c>
      <c r="AB58" s="2" t="s">
        <v>6</v>
      </c>
      <c r="AC58" s="2" t="s">
        <v>6</v>
      </c>
      <c r="AD58" s="2" t="s">
        <v>6</v>
      </c>
      <c r="AE58" s="2" t="s">
        <v>6</v>
      </c>
      <c r="AF58" s="2" t="s">
        <v>6</v>
      </c>
      <c r="AG58" s="2" t="s">
        <v>6</v>
      </c>
      <c r="AH58" s="2" t="s">
        <v>6</v>
      </c>
      <c r="AI58" s="36">
        <f t="shared" si="95"/>
        <v>0</v>
      </c>
      <c r="AJ58" s="36">
        <f t="shared" si="96"/>
        <v>0</v>
      </c>
      <c r="AK58" s="36">
        <f t="shared" si="97"/>
        <v>0</v>
      </c>
      <c r="AL58" s="36">
        <f t="shared" si="98"/>
        <v>0</v>
      </c>
      <c r="AM58" s="36">
        <f t="shared" si="99"/>
        <v>0</v>
      </c>
      <c r="AN58" s="36">
        <f t="shared" si="100"/>
        <v>0</v>
      </c>
      <c r="AO58" s="36">
        <f t="shared" si="101"/>
        <v>0</v>
      </c>
      <c r="AP58" s="36">
        <f t="shared" si="102"/>
        <v>0</v>
      </c>
      <c r="AQ58" s="36">
        <f t="shared" si="103"/>
        <v>0</v>
      </c>
      <c r="AR58" s="36">
        <f t="shared" si="104"/>
        <v>0</v>
      </c>
      <c r="AS58" s="36">
        <f t="shared" si="105"/>
        <v>0</v>
      </c>
      <c r="AT58" s="36">
        <f t="shared" si="106"/>
        <v>0</v>
      </c>
      <c r="AU58" s="36">
        <f t="shared" si="107"/>
        <v>0</v>
      </c>
      <c r="AV58" s="36">
        <f t="shared" si="108"/>
        <v>0</v>
      </c>
      <c r="AW58" s="36">
        <f t="shared" si="109"/>
        <v>0</v>
      </c>
      <c r="AX58" s="36">
        <f t="shared" si="110"/>
        <v>0</v>
      </c>
      <c r="AY58" s="36">
        <f t="shared" si="111"/>
        <v>0</v>
      </c>
      <c r="AZ58" s="36">
        <f t="shared" si="112"/>
        <v>0</v>
      </c>
      <c r="BA58" s="36">
        <f t="shared" si="113"/>
        <v>0</v>
      </c>
      <c r="BB58" s="36">
        <f t="shared" si="114"/>
        <v>0</v>
      </c>
      <c r="BC58" s="36">
        <f t="shared" si="115"/>
        <v>0</v>
      </c>
      <c r="BD58" s="36">
        <f t="shared" si="116"/>
        <v>0</v>
      </c>
      <c r="BE58" s="36">
        <f t="shared" si="117"/>
        <v>0</v>
      </c>
      <c r="BF58" s="36">
        <f t="shared" si="118"/>
        <v>0</v>
      </c>
      <c r="BG58" s="36">
        <f t="shared" si="119"/>
        <v>0</v>
      </c>
      <c r="BH58" s="36">
        <f t="shared" si="120"/>
        <v>0</v>
      </c>
      <c r="BI58" s="36">
        <f t="shared" si="121"/>
        <v>0</v>
      </c>
      <c r="BJ58" s="36">
        <f t="shared" si="122"/>
        <v>0</v>
      </c>
      <c r="BK58" s="36">
        <f t="shared" si="123"/>
        <v>0</v>
      </c>
      <c r="BL58" s="36">
        <f t="shared" si="124"/>
        <v>0</v>
      </c>
      <c r="BM58" s="39" t="str">
        <f>IF($C$171&lt;&gt;"",COUNTA(Noms!$B$1:$B$30)-COUNTIF(E58:AH58,""),"")</f>
        <v/>
      </c>
      <c r="BN58" s="38" t="str">
        <f>IF(AND($C$169&lt;&gt;"",C58&lt;&gt;""),SUM(E58:AH58)/(COUNTA(Noms!$B$1:$B$30)*C58),"")</f>
        <v/>
      </c>
    </row>
    <row r="59" spans="1:66" ht="14.25" hidden="1" customHeight="1" x14ac:dyDescent="0.2">
      <c r="A59" s="53"/>
      <c r="B59" s="64"/>
      <c r="C59" s="62"/>
      <c r="D59" s="36"/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  <c r="P59" s="2" t="s">
        <v>6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6</v>
      </c>
      <c r="W59" s="2" t="s">
        <v>6</v>
      </c>
      <c r="X59" s="2" t="s">
        <v>6</v>
      </c>
      <c r="Y59" s="2" t="s">
        <v>6</v>
      </c>
      <c r="Z59" s="2" t="s">
        <v>6</v>
      </c>
      <c r="AA59" s="2" t="s">
        <v>6</v>
      </c>
      <c r="AB59" s="2" t="s">
        <v>6</v>
      </c>
      <c r="AC59" s="2" t="s">
        <v>6</v>
      </c>
      <c r="AD59" s="2" t="s">
        <v>6</v>
      </c>
      <c r="AE59" s="2" t="s">
        <v>6</v>
      </c>
      <c r="AF59" s="2" t="s">
        <v>6</v>
      </c>
      <c r="AG59" s="2" t="s">
        <v>6</v>
      </c>
      <c r="AH59" s="2" t="s">
        <v>6</v>
      </c>
      <c r="AI59" s="36">
        <f t="shared" si="95"/>
        <v>0</v>
      </c>
      <c r="AJ59" s="36">
        <f t="shared" si="96"/>
        <v>0</v>
      </c>
      <c r="AK59" s="36">
        <f t="shared" si="97"/>
        <v>0</v>
      </c>
      <c r="AL59" s="36">
        <f t="shared" si="98"/>
        <v>0</v>
      </c>
      <c r="AM59" s="36">
        <f t="shared" si="99"/>
        <v>0</v>
      </c>
      <c r="AN59" s="36">
        <f t="shared" si="100"/>
        <v>0</v>
      </c>
      <c r="AO59" s="36">
        <f t="shared" si="101"/>
        <v>0</v>
      </c>
      <c r="AP59" s="36">
        <f t="shared" si="102"/>
        <v>0</v>
      </c>
      <c r="AQ59" s="36">
        <f t="shared" si="103"/>
        <v>0</v>
      </c>
      <c r="AR59" s="36">
        <f t="shared" si="104"/>
        <v>0</v>
      </c>
      <c r="AS59" s="36">
        <f t="shared" si="105"/>
        <v>0</v>
      </c>
      <c r="AT59" s="36">
        <f t="shared" si="106"/>
        <v>0</v>
      </c>
      <c r="AU59" s="36">
        <f t="shared" si="107"/>
        <v>0</v>
      </c>
      <c r="AV59" s="36">
        <f t="shared" si="108"/>
        <v>0</v>
      </c>
      <c r="AW59" s="36">
        <f t="shared" si="109"/>
        <v>0</v>
      </c>
      <c r="AX59" s="36">
        <f t="shared" si="110"/>
        <v>0</v>
      </c>
      <c r="AY59" s="36">
        <f t="shared" si="111"/>
        <v>0</v>
      </c>
      <c r="AZ59" s="36">
        <f t="shared" si="112"/>
        <v>0</v>
      </c>
      <c r="BA59" s="36">
        <f t="shared" si="113"/>
        <v>0</v>
      </c>
      <c r="BB59" s="36">
        <f t="shared" si="114"/>
        <v>0</v>
      </c>
      <c r="BC59" s="36">
        <f t="shared" si="115"/>
        <v>0</v>
      </c>
      <c r="BD59" s="36">
        <f t="shared" si="116"/>
        <v>0</v>
      </c>
      <c r="BE59" s="36">
        <f t="shared" si="117"/>
        <v>0</v>
      </c>
      <c r="BF59" s="36">
        <f t="shared" si="118"/>
        <v>0</v>
      </c>
      <c r="BG59" s="36">
        <f t="shared" si="119"/>
        <v>0</v>
      </c>
      <c r="BH59" s="36">
        <f t="shared" si="120"/>
        <v>0</v>
      </c>
      <c r="BI59" s="36">
        <f t="shared" si="121"/>
        <v>0</v>
      </c>
      <c r="BJ59" s="36">
        <f t="shared" si="122"/>
        <v>0</v>
      </c>
      <c r="BK59" s="36">
        <f t="shared" si="123"/>
        <v>0</v>
      </c>
      <c r="BL59" s="36">
        <f t="shared" si="124"/>
        <v>0</v>
      </c>
      <c r="BM59" s="39" t="str">
        <f>IF($C$171&lt;&gt;"",COUNTA(Noms!$B$1:$B$30)-COUNTIF(E59:AH59,""),"")</f>
        <v/>
      </c>
      <c r="BN59" s="38" t="str">
        <f>IF(AND($C$169&lt;&gt;"",C59&lt;&gt;""),SUM(E59:AH59)/(COUNTA(Noms!$B$1:$B$30)*C59),"")</f>
        <v/>
      </c>
    </row>
    <row r="60" spans="1:66" ht="14.25" hidden="1" customHeight="1" x14ac:dyDescent="0.2">
      <c r="A60" s="53"/>
      <c r="B60" s="67"/>
      <c r="C60" s="62"/>
      <c r="D60" s="36"/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  <c r="P60" s="2" t="s">
        <v>6</v>
      </c>
      <c r="Q60" s="2" t="s">
        <v>6</v>
      </c>
      <c r="R60" s="2" t="s">
        <v>6</v>
      </c>
      <c r="S60" s="2" t="s">
        <v>6</v>
      </c>
      <c r="T60" s="2" t="s">
        <v>6</v>
      </c>
      <c r="U60" s="2" t="s">
        <v>6</v>
      </c>
      <c r="V60" s="2" t="s">
        <v>6</v>
      </c>
      <c r="W60" s="2" t="s">
        <v>6</v>
      </c>
      <c r="X60" s="2" t="s">
        <v>6</v>
      </c>
      <c r="Y60" s="2" t="s">
        <v>6</v>
      </c>
      <c r="Z60" s="2" t="s">
        <v>6</v>
      </c>
      <c r="AA60" s="2" t="s">
        <v>6</v>
      </c>
      <c r="AB60" s="2" t="s">
        <v>6</v>
      </c>
      <c r="AC60" s="2" t="s">
        <v>6</v>
      </c>
      <c r="AD60" s="2" t="s">
        <v>6</v>
      </c>
      <c r="AE60" s="2" t="s">
        <v>6</v>
      </c>
      <c r="AF60" s="2" t="s">
        <v>6</v>
      </c>
      <c r="AG60" s="2" t="s">
        <v>6</v>
      </c>
      <c r="AH60" s="2" t="s">
        <v>6</v>
      </c>
      <c r="AI60" s="36">
        <f t="shared" si="95"/>
        <v>0</v>
      </c>
      <c r="AJ60" s="36">
        <f t="shared" si="96"/>
        <v>0</v>
      </c>
      <c r="AK60" s="36">
        <f t="shared" si="97"/>
        <v>0</v>
      </c>
      <c r="AL60" s="36">
        <f t="shared" si="98"/>
        <v>0</v>
      </c>
      <c r="AM60" s="36">
        <f t="shared" si="99"/>
        <v>0</v>
      </c>
      <c r="AN60" s="36">
        <f t="shared" si="100"/>
        <v>0</v>
      </c>
      <c r="AO60" s="36">
        <f t="shared" si="101"/>
        <v>0</v>
      </c>
      <c r="AP60" s="36">
        <f t="shared" si="102"/>
        <v>0</v>
      </c>
      <c r="AQ60" s="36">
        <f t="shared" si="103"/>
        <v>0</v>
      </c>
      <c r="AR60" s="36">
        <f t="shared" si="104"/>
        <v>0</v>
      </c>
      <c r="AS60" s="36">
        <f t="shared" si="105"/>
        <v>0</v>
      </c>
      <c r="AT60" s="36">
        <f t="shared" si="106"/>
        <v>0</v>
      </c>
      <c r="AU60" s="36">
        <f t="shared" si="107"/>
        <v>0</v>
      </c>
      <c r="AV60" s="36">
        <f t="shared" si="108"/>
        <v>0</v>
      </c>
      <c r="AW60" s="36">
        <f t="shared" si="109"/>
        <v>0</v>
      </c>
      <c r="AX60" s="36">
        <f t="shared" si="110"/>
        <v>0</v>
      </c>
      <c r="AY60" s="36">
        <f t="shared" si="111"/>
        <v>0</v>
      </c>
      <c r="AZ60" s="36">
        <f t="shared" si="112"/>
        <v>0</v>
      </c>
      <c r="BA60" s="36">
        <f t="shared" si="113"/>
        <v>0</v>
      </c>
      <c r="BB60" s="36">
        <f t="shared" si="114"/>
        <v>0</v>
      </c>
      <c r="BC60" s="36">
        <f t="shared" si="115"/>
        <v>0</v>
      </c>
      <c r="BD60" s="36">
        <f t="shared" si="116"/>
        <v>0</v>
      </c>
      <c r="BE60" s="36">
        <f t="shared" si="117"/>
        <v>0</v>
      </c>
      <c r="BF60" s="36">
        <f t="shared" si="118"/>
        <v>0</v>
      </c>
      <c r="BG60" s="36">
        <f t="shared" si="119"/>
        <v>0</v>
      </c>
      <c r="BH60" s="36">
        <f t="shared" si="120"/>
        <v>0</v>
      </c>
      <c r="BI60" s="36">
        <f t="shared" si="121"/>
        <v>0</v>
      </c>
      <c r="BJ60" s="36">
        <f t="shared" si="122"/>
        <v>0</v>
      </c>
      <c r="BK60" s="36">
        <f t="shared" si="123"/>
        <v>0</v>
      </c>
      <c r="BL60" s="36">
        <f t="shared" si="124"/>
        <v>0</v>
      </c>
      <c r="BM60" s="39" t="str">
        <f>IF($C$171&lt;&gt;"",COUNTA(Noms!$B$1:$B$30)-COUNTIF(E60:AH60,""),"")</f>
        <v/>
      </c>
      <c r="BN60" s="38" t="str">
        <f>IF(AND($C$169&lt;&gt;"",C60&lt;&gt;""),SUM(E60:AH60)/(COUNTA(Noms!$B$1:$B$30)*C60),"")</f>
        <v/>
      </c>
    </row>
    <row r="61" spans="1:66" ht="14.25" hidden="1" customHeight="1" x14ac:dyDescent="0.2">
      <c r="A61" s="53"/>
      <c r="B61" s="67"/>
      <c r="C61" s="62"/>
      <c r="D61" s="36"/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K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  <c r="P61" s="2" t="s">
        <v>6</v>
      </c>
      <c r="Q61" s="2" t="s">
        <v>6</v>
      </c>
      <c r="R61" s="2" t="s">
        <v>6</v>
      </c>
      <c r="S61" s="2" t="s">
        <v>6</v>
      </c>
      <c r="T61" s="2" t="s">
        <v>6</v>
      </c>
      <c r="U61" s="2" t="s">
        <v>6</v>
      </c>
      <c r="V61" s="2" t="s">
        <v>6</v>
      </c>
      <c r="W61" s="2" t="s">
        <v>6</v>
      </c>
      <c r="X61" s="2" t="s">
        <v>6</v>
      </c>
      <c r="Y61" s="2" t="s">
        <v>6</v>
      </c>
      <c r="Z61" s="2" t="s">
        <v>6</v>
      </c>
      <c r="AA61" s="2" t="s">
        <v>6</v>
      </c>
      <c r="AB61" s="2" t="s">
        <v>6</v>
      </c>
      <c r="AC61" s="2" t="s">
        <v>6</v>
      </c>
      <c r="AD61" s="2" t="s">
        <v>6</v>
      </c>
      <c r="AE61" s="2" t="s">
        <v>6</v>
      </c>
      <c r="AF61" s="2" t="s">
        <v>6</v>
      </c>
      <c r="AG61" s="2" t="s">
        <v>6</v>
      </c>
      <c r="AH61" s="2" t="s">
        <v>6</v>
      </c>
      <c r="AI61" s="36">
        <f t="shared" si="95"/>
        <v>0</v>
      </c>
      <c r="AJ61" s="36">
        <f t="shared" si="96"/>
        <v>0</v>
      </c>
      <c r="AK61" s="36">
        <f t="shared" si="97"/>
        <v>0</v>
      </c>
      <c r="AL61" s="36">
        <f t="shared" si="98"/>
        <v>0</v>
      </c>
      <c r="AM61" s="36">
        <f t="shared" si="99"/>
        <v>0</v>
      </c>
      <c r="AN61" s="36">
        <f t="shared" si="100"/>
        <v>0</v>
      </c>
      <c r="AO61" s="36">
        <f t="shared" si="101"/>
        <v>0</v>
      </c>
      <c r="AP61" s="36">
        <f t="shared" si="102"/>
        <v>0</v>
      </c>
      <c r="AQ61" s="36">
        <f t="shared" si="103"/>
        <v>0</v>
      </c>
      <c r="AR61" s="36">
        <f t="shared" si="104"/>
        <v>0</v>
      </c>
      <c r="AS61" s="36">
        <f t="shared" si="105"/>
        <v>0</v>
      </c>
      <c r="AT61" s="36">
        <f t="shared" si="106"/>
        <v>0</v>
      </c>
      <c r="AU61" s="36">
        <f t="shared" si="107"/>
        <v>0</v>
      </c>
      <c r="AV61" s="36">
        <f t="shared" si="108"/>
        <v>0</v>
      </c>
      <c r="AW61" s="36">
        <f t="shared" si="109"/>
        <v>0</v>
      </c>
      <c r="AX61" s="36">
        <f t="shared" si="110"/>
        <v>0</v>
      </c>
      <c r="AY61" s="36">
        <f t="shared" si="111"/>
        <v>0</v>
      </c>
      <c r="AZ61" s="36">
        <f t="shared" si="112"/>
        <v>0</v>
      </c>
      <c r="BA61" s="36">
        <f t="shared" si="113"/>
        <v>0</v>
      </c>
      <c r="BB61" s="36">
        <f t="shared" si="114"/>
        <v>0</v>
      </c>
      <c r="BC61" s="36">
        <f t="shared" si="115"/>
        <v>0</v>
      </c>
      <c r="BD61" s="36">
        <f t="shared" si="116"/>
        <v>0</v>
      </c>
      <c r="BE61" s="36">
        <f t="shared" si="117"/>
        <v>0</v>
      </c>
      <c r="BF61" s="36">
        <f t="shared" si="118"/>
        <v>0</v>
      </c>
      <c r="BG61" s="36">
        <f t="shared" si="119"/>
        <v>0</v>
      </c>
      <c r="BH61" s="36">
        <f t="shared" si="120"/>
        <v>0</v>
      </c>
      <c r="BI61" s="36">
        <f t="shared" si="121"/>
        <v>0</v>
      </c>
      <c r="BJ61" s="36">
        <f t="shared" si="122"/>
        <v>0</v>
      </c>
      <c r="BK61" s="36">
        <f t="shared" si="123"/>
        <v>0</v>
      </c>
      <c r="BL61" s="36">
        <f t="shared" si="124"/>
        <v>0</v>
      </c>
      <c r="BM61" s="39" t="str">
        <f>IF($C$171&lt;&gt;"",COUNTA(Noms!$B$1:$B$30)-COUNTIF(E61:AH61,""),"")</f>
        <v/>
      </c>
      <c r="BN61" s="38" t="str">
        <f>IF(AND($C$169&lt;&gt;"",C61&lt;&gt;""),SUM(E61:AH61)/(COUNTA(Noms!$B$1:$B$30)*C61),"")</f>
        <v/>
      </c>
    </row>
    <row r="62" spans="1:66" ht="13.5" hidden="1" thickBot="1" x14ac:dyDescent="0.25">
      <c r="A62" s="24" t="str">
        <f>"TOTAL "&amp;A45</f>
        <v>TOTAL Exercice 2</v>
      </c>
      <c r="B62" s="25"/>
      <c r="C62" s="26">
        <f>SUM(C47:C61)</f>
        <v>0</v>
      </c>
      <c r="D62" s="36"/>
      <c r="E62" s="51">
        <f>AI62</f>
        <v>0</v>
      </c>
      <c r="F62" s="51">
        <f t="shared" ref="F62" si="125">AJ62</f>
        <v>0</v>
      </c>
      <c r="G62" s="51">
        <f t="shared" ref="G62" si="126">AK62</f>
        <v>0</v>
      </c>
      <c r="H62" s="51">
        <f t="shared" ref="H62" si="127">AL62</f>
        <v>0</v>
      </c>
      <c r="I62" s="51">
        <f t="shared" ref="I62" si="128">AM62</f>
        <v>0</v>
      </c>
      <c r="J62" s="51">
        <f t="shared" ref="J62" si="129">AN62</f>
        <v>0</v>
      </c>
      <c r="K62" s="51">
        <f t="shared" ref="K62" si="130">AO62</f>
        <v>0</v>
      </c>
      <c r="L62" s="51">
        <f t="shared" ref="L62" si="131">AP62</f>
        <v>0</v>
      </c>
      <c r="M62" s="51">
        <f t="shared" ref="M62" si="132">AQ62</f>
        <v>0</v>
      </c>
      <c r="N62" s="51">
        <f t="shared" ref="N62" si="133">AR62</f>
        <v>0</v>
      </c>
      <c r="O62" s="51">
        <f t="shared" ref="O62" si="134">AS62</f>
        <v>0</v>
      </c>
      <c r="P62" s="51">
        <f t="shared" ref="P62" si="135">AT62</f>
        <v>0</v>
      </c>
      <c r="Q62" s="51">
        <f t="shared" ref="Q62" si="136">AU62</f>
        <v>0</v>
      </c>
      <c r="R62" s="51">
        <f t="shared" ref="R62" si="137">AV62</f>
        <v>0</v>
      </c>
      <c r="S62" s="51">
        <f t="shared" ref="S62" si="138">AW62</f>
        <v>0</v>
      </c>
      <c r="T62" s="51">
        <f t="shared" ref="T62" si="139">AX62</f>
        <v>0</v>
      </c>
      <c r="U62" s="51">
        <f t="shared" ref="U62" si="140">AY62</f>
        <v>0</v>
      </c>
      <c r="V62" s="51">
        <f t="shared" ref="V62" si="141">AZ62</f>
        <v>0</v>
      </c>
      <c r="W62" s="51">
        <f t="shared" ref="W62" si="142">BA62</f>
        <v>0</v>
      </c>
      <c r="X62" s="51">
        <f t="shared" ref="X62" si="143">BB62</f>
        <v>0</v>
      </c>
      <c r="Y62" s="51">
        <f t="shared" ref="Y62" si="144">BC62</f>
        <v>0</v>
      </c>
      <c r="Z62" s="51">
        <f t="shared" ref="Z62" si="145">BD62</f>
        <v>0</v>
      </c>
      <c r="AA62" s="51">
        <f t="shared" ref="AA62" si="146">BE62</f>
        <v>0</v>
      </c>
      <c r="AB62" s="51">
        <f t="shared" ref="AB62" si="147">BF62</f>
        <v>0</v>
      </c>
      <c r="AC62" s="51">
        <f t="shared" ref="AC62" si="148">BG62</f>
        <v>0</v>
      </c>
      <c r="AD62" s="51">
        <f t="shared" ref="AD62" si="149">BH62</f>
        <v>0</v>
      </c>
      <c r="AE62" s="51">
        <f t="shared" ref="AE62" si="150">BI62</f>
        <v>0</v>
      </c>
      <c r="AF62" s="51">
        <f t="shared" ref="AF62" si="151">BJ62</f>
        <v>0</v>
      </c>
      <c r="AG62" s="51">
        <f t="shared" ref="AG62" si="152">BK62</f>
        <v>0</v>
      </c>
      <c r="AH62" s="51">
        <f t="shared" ref="AH62" si="153">BL62</f>
        <v>0</v>
      </c>
      <c r="AI62" s="36">
        <f t="shared" ref="AI62" si="154">SUM(AI47:AI61)</f>
        <v>0</v>
      </c>
      <c r="AJ62" s="36">
        <f t="shared" ref="AJ62:AU62" si="155">SUM(AJ47:AJ61)</f>
        <v>0</v>
      </c>
      <c r="AK62" s="36">
        <f t="shared" si="155"/>
        <v>0</v>
      </c>
      <c r="AL62" s="36">
        <f t="shared" si="155"/>
        <v>0</v>
      </c>
      <c r="AM62" s="36">
        <f t="shared" si="155"/>
        <v>0</v>
      </c>
      <c r="AN62" s="36">
        <f t="shared" si="155"/>
        <v>0</v>
      </c>
      <c r="AO62" s="36">
        <f t="shared" si="155"/>
        <v>0</v>
      </c>
      <c r="AP62" s="36">
        <f t="shared" si="155"/>
        <v>0</v>
      </c>
      <c r="AQ62" s="36">
        <f t="shared" si="155"/>
        <v>0</v>
      </c>
      <c r="AR62" s="36">
        <f t="shared" si="155"/>
        <v>0</v>
      </c>
      <c r="AS62" s="36">
        <f t="shared" si="155"/>
        <v>0</v>
      </c>
      <c r="AT62" s="36">
        <f t="shared" si="155"/>
        <v>0</v>
      </c>
      <c r="AU62" s="36">
        <f t="shared" si="155"/>
        <v>0</v>
      </c>
      <c r="AV62" s="36">
        <f t="shared" ref="AV62:BL62" si="156">SUM(AV47:AV61)</f>
        <v>0</v>
      </c>
      <c r="AW62" s="36">
        <f t="shared" si="156"/>
        <v>0</v>
      </c>
      <c r="AX62" s="36">
        <f t="shared" si="156"/>
        <v>0</v>
      </c>
      <c r="AY62" s="36">
        <f t="shared" si="156"/>
        <v>0</v>
      </c>
      <c r="AZ62" s="36">
        <f t="shared" si="156"/>
        <v>0</v>
      </c>
      <c r="BA62" s="36">
        <f t="shared" si="156"/>
        <v>0</v>
      </c>
      <c r="BB62" s="36">
        <f t="shared" si="156"/>
        <v>0</v>
      </c>
      <c r="BC62" s="36">
        <f t="shared" si="156"/>
        <v>0</v>
      </c>
      <c r="BD62" s="36">
        <f t="shared" si="156"/>
        <v>0</v>
      </c>
      <c r="BE62" s="36">
        <f t="shared" si="156"/>
        <v>0</v>
      </c>
      <c r="BF62" s="36">
        <f t="shared" si="156"/>
        <v>0</v>
      </c>
      <c r="BG62" s="36">
        <f t="shared" si="156"/>
        <v>0</v>
      </c>
      <c r="BH62" s="36">
        <f t="shared" si="156"/>
        <v>0</v>
      </c>
      <c r="BI62" s="36">
        <f t="shared" si="156"/>
        <v>0</v>
      </c>
      <c r="BJ62" s="36">
        <f t="shared" si="156"/>
        <v>0</v>
      </c>
      <c r="BK62" s="36">
        <f t="shared" si="156"/>
        <v>0</v>
      </c>
      <c r="BL62" s="36">
        <f t="shared" si="156"/>
        <v>0</v>
      </c>
    </row>
    <row r="63" spans="1:66" ht="4.5" hidden="1" customHeight="1" thickBot="1" x14ac:dyDescent="0.25"/>
    <row r="64" spans="1:66" s="27" customFormat="1" ht="14.25" hidden="1" customHeight="1" x14ac:dyDescent="0.2">
      <c r="A64" s="103" t="s">
        <v>15</v>
      </c>
      <c r="B64" s="103"/>
      <c r="C64" s="10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</row>
    <row r="65" spans="1:66" s="27" customFormat="1" ht="11.25" hidden="1" customHeight="1" x14ac:dyDescent="0.2">
      <c r="A65" s="14" t="str">
        <f>$A$8</f>
        <v>Catégorie</v>
      </c>
      <c r="B65" s="15" t="str">
        <f>$B$8</f>
        <v>Critères</v>
      </c>
      <c r="C65" s="16" t="s">
        <v>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36"/>
      <c r="BN65" s="36"/>
    </row>
    <row r="66" spans="1:66" s="27" customFormat="1" ht="14.25" hidden="1" customHeight="1" x14ac:dyDescent="0.2">
      <c r="A66" s="53" t="s">
        <v>1</v>
      </c>
      <c r="B66" s="68" t="s">
        <v>11</v>
      </c>
      <c r="C66" s="2"/>
      <c r="D66" s="36"/>
      <c r="E66" s="2" t="s">
        <v>6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K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  <c r="P66" s="2" t="s">
        <v>6</v>
      </c>
      <c r="Q66" s="2" t="s">
        <v>6</v>
      </c>
      <c r="R66" s="2" t="s">
        <v>6</v>
      </c>
      <c r="S66" s="2" t="s">
        <v>6</v>
      </c>
      <c r="T66" s="2" t="s">
        <v>6</v>
      </c>
      <c r="U66" s="2" t="s">
        <v>6</v>
      </c>
      <c r="V66" s="2" t="s">
        <v>6</v>
      </c>
      <c r="W66" s="2" t="s">
        <v>6</v>
      </c>
      <c r="X66" s="2" t="s">
        <v>6</v>
      </c>
      <c r="Y66" s="2" t="s">
        <v>6</v>
      </c>
      <c r="Z66" s="2" t="s">
        <v>6</v>
      </c>
      <c r="AA66" s="2" t="s">
        <v>6</v>
      </c>
      <c r="AB66" s="2" t="s">
        <v>6</v>
      </c>
      <c r="AC66" s="2" t="s">
        <v>6</v>
      </c>
      <c r="AD66" s="2" t="s">
        <v>6</v>
      </c>
      <c r="AE66" s="2" t="s">
        <v>6</v>
      </c>
      <c r="AF66" s="2" t="s">
        <v>6</v>
      </c>
      <c r="AG66" s="2" t="s">
        <v>6</v>
      </c>
      <c r="AH66" s="2" t="s">
        <v>6</v>
      </c>
      <c r="AI66" s="36">
        <f t="shared" ref="AI66:AI80" si="157">IF($C$171&lt;&gt;"",IF(E66=0,0,$C66),IF(E66=".",$C66,E66))</f>
        <v>0</v>
      </c>
      <c r="AJ66" s="36">
        <f t="shared" ref="AJ66:AJ80" si="158">IF($C$171&lt;&gt;"",IF(F66=0,0,$C66),IF(F66=".",$C66,F66))</f>
        <v>0</v>
      </c>
      <c r="AK66" s="36">
        <f t="shared" ref="AK66:AK80" si="159">IF($C$171&lt;&gt;"",IF(G66=0,0,$C66),IF(G66=".",$C66,G66))</f>
        <v>0</v>
      </c>
      <c r="AL66" s="36">
        <f t="shared" ref="AL66:AL80" si="160">IF($C$171&lt;&gt;"",IF(H66=0,0,$C66),IF(H66=".",$C66,H66))</f>
        <v>0</v>
      </c>
      <c r="AM66" s="36">
        <f t="shared" ref="AM66:AM80" si="161">IF($C$171&lt;&gt;"",IF(I66=0,0,$C66),IF(I66=".",$C66,I66))</f>
        <v>0</v>
      </c>
      <c r="AN66" s="36">
        <f t="shared" ref="AN66:AN80" si="162">IF($C$171&lt;&gt;"",IF(J66=0,0,$C66),IF(J66=".",$C66,J66))</f>
        <v>0</v>
      </c>
      <c r="AO66" s="36">
        <f t="shared" ref="AO66:AO80" si="163">IF($C$171&lt;&gt;"",IF(K66=0,0,$C66),IF(K66=".",$C66,K66))</f>
        <v>0</v>
      </c>
      <c r="AP66" s="36">
        <f t="shared" ref="AP66:AP80" si="164">IF($C$171&lt;&gt;"",IF(L66=0,0,$C66),IF(L66=".",$C66,L66))</f>
        <v>0</v>
      </c>
      <c r="AQ66" s="36">
        <f t="shared" ref="AQ66:AQ80" si="165">IF($C$171&lt;&gt;"",IF(M66=0,0,$C66),IF(M66=".",$C66,M66))</f>
        <v>0</v>
      </c>
      <c r="AR66" s="36">
        <f t="shared" ref="AR66:AR80" si="166">IF($C$171&lt;&gt;"",IF(N66=0,0,$C66),IF(N66=".",$C66,N66))</f>
        <v>0</v>
      </c>
      <c r="AS66" s="36">
        <f t="shared" ref="AS66:AS80" si="167">IF($C$171&lt;&gt;"",IF(O66=0,0,$C66),IF(O66=".",$C66,O66))</f>
        <v>0</v>
      </c>
      <c r="AT66" s="36">
        <f t="shared" ref="AT66:AT80" si="168">IF($C$171&lt;&gt;"",IF(P66=0,0,$C66),IF(P66=".",$C66,P66))</f>
        <v>0</v>
      </c>
      <c r="AU66" s="36">
        <f t="shared" ref="AU66:AU80" si="169">IF($C$171&lt;&gt;"",IF(Q66=0,0,$C66),IF(Q66=".",$C66,Q66))</f>
        <v>0</v>
      </c>
      <c r="AV66" s="36">
        <f t="shared" ref="AV66:AV80" si="170">IF($C$171&lt;&gt;"",IF(R66=0,0,$C66),IF(R66=".",$C66,R66))</f>
        <v>0</v>
      </c>
      <c r="AW66" s="36">
        <f t="shared" ref="AW66:AW80" si="171">IF($C$171&lt;&gt;"",IF(S66=0,0,$C66),IF(S66=".",$C66,S66))</f>
        <v>0</v>
      </c>
      <c r="AX66" s="36">
        <f t="shared" ref="AX66:AX80" si="172">IF($C$171&lt;&gt;"",IF(T66=0,0,$C66),IF(T66=".",$C66,T66))</f>
        <v>0</v>
      </c>
      <c r="AY66" s="36">
        <f t="shared" ref="AY66:AY80" si="173">IF($C$171&lt;&gt;"",IF(U66=0,0,$C66),IF(U66=".",$C66,U66))</f>
        <v>0</v>
      </c>
      <c r="AZ66" s="36">
        <f t="shared" ref="AZ66:AZ80" si="174">IF($C$171&lt;&gt;"",IF(V66=0,0,$C66),IF(V66=".",$C66,V66))</f>
        <v>0</v>
      </c>
      <c r="BA66" s="36">
        <f t="shared" ref="BA66:BA80" si="175">IF($C$171&lt;&gt;"",IF(W66=0,0,$C66),IF(W66=".",$C66,W66))</f>
        <v>0</v>
      </c>
      <c r="BB66" s="36">
        <f t="shared" ref="BB66:BB80" si="176">IF($C$171&lt;&gt;"",IF(X66=0,0,$C66),IF(X66=".",$C66,X66))</f>
        <v>0</v>
      </c>
      <c r="BC66" s="36">
        <f t="shared" ref="BC66:BC80" si="177">IF($C$171&lt;&gt;"",IF(Y66=0,0,$C66),IF(Y66=".",$C66,Y66))</f>
        <v>0</v>
      </c>
      <c r="BD66" s="36">
        <f t="shared" ref="BD66:BD80" si="178">IF($C$171&lt;&gt;"",IF(Z66=0,0,$C66),IF(Z66=".",$C66,Z66))</f>
        <v>0</v>
      </c>
      <c r="BE66" s="36">
        <f t="shared" ref="BE66:BE80" si="179">IF($C$171&lt;&gt;"",IF(AA66=0,0,$C66),IF(AA66=".",$C66,AA66))</f>
        <v>0</v>
      </c>
      <c r="BF66" s="36">
        <f t="shared" ref="BF66:BF80" si="180">IF($C$171&lt;&gt;"",IF(AB66=0,0,$C66),IF(AB66=".",$C66,AB66))</f>
        <v>0</v>
      </c>
      <c r="BG66" s="36">
        <f t="shared" ref="BG66:BG80" si="181">IF($C$171&lt;&gt;"",IF(AC66=0,0,$C66),IF(AC66=".",$C66,AC66))</f>
        <v>0</v>
      </c>
      <c r="BH66" s="36">
        <f t="shared" ref="BH66:BH80" si="182">IF($C$171&lt;&gt;"",IF(AD66=0,0,$C66),IF(AD66=".",$C66,AD66))</f>
        <v>0</v>
      </c>
      <c r="BI66" s="36">
        <f t="shared" ref="BI66:BI80" si="183">IF($C$171&lt;&gt;"",IF(AE66=0,0,$C66),IF(AE66=".",$C66,AE66))</f>
        <v>0</v>
      </c>
      <c r="BJ66" s="36">
        <f t="shared" ref="BJ66:BJ80" si="184">IF($C$171&lt;&gt;"",IF(AF66=0,0,$C66),IF(AF66=".",$C66,AF66))</f>
        <v>0</v>
      </c>
      <c r="BK66" s="36">
        <f t="shared" ref="BK66:BK80" si="185">IF($C$171&lt;&gt;"",IF(AG66=0,0,$C66),IF(AG66=".",$C66,AG66))</f>
        <v>0</v>
      </c>
      <c r="BL66" s="36">
        <f t="shared" ref="BL66:BL80" si="186">IF($C$171&lt;&gt;"",IF(AH66=0,0,$C66),IF(AH66=".",$C66,AH66))</f>
        <v>0</v>
      </c>
      <c r="BM66" s="39" t="str">
        <f>IF($C$171&lt;&gt;"",COUNTA(Noms!$B$1:$B$30)-COUNTIF(E66:AH66,""),"")</f>
        <v/>
      </c>
      <c r="BN66" s="38" t="str">
        <f>IF(AND($C$169&lt;&gt;"",C66&lt;&gt;""),SUM(E66:AH66)/(COUNTA(Noms!$B$1:$B$30)*C66),"")</f>
        <v/>
      </c>
    </row>
    <row r="67" spans="1:66" s="27" customFormat="1" ht="14.25" hidden="1" customHeight="1" x14ac:dyDescent="0.2">
      <c r="A67" s="53"/>
      <c r="B67" s="69" t="s">
        <v>12</v>
      </c>
      <c r="C67" s="2"/>
      <c r="D67" s="36"/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K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  <c r="P67" s="2" t="s">
        <v>6</v>
      </c>
      <c r="Q67" s="2" t="s">
        <v>6</v>
      </c>
      <c r="R67" s="2" t="s">
        <v>6</v>
      </c>
      <c r="S67" s="2" t="s">
        <v>6</v>
      </c>
      <c r="T67" s="2" t="s">
        <v>6</v>
      </c>
      <c r="U67" s="2" t="s">
        <v>6</v>
      </c>
      <c r="V67" s="2" t="s">
        <v>6</v>
      </c>
      <c r="W67" s="2" t="s">
        <v>6</v>
      </c>
      <c r="X67" s="2" t="s">
        <v>6</v>
      </c>
      <c r="Y67" s="2" t="s">
        <v>6</v>
      </c>
      <c r="Z67" s="2" t="s">
        <v>6</v>
      </c>
      <c r="AA67" s="2" t="s">
        <v>6</v>
      </c>
      <c r="AB67" s="2" t="s">
        <v>6</v>
      </c>
      <c r="AC67" s="2" t="s">
        <v>6</v>
      </c>
      <c r="AD67" s="2" t="s">
        <v>6</v>
      </c>
      <c r="AE67" s="2" t="s">
        <v>6</v>
      </c>
      <c r="AF67" s="2" t="s">
        <v>6</v>
      </c>
      <c r="AG67" s="2" t="s">
        <v>6</v>
      </c>
      <c r="AH67" s="2" t="s">
        <v>6</v>
      </c>
      <c r="AI67" s="36">
        <f t="shared" si="157"/>
        <v>0</v>
      </c>
      <c r="AJ67" s="36">
        <f t="shared" si="158"/>
        <v>0</v>
      </c>
      <c r="AK67" s="36">
        <f t="shared" si="159"/>
        <v>0</v>
      </c>
      <c r="AL67" s="36">
        <f t="shared" si="160"/>
        <v>0</v>
      </c>
      <c r="AM67" s="36">
        <f t="shared" si="161"/>
        <v>0</v>
      </c>
      <c r="AN67" s="36">
        <f t="shared" si="162"/>
        <v>0</v>
      </c>
      <c r="AO67" s="36">
        <f t="shared" si="163"/>
        <v>0</v>
      </c>
      <c r="AP67" s="36">
        <f t="shared" si="164"/>
        <v>0</v>
      </c>
      <c r="AQ67" s="36">
        <f t="shared" si="165"/>
        <v>0</v>
      </c>
      <c r="AR67" s="36">
        <f t="shared" si="166"/>
        <v>0</v>
      </c>
      <c r="AS67" s="36">
        <f t="shared" si="167"/>
        <v>0</v>
      </c>
      <c r="AT67" s="36">
        <f t="shared" si="168"/>
        <v>0</v>
      </c>
      <c r="AU67" s="36">
        <f t="shared" si="169"/>
        <v>0</v>
      </c>
      <c r="AV67" s="36">
        <f t="shared" si="170"/>
        <v>0</v>
      </c>
      <c r="AW67" s="36">
        <f t="shared" si="171"/>
        <v>0</v>
      </c>
      <c r="AX67" s="36">
        <f t="shared" si="172"/>
        <v>0</v>
      </c>
      <c r="AY67" s="36">
        <f t="shared" si="173"/>
        <v>0</v>
      </c>
      <c r="AZ67" s="36">
        <f t="shared" si="174"/>
        <v>0</v>
      </c>
      <c r="BA67" s="36">
        <f t="shared" si="175"/>
        <v>0</v>
      </c>
      <c r="BB67" s="36">
        <f t="shared" si="176"/>
        <v>0</v>
      </c>
      <c r="BC67" s="36">
        <f t="shared" si="177"/>
        <v>0</v>
      </c>
      <c r="BD67" s="36">
        <f t="shared" si="178"/>
        <v>0</v>
      </c>
      <c r="BE67" s="36">
        <f t="shared" si="179"/>
        <v>0</v>
      </c>
      <c r="BF67" s="36">
        <f t="shared" si="180"/>
        <v>0</v>
      </c>
      <c r="BG67" s="36">
        <f t="shared" si="181"/>
        <v>0</v>
      </c>
      <c r="BH67" s="36">
        <f t="shared" si="182"/>
        <v>0</v>
      </c>
      <c r="BI67" s="36">
        <f t="shared" si="183"/>
        <v>0</v>
      </c>
      <c r="BJ67" s="36">
        <f t="shared" si="184"/>
        <v>0</v>
      </c>
      <c r="BK67" s="36">
        <f t="shared" si="185"/>
        <v>0</v>
      </c>
      <c r="BL67" s="36">
        <f t="shared" si="186"/>
        <v>0</v>
      </c>
      <c r="BM67" s="39" t="str">
        <f>IF($C$171&lt;&gt;"",COUNTA(Noms!$B$1:$B$30)-COUNTIF(E67:AH67,""),"")</f>
        <v/>
      </c>
      <c r="BN67" s="38" t="str">
        <f>IF(AND($C$169&lt;&gt;"",C67&lt;&gt;""),SUM(E67:AH67)/(COUNTA(Noms!$B$1:$B$30)*C67),"")</f>
        <v/>
      </c>
    </row>
    <row r="68" spans="1:66" s="27" customFormat="1" ht="14.25" hidden="1" customHeight="1" x14ac:dyDescent="0.2">
      <c r="A68" s="53"/>
      <c r="B68" s="70" t="s">
        <v>13</v>
      </c>
      <c r="C68" s="2"/>
      <c r="D68" s="36"/>
      <c r="E68" s="2" t="s">
        <v>6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K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  <c r="P68" s="2" t="s">
        <v>6</v>
      </c>
      <c r="Q68" s="2" t="s">
        <v>6</v>
      </c>
      <c r="R68" s="2" t="s">
        <v>6</v>
      </c>
      <c r="S68" s="2" t="s">
        <v>6</v>
      </c>
      <c r="T68" s="2" t="s">
        <v>6</v>
      </c>
      <c r="U68" s="2" t="s">
        <v>6</v>
      </c>
      <c r="V68" s="2" t="s">
        <v>6</v>
      </c>
      <c r="W68" s="2" t="s">
        <v>6</v>
      </c>
      <c r="X68" s="2" t="s">
        <v>6</v>
      </c>
      <c r="Y68" s="2" t="s">
        <v>6</v>
      </c>
      <c r="Z68" s="2" t="s">
        <v>6</v>
      </c>
      <c r="AA68" s="2" t="s">
        <v>6</v>
      </c>
      <c r="AB68" s="2" t="s">
        <v>6</v>
      </c>
      <c r="AC68" s="2" t="s">
        <v>6</v>
      </c>
      <c r="AD68" s="2" t="s">
        <v>6</v>
      </c>
      <c r="AE68" s="2" t="s">
        <v>6</v>
      </c>
      <c r="AF68" s="2" t="s">
        <v>6</v>
      </c>
      <c r="AG68" s="2" t="s">
        <v>6</v>
      </c>
      <c r="AH68" s="2" t="s">
        <v>6</v>
      </c>
      <c r="AI68" s="36">
        <f t="shared" si="157"/>
        <v>0</v>
      </c>
      <c r="AJ68" s="36">
        <f t="shared" si="158"/>
        <v>0</v>
      </c>
      <c r="AK68" s="36">
        <f t="shared" si="159"/>
        <v>0</v>
      </c>
      <c r="AL68" s="36">
        <f t="shared" si="160"/>
        <v>0</v>
      </c>
      <c r="AM68" s="36">
        <f t="shared" si="161"/>
        <v>0</v>
      </c>
      <c r="AN68" s="36">
        <f t="shared" si="162"/>
        <v>0</v>
      </c>
      <c r="AO68" s="36">
        <f t="shared" si="163"/>
        <v>0</v>
      </c>
      <c r="AP68" s="36">
        <f t="shared" si="164"/>
        <v>0</v>
      </c>
      <c r="AQ68" s="36">
        <f t="shared" si="165"/>
        <v>0</v>
      </c>
      <c r="AR68" s="36">
        <f t="shared" si="166"/>
        <v>0</v>
      </c>
      <c r="AS68" s="36">
        <f t="shared" si="167"/>
        <v>0</v>
      </c>
      <c r="AT68" s="36">
        <f t="shared" si="168"/>
        <v>0</v>
      </c>
      <c r="AU68" s="36">
        <f t="shared" si="169"/>
        <v>0</v>
      </c>
      <c r="AV68" s="36">
        <f t="shared" si="170"/>
        <v>0</v>
      </c>
      <c r="AW68" s="36">
        <f t="shared" si="171"/>
        <v>0</v>
      </c>
      <c r="AX68" s="36">
        <f t="shared" si="172"/>
        <v>0</v>
      </c>
      <c r="AY68" s="36">
        <f t="shared" si="173"/>
        <v>0</v>
      </c>
      <c r="AZ68" s="36">
        <f t="shared" si="174"/>
        <v>0</v>
      </c>
      <c r="BA68" s="36">
        <f t="shared" si="175"/>
        <v>0</v>
      </c>
      <c r="BB68" s="36">
        <f t="shared" si="176"/>
        <v>0</v>
      </c>
      <c r="BC68" s="36">
        <f t="shared" si="177"/>
        <v>0</v>
      </c>
      <c r="BD68" s="36">
        <f t="shared" si="178"/>
        <v>0</v>
      </c>
      <c r="BE68" s="36">
        <f t="shared" si="179"/>
        <v>0</v>
      </c>
      <c r="BF68" s="36">
        <f t="shared" si="180"/>
        <v>0</v>
      </c>
      <c r="BG68" s="36">
        <f t="shared" si="181"/>
        <v>0</v>
      </c>
      <c r="BH68" s="36">
        <f t="shared" si="182"/>
        <v>0</v>
      </c>
      <c r="BI68" s="36">
        <f t="shared" si="183"/>
        <v>0</v>
      </c>
      <c r="BJ68" s="36">
        <f t="shared" si="184"/>
        <v>0</v>
      </c>
      <c r="BK68" s="36">
        <f t="shared" si="185"/>
        <v>0</v>
      </c>
      <c r="BL68" s="36">
        <f t="shared" si="186"/>
        <v>0</v>
      </c>
      <c r="BM68" s="39" t="str">
        <f>IF($C$171&lt;&gt;"",COUNTA(Noms!$B$1:$B$30)-COUNTIF(E68:AH68,""),"")</f>
        <v/>
      </c>
      <c r="BN68" s="38" t="str">
        <f>IF(AND($C$169&lt;&gt;"",C68&lt;&gt;""),SUM(E68:AH68)/(COUNTA(Noms!$B$1:$B$30)*C68),"")</f>
        <v/>
      </c>
    </row>
    <row r="69" spans="1:66" s="27" customFormat="1" ht="14.25" hidden="1" customHeight="1" x14ac:dyDescent="0.2">
      <c r="A69" s="53"/>
      <c r="B69" s="70"/>
      <c r="C69" s="2"/>
      <c r="D69" s="36"/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K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  <c r="P69" s="2" t="s">
        <v>6</v>
      </c>
      <c r="Q69" s="2" t="s">
        <v>6</v>
      </c>
      <c r="R69" s="2" t="s">
        <v>6</v>
      </c>
      <c r="S69" s="2" t="s">
        <v>6</v>
      </c>
      <c r="T69" s="2" t="s">
        <v>6</v>
      </c>
      <c r="U69" s="2" t="s">
        <v>6</v>
      </c>
      <c r="V69" s="2" t="s">
        <v>6</v>
      </c>
      <c r="W69" s="2" t="s">
        <v>6</v>
      </c>
      <c r="X69" s="2" t="s">
        <v>6</v>
      </c>
      <c r="Y69" s="2" t="s">
        <v>6</v>
      </c>
      <c r="Z69" s="2" t="s">
        <v>6</v>
      </c>
      <c r="AA69" s="2" t="s">
        <v>6</v>
      </c>
      <c r="AB69" s="2" t="s">
        <v>6</v>
      </c>
      <c r="AC69" s="2" t="s">
        <v>6</v>
      </c>
      <c r="AD69" s="2" t="s">
        <v>6</v>
      </c>
      <c r="AE69" s="2" t="s">
        <v>6</v>
      </c>
      <c r="AF69" s="2" t="s">
        <v>6</v>
      </c>
      <c r="AG69" s="2" t="s">
        <v>6</v>
      </c>
      <c r="AH69" s="2" t="s">
        <v>6</v>
      </c>
      <c r="AI69" s="36">
        <f t="shared" si="157"/>
        <v>0</v>
      </c>
      <c r="AJ69" s="36">
        <f t="shared" si="158"/>
        <v>0</v>
      </c>
      <c r="AK69" s="36">
        <f t="shared" si="159"/>
        <v>0</v>
      </c>
      <c r="AL69" s="36">
        <f t="shared" si="160"/>
        <v>0</v>
      </c>
      <c r="AM69" s="36">
        <f t="shared" si="161"/>
        <v>0</v>
      </c>
      <c r="AN69" s="36">
        <f t="shared" si="162"/>
        <v>0</v>
      </c>
      <c r="AO69" s="36">
        <f t="shared" si="163"/>
        <v>0</v>
      </c>
      <c r="AP69" s="36">
        <f t="shared" si="164"/>
        <v>0</v>
      </c>
      <c r="AQ69" s="36">
        <f t="shared" si="165"/>
        <v>0</v>
      </c>
      <c r="AR69" s="36">
        <f t="shared" si="166"/>
        <v>0</v>
      </c>
      <c r="AS69" s="36">
        <f t="shared" si="167"/>
        <v>0</v>
      </c>
      <c r="AT69" s="36">
        <f t="shared" si="168"/>
        <v>0</v>
      </c>
      <c r="AU69" s="36">
        <f t="shared" si="169"/>
        <v>0</v>
      </c>
      <c r="AV69" s="36">
        <f t="shared" si="170"/>
        <v>0</v>
      </c>
      <c r="AW69" s="36">
        <f t="shared" si="171"/>
        <v>0</v>
      </c>
      <c r="AX69" s="36">
        <f t="shared" si="172"/>
        <v>0</v>
      </c>
      <c r="AY69" s="36">
        <f t="shared" si="173"/>
        <v>0</v>
      </c>
      <c r="AZ69" s="36">
        <f t="shared" si="174"/>
        <v>0</v>
      </c>
      <c r="BA69" s="36">
        <f t="shared" si="175"/>
        <v>0</v>
      </c>
      <c r="BB69" s="36">
        <f t="shared" si="176"/>
        <v>0</v>
      </c>
      <c r="BC69" s="36">
        <f t="shared" si="177"/>
        <v>0</v>
      </c>
      <c r="BD69" s="36">
        <f t="shared" si="178"/>
        <v>0</v>
      </c>
      <c r="BE69" s="36">
        <f t="shared" si="179"/>
        <v>0</v>
      </c>
      <c r="BF69" s="36">
        <f t="shared" si="180"/>
        <v>0</v>
      </c>
      <c r="BG69" s="36">
        <f t="shared" si="181"/>
        <v>0</v>
      </c>
      <c r="BH69" s="36">
        <f t="shared" si="182"/>
        <v>0</v>
      </c>
      <c r="BI69" s="36">
        <f t="shared" si="183"/>
        <v>0</v>
      </c>
      <c r="BJ69" s="36">
        <f t="shared" si="184"/>
        <v>0</v>
      </c>
      <c r="BK69" s="36">
        <f t="shared" si="185"/>
        <v>0</v>
      </c>
      <c r="BL69" s="36">
        <f t="shared" si="186"/>
        <v>0</v>
      </c>
      <c r="BM69" s="39" t="str">
        <f>IF($C$171&lt;&gt;"",COUNTA(Noms!$B$1:$B$30)-COUNTIF(E69:AH69,""),"")</f>
        <v/>
      </c>
      <c r="BN69" s="38" t="str">
        <f>IF(AND($C$169&lt;&gt;"",C69&lt;&gt;""),SUM(E69:AH69)/(COUNTA(Noms!$B$1:$B$30)*C69),"")</f>
        <v/>
      </c>
    </row>
    <row r="70" spans="1:66" s="27" customFormat="1" ht="14.25" hidden="1" customHeight="1" x14ac:dyDescent="0.2">
      <c r="A70" s="53"/>
      <c r="B70" s="70"/>
      <c r="C70" s="2"/>
      <c r="D70" s="36"/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  <c r="P70" s="2" t="s">
        <v>6</v>
      </c>
      <c r="Q70" s="2" t="s">
        <v>6</v>
      </c>
      <c r="R70" s="2" t="s">
        <v>6</v>
      </c>
      <c r="S70" s="2" t="s">
        <v>6</v>
      </c>
      <c r="T70" s="2" t="s">
        <v>6</v>
      </c>
      <c r="U70" s="2" t="s">
        <v>6</v>
      </c>
      <c r="V70" s="2" t="s">
        <v>6</v>
      </c>
      <c r="W70" s="2" t="s">
        <v>6</v>
      </c>
      <c r="X70" s="2" t="s">
        <v>6</v>
      </c>
      <c r="Y70" s="2" t="s">
        <v>6</v>
      </c>
      <c r="Z70" s="2" t="s">
        <v>6</v>
      </c>
      <c r="AA70" s="2" t="s">
        <v>6</v>
      </c>
      <c r="AB70" s="2" t="s">
        <v>6</v>
      </c>
      <c r="AC70" s="2" t="s">
        <v>6</v>
      </c>
      <c r="AD70" s="2" t="s">
        <v>6</v>
      </c>
      <c r="AE70" s="2" t="s">
        <v>6</v>
      </c>
      <c r="AF70" s="2" t="s">
        <v>6</v>
      </c>
      <c r="AG70" s="2" t="s">
        <v>6</v>
      </c>
      <c r="AH70" s="2" t="s">
        <v>6</v>
      </c>
      <c r="AI70" s="36">
        <f t="shared" si="157"/>
        <v>0</v>
      </c>
      <c r="AJ70" s="36">
        <f t="shared" si="158"/>
        <v>0</v>
      </c>
      <c r="AK70" s="36">
        <f t="shared" si="159"/>
        <v>0</v>
      </c>
      <c r="AL70" s="36">
        <f t="shared" si="160"/>
        <v>0</v>
      </c>
      <c r="AM70" s="36">
        <f t="shared" si="161"/>
        <v>0</v>
      </c>
      <c r="AN70" s="36">
        <f t="shared" si="162"/>
        <v>0</v>
      </c>
      <c r="AO70" s="36">
        <f t="shared" si="163"/>
        <v>0</v>
      </c>
      <c r="AP70" s="36">
        <f t="shared" si="164"/>
        <v>0</v>
      </c>
      <c r="AQ70" s="36">
        <f t="shared" si="165"/>
        <v>0</v>
      </c>
      <c r="AR70" s="36">
        <f t="shared" si="166"/>
        <v>0</v>
      </c>
      <c r="AS70" s="36">
        <f t="shared" si="167"/>
        <v>0</v>
      </c>
      <c r="AT70" s="36">
        <f t="shared" si="168"/>
        <v>0</v>
      </c>
      <c r="AU70" s="36">
        <f t="shared" si="169"/>
        <v>0</v>
      </c>
      <c r="AV70" s="36">
        <f t="shared" si="170"/>
        <v>0</v>
      </c>
      <c r="AW70" s="36">
        <f t="shared" si="171"/>
        <v>0</v>
      </c>
      <c r="AX70" s="36">
        <f t="shared" si="172"/>
        <v>0</v>
      </c>
      <c r="AY70" s="36">
        <f t="shared" si="173"/>
        <v>0</v>
      </c>
      <c r="AZ70" s="36">
        <f t="shared" si="174"/>
        <v>0</v>
      </c>
      <c r="BA70" s="36">
        <f t="shared" si="175"/>
        <v>0</v>
      </c>
      <c r="BB70" s="36">
        <f t="shared" si="176"/>
        <v>0</v>
      </c>
      <c r="BC70" s="36">
        <f t="shared" si="177"/>
        <v>0</v>
      </c>
      <c r="BD70" s="36">
        <f t="shared" si="178"/>
        <v>0</v>
      </c>
      <c r="BE70" s="36">
        <f t="shared" si="179"/>
        <v>0</v>
      </c>
      <c r="BF70" s="36">
        <f t="shared" si="180"/>
        <v>0</v>
      </c>
      <c r="BG70" s="36">
        <f t="shared" si="181"/>
        <v>0</v>
      </c>
      <c r="BH70" s="36">
        <f t="shared" si="182"/>
        <v>0</v>
      </c>
      <c r="BI70" s="36">
        <f t="shared" si="183"/>
        <v>0</v>
      </c>
      <c r="BJ70" s="36">
        <f t="shared" si="184"/>
        <v>0</v>
      </c>
      <c r="BK70" s="36">
        <f t="shared" si="185"/>
        <v>0</v>
      </c>
      <c r="BL70" s="36">
        <f t="shared" si="186"/>
        <v>0</v>
      </c>
      <c r="BM70" s="39" t="str">
        <f>IF($C$171&lt;&gt;"",COUNTA(Noms!$B$1:$B$30)-COUNTIF(E70:AH70,""),"")</f>
        <v/>
      </c>
      <c r="BN70" s="38" t="str">
        <f>IF(AND($C$169&lt;&gt;"",C70&lt;&gt;""),SUM(E70:AH70)/(COUNTA(Noms!$B$1:$B$30)*C70),"")</f>
        <v/>
      </c>
    </row>
    <row r="71" spans="1:66" s="27" customFormat="1" ht="14.25" hidden="1" customHeight="1" x14ac:dyDescent="0.2">
      <c r="A71" s="53"/>
      <c r="B71" s="70"/>
      <c r="C71" s="2"/>
      <c r="D71" s="36"/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  <c r="P71" s="2" t="s">
        <v>6</v>
      </c>
      <c r="Q71" s="2" t="s">
        <v>6</v>
      </c>
      <c r="R71" s="2" t="s">
        <v>6</v>
      </c>
      <c r="S71" s="2" t="s">
        <v>6</v>
      </c>
      <c r="T71" s="2" t="s">
        <v>6</v>
      </c>
      <c r="U71" s="2" t="s">
        <v>6</v>
      </c>
      <c r="V71" s="2" t="s">
        <v>6</v>
      </c>
      <c r="W71" s="2" t="s">
        <v>6</v>
      </c>
      <c r="X71" s="2" t="s">
        <v>6</v>
      </c>
      <c r="Y71" s="2" t="s">
        <v>6</v>
      </c>
      <c r="Z71" s="2" t="s">
        <v>6</v>
      </c>
      <c r="AA71" s="2" t="s">
        <v>6</v>
      </c>
      <c r="AB71" s="2" t="s">
        <v>6</v>
      </c>
      <c r="AC71" s="2" t="s">
        <v>6</v>
      </c>
      <c r="AD71" s="2" t="s">
        <v>6</v>
      </c>
      <c r="AE71" s="2" t="s">
        <v>6</v>
      </c>
      <c r="AF71" s="2" t="s">
        <v>6</v>
      </c>
      <c r="AG71" s="2" t="s">
        <v>6</v>
      </c>
      <c r="AH71" s="2" t="s">
        <v>6</v>
      </c>
      <c r="AI71" s="36">
        <f t="shared" si="157"/>
        <v>0</v>
      </c>
      <c r="AJ71" s="36">
        <f t="shared" si="158"/>
        <v>0</v>
      </c>
      <c r="AK71" s="36">
        <f t="shared" si="159"/>
        <v>0</v>
      </c>
      <c r="AL71" s="36">
        <f t="shared" si="160"/>
        <v>0</v>
      </c>
      <c r="AM71" s="36">
        <f t="shared" si="161"/>
        <v>0</v>
      </c>
      <c r="AN71" s="36">
        <f t="shared" si="162"/>
        <v>0</v>
      </c>
      <c r="AO71" s="36">
        <f t="shared" si="163"/>
        <v>0</v>
      </c>
      <c r="AP71" s="36">
        <f t="shared" si="164"/>
        <v>0</v>
      </c>
      <c r="AQ71" s="36">
        <f t="shared" si="165"/>
        <v>0</v>
      </c>
      <c r="AR71" s="36">
        <f t="shared" si="166"/>
        <v>0</v>
      </c>
      <c r="AS71" s="36">
        <f t="shared" si="167"/>
        <v>0</v>
      </c>
      <c r="AT71" s="36">
        <f t="shared" si="168"/>
        <v>0</v>
      </c>
      <c r="AU71" s="36">
        <f t="shared" si="169"/>
        <v>0</v>
      </c>
      <c r="AV71" s="36">
        <f t="shared" si="170"/>
        <v>0</v>
      </c>
      <c r="AW71" s="36">
        <f t="shared" si="171"/>
        <v>0</v>
      </c>
      <c r="AX71" s="36">
        <f t="shared" si="172"/>
        <v>0</v>
      </c>
      <c r="AY71" s="36">
        <f t="shared" si="173"/>
        <v>0</v>
      </c>
      <c r="AZ71" s="36">
        <f t="shared" si="174"/>
        <v>0</v>
      </c>
      <c r="BA71" s="36">
        <f t="shared" si="175"/>
        <v>0</v>
      </c>
      <c r="BB71" s="36">
        <f t="shared" si="176"/>
        <v>0</v>
      </c>
      <c r="BC71" s="36">
        <f t="shared" si="177"/>
        <v>0</v>
      </c>
      <c r="BD71" s="36">
        <f t="shared" si="178"/>
        <v>0</v>
      </c>
      <c r="BE71" s="36">
        <f t="shared" si="179"/>
        <v>0</v>
      </c>
      <c r="BF71" s="36">
        <f t="shared" si="180"/>
        <v>0</v>
      </c>
      <c r="BG71" s="36">
        <f t="shared" si="181"/>
        <v>0</v>
      </c>
      <c r="BH71" s="36">
        <f t="shared" si="182"/>
        <v>0</v>
      </c>
      <c r="BI71" s="36">
        <f t="shared" si="183"/>
        <v>0</v>
      </c>
      <c r="BJ71" s="36">
        <f t="shared" si="184"/>
        <v>0</v>
      </c>
      <c r="BK71" s="36">
        <f t="shared" si="185"/>
        <v>0</v>
      </c>
      <c r="BL71" s="36">
        <f t="shared" si="186"/>
        <v>0</v>
      </c>
      <c r="BM71" s="39" t="str">
        <f>IF($C$171&lt;&gt;"",COUNTA(Noms!$B$1:$B$30)-COUNTIF(E71:AH71,""),"")</f>
        <v/>
      </c>
      <c r="BN71" s="38" t="str">
        <f>IF(AND($C$169&lt;&gt;"",C71&lt;&gt;""),SUM(E71:AH71)/(COUNTA(Noms!$B$1:$B$30)*C71),"")</f>
        <v/>
      </c>
    </row>
    <row r="72" spans="1:66" s="27" customFormat="1" ht="14.25" hidden="1" customHeight="1" x14ac:dyDescent="0.2">
      <c r="A72" s="53"/>
      <c r="B72" s="70"/>
      <c r="C72" s="2"/>
      <c r="D72" s="36"/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  <c r="P72" s="2" t="s">
        <v>6</v>
      </c>
      <c r="Q72" s="2" t="s">
        <v>6</v>
      </c>
      <c r="R72" s="2" t="s">
        <v>6</v>
      </c>
      <c r="S72" s="2" t="s">
        <v>6</v>
      </c>
      <c r="T72" s="2" t="s">
        <v>6</v>
      </c>
      <c r="U72" s="2" t="s">
        <v>6</v>
      </c>
      <c r="V72" s="2" t="s">
        <v>6</v>
      </c>
      <c r="W72" s="2" t="s">
        <v>6</v>
      </c>
      <c r="X72" s="2" t="s">
        <v>6</v>
      </c>
      <c r="Y72" s="2" t="s">
        <v>6</v>
      </c>
      <c r="Z72" s="2" t="s">
        <v>6</v>
      </c>
      <c r="AA72" s="2" t="s">
        <v>6</v>
      </c>
      <c r="AB72" s="2" t="s">
        <v>6</v>
      </c>
      <c r="AC72" s="2" t="s">
        <v>6</v>
      </c>
      <c r="AD72" s="2" t="s">
        <v>6</v>
      </c>
      <c r="AE72" s="2" t="s">
        <v>6</v>
      </c>
      <c r="AF72" s="2" t="s">
        <v>6</v>
      </c>
      <c r="AG72" s="2" t="s">
        <v>6</v>
      </c>
      <c r="AH72" s="2" t="s">
        <v>6</v>
      </c>
      <c r="AI72" s="36">
        <f t="shared" si="157"/>
        <v>0</v>
      </c>
      <c r="AJ72" s="36">
        <f t="shared" si="158"/>
        <v>0</v>
      </c>
      <c r="AK72" s="36">
        <f t="shared" si="159"/>
        <v>0</v>
      </c>
      <c r="AL72" s="36">
        <f t="shared" si="160"/>
        <v>0</v>
      </c>
      <c r="AM72" s="36">
        <f t="shared" si="161"/>
        <v>0</v>
      </c>
      <c r="AN72" s="36">
        <f t="shared" si="162"/>
        <v>0</v>
      </c>
      <c r="AO72" s="36">
        <f t="shared" si="163"/>
        <v>0</v>
      </c>
      <c r="AP72" s="36">
        <f t="shared" si="164"/>
        <v>0</v>
      </c>
      <c r="AQ72" s="36">
        <f t="shared" si="165"/>
        <v>0</v>
      </c>
      <c r="AR72" s="36">
        <f t="shared" si="166"/>
        <v>0</v>
      </c>
      <c r="AS72" s="36">
        <f t="shared" si="167"/>
        <v>0</v>
      </c>
      <c r="AT72" s="36">
        <f t="shared" si="168"/>
        <v>0</v>
      </c>
      <c r="AU72" s="36">
        <f t="shared" si="169"/>
        <v>0</v>
      </c>
      <c r="AV72" s="36">
        <f t="shared" si="170"/>
        <v>0</v>
      </c>
      <c r="AW72" s="36">
        <f t="shared" si="171"/>
        <v>0</v>
      </c>
      <c r="AX72" s="36">
        <f t="shared" si="172"/>
        <v>0</v>
      </c>
      <c r="AY72" s="36">
        <f t="shared" si="173"/>
        <v>0</v>
      </c>
      <c r="AZ72" s="36">
        <f t="shared" si="174"/>
        <v>0</v>
      </c>
      <c r="BA72" s="36">
        <f t="shared" si="175"/>
        <v>0</v>
      </c>
      <c r="BB72" s="36">
        <f t="shared" si="176"/>
        <v>0</v>
      </c>
      <c r="BC72" s="36">
        <f t="shared" si="177"/>
        <v>0</v>
      </c>
      <c r="BD72" s="36">
        <f t="shared" si="178"/>
        <v>0</v>
      </c>
      <c r="BE72" s="36">
        <f t="shared" si="179"/>
        <v>0</v>
      </c>
      <c r="BF72" s="36">
        <f t="shared" si="180"/>
        <v>0</v>
      </c>
      <c r="BG72" s="36">
        <f t="shared" si="181"/>
        <v>0</v>
      </c>
      <c r="BH72" s="36">
        <f t="shared" si="182"/>
        <v>0</v>
      </c>
      <c r="BI72" s="36">
        <f t="shared" si="183"/>
        <v>0</v>
      </c>
      <c r="BJ72" s="36">
        <f t="shared" si="184"/>
        <v>0</v>
      </c>
      <c r="BK72" s="36">
        <f t="shared" si="185"/>
        <v>0</v>
      </c>
      <c r="BL72" s="36">
        <f t="shared" si="186"/>
        <v>0</v>
      </c>
      <c r="BM72" s="39" t="str">
        <f>IF($C$171&lt;&gt;"",COUNTA(Noms!$B$1:$B$30)-COUNTIF(E72:AH72,""),"")</f>
        <v/>
      </c>
      <c r="BN72" s="38" t="str">
        <f>IF(AND($C$169&lt;&gt;"",C72&lt;&gt;""),SUM(E72:AH72)/(COUNTA(Noms!$B$1:$B$30)*C72),"")</f>
        <v/>
      </c>
    </row>
    <row r="73" spans="1:66" s="27" customFormat="1" ht="14.25" hidden="1" customHeight="1" x14ac:dyDescent="0.2">
      <c r="A73" s="53"/>
      <c r="B73" s="70"/>
      <c r="C73" s="2"/>
      <c r="D73" s="36"/>
      <c r="E73" s="2" t="s">
        <v>6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K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  <c r="P73" s="2" t="s">
        <v>6</v>
      </c>
      <c r="Q73" s="2" t="s">
        <v>6</v>
      </c>
      <c r="R73" s="2" t="s">
        <v>6</v>
      </c>
      <c r="S73" s="2" t="s">
        <v>6</v>
      </c>
      <c r="T73" s="2" t="s">
        <v>6</v>
      </c>
      <c r="U73" s="2" t="s">
        <v>6</v>
      </c>
      <c r="V73" s="2" t="s">
        <v>6</v>
      </c>
      <c r="W73" s="2" t="s">
        <v>6</v>
      </c>
      <c r="X73" s="2" t="s">
        <v>6</v>
      </c>
      <c r="Y73" s="2" t="s">
        <v>6</v>
      </c>
      <c r="Z73" s="2" t="s">
        <v>6</v>
      </c>
      <c r="AA73" s="2" t="s">
        <v>6</v>
      </c>
      <c r="AB73" s="2" t="s">
        <v>6</v>
      </c>
      <c r="AC73" s="2" t="s">
        <v>6</v>
      </c>
      <c r="AD73" s="2" t="s">
        <v>6</v>
      </c>
      <c r="AE73" s="2" t="s">
        <v>6</v>
      </c>
      <c r="AF73" s="2" t="s">
        <v>6</v>
      </c>
      <c r="AG73" s="2" t="s">
        <v>6</v>
      </c>
      <c r="AH73" s="2" t="s">
        <v>6</v>
      </c>
      <c r="AI73" s="36">
        <f t="shared" si="157"/>
        <v>0</v>
      </c>
      <c r="AJ73" s="36">
        <f t="shared" si="158"/>
        <v>0</v>
      </c>
      <c r="AK73" s="36">
        <f t="shared" si="159"/>
        <v>0</v>
      </c>
      <c r="AL73" s="36">
        <f t="shared" si="160"/>
        <v>0</v>
      </c>
      <c r="AM73" s="36">
        <f t="shared" si="161"/>
        <v>0</v>
      </c>
      <c r="AN73" s="36">
        <f t="shared" si="162"/>
        <v>0</v>
      </c>
      <c r="AO73" s="36">
        <f t="shared" si="163"/>
        <v>0</v>
      </c>
      <c r="AP73" s="36">
        <f t="shared" si="164"/>
        <v>0</v>
      </c>
      <c r="AQ73" s="36">
        <f t="shared" si="165"/>
        <v>0</v>
      </c>
      <c r="AR73" s="36">
        <f t="shared" si="166"/>
        <v>0</v>
      </c>
      <c r="AS73" s="36">
        <f t="shared" si="167"/>
        <v>0</v>
      </c>
      <c r="AT73" s="36">
        <f t="shared" si="168"/>
        <v>0</v>
      </c>
      <c r="AU73" s="36">
        <f t="shared" si="169"/>
        <v>0</v>
      </c>
      <c r="AV73" s="36">
        <f t="shared" si="170"/>
        <v>0</v>
      </c>
      <c r="AW73" s="36">
        <f t="shared" si="171"/>
        <v>0</v>
      </c>
      <c r="AX73" s="36">
        <f t="shared" si="172"/>
        <v>0</v>
      </c>
      <c r="AY73" s="36">
        <f t="shared" si="173"/>
        <v>0</v>
      </c>
      <c r="AZ73" s="36">
        <f t="shared" si="174"/>
        <v>0</v>
      </c>
      <c r="BA73" s="36">
        <f t="shared" si="175"/>
        <v>0</v>
      </c>
      <c r="BB73" s="36">
        <f t="shared" si="176"/>
        <v>0</v>
      </c>
      <c r="BC73" s="36">
        <f t="shared" si="177"/>
        <v>0</v>
      </c>
      <c r="BD73" s="36">
        <f t="shared" si="178"/>
        <v>0</v>
      </c>
      <c r="BE73" s="36">
        <f t="shared" si="179"/>
        <v>0</v>
      </c>
      <c r="BF73" s="36">
        <f t="shared" si="180"/>
        <v>0</v>
      </c>
      <c r="BG73" s="36">
        <f t="shared" si="181"/>
        <v>0</v>
      </c>
      <c r="BH73" s="36">
        <f t="shared" si="182"/>
        <v>0</v>
      </c>
      <c r="BI73" s="36">
        <f t="shared" si="183"/>
        <v>0</v>
      </c>
      <c r="BJ73" s="36">
        <f t="shared" si="184"/>
        <v>0</v>
      </c>
      <c r="BK73" s="36">
        <f t="shared" si="185"/>
        <v>0</v>
      </c>
      <c r="BL73" s="36">
        <f t="shared" si="186"/>
        <v>0</v>
      </c>
      <c r="BM73" s="39" t="str">
        <f>IF($C$171&lt;&gt;"",COUNTA(Noms!$B$1:$B$30)-COUNTIF(E73:AH73,""),"")</f>
        <v/>
      </c>
      <c r="BN73" s="38" t="str">
        <f>IF(AND($C$169&lt;&gt;"",C73&lt;&gt;""),SUM(E73:AH73)/(COUNTA(Noms!$B$1:$B$30)*C73),"")</f>
        <v/>
      </c>
    </row>
    <row r="74" spans="1:66" s="27" customFormat="1" ht="14.25" hidden="1" customHeight="1" x14ac:dyDescent="0.2">
      <c r="A74" s="53"/>
      <c r="B74" s="70"/>
      <c r="C74" s="2"/>
      <c r="D74" s="36"/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  <c r="P74" s="2" t="s">
        <v>6</v>
      </c>
      <c r="Q74" s="2" t="s">
        <v>6</v>
      </c>
      <c r="R74" s="2" t="s">
        <v>6</v>
      </c>
      <c r="S74" s="2" t="s">
        <v>6</v>
      </c>
      <c r="T74" s="2" t="s">
        <v>6</v>
      </c>
      <c r="U74" s="2" t="s">
        <v>6</v>
      </c>
      <c r="V74" s="2" t="s">
        <v>6</v>
      </c>
      <c r="W74" s="2" t="s">
        <v>6</v>
      </c>
      <c r="X74" s="2" t="s">
        <v>6</v>
      </c>
      <c r="Y74" s="2" t="s">
        <v>6</v>
      </c>
      <c r="Z74" s="2" t="s">
        <v>6</v>
      </c>
      <c r="AA74" s="2" t="s">
        <v>6</v>
      </c>
      <c r="AB74" s="2" t="s">
        <v>6</v>
      </c>
      <c r="AC74" s="2" t="s">
        <v>6</v>
      </c>
      <c r="AD74" s="2" t="s">
        <v>6</v>
      </c>
      <c r="AE74" s="2" t="s">
        <v>6</v>
      </c>
      <c r="AF74" s="2" t="s">
        <v>6</v>
      </c>
      <c r="AG74" s="2" t="s">
        <v>6</v>
      </c>
      <c r="AH74" s="2" t="s">
        <v>6</v>
      </c>
      <c r="AI74" s="36">
        <f t="shared" si="157"/>
        <v>0</v>
      </c>
      <c r="AJ74" s="36">
        <f t="shared" si="158"/>
        <v>0</v>
      </c>
      <c r="AK74" s="36">
        <f t="shared" si="159"/>
        <v>0</v>
      </c>
      <c r="AL74" s="36">
        <f t="shared" si="160"/>
        <v>0</v>
      </c>
      <c r="AM74" s="36">
        <f t="shared" si="161"/>
        <v>0</v>
      </c>
      <c r="AN74" s="36">
        <f t="shared" si="162"/>
        <v>0</v>
      </c>
      <c r="AO74" s="36">
        <f t="shared" si="163"/>
        <v>0</v>
      </c>
      <c r="AP74" s="36">
        <f t="shared" si="164"/>
        <v>0</v>
      </c>
      <c r="AQ74" s="36">
        <f t="shared" si="165"/>
        <v>0</v>
      </c>
      <c r="AR74" s="36">
        <f t="shared" si="166"/>
        <v>0</v>
      </c>
      <c r="AS74" s="36">
        <f t="shared" si="167"/>
        <v>0</v>
      </c>
      <c r="AT74" s="36">
        <f t="shared" si="168"/>
        <v>0</v>
      </c>
      <c r="AU74" s="36">
        <f t="shared" si="169"/>
        <v>0</v>
      </c>
      <c r="AV74" s="36">
        <f t="shared" si="170"/>
        <v>0</v>
      </c>
      <c r="AW74" s="36">
        <f t="shared" si="171"/>
        <v>0</v>
      </c>
      <c r="AX74" s="36">
        <f t="shared" si="172"/>
        <v>0</v>
      </c>
      <c r="AY74" s="36">
        <f t="shared" si="173"/>
        <v>0</v>
      </c>
      <c r="AZ74" s="36">
        <f t="shared" si="174"/>
        <v>0</v>
      </c>
      <c r="BA74" s="36">
        <f t="shared" si="175"/>
        <v>0</v>
      </c>
      <c r="BB74" s="36">
        <f t="shared" si="176"/>
        <v>0</v>
      </c>
      <c r="BC74" s="36">
        <f t="shared" si="177"/>
        <v>0</v>
      </c>
      <c r="BD74" s="36">
        <f t="shared" si="178"/>
        <v>0</v>
      </c>
      <c r="BE74" s="36">
        <f t="shared" si="179"/>
        <v>0</v>
      </c>
      <c r="BF74" s="36">
        <f t="shared" si="180"/>
        <v>0</v>
      </c>
      <c r="BG74" s="36">
        <f t="shared" si="181"/>
        <v>0</v>
      </c>
      <c r="BH74" s="36">
        <f t="shared" si="182"/>
        <v>0</v>
      </c>
      <c r="BI74" s="36">
        <f t="shared" si="183"/>
        <v>0</v>
      </c>
      <c r="BJ74" s="36">
        <f t="shared" si="184"/>
        <v>0</v>
      </c>
      <c r="BK74" s="36">
        <f t="shared" si="185"/>
        <v>0</v>
      </c>
      <c r="BL74" s="36">
        <f t="shared" si="186"/>
        <v>0</v>
      </c>
      <c r="BM74" s="39" t="str">
        <f>IF($C$171&lt;&gt;"",COUNTA(Noms!$B$1:$B$30)-COUNTIF(E74:AH74,""),"")</f>
        <v/>
      </c>
      <c r="BN74" s="38" t="str">
        <f>IF(AND($C$169&lt;&gt;"",C74&lt;&gt;""),SUM(E74:AH74)/(COUNTA(Noms!$B$1:$B$30)*C74),"")</f>
        <v/>
      </c>
    </row>
    <row r="75" spans="1:66" s="27" customFormat="1" ht="14.25" hidden="1" customHeight="1" x14ac:dyDescent="0.2">
      <c r="A75" s="53"/>
      <c r="B75" s="70"/>
      <c r="C75" s="2"/>
      <c r="D75" s="36"/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6</v>
      </c>
      <c r="W75" s="2" t="s">
        <v>6</v>
      </c>
      <c r="X75" s="2" t="s">
        <v>6</v>
      </c>
      <c r="Y75" s="2" t="s">
        <v>6</v>
      </c>
      <c r="Z75" s="2" t="s">
        <v>6</v>
      </c>
      <c r="AA75" s="2" t="s">
        <v>6</v>
      </c>
      <c r="AB75" s="2" t="s">
        <v>6</v>
      </c>
      <c r="AC75" s="2" t="s">
        <v>6</v>
      </c>
      <c r="AD75" s="2" t="s">
        <v>6</v>
      </c>
      <c r="AE75" s="2" t="s">
        <v>6</v>
      </c>
      <c r="AF75" s="2" t="s">
        <v>6</v>
      </c>
      <c r="AG75" s="2" t="s">
        <v>6</v>
      </c>
      <c r="AH75" s="2" t="s">
        <v>6</v>
      </c>
      <c r="AI75" s="36">
        <f t="shared" si="157"/>
        <v>0</v>
      </c>
      <c r="AJ75" s="36">
        <f t="shared" si="158"/>
        <v>0</v>
      </c>
      <c r="AK75" s="36">
        <f t="shared" si="159"/>
        <v>0</v>
      </c>
      <c r="AL75" s="36">
        <f t="shared" si="160"/>
        <v>0</v>
      </c>
      <c r="AM75" s="36">
        <f t="shared" si="161"/>
        <v>0</v>
      </c>
      <c r="AN75" s="36">
        <f t="shared" si="162"/>
        <v>0</v>
      </c>
      <c r="AO75" s="36">
        <f t="shared" si="163"/>
        <v>0</v>
      </c>
      <c r="AP75" s="36">
        <f t="shared" si="164"/>
        <v>0</v>
      </c>
      <c r="AQ75" s="36">
        <f t="shared" si="165"/>
        <v>0</v>
      </c>
      <c r="AR75" s="36">
        <f t="shared" si="166"/>
        <v>0</v>
      </c>
      <c r="AS75" s="36">
        <f t="shared" si="167"/>
        <v>0</v>
      </c>
      <c r="AT75" s="36">
        <f t="shared" si="168"/>
        <v>0</v>
      </c>
      <c r="AU75" s="36">
        <f t="shared" si="169"/>
        <v>0</v>
      </c>
      <c r="AV75" s="36">
        <f t="shared" si="170"/>
        <v>0</v>
      </c>
      <c r="AW75" s="36">
        <f t="shared" si="171"/>
        <v>0</v>
      </c>
      <c r="AX75" s="36">
        <f t="shared" si="172"/>
        <v>0</v>
      </c>
      <c r="AY75" s="36">
        <f t="shared" si="173"/>
        <v>0</v>
      </c>
      <c r="AZ75" s="36">
        <f t="shared" si="174"/>
        <v>0</v>
      </c>
      <c r="BA75" s="36">
        <f t="shared" si="175"/>
        <v>0</v>
      </c>
      <c r="BB75" s="36">
        <f t="shared" si="176"/>
        <v>0</v>
      </c>
      <c r="BC75" s="36">
        <f t="shared" si="177"/>
        <v>0</v>
      </c>
      <c r="BD75" s="36">
        <f t="shared" si="178"/>
        <v>0</v>
      </c>
      <c r="BE75" s="36">
        <f t="shared" si="179"/>
        <v>0</v>
      </c>
      <c r="BF75" s="36">
        <f t="shared" si="180"/>
        <v>0</v>
      </c>
      <c r="BG75" s="36">
        <f t="shared" si="181"/>
        <v>0</v>
      </c>
      <c r="BH75" s="36">
        <f t="shared" si="182"/>
        <v>0</v>
      </c>
      <c r="BI75" s="36">
        <f t="shared" si="183"/>
        <v>0</v>
      </c>
      <c r="BJ75" s="36">
        <f t="shared" si="184"/>
        <v>0</v>
      </c>
      <c r="BK75" s="36">
        <f t="shared" si="185"/>
        <v>0</v>
      </c>
      <c r="BL75" s="36">
        <f t="shared" si="186"/>
        <v>0</v>
      </c>
      <c r="BM75" s="39" t="str">
        <f>IF($C$171&lt;&gt;"",COUNTA(Noms!$B$1:$B$30)-COUNTIF(E75:AH75,""),"")</f>
        <v/>
      </c>
      <c r="BN75" s="38" t="str">
        <f>IF(AND($C$169&lt;&gt;"",C75&lt;&gt;""),SUM(E75:AH75)/(COUNTA(Noms!$B$1:$B$30)*C75),"")</f>
        <v/>
      </c>
    </row>
    <row r="76" spans="1:66" s="27" customFormat="1" ht="14.25" hidden="1" customHeight="1" x14ac:dyDescent="0.2">
      <c r="A76" s="53"/>
      <c r="B76" s="70"/>
      <c r="C76" s="2"/>
      <c r="D76" s="36"/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  <c r="P76" s="2" t="s">
        <v>6</v>
      </c>
      <c r="Q76" s="2" t="s">
        <v>6</v>
      </c>
      <c r="R76" s="2" t="s">
        <v>6</v>
      </c>
      <c r="S76" s="2" t="s">
        <v>6</v>
      </c>
      <c r="T76" s="2" t="s">
        <v>6</v>
      </c>
      <c r="U76" s="2" t="s">
        <v>6</v>
      </c>
      <c r="V76" s="2" t="s">
        <v>6</v>
      </c>
      <c r="W76" s="2" t="s">
        <v>6</v>
      </c>
      <c r="X76" s="2" t="s">
        <v>6</v>
      </c>
      <c r="Y76" s="2" t="s">
        <v>6</v>
      </c>
      <c r="Z76" s="2" t="s">
        <v>6</v>
      </c>
      <c r="AA76" s="2" t="s">
        <v>6</v>
      </c>
      <c r="AB76" s="2" t="s">
        <v>6</v>
      </c>
      <c r="AC76" s="2" t="s">
        <v>6</v>
      </c>
      <c r="AD76" s="2" t="s">
        <v>6</v>
      </c>
      <c r="AE76" s="2" t="s">
        <v>6</v>
      </c>
      <c r="AF76" s="2" t="s">
        <v>6</v>
      </c>
      <c r="AG76" s="2" t="s">
        <v>6</v>
      </c>
      <c r="AH76" s="2" t="s">
        <v>6</v>
      </c>
      <c r="AI76" s="36">
        <f t="shared" si="157"/>
        <v>0</v>
      </c>
      <c r="AJ76" s="36">
        <f t="shared" si="158"/>
        <v>0</v>
      </c>
      <c r="AK76" s="36">
        <f t="shared" si="159"/>
        <v>0</v>
      </c>
      <c r="AL76" s="36">
        <f t="shared" si="160"/>
        <v>0</v>
      </c>
      <c r="AM76" s="36">
        <f t="shared" si="161"/>
        <v>0</v>
      </c>
      <c r="AN76" s="36">
        <f t="shared" si="162"/>
        <v>0</v>
      </c>
      <c r="AO76" s="36">
        <f t="shared" si="163"/>
        <v>0</v>
      </c>
      <c r="AP76" s="36">
        <f t="shared" si="164"/>
        <v>0</v>
      </c>
      <c r="AQ76" s="36">
        <f t="shared" si="165"/>
        <v>0</v>
      </c>
      <c r="AR76" s="36">
        <f t="shared" si="166"/>
        <v>0</v>
      </c>
      <c r="AS76" s="36">
        <f t="shared" si="167"/>
        <v>0</v>
      </c>
      <c r="AT76" s="36">
        <f t="shared" si="168"/>
        <v>0</v>
      </c>
      <c r="AU76" s="36">
        <f t="shared" si="169"/>
        <v>0</v>
      </c>
      <c r="AV76" s="36">
        <f t="shared" si="170"/>
        <v>0</v>
      </c>
      <c r="AW76" s="36">
        <f t="shared" si="171"/>
        <v>0</v>
      </c>
      <c r="AX76" s="36">
        <f t="shared" si="172"/>
        <v>0</v>
      </c>
      <c r="AY76" s="36">
        <f t="shared" si="173"/>
        <v>0</v>
      </c>
      <c r="AZ76" s="36">
        <f t="shared" si="174"/>
        <v>0</v>
      </c>
      <c r="BA76" s="36">
        <f t="shared" si="175"/>
        <v>0</v>
      </c>
      <c r="BB76" s="36">
        <f t="shared" si="176"/>
        <v>0</v>
      </c>
      <c r="BC76" s="36">
        <f t="shared" si="177"/>
        <v>0</v>
      </c>
      <c r="BD76" s="36">
        <f t="shared" si="178"/>
        <v>0</v>
      </c>
      <c r="BE76" s="36">
        <f t="shared" si="179"/>
        <v>0</v>
      </c>
      <c r="BF76" s="36">
        <f t="shared" si="180"/>
        <v>0</v>
      </c>
      <c r="BG76" s="36">
        <f t="shared" si="181"/>
        <v>0</v>
      </c>
      <c r="BH76" s="36">
        <f t="shared" si="182"/>
        <v>0</v>
      </c>
      <c r="BI76" s="36">
        <f t="shared" si="183"/>
        <v>0</v>
      </c>
      <c r="BJ76" s="36">
        <f t="shared" si="184"/>
        <v>0</v>
      </c>
      <c r="BK76" s="36">
        <f t="shared" si="185"/>
        <v>0</v>
      </c>
      <c r="BL76" s="36">
        <f t="shared" si="186"/>
        <v>0</v>
      </c>
      <c r="BM76" s="39" t="str">
        <f>IF($C$171&lt;&gt;"",COUNTA(Noms!$B$1:$B$30)-COUNTIF(E76:AH76,""),"")</f>
        <v/>
      </c>
      <c r="BN76" s="38" t="str">
        <f>IF(AND($C$169&lt;&gt;"",C76&lt;&gt;""),SUM(E76:AH76)/(COUNTA(Noms!$B$1:$B$30)*C76),"")</f>
        <v/>
      </c>
    </row>
    <row r="77" spans="1:66" s="27" customFormat="1" ht="14.25" hidden="1" customHeight="1" x14ac:dyDescent="0.2">
      <c r="A77" s="53"/>
      <c r="B77" s="70"/>
      <c r="C77" s="2"/>
      <c r="D77" s="36"/>
      <c r="E77" s="2" t="s">
        <v>6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K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  <c r="P77" s="2" t="s">
        <v>6</v>
      </c>
      <c r="Q77" s="2" t="s">
        <v>6</v>
      </c>
      <c r="R77" s="2" t="s">
        <v>6</v>
      </c>
      <c r="S77" s="2" t="s">
        <v>6</v>
      </c>
      <c r="T77" s="2" t="s">
        <v>6</v>
      </c>
      <c r="U77" s="2" t="s">
        <v>6</v>
      </c>
      <c r="V77" s="2" t="s">
        <v>6</v>
      </c>
      <c r="W77" s="2" t="s">
        <v>6</v>
      </c>
      <c r="X77" s="2" t="s">
        <v>6</v>
      </c>
      <c r="Y77" s="2" t="s">
        <v>6</v>
      </c>
      <c r="Z77" s="2" t="s">
        <v>6</v>
      </c>
      <c r="AA77" s="2" t="s">
        <v>6</v>
      </c>
      <c r="AB77" s="2" t="s">
        <v>6</v>
      </c>
      <c r="AC77" s="2" t="s">
        <v>6</v>
      </c>
      <c r="AD77" s="2" t="s">
        <v>6</v>
      </c>
      <c r="AE77" s="2" t="s">
        <v>6</v>
      </c>
      <c r="AF77" s="2" t="s">
        <v>6</v>
      </c>
      <c r="AG77" s="2" t="s">
        <v>6</v>
      </c>
      <c r="AH77" s="2" t="s">
        <v>6</v>
      </c>
      <c r="AI77" s="36">
        <f t="shared" si="157"/>
        <v>0</v>
      </c>
      <c r="AJ77" s="36">
        <f t="shared" si="158"/>
        <v>0</v>
      </c>
      <c r="AK77" s="36">
        <f t="shared" si="159"/>
        <v>0</v>
      </c>
      <c r="AL77" s="36">
        <f t="shared" si="160"/>
        <v>0</v>
      </c>
      <c r="AM77" s="36">
        <f t="shared" si="161"/>
        <v>0</v>
      </c>
      <c r="AN77" s="36">
        <f t="shared" si="162"/>
        <v>0</v>
      </c>
      <c r="AO77" s="36">
        <f t="shared" si="163"/>
        <v>0</v>
      </c>
      <c r="AP77" s="36">
        <f t="shared" si="164"/>
        <v>0</v>
      </c>
      <c r="AQ77" s="36">
        <f t="shared" si="165"/>
        <v>0</v>
      </c>
      <c r="AR77" s="36">
        <f t="shared" si="166"/>
        <v>0</v>
      </c>
      <c r="AS77" s="36">
        <f t="shared" si="167"/>
        <v>0</v>
      </c>
      <c r="AT77" s="36">
        <f t="shared" si="168"/>
        <v>0</v>
      </c>
      <c r="AU77" s="36">
        <f t="shared" si="169"/>
        <v>0</v>
      </c>
      <c r="AV77" s="36">
        <f t="shared" si="170"/>
        <v>0</v>
      </c>
      <c r="AW77" s="36">
        <f t="shared" si="171"/>
        <v>0</v>
      </c>
      <c r="AX77" s="36">
        <f t="shared" si="172"/>
        <v>0</v>
      </c>
      <c r="AY77" s="36">
        <f t="shared" si="173"/>
        <v>0</v>
      </c>
      <c r="AZ77" s="36">
        <f t="shared" si="174"/>
        <v>0</v>
      </c>
      <c r="BA77" s="36">
        <f t="shared" si="175"/>
        <v>0</v>
      </c>
      <c r="BB77" s="36">
        <f t="shared" si="176"/>
        <v>0</v>
      </c>
      <c r="BC77" s="36">
        <f t="shared" si="177"/>
        <v>0</v>
      </c>
      <c r="BD77" s="36">
        <f t="shared" si="178"/>
        <v>0</v>
      </c>
      <c r="BE77" s="36">
        <f t="shared" si="179"/>
        <v>0</v>
      </c>
      <c r="BF77" s="36">
        <f t="shared" si="180"/>
        <v>0</v>
      </c>
      <c r="BG77" s="36">
        <f t="shared" si="181"/>
        <v>0</v>
      </c>
      <c r="BH77" s="36">
        <f t="shared" si="182"/>
        <v>0</v>
      </c>
      <c r="BI77" s="36">
        <f t="shared" si="183"/>
        <v>0</v>
      </c>
      <c r="BJ77" s="36">
        <f t="shared" si="184"/>
        <v>0</v>
      </c>
      <c r="BK77" s="36">
        <f t="shared" si="185"/>
        <v>0</v>
      </c>
      <c r="BL77" s="36">
        <f t="shared" si="186"/>
        <v>0</v>
      </c>
      <c r="BM77" s="39" t="str">
        <f>IF($C$171&lt;&gt;"",COUNTA(Noms!$B$1:$B$30)-COUNTIF(E77:AH77,""),"")</f>
        <v/>
      </c>
      <c r="BN77" s="38" t="str">
        <f>IF(AND($C$169&lt;&gt;"",C77&lt;&gt;""),SUM(E77:AH77)/(COUNTA(Noms!$B$1:$B$30)*C77),"")</f>
        <v/>
      </c>
    </row>
    <row r="78" spans="1:66" s="27" customFormat="1" ht="14.25" hidden="1" customHeight="1" x14ac:dyDescent="0.2">
      <c r="A78" s="53"/>
      <c r="B78" s="71"/>
      <c r="C78" s="72"/>
      <c r="D78" s="36"/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K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  <c r="P78" s="2" t="s">
        <v>6</v>
      </c>
      <c r="Q78" s="2" t="s">
        <v>6</v>
      </c>
      <c r="R78" s="2" t="s">
        <v>6</v>
      </c>
      <c r="S78" s="2" t="s">
        <v>6</v>
      </c>
      <c r="T78" s="2" t="s">
        <v>6</v>
      </c>
      <c r="U78" s="2" t="s">
        <v>6</v>
      </c>
      <c r="V78" s="2" t="s">
        <v>6</v>
      </c>
      <c r="W78" s="2" t="s">
        <v>6</v>
      </c>
      <c r="X78" s="2" t="s">
        <v>6</v>
      </c>
      <c r="Y78" s="2" t="s">
        <v>6</v>
      </c>
      <c r="Z78" s="2" t="s">
        <v>6</v>
      </c>
      <c r="AA78" s="2" t="s">
        <v>6</v>
      </c>
      <c r="AB78" s="2" t="s">
        <v>6</v>
      </c>
      <c r="AC78" s="2" t="s">
        <v>6</v>
      </c>
      <c r="AD78" s="2" t="s">
        <v>6</v>
      </c>
      <c r="AE78" s="2" t="s">
        <v>6</v>
      </c>
      <c r="AF78" s="2" t="s">
        <v>6</v>
      </c>
      <c r="AG78" s="2" t="s">
        <v>6</v>
      </c>
      <c r="AH78" s="2" t="s">
        <v>6</v>
      </c>
      <c r="AI78" s="36">
        <f t="shared" si="157"/>
        <v>0</v>
      </c>
      <c r="AJ78" s="36">
        <f t="shared" si="158"/>
        <v>0</v>
      </c>
      <c r="AK78" s="36">
        <f t="shared" si="159"/>
        <v>0</v>
      </c>
      <c r="AL78" s="36">
        <f t="shared" si="160"/>
        <v>0</v>
      </c>
      <c r="AM78" s="36">
        <f t="shared" si="161"/>
        <v>0</v>
      </c>
      <c r="AN78" s="36">
        <f t="shared" si="162"/>
        <v>0</v>
      </c>
      <c r="AO78" s="36">
        <f t="shared" si="163"/>
        <v>0</v>
      </c>
      <c r="AP78" s="36">
        <f t="shared" si="164"/>
        <v>0</v>
      </c>
      <c r="AQ78" s="36">
        <f t="shared" si="165"/>
        <v>0</v>
      </c>
      <c r="AR78" s="36">
        <f t="shared" si="166"/>
        <v>0</v>
      </c>
      <c r="AS78" s="36">
        <f t="shared" si="167"/>
        <v>0</v>
      </c>
      <c r="AT78" s="36">
        <f t="shared" si="168"/>
        <v>0</v>
      </c>
      <c r="AU78" s="36">
        <f t="shared" si="169"/>
        <v>0</v>
      </c>
      <c r="AV78" s="36">
        <f t="shared" si="170"/>
        <v>0</v>
      </c>
      <c r="AW78" s="36">
        <f t="shared" si="171"/>
        <v>0</v>
      </c>
      <c r="AX78" s="36">
        <f t="shared" si="172"/>
        <v>0</v>
      </c>
      <c r="AY78" s="36">
        <f t="shared" si="173"/>
        <v>0</v>
      </c>
      <c r="AZ78" s="36">
        <f t="shared" si="174"/>
        <v>0</v>
      </c>
      <c r="BA78" s="36">
        <f t="shared" si="175"/>
        <v>0</v>
      </c>
      <c r="BB78" s="36">
        <f t="shared" si="176"/>
        <v>0</v>
      </c>
      <c r="BC78" s="36">
        <f t="shared" si="177"/>
        <v>0</v>
      </c>
      <c r="BD78" s="36">
        <f t="shared" si="178"/>
        <v>0</v>
      </c>
      <c r="BE78" s="36">
        <f t="shared" si="179"/>
        <v>0</v>
      </c>
      <c r="BF78" s="36">
        <f t="shared" si="180"/>
        <v>0</v>
      </c>
      <c r="BG78" s="36">
        <f t="shared" si="181"/>
        <v>0</v>
      </c>
      <c r="BH78" s="36">
        <f t="shared" si="182"/>
        <v>0</v>
      </c>
      <c r="BI78" s="36">
        <f t="shared" si="183"/>
        <v>0</v>
      </c>
      <c r="BJ78" s="36">
        <f t="shared" si="184"/>
        <v>0</v>
      </c>
      <c r="BK78" s="36">
        <f t="shared" si="185"/>
        <v>0</v>
      </c>
      <c r="BL78" s="36">
        <f t="shared" si="186"/>
        <v>0</v>
      </c>
      <c r="BM78" s="39" t="str">
        <f>IF($C$171&lt;&gt;"",COUNTA(Noms!$B$1:$B$30)-COUNTIF(E78:AH78,""),"")</f>
        <v/>
      </c>
      <c r="BN78" s="38" t="str">
        <f>IF(AND($C$169&lt;&gt;"",C78&lt;&gt;""),SUM(E78:AH78)/(COUNTA(Noms!$B$1:$B$30)*C78),"")</f>
        <v/>
      </c>
    </row>
    <row r="79" spans="1:66" s="27" customFormat="1" ht="14.25" hidden="1" customHeight="1" x14ac:dyDescent="0.2">
      <c r="A79" s="53"/>
      <c r="B79" s="69"/>
      <c r="C79" s="72"/>
      <c r="D79" s="36"/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K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  <c r="P79" s="2" t="s">
        <v>6</v>
      </c>
      <c r="Q79" s="2" t="s">
        <v>6</v>
      </c>
      <c r="R79" s="2" t="s">
        <v>6</v>
      </c>
      <c r="S79" s="2" t="s">
        <v>6</v>
      </c>
      <c r="T79" s="2" t="s">
        <v>6</v>
      </c>
      <c r="U79" s="2" t="s">
        <v>6</v>
      </c>
      <c r="V79" s="2" t="s">
        <v>6</v>
      </c>
      <c r="W79" s="2" t="s">
        <v>6</v>
      </c>
      <c r="X79" s="2" t="s">
        <v>6</v>
      </c>
      <c r="Y79" s="2" t="s">
        <v>6</v>
      </c>
      <c r="Z79" s="2" t="s">
        <v>6</v>
      </c>
      <c r="AA79" s="2" t="s">
        <v>6</v>
      </c>
      <c r="AB79" s="2" t="s">
        <v>6</v>
      </c>
      <c r="AC79" s="2" t="s">
        <v>6</v>
      </c>
      <c r="AD79" s="2" t="s">
        <v>6</v>
      </c>
      <c r="AE79" s="2" t="s">
        <v>6</v>
      </c>
      <c r="AF79" s="2" t="s">
        <v>6</v>
      </c>
      <c r="AG79" s="2" t="s">
        <v>6</v>
      </c>
      <c r="AH79" s="2" t="s">
        <v>6</v>
      </c>
      <c r="AI79" s="36">
        <f t="shared" si="157"/>
        <v>0</v>
      </c>
      <c r="AJ79" s="36">
        <f t="shared" si="158"/>
        <v>0</v>
      </c>
      <c r="AK79" s="36">
        <f t="shared" si="159"/>
        <v>0</v>
      </c>
      <c r="AL79" s="36">
        <f t="shared" si="160"/>
        <v>0</v>
      </c>
      <c r="AM79" s="36">
        <f t="shared" si="161"/>
        <v>0</v>
      </c>
      <c r="AN79" s="36">
        <f t="shared" si="162"/>
        <v>0</v>
      </c>
      <c r="AO79" s="36">
        <f t="shared" si="163"/>
        <v>0</v>
      </c>
      <c r="AP79" s="36">
        <f t="shared" si="164"/>
        <v>0</v>
      </c>
      <c r="AQ79" s="36">
        <f t="shared" si="165"/>
        <v>0</v>
      </c>
      <c r="AR79" s="36">
        <f t="shared" si="166"/>
        <v>0</v>
      </c>
      <c r="AS79" s="36">
        <f t="shared" si="167"/>
        <v>0</v>
      </c>
      <c r="AT79" s="36">
        <f t="shared" si="168"/>
        <v>0</v>
      </c>
      <c r="AU79" s="36">
        <f t="shared" si="169"/>
        <v>0</v>
      </c>
      <c r="AV79" s="36">
        <f t="shared" si="170"/>
        <v>0</v>
      </c>
      <c r="AW79" s="36">
        <f t="shared" si="171"/>
        <v>0</v>
      </c>
      <c r="AX79" s="36">
        <f t="shared" si="172"/>
        <v>0</v>
      </c>
      <c r="AY79" s="36">
        <f t="shared" si="173"/>
        <v>0</v>
      </c>
      <c r="AZ79" s="36">
        <f t="shared" si="174"/>
        <v>0</v>
      </c>
      <c r="BA79" s="36">
        <f t="shared" si="175"/>
        <v>0</v>
      </c>
      <c r="BB79" s="36">
        <f t="shared" si="176"/>
        <v>0</v>
      </c>
      <c r="BC79" s="36">
        <f t="shared" si="177"/>
        <v>0</v>
      </c>
      <c r="BD79" s="36">
        <f t="shared" si="178"/>
        <v>0</v>
      </c>
      <c r="BE79" s="36">
        <f t="shared" si="179"/>
        <v>0</v>
      </c>
      <c r="BF79" s="36">
        <f t="shared" si="180"/>
        <v>0</v>
      </c>
      <c r="BG79" s="36">
        <f t="shared" si="181"/>
        <v>0</v>
      </c>
      <c r="BH79" s="36">
        <f t="shared" si="182"/>
        <v>0</v>
      </c>
      <c r="BI79" s="36">
        <f t="shared" si="183"/>
        <v>0</v>
      </c>
      <c r="BJ79" s="36">
        <f t="shared" si="184"/>
        <v>0</v>
      </c>
      <c r="BK79" s="36">
        <f t="shared" si="185"/>
        <v>0</v>
      </c>
      <c r="BL79" s="36">
        <f t="shared" si="186"/>
        <v>0</v>
      </c>
      <c r="BM79" s="39" t="str">
        <f>IF($C$171&lt;&gt;"",COUNTA(Noms!$B$1:$B$30)-COUNTIF(E79:AH79,""),"")</f>
        <v/>
      </c>
      <c r="BN79" s="38" t="str">
        <f>IF(AND($C$169&lt;&gt;"",C79&lt;&gt;""),SUM(E79:AH79)/(COUNTA(Noms!$B$1:$B$30)*C79),"")</f>
        <v/>
      </c>
    </row>
    <row r="80" spans="1:66" s="27" customFormat="1" ht="14.25" hidden="1" customHeight="1" x14ac:dyDescent="0.2">
      <c r="A80" s="53"/>
      <c r="B80" s="69"/>
      <c r="C80" s="72"/>
      <c r="D80" s="36"/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K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  <c r="P80" s="2" t="s">
        <v>6</v>
      </c>
      <c r="Q80" s="2" t="s">
        <v>6</v>
      </c>
      <c r="R80" s="2" t="s">
        <v>6</v>
      </c>
      <c r="S80" s="2" t="s">
        <v>6</v>
      </c>
      <c r="T80" s="2" t="s">
        <v>6</v>
      </c>
      <c r="U80" s="2" t="s">
        <v>6</v>
      </c>
      <c r="V80" s="2" t="s">
        <v>6</v>
      </c>
      <c r="W80" s="2" t="s">
        <v>6</v>
      </c>
      <c r="X80" s="2" t="s">
        <v>6</v>
      </c>
      <c r="Y80" s="2" t="s">
        <v>6</v>
      </c>
      <c r="Z80" s="2" t="s">
        <v>6</v>
      </c>
      <c r="AA80" s="2" t="s">
        <v>6</v>
      </c>
      <c r="AB80" s="2" t="s">
        <v>6</v>
      </c>
      <c r="AC80" s="2" t="s">
        <v>6</v>
      </c>
      <c r="AD80" s="2" t="s">
        <v>6</v>
      </c>
      <c r="AE80" s="2" t="s">
        <v>6</v>
      </c>
      <c r="AF80" s="2" t="s">
        <v>6</v>
      </c>
      <c r="AG80" s="2" t="s">
        <v>6</v>
      </c>
      <c r="AH80" s="2" t="s">
        <v>6</v>
      </c>
      <c r="AI80" s="36">
        <f t="shared" si="157"/>
        <v>0</v>
      </c>
      <c r="AJ80" s="36">
        <f t="shared" si="158"/>
        <v>0</v>
      </c>
      <c r="AK80" s="36">
        <f t="shared" si="159"/>
        <v>0</v>
      </c>
      <c r="AL80" s="36">
        <f t="shared" si="160"/>
        <v>0</v>
      </c>
      <c r="AM80" s="36">
        <f t="shared" si="161"/>
        <v>0</v>
      </c>
      <c r="AN80" s="36">
        <f t="shared" si="162"/>
        <v>0</v>
      </c>
      <c r="AO80" s="36">
        <f t="shared" si="163"/>
        <v>0</v>
      </c>
      <c r="AP80" s="36">
        <f t="shared" si="164"/>
        <v>0</v>
      </c>
      <c r="AQ80" s="36">
        <f t="shared" si="165"/>
        <v>0</v>
      </c>
      <c r="AR80" s="36">
        <f t="shared" si="166"/>
        <v>0</v>
      </c>
      <c r="AS80" s="36">
        <f t="shared" si="167"/>
        <v>0</v>
      </c>
      <c r="AT80" s="36">
        <f t="shared" si="168"/>
        <v>0</v>
      </c>
      <c r="AU80" s="36">
        <f t="shared" si="169"/>
        <v>0</v>
      </c>
      <c r="AV80" s="36">
        <f t="shared" si="170"/>
        <v>0</v>
      </c>
      <c r="AW80" s="36">
        <f t="shared" si="171"/>
        <v>0</v>
      </c>
      <c r="AX80" s="36">
        <f t="shared" si="172"/>
        <v>0</v>
      </c>
      <c r="AY80" s="36">
        <f t="shared" si="173"/>
        <v>0</v>
      </c>
      <c r="AZ80" s="36">
        <f t="shared" si="174"/>
        <v>0</v>
      </c>
      <c r="BA80" s="36">
        <f t="shared" si="175"/>
        <v>0</v>
      </c>
      <c r="BB80" s="36">
        <f t="shared" si="176"/>
        <v>0</v>
      </c>
      <c r="BC80" s="36">
        <f t="shared" si="177"/>
        <v>0</v>
      </c>
      <c r="BD80" s="36">
        <f t="shared" si="178"/>
        <v>0</v>
      </c>
      <c r="BE80" s="36">
        <f t="shared" si="179"/>
        <v>0</v>
      </c>
      <c r="BF80" s="36">
        <f t="shared" si="180"/>
        <v>0</v>
      </c>
      <c r="BG80" s="36">
        <f t="shared" si="181"/>
        <v>0</v>
      </c>
      <c r="BH80" s="36">
        <f t="shared" si="182"/>
        <v>0</v>
      </c>
      <c r="BI80" s="36">
        <f t="shared" si="183"/>
        <v>0</v>
      </c>
      <c r="BJ80" s="36">
        <f t="shared" si="184"/>
        <v>0</v>
      </c>
      <c r="BK80" s="36">
        <f t="shared" si="185"/>
        <v>0</v>
      </c>
      <c r="BL80" s="36">
        <f t="shared" si="186"/>
        <v>0</v>
      </c>
      <c r="BM80" s="39" t="str">
        <f>IF($C$171&lt;&gt;"",COUNTA(Noms!$B$1:$B$30)-COUNTIF(E80:AH80,""),"")</f>
        <v/>
      </c>
      <c r="BN80" s="38" t="str">
        <f>IF(AND($C$169&lt;&gt;"",C80&lt;&gt;""),SUM(E80:AH80)/(COUNTA(Noms!$B$1:$B$30)*C80),"")</f>
        <v/>
      </c>
    </row>
    <row r="81" spans="1:66" s="27" customFormat="1" ht="14.25" hidden="1" customHeight="1" thickBot="1" x14ac:dyDescent="0.25">
      <c r="A81" s="17" t="str">
        <f>"TOTAL "&amp;A64</f>
        <v>TOTAL Exercice 3</v>
      </c>
      <c r="B81" s="18"/>
      <c r="C81" s="19">
        <f>SUM(C66:C80)</f>
        <v>0</v>
      </c>
      <c r="D81" s="36"/>
      <c r="E81" s="51">
        <f>AI81</f>
        <v>0</v>
      </c>
      <c r="F81" s="51">
        <f t="shared" ref="F81" si="187">AJ81</f>
        <v>0</v>
      </c>
      <c r="G81" s="51">
        <f t="shared" ref="G81" si="188">AK81</f>
        <v>0</v>
      </c>
      <c r="H81" s="51">
        <f t="shared" ref="H81" si="189">AL81</f>
        <v>0</v>
      </c>
      <c r="I81" s="51">
        <f t="shared" ref="I81" si="190">AM81</f>
        <v>0</v>
      </c>
      <c r="J81" s="51">
        <f t="shared" ref="J81" si="191">AN81</f>
        <v>0</v>
      </c>
      <c r="K81" s="51">
        <f t="shared" ref="K81" si="192">AO81</f>
        <v>0</v>
      </c>
      <c r="L81" s="51">
        <f t="shared" ref="L81" si="193">AP81</f>
        <v>0</v>
      </c>
      <c r="M81" s="51">
        <f t="shared" ref="M81" si="194">AQ81</f>
        <v>0</v>
      </c>
      <c r="N81" s="51">
        <f t="shared" ref="N81" si="195">AR81</f>
        <v>0</v>
      </c>
      <c r="O81" s="51">
        <f t="shared" ref="O81" si="196">AS81</f>
        <v>0</v>
      </c>
      <c r="P81" s="51">
        <f t="shared" ref="P81" si="197">AT81</f>
        <v>0</v>
      </c>
      <c r="Q81" s="51">
        <f t="shared" ref="Q81" si="198">AU81</f>
        <v>0</v>
      </c>
      <c r="R81" s="51">
        <f t="shared" ref="R81" si="199">AV81</f>
        <v>0</v>
      </c>
      <c r="S81" s="51">
        <f t="shared" ref="S81" si="200">AW81</f>
        <v>0</v>
      </c>
      <c r="T81" s="51">
        <f t="shared" ref="T81" si="201">AX81</f>
        <v>0</v>
      </c>
      <c r="U81" s="51">
        <f t="shared" ref="U81" si="202">AY81</f>
        <v>0</v>
      </c>
      <c r="V81" s="51">
        <f t="shared" ref="V81" si="203">AZ81</f>
        <v>0</v>
      </c>
      <c r="W81" s="51">
        <f t="shared" ref="W81" si="204">BA81</f>
        <v>0</v>
      </c>
      <c r="X81" s="51">
        <f t="shared" ref="X81" si="205">BB81</f>
        <v>0</v>
      </c>
      <c r="Y81" s="51">
        <f t="shared" ref="Y81" si="206">BC81</f>
        <v>0</v>
      </c>
      <c r="Z81" s="51">
        <f t="shared" ref="Z81" si="207">BD81</f>
        <v>0</v>
      </c>
      <c r="AA81" s="51">
        <f t="shared" ref="AA81" si="208">BE81</f>
        <v>0</v>
      </c>
      <c r="AB81" s="51">
        <f t="shared" ref="AB81" si="209">BF81</f>
        <v>0</v>
      </c>
      <c r="AC81" s="51">
        <f t="shared" ref="AC81" si="210">BG81</f>
        <v>0</v>
      </c>
      <c r="AD81" s="51">
        <f t="shared" ref="AD81" si="211">BH81</f>
        <v>0</v>
      </c>
      <c r="AE81" s="51">
        <f t="shared" ref="AE81" si="212">BI81</f>
        <v>0</v>
      </c>
      <c r="AF81" s="51">
        <f t="shared" ref="AF81" si="213">BJ81</f>
        <v>0</v>
      </c>
      <c r="AG81" s="51">
        <f t="shared" ref="AG81" si="214">BK81</f>
        <v>0</v>
      </c>
      <c r="AH81" s="51">
        <f t="shared" ref="AH81" si="215">BL81</f>
        <v>0</v>
      </c>
      <c r="AI81" s="36">
        <f t="shared" ref="AI81:BL81" si="216">IF(SUM(AI66:AI80)&gt;0,SUM(AI66:AI80),0)</f>
        <v>0</v>
      </c>
      <c r="AJ81" s="36">
        <f t="shared" si="216"/>
        <v>0</v>
      </c>
      <c r="AK81" s="36">
        <f t="shared" si="216"/>
        <v>0</v>
      </c>
      <c r="AL81" s="36">
        <f t="shared" si="216"/>
        <v>0</v>
      </c>
      <c r="AM81" s="36">
        <f t="shared" si="216"/>
        <v>0</v>
      </c>
      <c r="AN81" s="36">
        <f t="shared" si="216"/>
        <v>0</v>
      </c>
      <c r="AO81" s="36">
        <f t="shared" si="216"/>
        <v>0</v>
      </c>
      <c r="AP81" s="36">
        <f t="shared" si="216"/>
        <v>0</v>
      </c>
      <c r="AQ81" s="36">
        <f t="shared" si="216"/>
        <v>0</v>
      </c>
      <c r="AR81" s="36">
        <f t="shared" si="216"/>
        <v>0</v>
      </c>
      <c r="AS81" s="36">
        <f t="shared" si="216"/>
        <v>0</v>
      </c>
      <c r="AT81" s="36">
        <f t="shared" si="216"/>
        <v>0</v>
      </c>
      <c r="AU81" s="36">
        <f t="shared" si="216"/>
        <v>0</v>
      </c>
      <c r="AV81" s="36">
        <f t="shared" si="216"/>
        <v>0</v>
      </c>
      <c r="AW81" s="36">
        <f t="shared" si="216"/>
        <v>0</v>
      </c>
      <c r="AX81" s="36">
        <f t="shared" si="216"/>
        <v>0</v>
      </c>
      <c r="AY81" s="36">
        <f t="shared" si="216"/>
        <v>0</v>
      </c>
      <c r="AZ81" s="36">
        <f t="shared" si="216"/>
        <v>0</v>
      </c>
      <c r="BA81" s="36">
        <f t="shared" si="216"/>
        <v>0</v>
      </c>
      <c r="BB81" s="36">
        <f t="shared" si="216"/>
        <v>0</v>
      </c>
      <c r="BC81" s="36">
        <f t="shared" si="216"/>
        <v>0</v>
      </c>
      <c r="BD81" s="36">
        <f t="shared" si="216"/>
        <v>0</v>
      </c>
      <c r="BE81" s="36">
        <f t="shared" si="216"/>
        <v>0</v>
      </c>
      <c r="BF81" s="36">
        <f t="shared" si="216"/>
        <v>0</v>
      </c>
      <c r="BG81" s="36">
        <f t="shared" si="216"/>
        <v>0</v>
      </c>
      <c r="BH81" s="36">
        <f t="shared" si="216"/>
        <v>0</v>
      </c>
      <c r="BI81" s="36">
        <f t="shared" si="216"/>
        <v>0</v>
      </c>
      <c r="BJ81" s="36">
        <f t="shared" si="216"/>
        <v>0</v>
      </c>
      <c r="BK81" s="36">
        <f t="shared" si="216"/>
        <v>0</v>
      </c>
      <c r="BL81" s="36">
        <f t="shared" si="216"/>
        <v>0</v>
      </c>
    </row>
    <row r="82" spans="1:66" ht="5.25" hidden="1" customHeight="1" thickBot="1" x14ac:dyDescent="0.25"/>
    <row r="83" spans="1:66" s="27" customFormat="1" ht="14.25" hidden="1" customHeight="1" x14ac:dyDescent="0.2">
      <c r="A83" s="88" t="s">
        <v>4</v>
      </c>
      <c r="B83" s="88"/>
      <c r="C83" s="8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</row>
    <row r="84" spans="1:66" s="27" customFormat="1" ht="11.25" hidden="1" customHeight="1" x14ac:dyDescent="0.2">
      <c r="A84" s="14" t="str">
        <f>$A$8</f>
        <v>Catégorie</v>
      </c>
      <c r="B84" s="15" t="str">
        <f>$B$8</f>
        <v>Critères</v>
      </c>
      <c r="C84" s="16" t="s">
        <v>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36"/>
      <c r="BN84" s="36"/>
    </row>
    <row r="85" spans="1:66" s="27" customFormat="1" ht="14.25" hidden="1" customHeight="1" x14ac:dyDescent="0.2">
      <c r="A85" s="53" t="s">
        <v>1</v>
      </c>
      <c r="B85" s="68" t="s">
        <v>11</v>
      </c>
      <c r="C85" s="2"/>
      <c r="D85" s="36"/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  <c r="P85" s="2" t="s">
        <v>6</v>
      </c>
      <c r="Q85" s="2" t="s">
        <v>6</v>
      </c>
      <c r="R85" s="2" t="s">
        <v>6</v>
      </c>
      <c r="S85" s="2" t="s">
        <v>6</v>
      </c>
      <c r="T85" s="2" t="s">
        <v>6</v>
      </c>
      <c r="U85" s="2" t="s">
        <v>6</v>
      </c>
      <c r="V85" s="2" t="s">
        <v>6</v>
      </c>
      <c r="W85" s="2" t="s">
        <v>6</v>
      </c>
      <c r="X85" s="2" t="s">
        <v>6</v>
      </c>
      <c r="Y85" s="2" t="s">
        <v>6</v>
      </c>
      <c r="Z85" s="2" t="s">
        <v>6</v>
      </c>
      <c r="AA85" s="2" t="s">
        <v>6</v>
      </c>
      <c r="AB85" s="2" t="s">
        <v>6</v>
      </c>
      <c r="AC85" s="2" t="s">
        <v>6</v>
      </c>
      <c r="AD85" s="2" t="s">
        <v>6</v>
      </c>
      <c r="AE85" s="2" t="s">
        <v>6</v>
      </c>
      <c r="AF85" s="2" t="s">
        <v>6</v>
      </c>
      <c r="AG85" s="2" t="s">
        <v>6</v>
      </c>
      <c r="AH85" s="2" t="s">
        <v>6</v>
      </c>
      <c r="AI85" s="36">
        <f t="shared" ref="AI85:AI99" si="217">IF($C$171&lt;&gt;"",IF(E85=0,0,$C85),IF(E85=".",$C85,E85))</f>
        <v>0</v>
      </c>
      <c r="AJ85" s="36">
        <f t="shared" ref="AJ85:AJ99" si="218">IF($C$171&lt;&gt;"",IF(F85=0,0,$C85),IF(F85=".",$C85,F85))</f>
        <v>0</v>
      </c>
      <c r="AK85" s="36">
        <f t="shared" ref="AK85:AK99" si="219">IF($C$171&lt;&gt;"",IF(G85=0,0,$C85),IF(G85=".",$C85,G85))</f>
        <v>0</v>
      </c>
      <c r="AL85" s="36">
        <f t="shared" ref="AL85:AL99" si="220">IF($C$171&lt;&gt;"",IF(H85=0,0,$C85),IF(H85=".",$C85,H85))</f>
        <v>0</v>
      </c>
      <c r="AM85" s="36">
        <f t="shared" ref="AM85:AM99" si="221">IF($C$171&lt;&gt;"",IF(I85=0,0,$C85),IF(I85=".",$C85,I85))</f>
        <v>0</v>
      </c>
      <c r="AN85" s="36">
        <f t="shared" ref="AN85:AN99" si="222">IF($C$171&lt;&gt;"",IF(J85=0,0,$C85),IF(J85=".",$C85,J85))</f>
        <v>0</v>
      </c>
      <c r="AO85" s="36">
        <f t="shared" ref="AO85:AO99" si="223">IF($C$171&lt;&gt;"",IF(K85=0,0,$C85),IF(K85=".",$C85,K85))</f>
        <v>0</v>
      </c>
      <c r="AP85" s="36">
        <f t="shared" ref="AP85:AP99" si="224">IF($C$171&lt;&gt;"",IF(L85=0,0,$C85),IF(L85=".",$C85,L85))</f>
        <v>0</v>
      </c>
      <c r="AQ85" s="36">
        <f t="shared" ref="AQ85:AQ99" si="225">IF($C$171&lt;&gt;"",IF(M85=0,0,$C85),IF(M85=".",$C85,M85))</f>
        <v>0</v>
      </c>
      <c r="AR85" s="36">
        <f t="shared" ref="AR85:AR99" si="226">IF($C$171&lt;&gt;"",IF(N85=0,0,$C85),IF(N85=".",$C85,N85))</f>
        <v>0</v>
      </c>
      <c r="AS85" s="36">
        <f t="shared" ref="AS85:AS99" si="227">IF($C$171&lt;&gt;"",IF(O85=0,0,$C85),IF(O85=".",$C85,O85))</f>
        <v>0</v>
      </c>
      <c r="AT85" s="36">
        <f t="shared" ref="AT85:AT99" si="228">IF($C$171&lt;&gt;"",IF(P85=0,0,$C85),IF(P85=".",$C85,P85))</f>
        <v>0</v>
      </c>
      <c r="AU85" s="36">
        <f t="shared" ref="AU85:AU99" si="229">IF($C$171&lt;&gt;"",IF(Q85=0,0,$C85),IF(Q85=".",$C85,Q85))</f>
        <v>0</v>
      </c>
      <c r="AV85" s="36">
        <f t="shared" ref="AV85:AV99" si="230">IF($C$171&lt;&gt;"",IF(R85=0,0,$C85),IF(R85=".",$C85,R85))</f>
        <v>0</v>
      </c>
      <c r="AW85" s="36">
        <f t="shared" ref="AW85:AW99" si="231">IF($C$171&lt;&gt;"",IF(S85=0,0,$C85),IF(S85=".",$C85,S85))</f>
        <v>0</v>
      </c>
      <c r="AX85" s="36">
        <f t="shared" ref="AX85:AX99" si="232">IF($C$171&lt;&gt;"",IF(T85=0,0,$C85),IF(T85=".",$C85,T85))</f>
        <v>0</v>
      </c>
      <c r="AY85" s="36">
        <f t="shared" ref="AY85:AY99" si="233">IF($C$171&lt;&gt;"",IF(U85=0,0,$C85),IF(U85=".",$C85,U85))</f>
        <v>0</v>
      </c>
      <c r="AZ85" s="36">
        <f t="shared" ref="AZ85:AZ99" si="234">IF($C$171&lt;&gt;"",IF(V85=0,0,$C85),IF(V85=".",$C85,V85))</f>
        <v>0</v>
      </c>
      <c r="BA85" s="36">
        <f t="shared" ref="BA85:BA99" si="235">IF($C$171&lt;&gt;"",IF(W85=0,0,$C85),IF(W85=".",$C85,W85))</f>
        <v>0</v>
      </c>
      <c r="BB85" s="36">
        <f t="shared" ref="BB85:BB99" si="236">IF($C$171&lt;&gt;"",IF(X85=0,0,$C85),IF(X85=".",$C85,X85))</f>
        <v>0</v>
      </c>
      <c r="BC85" s="36">
        <f t="shared" ref="BC85:BC99" si="237">IF($C$171&lt;&gt;"",IF(Y85=0,0,$C85),IF(Y85=".",$C85,Y85))</f>
        <v>0</v>
      </c>
      <c r="BD85" s="36">
        <f t="shared" ref="BD85:BD99" si="238">IF($C$171&lt;&gt;"",IF(Z85=0,0,$C85),IF(Z85=".",$C85,Z85))</f>
        <v>0</v>
      </c>
      <c r="BE85" s="36">
        <f t="shared" ref="BE85:BE99" si="239">IF($C$171&lt;&gt;"",IF(AA85=0,0,$C85),IF(AA85=".",$C85,AA85))</f>
        <v>0</v>
      </c>
      <c r="BF85" s="36">
        <f t="shared" ref="BF85:BF99" si="240">IF($C$171&lt;&gt;"",IF(AB85=0,0,$C85),IF(AB85=".",$C85,AB85))</f>
        <v>0</v>
      </c>
      <c r="BG85" s="36">
        <f t="shared" ref="BG85:BG99" si="241">IF($C$171&lt;&gt;"",IF(AC85=0,0,$C85),IF(AC85=".",$C85,AC85))</f>
        <v>0</v>
      </c>
      <c r="BH85" s="36">
        <f t="shared" ref="BH85:BH99" si="242">IF($C$171&lt;&gt;"",IF(AD85=0,0,$C85),IF(AD85=".",$C85,AD85))</f>
        <v>0</v>
      </c>
      <c r="BI85" s="36">
        <f t="shared" ref="BI85:BI99" si="243">IF($C$171&lt;&gt;"",IF(AE85=0,0,$C85),IF(AE85=".",$C85,AE85))</f>
        <v>0</v>
      </c>
      <c r="BJ85" s="36">
        <f t="shared" ref="BJ85:BJ99" si="244">IF($C$171&lt;&gt;"",IF(AF85=0,0,$C85),IF(AF85=".",$C85,AF85))</f>
        <v>0</v>
      </c>
      <c r="BK85" s="36">
        <f t="shared" ref="BK85:BK99" si="245">IF($C$171&lt;&gt;"",IF(AG85=0,0,$C85),IF(AG85=".",$C85,AG85))</f>
        <v>0</v>
      </c>
      <c r="BL85" s="36">
        <f t="shared" ref="BL85:BL99" si="246">IF($C$171&lt;&gt;"",IF(AH85=0,0,$C85),IF(AH85=".",$C85,AH85))</f>
        <v>0</v>
      </c>
      <c r="BM85" s="39" t="str">
        <f>IF($C$171&lt;&gt;"",COUNTA(Noms!$B$1:$B$30)-COUNTIF(E85:AH85,""),"")</f>
        <v/>
      </c>
      <c r="BN85" s="38" t="str">
        <f>IF(AND($C$169&lt;&gt;"",C85&lt;&gt;""),SUM(E85:AH85)/(COUNTA(Noms!$B$1:$B$30)*C85),"")</f>
        <v/>
      </c>
    </row>
    <row r="86" spans="1:66" s="27" customFormat="1" ht="14.25" hidden="1" customHeight="1" x14ac:dyDescent="0.2">
      <c r="A86" s="53"/>
      <c r="B86" s="69" t="s">
        <v>12</v>
      </c>
      <c r="C86" s="2"/>
      <c r="D86" s="36"/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  <c r="P86" s="2" t="s">
        <v>6</v>
      </c>
      <c r="Q86" s="2" t="s">
        <v>6</v>
      </c>
      <c r="R86" s="2" t="s">
        <v>6</v>
      </c>
      <c r="S86" s="2" t="s">
        <v>6</v>
      </c>
      <c r="T86" s="2" t="s">
        <v>6</v>
      </c>
      <c r="U86" s="2" t="s">
        <v>6</v>
      </c>
      <c r="V86" s="2" t="s">
        <v>6</v>
      </c>
      <c r="W86" s="2" t="s">
        <v>6</v>
      </c>
      <c r="X86" s="2" t="s">
        <v>6</v>
      </c>
      <c r="Y86" s="2" t="s">
        <v>6</v>
      </c>
      <c r="Z86" s="2" t="s">
        <v>6</v>
      </c>
      <c r="AA86" s="2" t="s">
        <v>6</v>
      </c>
      <c r="AB86" s="2" t="s">
        <v>6</v>
      </c>
      <c r="AC86" s="2" t="s">
        <v>6</v>
      </c>
      <c r="AD86" s="2" t="s">
        <v>6</v>
      </c>
      <c r="AE86" s="2" t="s">
        <v>6</v>
      </c>
      <c r="AF86" s="2" t="s">
        <v>6</v>
      </c>
      <c r="AG86" s="2" t="s">
        <v>6</v>
      </c>
      <c r="AH86" s="2" t="s">
        <v>6</v>
      </c>
      <c r="AI86" s="36">
        <f t="shared" si="217"/>
        <v>0</v>
      </c>
      <c r="AJ86" s="36">
        <f t="shared" si="218"/>
        <v>0</v>
      </c>
      <c r="AK86" s="36">
        <f t="shared" si="219"/>
        <v>0</v>
      </c>
      <c r="AL86" s="36">
        <f t="shared" si="220"/>
        <v>0</v>
      </c>
      <c r="AM86" s="36">
        <f t="shared" si="221"/>
        <v>0</v>
      </c>
      <c r="AN86" s="36">
        <f t="shared" si="222"/>
        <v>0</v>
      </c>
      <c r="AO86" s="36">
        <f t="shared" si="223"/>
        <v>0</v>
      </c>
      <c r="AP86" s="36">
        <f t="shared" si="224"/>
        <v>0</v>
      </c>
      <c r="AQ86" s="36">
        <f t="shared" si="225"/>
        <v>0</v>
      </c>
      <c r="AR86" s="36">
        <f t="shared" si="226"/>
        <v>0</v>
      </c>
      <c r="AS86" s="36">
        <f t="shared" si="227"/>
        <v>0</v>
      </c>
      <c r="AT86" s="36">
        <f t="shared" si="228"/>
        <v>0</v>
      </c>
      <c r="AU86" s="36">
        <f t="shared" si="229"/>
        <v>0</v>
      </c>
      <c r="AV86" s="36">
        <f t="shared" si="230"/>
        <v>0</v>
      </c>
      <c r="AW86" s="36">
        <f t="shared" si="231"/>
        <v>0</v>
      </c>
      <c r="AX86" s="36">
        <f t="shared" si="232"/>
        <v>0</v>
      </c>
      <c r="AY86" s="36">
        <f t="shared" si="233"/>
        <v>0</v>
      </c>
      <c r="AZ86" s="36">
        <f t="shared" si="234"/>
        <v>0</v>
      </c>
      <c r="BA86" s="36">
        <f t="shared" si="235"/>
        <v>0</v>
      </c>
      <c r="BB86" s="36">
        <f t="shared" si="236"/>
        <v>0</v>
      </c>
      <c r="BC86" s="36">
        <f t="shared" si="237"/>
        <v>0</v>
      </c>
      <c r="BD86" s="36">
        <f t="shared" si="238"/>
        <v>0</v>
      </c>
      <c r="BE86" s="36">
        <f t="shared" si="239"/>
        <v>0</v>
      </c>
      <c r="BF86" s="36">
        <f t="shared" si="240"/>
        <v>0</v>
      </c>
      <c r="BG86" s="36">
        <f t="shared" si="241"/>
        <v>0</v>
      </c>
      <c r="BH86" s="36">
        <f t="shared" si="242"/>
        <v>0</v>
      </c>
      <c r="BI86" s="36">
        <f t="shared" si="243"/>
        <v>0</v>
      </c>
      <c r="BJ86" s="36">
        <f t="shared" si="244"/>
        <v>0</v>
      </c>
      <c r="BK86" s="36">
        <f t="shared" si="245"/>
        <v>0</v>
      </c>
      <c r="BL86" s="36">
        <f t="shared" si="246"/>
        <v>0</v>
      </c>
      <c r="BM86" s="39" t="str">
        <f>IF($C$171&lt;&gt;"",COUNTA(Noms!$B$1:$B$30)-COUNTIF(E86:AH86,""),"")</f>
        <v/>
      </c>
      <c r="BN86" s="38" t="str">
        <f>IF(AND($C$169&lt;&gt;"",C86&lt;&gt;""),SUM(E86:AH86)/(COUNTA(Noms!$B$1:$B$30)*C86),"")</f>
        <v/>
      </c>
    </row>
    <row r="87" spans="1:66" s="27" customFormat="1" ht="14.25" hidden="1" customHeight="1" x14ac:dyDescent="0.2">
      <c r="A87" s="53"/>
      <c r="B87" s="70" t="s">
        <v>13</v>
      </c>
      <c r="C87" s="2"/>
      <c r="D87" s="36"/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  <c r="P87" s="2" t="s">
        <v>6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6</v>
      </c>
      <c r="W87" s="2" t="s">
        <v>6</v>
      </c>
      <c r="X87" s="2" t="s">
        <v>6</v>
      </c>
      <c r="Y87" s="2" t="s">
        <v>6</v>
      </c>
      <c r="Z87" s="2" t="s">
        <v>6</v>
      </c>
      <c r="AA87" s="2" t="s">
        <v>6</v>
      </c>
      <c r="AB87" s="2" t="s">
        <v>6</v>
      </c>
      <c r="AC87" s="2" t="s">
        <v>6</v>
      </c>
      <c r="AD87" s="2" t="s">
        <v>6</v>
      </c>
      <c r="AE87" s="2" t="s">
        <v>6</v>
      </c>
      <c r="AF87" s="2" t="s">
        <v>6</v>
      </c>
      <c r="AG87" s="2" t="s">
        <v>6</v>
      </c>
      <c r="AH87" s="2" t="s">
        <v>6</v>
      </c>
      <c r="AI87" s="36">
        <f t="shared" si="217"/>
        <v>0</v>
      </c>
      <c r="AJ87" s="36">
        <f t="shared" si="218"/>
        <v>0</v>
      </c>
      <c r="AK87" s="36">
        <f t="shared" si="219"/>
        <v>0</v>
      </c>
      <c r="AL87" s="36">
        <f t="shared" si="220"/>
        <v>0</v>
      </c>
      <c r="AM87" s="36">
        <f t="shared" si="221"/>
        <v>0</v>
      </c>
      <c r="AN87" s="36">
        <f t="shared" si="222"/>
        <v>0</v>
      </c>
      <c r="AO87" s="36">
        <f t="shared" si="223"/>
        <v>0</v>
      </c>
      <c r="AP87" s="36">
        <f t="shared" si="224"/>
        <v>0</v>
      </c>
      <c r="AQ87" s="36">
        <f t="shared" si="225"/>
        <v>0</v>
      </c>
      <c r="AR87" s="36">
        <f t="shared" si="226"/>
        <v>0</v>
      </c>
      <c r="AS87" s="36">
        <f t="shared" si="227"/>
        <v>0</v>
      </c>
      <c r="AT87" s="36">
        <f t="shared" si="228"/>
        <v>0</v>
      </c>
      <c r="AU87" s="36">
        <f t="shared" si="229"/>
        <v>0</v>
      </c>
      <c r="AV87" s="36">
        <f t="shared" si="230"/>
        <v>0</v>
      </c>
      <c r="AW87" s="36">
        <f t="shared" si="231"/>
        <v>0</v>
      </c>
      <c r="AX87" s="36">
        <f t="shared" si="232"/>
        <v>0</v>
      </c>
      <c r="AY87" s="36">
        <f t="shared" si="233"/>
        <v>0</v>
      </c>
      <c r="AZ87" s="36">
        <f t="shared" si="234"/>
        <v>0</v>
      </c>
      <c r="BA87" s="36">
        <f t="shared" si="235"/>
        <v>0</v>
      </c>
      <c r="BB87" s="36">
        <f t="shared" si="236"/>
        <v>0</v>
      </c>
      <c r="BC87" s="36">
        <f t="shared" si="237"/>
        <v>0</v>
      </c>
      <c r="BD87" s="36">
        <f t="shared" si="238"/>
        <v>0</v>
      </c>
      <c r="BE87" s="36">
        <f t="shared" si="239"/>
        <v>0</v>
      </c>
      <c r="BF87" s="36">
        <f t="shared" si="240"/>
        <v>0</v>
      </c>
      <c r="BG87" s="36">
        <f t="shared" si="241"/>
        <v>0</v>
      </c>
      <c r="BH87" s="36">
        <f t="shared" si="242"/>
        <v>0</v>
      </c>
      <c r="BI87" s="36">
        <f t="shared" si="243"/>
        <v>0</v>
      </c>
      <c r="BJ87" s="36">
        <f t="shared" si="244"/>
        <v>0</v>
      </c>
      <c r="BK87" s="36">
        <f t="shared" si="245"/>
        <v>0</v>
      </c>
      <c r="BL87" s="36">
        <f t="shared" si="246"/>
        <v>0</v>
      </c>
      <c r="BM87" s="39" t="str">
        <f>IF($C$171&lt;&gt;"",COUNTA(Noms!$B$1:$B$30)-COUNTIF(E87:AH87,""),"")</f>
        <v/>
      </c>
      <c r="BN87" s="38" t="str">
        <f>IF(AND($C$169&lt;&gt;"",C87&lt;&gt;""),SUM(E87:AH87)/(COUNTA(Noms!$B$1:$B$30)*C87),"")</f>
        <v/>
      </c>
    </row>
    <row r="88" spans="1:66" s="27" customFormat="1" ht="14.25" hidden="1" customHeight="1" x14ac:dyDescent="0.2">
      <c r="A88" s="53"/>
      <c r="B88" s="70"/>
      <c r="C88" s="2"/>
      <c r="D88" s="36"/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K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  <c r="P88" s="2" t="s">
        <v>6</v>
      </c>
      <c r="Q88" s="2" t="s">
        <v>6</v>
      </c>
      <c r="R88" s="2" t="s">
        <v>6</v>
      </c>
      <c r="S88" s="2" t="s">
        <v>6</v>
      </c>
      <c r="T88" s="2" t="s">
        <v>6</v>
      </c>
      <c r="U88" s="2" t="s">
        <v>6</v>
      </c>
      <c r="V88" s="2" t="s">
        <v>6</v>
      </c>
      <c r="W88" s="2" t="s">
        <v>6</v>
      </c>
      <c r="X88" s="2" t="s">
        <v>6</v>
      </c>
      <c r="Y88" s="2" t="s">
        <v>6</v>
      </c>
      <c r="Z88" s="2" t="s">
        <v>6</v>
      </c>
      <c r="AA88" s="2" t="s">
        <v>6</v>
      </c>
      <c r="AB88" s="2" t="s">
        <v>6</v>
      </c>
      <c r="AC88" s="2" t="s">
        <v>6</v>
      </c>
      <c r="AD88" s="2" t="s">
        <v>6</v>
      </c>
      <c r="AE88" s="2" t="s">
        <v>6</v>
      </c>
      <c r="AF88" s="2" t="s">
        <v>6</v>
      </c>
      <c r="AG88" s="2" t="s">
        <v>6</v>
      </c>
      <c r="AH88" s="2" t="s">
        <v>6</v>
      </c>
      <c r="AI88" s="36">
        <f t="shared" si="217"/>
        <v>0</v>
      </c>
      <c r="AJ88" s="36">
        <f t="shared" si="218"/>
        <v>0</v>
      </c>
      <c r="AK88" s="36">
        <f t="shared" si="219"/>
        <v>0</v>
      </c>
      <c r="AL88" s="36">
        <f t="shared" si="220"/>
        <v>0</v>
      </c>
      <c r="AM88" s="36">
        <f t="shared" si="221"/>
        <v>0</v>
      </c>
      <c r="AN88" s="36">
        <f t="shared" si="222"/>
        <v>0</v>
      </c>
      <c r="AO88" s="36">
        <f t="shared" si="223"/>
        <v>0</v>
      </c>
      <c r="AP88" s="36">
        <f t="shared" si="224"/>
        <v>0</v>
      </c>
      <c r="AQ88" s="36">
        <f t="shared" si="225"/>
        <v>0</v>
      </c>
      <c r="AR88" s="36">
        <f t="shared" si="226"/>
        <v>0</v>
      </c>
      <c r="AS88" s="36">
        <f t="shared" si="227"/>
        <v>0</v>
      </c>
      <c r="AT88" s="36">
        <f t="shared" si="228"/>
        <v>0</v>
      </c>
      <c r="AU88" s="36">
        <f t="shared" si="229"/>
        <v>0</v>
      </c>
      <c r="AV88" s="36">
        <f t="shared" si="230"/>
        <v>0</v>
      </c>
      <c r="AW88" s="36">
        <f t="shared" si="231"/>
        <v>0</v>
      </c>
      <c r="AX88" s="36">
        <f t="shared" si="232"/>
        <v>0</v>
      </c>
      <c r="AY88" s="36">
        <f t="shared" si="233"/>
        <v>0</v>
      </c>
      <c r="AZ88" s="36">
        <f t="shared" si="234"/>
        <v>0</v>
      </c>
      <c r="BA88" s="36">
        <f t="shared" si="235"/>
        <v>0</v>
      </c>
      <c r="BB88" s="36">
        <f t="shared" si="236"/>
        <v>0</v>
      </c>
      <c r="BC88" s="36">
        <f t="shared" si="237"/>
        <v>0</v>
      </c>
      <c r="BD88" s="36">
        <f t="shared" si="238"/>
        <v>0</v>
      </c>
      <c r="BE88" s="36">
        <f t="shared" si="239"/>
        <v>0</v>
      </c>
      <c r="BF88" s="36">
        <f t="shared" si="240"/>
        <v>0</v>
      </c>
      <c r="BG88" s="36">
        <f t="shared" si="241"/>
        <v>0</v>
      </c>
      <c r="BH88" s="36">
        <f t="shared" si="242"/>
        <v>0</v>
      </c>
      <c r="BI88" s="36">
        <f t="shared" si="243"/>
        <v>0</v>
      </c>
      <c r="BJ88" s="36">
        <f t="shared" si="244"/>
        <v>0</v>
      </c>
      <c r="BK88" s="36">
        <f t="shared" si="245"/>
        <v>0</v>
      </c>
      <c r="BL88" s="36">
        <f t="shared" si="246"/>
        <v>0</v>
      </c>
      <c r="BM88" s="39" t="str">
        <f>IF($C$171&lt;&gt;"",COUNTA(Noms!$B$1:$B$30)-COUNTIF(E88:AH88,""),"")</f>
        <v/>
      </c>
      <c r="BN88" s="38" t="str">
        <f>IF(AND($C$169&lt;&gt;"",C88&lt;&gt;""),SUM(E88:AH88)/(COUNTA(Noms!$B$1:$B$30)*C88),"")</f>
        <v/>
      </c>
    </row>
    <row r="89" spans="1:66" s="27" customFormat="1" ht="14.25" hidden="1" customHeight="1" x14ac:dyDescent="0.2">
      <c r="A89" s="53"/>
      <c r="B89" s="70"/>
      <c r="C89" s="2"/>
      <c r="D89" s="36"/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K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  <c r="P89" s="2" t="s">
        <v>6</v>
      </c>
      <c r="Q89" s="2" t="s">
        <v>6</v>
      </c>
      <c r="R89" s="2" t="s">
        <v>6</v>
      </c>
      <c r="S89" s="2" t="s">
        <v>6</v>
      </c>
      <c r="T89" s="2" t="s">
        <v>6</v>
      </c>
      <c r="U89" s="2" t="s">
        <v>6</v>
      </c>
      <c r="V89" s="2" t="s">
        <v>6</v>
      </c>
      <c r="W89" s="2" t="s">
        <v>6</v>
      </c>
      <c r="X89" s="2" t="s">
        <v>6</v>
      </c>
      <c r="Y89" s="2" t="s">
        <v>6</v>
      </c>
      <c r="Z89" s="2" t="s">
        <v>6</v>
      </c>
      <c r="AA89" s="2" t="s">
        <v>6</v>
      </c>
      <c r="AB89" s="2" t="s">
        <v>6</v>
      </c>
      <c r="AC89" s="2" t="s">
        <v>6</v>
      </c>
      <c r="AD89" s="2" t="s">
        <v>6</v>
      </c>
      <c r="AE89" s="2" t="s">
        <v>6</v>
      </c>
      <c r="AF89" s="2" t="s">
        <v>6</v>
      </c>
      <c r="AG89" s="2" t="s">
        <v>6</v>
      </c>
      <c r="AH89" s="2" t="s">
        <v>6</v>
      </c>
      <c r="AI89" s="36">
        <f t="shared" si="217"/>
        <v>0</v>
      </c>
      <c r="AJ89" s="36">
        <f t="shared" si="218"/>
        <v>0</v>
      </c>
      <c r="AK89" s="36">
        <f t="shared" si="219"/>
        <v>0</v>
      </c>
      <c r="AL89" s="36">
        <f t="shared" si="220"/>
        <v>0</v>
      </c>
      <c r="AM89" s="36">
        <f t="shared" si="221"/>
        <v>0</v>
      </c>
      <c r="AN89" s="36">
        <f t="shared" si="222"/>
        <v>0</v>
      </c>
      <c r="AO89" s="36">
        <f t="shared" si="223"/>
        <v>0</v>
      </c>
      <c r="AP89" s="36">
        <f t="shared" si="224"/>
        <v>0</v>
      </c>
      <c r="AQ89" s="36">
        <f t="shared" si="225"/>
        <v>0</v>
      </c>
      <c r="AR89" s="36">
        <f t="shared" si="226"/>
        <v>0</v>
      </c>
      <c r="AS89" s="36">
        <f t="shared" si="227"/>
        <v>0</v>
      </c>
      <c r="AT89" s="36">
        <f t="shared" si="228"/>
        <v>0</v>
      </c>
      <c r="AU89" s="36">
        <f t="shared" si="229"/>
        <v>0</v>
      </c>
      <c r="AV89" s="36">
        <f t="shared" si="230"/>
        <v>0</v>
      </c>
      <c r="AW89" s="36">
        <f t="shared" si="231"/>
        <v>0</v>
      </c>
      <c r="AX89" s="36">
        <f t="shared" si="232"/>
        <v>0</v>
      </c>
      <c r="AY89" s="36">
        <f t="shared" si="233"/>
        <v>0</v>
      </c>
      <c r="AZ89" s="36">
        <f t="shared" si="234"/>
        <v>0</v>
      </c>
      <c r="BA89" s="36">
        <f t="shared" si="235"/>
        <v>0</v>
      </c>
      <c r="BB89" s="36">
        <f t="shared" si="236"/>
        <v>0</v>
      </c>
      <c r="BC89" s="36">
        <f t="shared" si="237"/>
        <v>0</v>
      </c>
      <c r="BD89" s="36">
        <f t="shared" si="238"/>
        <v>0</v>
      </c>
      <c r="BE89" s="36">
        <f t="shared" si="239"/>
        <v>0</v>
      </c>
      <c r="BF89" s="36">
        <f t="shared" si="240"/>
        <v>0</v>
      </c>
      <c r="BG89" s="36">
        <f t="shared" si="241"/>
        <v>0</v>
      </c>
      <c r="BH89" s="36">
        <f t="shared" si="242"/>
        <v>0</v>
      </c>
      <c r="BI89" s="36">
        <f t="shared" si="243"/>
        <v>0</v>
      </c>
      <c r="BJ89" s="36">
        <f t="shared" si="244"/>
        <v>0</v>
      </c>
      <c r="BK89" s="36">
        <f t="shared" si="245"/>
        <v>0</v>
      </c>
      <c r="BL89" s="36">
        <f t="shared" si="246"/>
        <v>0</v>
      </c>
      <c r="BM89" s="39" t="str">
        <f>IF($C$171&lt;&gt;"",COUNTA(Noms!$B$1:$B$30)-COUNTIF(E89:AH89,""),"")</f>
        <v/>
      </c>
      <c r="BN89" s="38" t="str">
        <f>IF(AND($C$169&lt;&gt;"",C89&lt;&gt;""),SUM(E89:AH89)/(COUNTA(Noms!$B$1:$B$30)*C89),"")</f>
        <v/>
      </c>
    </row>
    <row r="90" spans="1:66" s="27" customFormat="1" ht="14.25" hidden="1" customHeight="1" x14ac:dyDescent="0.2">
      <c r="A90" s="53"/>
      <c r="B90" s="70"/>
      <c r="C90" s="2"/>
      <c r="D90" s="36"/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K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  <c r="P90" s="2" t="s">
        <v>6</v>
      </c>
      <c r="Q90" s="2" t="s">
        <v>6</v>
      </c>
      <c r="R90" s="2" t="s">
        <v>6</v>
      </c>
      <c r="S90" s="2" t="s">
        <v>6</v>
      </c>
      <c r="T90" s="2" t="s">
        <v>6</v>
      </c>
      <c r="U90" s="2" t="s">
        <v>6</v>
      </c>
      <c r="V90" s="2" t="s">
        <v>6</v>
      </c>
      <c r="W90" s="2" t="s">
        <v>6</v>
      </c>
      <c r="X90" s="2" t="s">
        <v>6</v>
      </c>
      <c r="Y90" s="2" t="s">
        <v>6</v>
      </c>
      <c r="Z90" s="2" t="s">
        <v>6</v>
      </c>
      <c r="AA90" s="2" t="s">
        <v>6</v>
      </c>
      <c r="AB90" s="2" t="s">
        <v>6</v>
      </c>
      <c r="AC90" s="2" t="s">
        <v>6</v>
      </c>
      <c r="AD90" s="2" t="s">
        <v>6</v>
      </c>
      <c r="AE90" s="2" t="s">
        <v>6</v>
      </c>
      <c r="AF90" s="2" t="s">
        <v>6</v>
      </c>
      <c r="AG90" s="2" t="s">
        <v>6</v>
      </c>
      <c r="AH90" s="2" t="s">
        <v>6</v>
      </c>
      <c r="AI90" s="36">
        <f t="shared" si="217"/>
        <v>0</v>
      </c>
      <c r="AJ90" s="36">
        <f t="shared" si="218"/>
        <v>0</v>
      </c>
      <c r="AK90" s="36">
        <f t="shared" si="219"/>
        <v>0</v>
      </c>
      <c r="AL90" s="36">
        <f t="shared" si="220"/>
        <v>0</v>
      </c>
      <c r="AM90" s="36">
        <f t="shared" si="221"/>
        <v>0</v>
      </c>
      <c r="AN90" s="36">
        <f t="shared" si="222"/>
        <v>0</v>
      </c>
      <c r="AO90" s="36">
        <f t="shared" si="223"/>
        <v>0</v>
      </c>
      <c r="AP90" s="36">
        <f t="shared" si="224"/>
        <v>0</v>
      </c>
      <c r="AQ90" s="36">
        <f t="shared" si="225"/>
        <v>0</v>
      </c>
      <c r="AR90" s="36">
        <f t="shared" si="226"/>
        <v>0</v>
      </c>
      <c r="AS90" s="36">
        <f t="shared" si="227"/>
        <v>0</v>
      </c>
      <c r="AT90" s="36">
        <f t="shared" si="228"/>
        <v>0</v>
      </c>
      <c r="AU90" s="36">
        <f t="shared" si="229"/>
        <v>0</v>
      </c>
      <c r="AV90" s="36">
        <f t="shared" si="230"/>
        <v>0</v>
      </c>
      <c r="AW90" s="36">
        <f t="shared" si="231"/>
        <v>0</v>
      </c>
      <c r="AX90" s="36">
        <f t="shared" si="232"/>
        <v>0</v>
      </c>
      <c r="AY90" s="36">
        <f t="shared" si="233"/>
        <v>0</v>
      </c>
      <c r="AZ90" s="36">
        <f t="shared" si="234"/>
        <v>0</v>
      </c>
      <c r="BA90" s="36">
        <f t="shared" si="235"/>
        <v>0</v>
      </c>
      <c r="BB90" s="36">
        <f t="shared" si="236"/>
        <v>0</v>
      </c>
      <c r="BC90" s="36">
        <f t="shared" si="237"/>
        <v>0</v>
      </c>
      <c r="BD90" s="36">
        <f t="shared" si="238"/>
        <v>0</v>
      </c>
      <c r="BE90" s="36">
        <f t="shared" si="239"/>
        <v>0</v>
      </c>
      <c r="BF90" s="36">
        <f t="shared" si="240"/>
        <v>0</v>
      </c>
      <c r="BG90" s="36">
        <f t="shared" si="241"/>
        <v>0</v>
      </c>
      <c r="BH90" s="36">
        <f t="shared" si="242"/>
        <v>0</v>
      </c>
      <c r="BI90" s="36">
        <f t="shared" si="243"/>
        <v>0</v>
      </c>
      <c r="BJ90" s="36">
        <f t="shared" si="244"/>
        <v>0</v>
      </c>
      <c r="BK90" s="36">
        <f t="shared" si="245"/>
        <v>0</v>
      </c>
      <c r="BL90" s="36">
        <f t="shared" si="246"/>
        <v>0</v>
      </c>
      <c r="BM90" s="39" t="str">
        <f>IF($C$171&lt;&gt;"",COUNTA(Noms!$B$1:$B$30)-COUNTIF(E90:AH90,""),"")</f>
        <v/>
      </c>
      <c r="BN90" s="38" t="str">
        <f>IF(AND($C$169&lt;&gt;"",C90&lt;&gt;""),SUM(E90:AH90)/(COUNTA(Noms!$B$1:$B$30)*C90),"")</f>
        <v/>
      </c>
    </row>
    <row r="91" spans="1:66" s="27" customFormat="1" ht="14.25" hidden="1" customHeight="1" x14ac:dyDescent="0.2">
      <c r="A91" s="53"/>
      <c r="B91" s="70"/>
      <c r="C91" s="2"/>
      <c r="D91" s="36"/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K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  <c r="P91" s="2" t="s">
        <v>6</v>
      </c>
      <c r="Q91" s="2" t="s">
        <v>6</v>
      </c>
      <c r="R91" s="2" t="s">
        <v>6</v>
      </c>
      <c r="S91" s="2" t="s">
        <v>6</v>
      </c>
      <c r="T91" s="2" t="s">
        <v>6</v>
      </c>
      <c r="U91" s="2" t="s">
        <v>6</v>
      </c>
      <c r="V91" s="2" t="s">
        <v>6</v>
      </c>
      <c r="W91" s="2" t="s">
        <v>6</v>
      </c>
      <c r="X91" s="2" t="s">
        <v>6</v>
      </c>
      <c r="Y91" s="2" t="s">
        <v>6</v>
      </c>
      <c r="Z91" s="2" t="s">
        <v>6</v>
      </c>
      <c r="AA91" s="2" t="s">
        <v>6</v>
      </c>
      <c r="AB91" s="2" t="s">
        <v>6</v>
      </c>
      <c r="AC91" s="2" t="s">
        <v>6</v>
      </c>
      <c r="AD91" s="2" t="s">
        <v>6</v>
      </c>
      <c r="AE91" s="2" t="s">
        <v>6</v>
      </c>
      <c r="AF91" s="2" t="s">
        <v>6</v>
      </c>
      <c r="AG91" s="2" t="s">
        <v>6</v>
      </c>
      <c r="AH91" s="2" t="s">
        <v>6</v>
      </c>
      <c r="AI91" s="36">
        <f t="shared" si="217"/>
        <v>0</v>
      </c>
      <c r="AJ91" s="36">
        <f t="shared" si="218"/>
        <v>0</v>
      </c>
      <c r="AK91" s="36">
        <f t="shared" si="219"/>
        <v>0</v>
      </c>
      <c r="AL91" s="36">
        <f t="shared" si="220"/>
        <v>0</v>
      </c>
      <c r="AM91" s="36">
        <f t="shared" si="221"/>
        <v>0</v>
      </c>
      <c r="AN91" s="36">
        <f t="shared" si="222"/>
        <v>0</v>
      </c>
      <c r="AO91" s="36">
        <f t="shared" si="223"/>
        <v>0</v>
      </c>
      <c r="AP91" s="36">
        <f t="shared" si="224"/>
        <v>0</v>
      </c>
      <c r="AQ91" s="36">
        <f t="shared" si="225"/>
        <v>0</v>
      </c>
      <c r="AR91" s="36">
        <f t="shared" si="226"/>
        <v>0</v>
      </c>
      <c r="AS91" s="36">
        <f t="shared" si="227"/>
        <v>0</v>
      </c>
      <c r="AT91" s="36">
        <f t="shared" si="228"/>
        <v>0</v>
      </c>
      <c r="AU91" s="36">
        <f t="shared" si="229"/>
        <v>0</v>
      </c>
      <c r="AV91" s="36">
        <f t="shared" si="230"/>
        <v>0</v>
      </c>
      <c r="AW91" s="36">
        <f t="shared" si="231"/>
        <v>0</v>
      </c>
      <c r="AX91" s="36">
        <f t="shared" si="232"/>
        <v>0</v>
      </c>
      <c r="AY91" s="36">
        <f t="shared" si="233"/>
        <v>0</v>
      </c>
      <c r="AZ91" s="36">
        <f t="shared" si="234"/>
        <v>0</v>
      </c>
      <c r="BA91" s="36">
        <f t="shared" si="235"/>
        <v>0</v>
      </c>
      <c r="BB91" s="36">
        <f t="shared" si="236"/>
        <v>0</v>
      </c>
      <c r="BC91" s="36">
        <f t="shared" si="237"/>
        <v>0</v>
      </c>
      <c r="BD91" s="36">
        <f t="shared" si="238"/>
        <v>0</v>
      </c>
      <c r="BE91" s="36">
        <f t="shared" si="239"/>
        <v>0</v>
      </c>
      <c r="BF91" s="36">
        <f t="shared" si="240"/>
        <v>0</v>
      </c>
      <c r="BG91" s="36">
        <f t="shared" si="241"/>
        <v>0</v>
      </c>
      <c r="BH91" s="36">
        <f t="shared" si="242"/>
        <v>0</v>
      </c>
      <c r="BI91" s="36">
        <f t="shared" si="243"/>
        <v>0</v>
      </c>
      <c r="BJ91" s="36">
        <f t="shared" si="244"/>
        <v>0</v>
      </c>
      <c r="BK91" s="36">
        <f t="shared" si="245"/>
        <v>0</v>
      </c>
      <c r="BL91" s="36">
        <f t="shared" si="246"/>
        <v>0</v>
      </c>
      <c r="BM91" s="39" t="str">
        <f>IF($C$171&lt;&gt;"",COUNTA(Noms!$B$1:$B$30)-COUNTIF(E91:AH91,""),"")</f>
        <v/>
      </c>
      <c r="BN91" s="38" t="str">
        <f>IF(AND($C$169&lt;&gt;"",C91&lt;&gt;""),SUM(E91:AH91)/(COUNTA(Noms!$B$1:$B$30)*C91),"")</f>
        <v/>
      </c>
    </row>
    <row r="92" spans="1:66" s="27" customFormat="1" ht="14.25" hidden="1" customHeight="1" x14ac:dyDescent="0.2">
      <c r="A92" s="53"/>
      <c r="B92" s="70"/>
      <c r="C92" s="2"/>
      <c r="D92" s="36"/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K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  <c r="P92" s="2" t="s">
        <v>6</v>
      </c>
      <c r="Q92" s="2" t="s">
        <v>6</v>
      </c>
      <c r="R92" s="2" t="s">
        <v>6</v>
      </c>
      <c r="S92" s="2" t="s">
        <v>6</v>
      </c>
      <c r="T92" s="2" t="s">
        <v>6</v>
      </c>
      <c r="U92" s="2" t="s">
        <v>6</v>
      </c>
      <c r="V92" s="2" t="s">
        <v>6</v>
      </c>
      <c r="W92" s="2" t="s">
        <v>6</v>
      </c>
      <c r="X92" s="2" t="s">
        <v>6</v>
      </c>
      <c r="Y92" s="2" t="s">
        <v>6</v>
      </c>
      <c r="Z92" s="2" t="s">
        <v>6</v>
      </c>
      <c r="AA92" s="2" t="s">
        <v>6</v>
      </c>
      <c r="AB92" s="2" t="s">
        <v>6</v>
      </c>
      <c r="AC92" s="2" t="s">
        <v>6</v>
      </c>
      <c r="AD92" s="2" t="s">
        <v>6</v>
      </c>
      <c r="AE92" s="2" t="s">
        <v>6</v>
      </c>
      <c r="AF92" s="2" t="s">
        <v>6</v>
      </c>
      <c r="AG92" s="2" t="s">
        <v>6</v>
      </c>
      <c r="AH92" s="2" t="s">
        <v>6</v>
      </c>
      <c r="AI92" s="36">
        <f t="shared" si="217"/>
        <v>0</v>
      </c>
      <c r="AJ92" s="36">
        <f t="shared" si="218"/>
        <v>0</v>
      </c>
      <c r="AK92" s="36">
        <f t="shared" si="219"/>
        <v>0</v>
      </c>
      <c r="AL92" s="36">
        <f t="shared" si="220"/>
        <v>0</v>
      </c>
      <c r="AM92" s="36">
        <f t="shared" si="221"/>
        <v>0</v>
      </c>
      <c r="AN92" s="36">
        <f t="shared" si="222"/>
        <v>0</v>
      </c>
      <c r="AO92" s="36">
        <f t="shared" si="223"/>
        <v>0</v>
      </c>
      <c r="AP92" s="36">
        <f t="shared" si="224"/>
        <v>0</v>
      </c>
      <c r="AQ92" s="36">
        <f t="shared" si="225"/>
        <v>0</v>
      </c>
      <c r="AR92" s="36">
        <f t="shared" si="226"/>
        <v>0</v>
      </c>
      <c r="AS92" s="36">
        <f t="shared" si="227"/>
        <v>0</v>
      </c>
      <c r="AT92" s="36">
        <f t="shared" si="228"/>
        <v>0</v>
      </c>
      <c r="AU92" s="36">
        <f t="shared" si="229"/>
        <v>0</v>
      </c>
      <c r="AV92" s="36">
        <f t="shared" si="230"/>
        <v>0</v>
      </c>
      <c r="AW92" s="36">
        <f t="shared" si="231"/>
        <v>0</v>
      </c>
      <c r="AX92" s="36">
        <f t="shared" si="232"/>
        <v>0</v>
      </c>
      <c r="AY92" s="36">
        <f t="shared" si="233"/>
        <v>0</v>
      </c>
      <c r="AZ92" s="36">
        <f t="shared" si="234"/>
        <v>0</v>
      </c>
      <c r="BA92" s="36">
        <f t="shared" si="235"/>
        <v>0</v>
      </c>
      <c r="BB92" s="36">
        <f t="shared" si="236"/>
        <v>0</v>
      </c>
      <c r="BC92" s="36">
        <f t="shared" si="237"/>
        <v>0</v>
      </c>
      <c r="BD92" s="36">
        <f t="shared" si="238"/>
        <v>0</v>
      </c>
      <c r="BE92" s="36">
        <f t="shared" si="239"/>
        <v>0</v>
      </c>
      <c r="BF92" s="36">
        <f t="shared" si="240"/>
        <v>0</v>
      </c>
      <c r="BG92" s="36">
        <f t="shared" si="241"/>
        <v>0</v>
      </c>
      <c r="BH92" s="36">
        <f t="shared" si="242"/>
        <v>0</v>
      </c>
      <c r="BI92" s="36">
        <f t="shared" si="243"/>
        <v>0</v>
      </c>
      <c r="BJ92" s="36">
        <f t="shared" si="244"/>
        <v>0</v>
      </c>
      <c r="BK92" s="36">
        <f t="shared" si="245"/>
        <v>0</v>
      </c>
      <c r="BL92" s="36">
        <f t="shared" si="246"/>
        <v>0</v>
      </c>
      <c r="BM92" s="39" t="str">
        <f>IF($C$171&lt;&gt;"",COUNTA(Noms!$B$1:$B$30)-COUNTIF(E92:AH92,""),"")</f>
        <v/>
      </c>
      <c r="BN92" s="38" t="str">
        <f>IF(AND($C$169&lt;&gt;"",C92&lt;&gt;""),SUM(E92:AH92)/(COUNTA(Noms!$B$1:$B$30)*C92),"")</f>
        <v/>
      </c>
    </row>
    <row r="93" spans="1:66" s="27" customFormat="1" ht="14.25" hidden="1" customHeight="1" x14ac:dyDescent="0.2">
      <c r="A93" s="53"/>
      <c r="B93" s="70"/>
      <c r="C93" s="2"/>
      <c r="D93" s="36"/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  <c r="P93" s="2" t="s">
        <v>6</v>
      </c>
      <c r="Q93" s="2" t="s">
        <v>6</v>
      </c>
      <c r="R93" s="2" t="s">
        <v>6</v>
      </c>
      <c r="S93" s="2" t="s">
        <v>6</v>
      </c>
      <c r="T93" s="2" t="s">
        <v>6</v>
      </c>
      <c r="U93" s="2" t="s">
        <v>6</v>
      </c>
      <c r="V93" s="2" t="s">
        <v>6</v>
      </c>
      <c r="W93" s="2" t="s">
        <v>6</v>
      </c>
      <c r="X93" s="2" t="s">
        <v>6</v>
      </c>
      <c r="Y93" s="2" t="s">
        <v>6</v>
      </c>
      <c r="Z93" s="2" t="s">
        <v>6</v>
      </c>
      <c r="AA93" s="2" t="s">
        <v>6</v>
      </c>
      <c r="AB93" s="2" t="s">
        <v>6</v>
      </c>
      <c r="AC93" s="2" t="s">
        <v>6</v>
      </c>
      <c r="AD93" s="2" t="s">
        <v>6</v>
      </c>
      <c r="AE93" s="2" t="s">
        <v>6</v>
      </c>
      <c r="AF93" s="2" t="s">
        <v>6</v>
      </c>
      <c r="AG93" s="2" t="s">
        <v>6</v>
      </c>
      <c r="AH93" s="2" t="s">
        <v>6</v>
      </c>
      <c r="AI93" s="36">
        <f t="shared" si="217"/>
        <v>0</v>
      </c>
      <c r="AJ93" s="36">
        <f t="shared" si="218"/>
        <v>0</v>
      </c>
      <c r="AK93" s="36">
        <f t="shared" si="219"/>
        <v>0</v>
      </c>
      <c r="AL93" s="36">
        <f t="shared" si="220"/>
        <v>0</v>
      </c>
      <c r="AM93" s="36">
        <f t="shared" si="221"/>
        <v>0</v>
      </c>
      <c r="AN93" s="36">
        <f t="shared" si="222"/>
        <v>0</v>
      </c>
      <c r="AO93" s="36">
        <f t="shared" si="223"/>
        <v>0</v>
      </c>
      <c r="AP93" s="36">
        <f t="shared" si="224"/>
        <v>0</v>
      </c>
      <c r="AQ93" s="36">
        <f t="shared" si="225"/>
        <v>0</v>
      </c>
      <c r="AR93" s="36">
        <f t="shared" si="226"/>
        <v>0</v>
      </c>
      <c r="AS93" s="36">
        <f t="shared" si="227"/>
        <v>0</v>
      </c>
      <c r="AT93" s="36">
        <f t="shared" si="228"/>
        <v>0</v>
      </c>
      <c r="AU93" s="36">
        <f t="shared" si="229"/>
        <v>0</v>
      </c>
      <c r="AV93" s="36">
        <f t="shared" si="230"/>
        <v>0</v>
      </c>
      <c r="AW93" s="36">
        <f t="shared" si="231"/>
        <v>0</v>
      </c>
      <c r="AX93" s="36">
        <f t="shared" si="232"/>
        <v>0</v>
      </c>
      <c r="AY93" s="36">
        <f t="shared" si="233"/>
        <v>0</v>
      </c>
      <c r="AZ93" s="36">
        <f t="shared" si="234"/>
        <v>0</v>
      </c>
      <c r="BA93" s="36">
        <f t="shared" si="235"/>
        <v>0</v>
      </c>
      <c r="BB93" s="36">
        <f t="shared" si="236"/>
        <v>0</v>
      </c>
      <c r="BC93" s="36">
        <f t="shared" si="237"/>
        <v>0</v>
      </c>
      <c r="BD93" s="36">
        <f t="shared" si="238"/>
        <v>0</v>
      </c>
      <c r="BE93" s="36">
        <f t="shared" si="239"/>
        <v>0</v>
      </c>
      <c r="BF93" s="36">
        <f t="shared" si="240"/>
        <v>0</v>
      </c>
      <c r="BG93" s="36">
        <f t="shared" si="241"/>
        <v>0</v>
      </c>
      <c r="BH93" s="36">
        <f t="shared" si="242"/>
        <v>0</v>
      </c>
      <c r="BI93" s="36">
        <f t="shared" si="243"/>
        <v>0</v>
      </c>
      <c r="BJ93" s="36">
        <f t="shared" si="244"/>
        <v>0</v>
      </c>
      <c r="BK93" s="36">
        <f t="shared" si="245"/>
        <v>0</v>
      </c>
      <c r="BL93" s="36">
        <f t="shared" si="246"/>
        <v>0</v>
      </c>
      <c r="BM93" s="39" t="str">
        <f>IF($C$171&lt;&gt;"",COUNTA(Noms!$B$1:$B$30)-COUNTIF(E93:AH93,""),"")</f>
        <v/>
      </c>
      <c r="BN93" s="38" t="str">
        <f>IF(AND($C$169&lt;&gt;"",C93&lt;&gt;""),SUM(E93:AH93)/(COUNTA(Noms!$B$1:$B$30)*C93),"")</f>
        <v/>
      </c>
    </row>
    <row r="94" spans="1:66" s="27" customFormat="1" ht="14.25" hidden="1" customHeight="1" x14ac:dyDescent="0.2">
      <c r="A94" s="53"/>
      <c r="B94" s="70"/>
      <c r="C94" s="2"/>
      <c r="D94" s="36"/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K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  <c r="P94" s="2" t="s">
        <v>6</v>
      </c>
      <c r="Q94" s="2" t="s">
        <v>6</v>
      </c>
      <c r="R94" s="2" t="s">
        <v>6</v>
      </c>
      <c r="S94" s="2" t="s">
        <v>6</v>
      </c>
      <c r="T94" s="2" t="s">
        <v>6</v>
      </c>
      <c r="U94" s="2" t="s">
        <v>6</v>
      </c>
      <c r="V94" s="2" t="s">
        <v>6</v>
      </c>
      <c r="W94" s="2" t="s">
        <v>6</v>
      </c>
      <c r="X94" s="2" t="s">
        <v>6</v>
      </c>
      <c r="Y94" s="2" t="s">
        <v>6</v>
      </c>
      <c r="Z94" s="2" t="s">
        <v>6</v>
      </c>
      <c r="AA94" s="2" t="s">
        <v>6</v>
      </c>
      <c r="AB94" s="2" t="s">
        <v>6</v>
      </c>
      <c r="AC94" s="2" t="s">
        <v>6</v>
      </c>
      <c r="AD94" s="2" t="s">
        <v>6</v>
      </c>
      <c r="AE94" s="2" t="s">
        <v>6</v>
      </c>
      <c r="AF94" s="2" t="s">
        <v>6</v>
      </c>
      <c r="AG94" s="2" t="s">
        <v>6</v>
      </c>
      <c r="AH94" s="2" t="s">
        <v>6</v>
      </c>
      <c r="AI94" s="36">
        <f t="shared" si="217"/>
        <v>0</v>
      </c>
      <c r="AJ94" s="36">
        <f t="shared" si="218"/>
        <v>0</v>
      </c>
      <c r="AK94" s="36">
        <f t="shared" si="219"/>
        <v>0</v>
      </c>
      <c r="AL94" s="36">
        <f t="shared" si="220"/>
        <v>0</v>
      </c>
      <c r="AM94" s="36">
        <f t="shared" si="221"/>
        <v>0</v>
      </c>
      <c r="AN94" s="36">
        <f t="shared" si="222"/>
        <v>0</v>
      </c>
      <c r="AO94" s="36">
        <f t="shared" si="223"/>
        <v>0</v>
      </c>
      <c r="AP94" s="36">
        <f t="shared" si="224"/>
        <v>0</v>
      </c>
      <c r="AQ94" s="36">
        <f t="shared" si="225"/>
        <v>0</v>
      </c>
      <c r="AR94" s="36">
        <f t="shared" si="226"/>
        <v>0</v>
      </c>
      <c r="AS94" s="36">
        <f t="shared" si="227"/>
        <v>0</v>
      </c>
      <c r="AT94" s="36">
        <f t="shared" si="228"/>
        <v>0</v>
      </c>
      <c r="AU94" s="36">
        <f t="shared" si="229"/>
        <v>0</v>
      </c>
      <c r="AV94" s="36">
        <f t="shared" si="230"/>
        <v>0</v>
      </c>
      <c r="AW94" s="36">
        <f t="shared" si="231"/>
        <v>0</v>
      </c>
      <c r="AX94" s="36">
        <f t="shared" si="232"/>
        <v>0</v>
      </c>
      <c r="AY94" s="36">
        <f t="shared" si="233"/>
        <v>0</v>
      </c>
      <c r="AZ94" s="36">
        <f t="shared" si="234"/>
        <v>0</v>
      </c>
      <c r="BA94" s="36">
        <f t="shared" si="235"/>
        <v>0</v>
      </c>
      <c r="BB94" s="36">
        <f t="shared" si="236"/>
        <v>0</v>
      </c>
      <c r="BC94" s="36">
        <f t="shared" si="237"/>
        <v>0</v>
      </c>
      <c r="BD94" s="36">
        <f t="shared" si="238"/>
        <v>0</v>
      </c>
      <c r="BE94" s="36">
        <f t="shared" si="239"/>
        <v>0</v>
      </c>
      <c r="BF94" s="36">
        <f t="shared" si="240"/>
        <v>0</v>
      </c>
      <c r="BG94" s="36">
        <f t="shared" si="241"/>
        <v>0</v>
      </c>
      <c r="BH94" s="36">
        <f t="shared" si="242"/>
        <v>0</v>
      </c>
      <c r="BI94" s="36">
        <f t="shared" si="243"/>
        <v>0</v>
      </c>
      <c r="BJ94" s="36">
        <f t="shared" si="244"/>
        <v>0</v>
      </c>
      <c r="BK94" s="36">
        <f t="shared" si="245"/>
        <v>0</v>
      </c>
      <c r="BL94" s="36">
        <f t="shared" si="246"/>
        <v>0</v>
      </c>
      <c r="BM94" s="39" t="str">
        <f>IF($C$171&lt;&gt;"",COUNTA(Noms!$B$1:$B$30)-COUNTIF(E94:AH94,""),"")</f>
        <v/>
      </c>
      <c r="BN94" s="38" t="str">
        <f>IF(AND($C$169&lt;&gt;"",C94&lt;&gt;""),SUM(E94:AH94)/(COUNTA(Noms!$B$1:$B$30)*C94),"")</f>
        <v/>
      </c>
    </row>
    <row r="95" spans="1:66" s="27" customFormat="1" ht="14.25" hidden="1" customHeight="1" x14ac:dyDescent="0.2">
      <c r="A95" s="53"/>
      <c r="B95" s="70"/>
      <c r="C95" s="2"/>
      <c r="D95" s="36"/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6</v>
      </c>
      <c r="W95" s="2" t="s">
        <v>6</v>
      </c>
      <c r="X95" s="2" t="s">
        <v>6</v>
      </c>
      <c r="Y95" s="2" t="s">
        <v>6</v>
      </c>
      <c r="Z95" s="2" t="s">
        <v>6</v>
      </c>
      <c r="AA95" s="2" t="s">
        <v>6</v>
      </c>
      <c r="AB95" s="2" t="s">
        <v>6</v>
      </c>
      <c r="AC95" s="2" t="s">
        <v>6</v>
      </c>
      <c r="AD95" s="2" t="s">
        <v>6</v>
      </c>
      <c r="AE95" s="2" t="s">
        <v>6</v>
      </c>
      <c r="AF95" s="2" t="s">
        <v>6</v>
      </c>
      <c r="AG95" s="2" t="s">
        <v>6</v>
      </c>
      <c r="AH95" s="2" t="s">
        <v>6</v>
      </c>
      <c r="AI95" s="36">
        <f t="shared" si="217"/>
        <v>0</v>
      </c>
      <c r="AJ95" s="36">
        <f t="shared" si="218"/>
        <v>0</v>
      </c>
      <c r="AK95" s="36">
        <f t="shared" si="219"/>
        <v>0</v>
      </c>
      <c r="AL95" s="36">
        <f t="shared" si="220"/>
        <v>0</v>
      </c>
      <c r="AM95" s="36">
        <f t="shared" si="221"/>
        <v>0</v>
      </c>
      <c r="AN95" s="36">
        <f t="shared" si="222"/>
        <v>0</v>
      </c>
      <c r="AO95" s="36">
        <f t="shared" si="223"/>
        <v>0</v>
      </c>
      <c r="AP95" s="36">
        <f t="shared" si="224"/>
        <v>0</v>
      </c>
      <c r="AQ95" s="36">
        <f t="shared" si="225"/>
        <v>0</v>
      </c>
      <c r="AR95" s="36">
        <f t="shared" si="226"/>
        <v>0</v>
      </c>
      <c r="AS95" s="36">
        <f t="shared" si="227"/>
        <v>0</v>
      </c>
      <c r="AT95" s="36">
        <f t="shared" si="228"/>
        <v>0</v>
      </c>
      <c r="AU95" s="36">
        <f t="shared" si="229"/>
        <v>0</v>
      </c>
      <c r="AV95" s="36">
        <f t="shared" si="230"/>
        <v>0</v>
      </c>
      <c r="AW95" s="36">
        <f t="shared" si="231"/>
        <v>0</v>
      </c>
      <c r="AX95" s="36">
        <f t="shared" si="232"/>
        <v>0</v>
      </c>
      <c r="AY95" s="36">
        <f t="shared" si="233"/>
        <v>0</v>
      </c>
      <c r="AZ95" s="36">
        <f t="shared" si="234"/>
        <v>0</v>
      </c>
      <c r="BA95" s="36">
        <f t="shared" si="235"/>
        <v>0</v>
      </c>
      <c r="BB95" s="36">
        <f t="shared" si="236"/>
        <v>0</v>
      </c>
      <c r="BC95" s="36">
        <f t="shared" si="237"/>
        <v>0</v>
      </c>
      <c r="BD95" s="36">
        <f t="shared" si="238"/>
        <v>0</v>
      </c>
      <c r="BE95" s="36">
        <f t="shared" si="239"/>
        <v>0</v>
      </c>
      <c r="BF95" s="36">
        <f t="shared" si="240"/>
        <v>0</v>
      </c>
      <c r="BG95" s="36">
        <f t="shared" si="241"/>
        <v>0</v>
      </c>
      <c r="BH95" s="36">
        <f t="shared" si="242"/>
        <v>0</v>
      </c>
      <c r="BI95" s="36">
        <f t="shared" si="243"/>
        <v>0</v>
      </c>
      <c r="BJ95" s="36">
        <f t="shared" si="244"/>
        <v>0</v>
      </c>
      <c r="BK95" s="36">
        <f t="shared" si="245"/>
        <v>0</v>
      </c>
      <c r="BL95" s="36">
        <f t="shared" si="246"/>
        <v>0</v>
      </c>
      <c r="BM95" s="39" t="str">
        <f>IF($C$171&lt;&gt;"",COUNTA(Noms!$B$1:$B$30)-COUNTIF(E95:AH95,""),"")</f>
        <v/>
      </c>
      <c r="BN95" s="38" t="str">
        <f>IF(AND($C$169&lt;&gt;"",C95&lt;&gt;""),SUM(E95:AH95)/(COUNTA(Noms!$B$1:$B$30)*C95),"")</f>
        <v/>
      </c>
    </row>
    <row r="96" spans="1:66" s="27" customFormat="1" ht="14.25" hidden="1" customHeight="1" x14ac:dyDescent="0.2">
      <c r="A96" s="53"/>
      <c r="B96" s="70"/>
      <c r="C96" s="2"/>
      <c r="D96" s="36"/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  <c r="P96" s="2" t="s">
        <v>6</v>
      </c>
      <c r="Q96" s="2" t="s">
        <v>6</v>
      </c>
      <c r="R96" s="2" t="s">
        <v>6</v>
      </c>
      <c r="S96" s="2" t="s">
        <v>6</v>
      </c>
      <c r="T96" s="2" t="s">
        <v>6</v>
      </c>
      <c r="U96" s="2" t="s">
        <v>6</v>
      </c>
      <c r="V96" s="2" t="s">
        <v>6</v>
      </c>
      <c r="W96" s="2" t="s">
        <v>6</v>
      </c>
      <c r="X96" s="2" t="s">
        <v>6</v>
      </c>
      <c r="Y96" s="2" t="s">
        <v>6</v>
      </c>
      <c r="Z96" s="2" t="s">
        <v>6</v>
      </c>
      <c r="AA96" s="2" t="s">
        <v>6</v>
      </c>
      <c r="AB96" s="2" t="s">
        <v>6</v>
      </c>
      <c r="AC96" s="2" t="s">
        <v>6</v>
      </c>
      <c r="AD96" s="2" t="s">
        <v>6</v>
      </c>
      <c r="AE96" s="2" t="s">
        <v>6</v>
      </c>
      <c r="AF96" s="2" t="s">
        <v>6</v>
      </c>
      <c r="AG96" s="2" t="s">
        <v>6</v>
      </c>
      <c r="AH96" s="2" t="s">
        <v>6</v>
      </c>
      <c r="AI96" s="36">
        <f t="shared" si="217"/>
        <v>0</v>
      </c>
      <c r="AJ96" s="36">
        <f t="shared" si="218"/>
        <v>0</v>
      </c>
      <c r="AK96" s="36">
        <f t="shared" si="219"/>
        <v>0</v>
      </c>
      <c r="AL96" s="36">
        <f t="shared" si="220"/>
        <v>0</v>
      </c>
      <c r="AM96" s="36">
        <f t="shared" si="221"/>
        <v>0</v>
      </c>
      <c r="AN96" s="36">
        <f t="shared" si="222"/>
        <v>0</v>
      </c>
      <c r="AO96" s="36">
        <f t="shared" si="223"/>
        <v>0</v>
      </c>
      <c r="AP96" s="36">
        <f t="shared" si="224"/>
        <v>0</v>
      </c>
      <c r="AQ96" s="36">
        <f t="shared" si="225"/>
        <v>0</v>
      </c>
      <c r="AR96" s="36">
        <f t="shared" si="226"/>
        <v>0</v>
      </c>
      <c r="AS96" s="36">
        <f t="shared" si="227"/>
        <v>0</v>
      </c>
      <c r="AT96" s="36">
        <f t="shared" si="228"/>
        <v>0</v>
      </c>
      <c r="AU96" s="36">
        <f t="shared" si="229"/>
        <v>0</v>
      </c>
      <c r="AV96" s="36">
        <f t="shared" si="230"/>
        <v>0</v>
      </c>
      <c r="AW96" s="36">
        <f t="shared" si="231"/>
        <v>0</v>
      </c>
      <c r="AX96" s="36">
        <f t="shared" si="232"/>
        <v>0</v>
      </c>
      <c r="AY96" s="36">
        <f t="shared" si="233"/>
        <v>0</v>
      </c>
      <c r="AZ96" s="36">
        <f t="shared" si="234"/>
        <v>0</v>
      </c>
      <c r="BA96" s="36">
        <f t="shared" si="235"/>
        <v>0</v>
      </c>
      <c r="BB96" s="36">
        <f t="shared" si="236"/>
        <v>0</v>
      </c>
      <c r="BC96" s="36">
        <f t="shared" si="237"/>
        <v>0</v>
      </c>
      <c r="BD96" s="36">
        <f t="shared" si="238"/>
        <v>0</v>
      </c>
      <c r="BE96" s="36">
        <f t="shared" si="239"/>
        <v>0</v>
      </c>
      <c r="BF96" s="36">
        <f t="shared" si="240"/>
        <v>0</v>
      </c>
      <c r="BG96" s="36">
        <f t="shared" si="241"/>
        <v>0</v>
      </c>
      <c r="BH96" s="36">
        <f t="shared" si="242"/>
        <v>0</v>
      </c>
      <c r="BI96" s="36">
        <f t="shared" si="243"/>
        <v>0</v>
      </c>
      <c r="BJ96" s="36">
        <f t="shared" si="244"/>
        <v>0</v>
      </c>
      <c r="BK96" s="36">
        <f t="shared" si="245"/>
        <v>0</v>
      </c>
      <c r="BL96" s="36">
        <f t="shared" si="246"/>
        <v>0</v>
      </c>
      <c r="BM96" s="39" t="str">
        <f>IF($C$171&lt;&gt;"",COUNTA(Noms!$B$1:$B$30)-COUNTIF(E96:AH96,""),"")</f>
        <v/>
      </c>
      <c r="BN96" s="38" t="str">
        <f>IF(AND($C$169&lt;&gt;"",C96&lt;&gt;""),SUM(E96:AH96)/(COUNTA(Noms!$B$1:$B$30)*C96),"")</f>
        <v/>
      </c>
    </row>
    <row r="97" spans="1:66" s="27" customFormat="1" ht="14.25" hidden="1" customHeight="1" x14ac:dyDescent="0.2">
      <c r="A97" s="53"/>
      <c r="B97" s="71"/>
      <c r="C97" s="72"/>
      <c r="D97" s="36"/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  <c r="P97" s="2" t="s">
        <v>6</v>
      </c>
      <c r="Q97" s="2" t="s">
        <v>6</v>
      </c>
      <c r="R97" s="2" t="s">
        <v>6</v>
      </c>
      <c r="S97" s="2" t="s">
        <v>6</v>
      </c>
      <c r="T97" s="2" t="s">
        <v>6</v>
      </c>
      <c r="U97" s="2" t="s">
        <v>6</v>
      </c>
      <c r="V97" s="2" t="s">
        <v>6</v>
      </c>
      <c r="W97" s="2" t="s">
        <v>6</v>
      </c>
      <c r="X97" s="2" t="s">
        <v>6</v>
      </c>
      <c r="Y97" s="2" t="s">
        <v>6</v>
      </c>
      <c r="Z97" s="2" t="s">
        <v>6</v>
      </c>
      <c r="AA97" s="2" t="s">
        <v>6</v>
      </c>
      <c r="AB97" s="2" t="s">
        <v>6</v>
      </c>
      <c r="AC97" s="2" t="s">
        <v>6</v>
      </c>
      <c r="AD97" s="2" t="s">
        <v>6</v>
      </c>
      <c r="AE97" s="2" t="s">
        <v>6</v>
      </c>
      <c r="AF97" s="2" t="s">
        <v>6</v>
      </c>
      <c r="AG97" s="2" t="s">
        <v>6</v>
      </c>
      <c r="AH97" s="2" t="s">
        <v>6</v>
      </c>
      <c r="AI97" s="36">
        <f t="shared" si="217"/>
        <v>0</v>
      </c>
      <c r="AJ97" s="36">
        <f t="shared" si="218"/>
        <v>0</v>
      </c>
      <c r="AK97" s="36">
        <f t="shared" si="219"/>
        <v>0</v>
      </c>
      <c r="AL97" s="36">
        <f t="shared" si="220"/>
        <v>0</v>
      </c>
      <c r="AM97" s="36">
        <f t="shared" si="221"/>
        <v>0</v>
      </c>
      <c r="AN97" s="36">
        <f t="shared" si="222"/>
        <v>0</v>
      </c>
      <c r="AO97" s="36">
        <f t="shared" si="223"/>
        <v>0</v>
      </c>
      <c r="AP97" s="36">
        <f t="shared" si="224"/>
        <v>0</v>
      </c>
      <c r="AQ97" s="36">
        <f t="shared" si="225"/>
        <v>0</v>
      </c>
      <c r="AR97" s="36">
        <f t="shared" si="226"/>
        <v>0</v>
      </c>
      <c r="AS97" s="36">
        <f t="shared" si="227"/>
        <v>0</v>
      </c>
      <c r="AT97" s="36">
        <f t="shared" si="228"/>
        <v>0</v>
      </c>
      <c r="AU97" s="36">
        <f t="shared" si="229"/>
        <v>0</v>
      </c>
      <c r="AV97" s="36">
        <f t="shared" si="230"/>
        <v>0</v>
      </c>
      <c r="AW97" s="36">
        <f t="shared" si="231"/>
        <v>0</v>
      </c>
      <c r="AX97" s="36">
        <f t="shared" si="232"/>
        <v>0</v>
      </c>
      <c r="AY97" s="36">
        <f t="shared" si="233"/>
        <v>0</v>
      </c>
      <c r="AZ97" s="36">
        <f t="shared" si="234"/>
        <v>0</v>
      </c>
      <c r="BA97" s="36">
        <f t="shared" si="235"/>
        <v>0</v>
      </c>
      <c r="BB97" s="36">
        <f t="shared" si="236"/>
        <v>0</v>
      </c>
      <c r="BC97" s="36">
        <f t="shared" si="237"/>
        <v>0</v>
      </c>
      <c r="BD97" s="36">
        <f t="shared" si="238"/>
        <v>0</v>
      </c>
      <c r="BE97" s="36">
        <f t="shared" si="239"/>
        <v>0</v>
      </c>
      <c r="BF97" s="36">
        <f t="shared" si="240"/>
        <v>0</v>
      </c>
      <c r="BG97" s="36">
        <f t="shared" si="241"/>
        <v>0</v>
      </c>
      <c r="BH97" s="36">
        <f t="shared" si="242"/>
        <v>0</v>
      </c>
      <c r="BI97" s="36">
        <f t="shared" si="243"/>
        <v>0</v>
      </c>
      <c r="BJ97" s="36">
        <f t="shared" si="244"/>
        <v>0</v>
      </c>
      <c r="BK97" s="36">
        <f t="shared" si="245"/>
        <v>0</v>
      </c>
      <c r="BL97" s="36">
        <f t="shared" si="246"/>
        <v>0</v>
      </c>
      <c r="BM97" s="39" t="str">
        <f>IF($C$171&lt;&gt;"",COUNTA(Noms!$B$1:$B$30)-COUNTIF(E97:AH97,""),"")</f>
        <v/>
      </c>
      <c r="BN97" s="38" t="str">
        <f>IF(AND($C$169&lt;&gt;"",C97&lt;&gt;""),SUM(E97:AH97)/(COUNTA(Noms!$B$1:$B$30)*C97),"")</f>
        <v/>
      </c>
    </row>
    <row r="98" spans="1:66" s="27" customFormat="1" ht="14.25" hidden="1" customHeight="1" x14ac:dyDescent="0.2">
      <c r="A98" s="53"/>
      <c r="B98" s="69"/>
      <c r="C98" s="72"/>
      <c r="D98" s="36"/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  <c r="P98" s="2" t="s">
        <v>6</v>
      </c>
      <c r="Q98" s="2" t="s">
        <v>6</v>
      </c>
      <c r="R98" s="2" t="s">
        <v>6</v>
      </c>
      <c r="S98" s="2" t="s">
        <v>6</v>
      </c>
      <c r="T98" s="2" t="s">
        <v>6</v>
      </c>
      <c r="U98" s="2" t="s">
        <v>6</v>
      </c>
      <c r="V98" s="2" t="s">
        <v>6</v>
      </c>
      <c r="W98" s="2" t="s">
        <v>6</v>
      </c>
      <c r="X98" s="2" t="s">
        <v>6</v>
      </c>
      <c r="Y98" s="2" t="s">
        <v>6</v>
      </c>
      <c r="Z98" s="2" t="s">
        <v>6</v>
      </c>
      <c r="AA98" s="2" t="s">
        <v>6</v>
      </c>
      <c r="AB98" s="2" t="s">
        <v>6</v>
      </c>
      <c r="AC98" s="2" t="s">
        <v>6</v>
      </c>
      <c r="AD98" s="2" t="s">
        <v>6</v>
      </c>
      <c r="AE98" s="2" t="s">
        <v>6</v>
      </c>
      <c r="AF98" s="2" t="s">
        <v>6</v>
      </c>
      <c r="AG98" s="2" t="s">
        <v>6</v>
      </c>
      <c r="AH98" s="2" t="s">
        <v>6</v>
      </c>
      <c r="AI98" s="36">
        <f t="shared" si="217"/>
        <v>0</v>
      </c>
      <c r="AJ98" s="36">
        <f t="shared" si="218"/>
        <v>0</v>
      </c>
      <c r="AK98" s="36">
        <f t="shared" si="219"/>
        <v>0</v>
      </c>
      <c r="AL98" s="36">
        <f t="shared" si="220"/>
        <v>0</v>
      </c>
      <c r="AM98" s="36">
        <f t="shared" si="221"/>
        <v>0</v>
      </c>
      <c r="AN98" s="36">
        <f t="shared" si="222"/>
        <v>0</v>
      </c>
      <c r="AO98" s="36">
        <f t="shared" si="223"/>
        <v>0</v>
      </c>
      <c r="AP98" s="36">
        <f t="shared" si="224"/>
        <v>0</v>
      </c>
      <c r="AQ98" s="36">
        <f t="shared" si="225"/>
        <v>0</v>
      </c>
      <c r="AR98" s="36">
        <f t="shared" si="226"/>
        <v>0</v>
      </c>
      <c r="AS98" s="36">
        <f t="shared" si="227"/>
        <v>0</v>
      </c>
      <c r="AT98" s="36">
        <f t="shared" si="228"/>
        <v>0</v>
      </c>
      <c r="AU98" s="36">
        <f t="shared" si="229"/>
        <v>0</v>
      </c>
      <c r="AV98" s="36">
        <f t="shared" si="230"/>
        <v>0</v>
      </c>
      <c r="AW98" s="36">
        <f t="shared" si="231"/>
        <v>0</v>
      </c>
      <c r="AX98" s="36">
        <f t="shared" si="232"/>
        <v>0</v>
      </c>
      <c r="AY98" s="36">
        <f t="shared" si="233"/>
        <v>0</v>
      </c>
      <c r="AZ98" s="36">
        <f t="shared" si="234"/>
        <v>0</v>
      </c>
      <c r="BA98" s="36">
        <f t="shared" si="235"/>
        <v>0</v>
      </c>
      <c r="BB98" s="36">
        <f t="shared" si="236"/>
        <v>0</v>
      </c>
      <c r="BC98" s="36">
        <f t="shared" si="237"/>
        <v>0</v>
      </c>
      <c r="BD98" s="36">
        <f t="shared" si="238"/>
        <v>0</v>
      </c>
      <c r="BE98" s="36">
        <f t="shared" si="239"/>
        <v>0</v>
      </c>
      <c r="BF98" s="36">
        <f t="shared" si="240"/>
        <v>0</v>
      </c>
      <c r="BG98" s="36">
        <f t="shared" si="241"/>
        <v>0</v>
      </c>
      <c r="BH98" s="36">
        <f t="shared" si="242"/>
        <v>0</v>
      </c>
      <c r="BI98" s="36">
        <f t="shared" si="243"/>
        <v>0</v>
      </c>
      <c r="BJ98" s="36">
        <f t="shared" si="244"/>
        <v>0</v>
      </c>
      <c r="BK98" s="36">
        <f t="shared" si="245"/>
        <v>0</v>
      </c>
      <c r="BL98" s="36">
        <f t="shared" si="246"/>
        <v>0</v>
      </c>
      <c r="BM98" s="39" t="str">
        <f>IF($C$171&lt;&gt;"",COUNTA(Noms!$B$1:$B$30)-COUNTIF(E98:AH98,""),"")</f>
        <v/>
      </c>
      <c r="BN98" s="38" t="str">
        <f>IF(AND($C$169&lt;&gt;"",C98&lt;&gt;""),SUM(E98:AH98)/(COUNTA(Noms!$B$1:$B$30)*C98),"")</f>
        <v/>
      </c>
    </row>
    <row r="99" spans="1:66" s="27" customFormat="1" ht="14.25" hidden="1" customHeight="1" x14ac:dyDescent="0.2">
      <c r="A99" s="53"/>
      <c r="B99" s="69"/>
      <c r="C99" s="72"/>
      <c r="D99" s="36"/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6</v>
      </c>
      <c r="T99" s="2" t="s">
        <v>6</v>
      </c>
      <c r="U99" s="2" t="s">
        <v>6</v>
      </c>
      <c r="V99" s="2" t="s">
        <v>6</v>
      </c>
      <c r="W99" s="2" t="s">
        <v>6</v>
      </c>
      <c r="X99" s="2" t="s">
        <v>6</v>
      </c>
      <c r="Y99" s="2" t="s">
        <v>6</v>
      </c>
      <c r="Z99" s="2" t="s">
        <v>6</v>
      </c>
      <c r="AA99" s="2" t="s">
        <v>6</v>
      </c>
      <c r="AB99" s="2" t="s">
        <v>6</v>
      </c>
      <c r="AC99" s="2" t="s">
        <v>6</v>
      </c>
      <c r="AD99" s="2" t="s">
        <v>6</v>
      </c>
      <c r="AE99" s="2" t="s">
        <v>6</v>
      </c>
      <c r="AF99" s="2" t="s">
        <v>6</v>
      </c>
      <c r="AG99" s="2" t="s">
        <v>6</v>
      </c>
      <c r="AH99" s="2" t="s">
        <v>6</v>
      </c>
      <c r="AI99" s="36">
        <f t="shared" si="217"/>
        <v>0</v>
      </c>
      <c r="AJ99" s="36">
        <f t="shared" si="218"/>
        <v>0</v>
      </c>
      <c r="AK99" s="36">
        <f t="shared" si="219"/>
        <v>0</v>
      </c>
      <c r="AL99" s="36">
        <f t="shared" si="220"/>
        <v>0</v>
      </c>
      <c r="AM99" s="36">
        <f t="shared" si="221"/>
        <v>0</v>
      </c>
      <c r="AN99" s="36">
        <f t="shared" si="222"/>
        <v>0</v>
      </c>
      <c r="AO99" s="36">
        <f t="shared" si="223"/>
        <v>0</v>
      </c>
      <c r="AP99" s="36">
        <f t="shared" si="224"/>
        <v>0</v>
      </c>
      <c r="AQ99" s="36">
        <f t="shared" si="225"/>
        <v>0</v>
      </c>
      <c r="AR99" s="36">
        <f t="shared" si="226"/>
        <v>0</v>
      </c>
      <c r="AS99" s="36">
        <f t="shared" si="227"/>
        <v>0</v>
      </c>
      <c r="AT99" s="36">
        <f t="shared" si="228"/>
        <v>0</v>
      </c>
      <c r="AU99" s="36">
        <f t="shared" si="229"/>
        <v>0</v>
      </c>
      <c r="AV99" s="36">
        <f t="shared" si="230"/>
        <v>0</v>
      </c>
      <c r="AW99" s="36">
        <f t="shared" si="231"/>
        <v>0</v>
      </c>
      <c r="AX99" s="36">
        <f t="shared" si="232"/>
        <v>0</v>
      </c>
      <c r="AY99" s="36">
        <f t="shared" si="233"/>
        <v>0</v>
      </c>
      <c r="AZ99" s="36">
        <f t="shared" si="234"/>
        <v>0</v>
      </c>
      <c r="BA99" s="36">
        <f t="shared" si="235"/>
        <v>0</v>
      </c>
      <c r="BB99" s="36">
        <f t="shared" si="236"/>
        <v>0</v>
      </c>
      <c r="BC99" s="36">
        <f t="shared" si="237"/>
        <v>0</v>
      </c>
      <c r="BD99" s="36">
        <f t="shared" si="238"/>
        <v>0</v>
      </c>
      <c r="BE99" s="36">
        <f t="shared" si="239"/>
        <v>0</v>
      </c>
      <c r="BF99" s="36">
        <f t="shared" si="240"/>
        <v>0</v>
      </c>
      <c r="BG99" s="36">
        <f t="shared" si="241"/>
        <v>0</v>
      </c>
      <c r="BH99" s="36">
        <f t="shared" si="242"/>
        <v>0</v>
      </c>
      <c r="BI99" s="36">
        <f t="shared" si="243"/>
        <v>0</v>
      </c>
      <c r="BJ99" s="36">
        <f t="shared" si="244"/>
        <v>0</v>
      </c>
      <c r="BK99" s="36">
        <f t="shared" si="245"/>
        <v>0</v>
      </c>
      <c r="BL99" s="36">
        <f t="shared" si="246"/>
        <v>0</v>
      </c>
      <c r="BM99" s="39" t="str">
        <f>IF($C$171&lt;&gt;"",COUNTA(Noms!$B$1:$B$30)-COUNTIF(E99:AH99,""),"")</f>
        <v/>
      </c>
      <c r="BN99" s="38" t="str">
        <f>IF(AND($C$169&lt;&gt;"",C99&lt;&gt;""),SUM(E99:AH99)/(COUNTA(Noms!$B$1:$B$30)*C99),"")</f>
        <v/>
      </c>
    </row>
    <row r="100" spans="1:66" s="27" customFormat="1" ht="14.25" hidden="1" customHeight="1" thickBot="1" x14ac:dyDescent="0.25">
      <c r="A100" s="17" t="str">
        <f>"TOTAL "&amp;A83</f>
        <v>TOTAL Exercice 4</v>
      </c>
      <c r="B100" s="18"/>
      <c r="C100" s="19">
        <f>SUM(C85:C99)</f>
        <v>0</v>
      </c>
      <c r="D100" s="36"/>
      <c r="E100" s="51">
        <f>AI100</f>
        <v>0</v>
      </c>
      <c r="F100" s="51">
        <f t="shared" ref="F100" si="247">AJ100</f>
        <v>0</v>
      </c>
      <c r="G100" s="51">
        <f t="shared" ref="G100" si="248">AK100</f>
        <v>0</v>
      </c>
      <c r="H100" s="51">
        <f t="shared" ref="H100" si="249">AL100</f>
        <v>0</v>
      </c>
      <c r="I100" s="51">
        <f t="shared" ref="I100" si="250">AM100</f>
        <v>0</v>
      </c>
      <c r="J100" s="51">
        <f t="shared" ref="J100" si="251">AN100</f>
        <v>0</v>
      </c>
      <c r="K100" s="51">
        <f t="shared" ref="K100" si="252">AO100</f>
        <v>0</v>
      </c>
      <c r="L100" s="51">
        <f t="shared" ref="L100" si="253">AP100</f>
        <v>0</v>
      </c>
      <c r="M100" s="51">
        <f t="shared" ref="M100" si="254">AQ100</f>
        <v>0</v>
      </c>
      <c r="N100" s="51">
        <f t="shared" ref="N100" si="255">AR100</f>
        <v>0</v>
      </c>
      <c r="O100" s="51">
        <f t="shared" ref="O100" si="256">AS100</f>
        <v>0</v>
      </c>
      <c r="P100" s="51">
        <f t="shared" ref="P100" si="257">AT100</f>
        <v>0</v>
      </c>
      <c r="Q100" s="51">
        <f t="shared" ref="Q100" si="258">AU100</f>
        <v>0</v>
      </c>
      <c r="R100" s="51">
        <f t="shared" ref="R100" si="259">AV100</f>
        <v>0</v>
      </c>
      <c r="S100" s="51">
        <f t="shared" ref="S100" si="260">AW100</f>
        <v>0</v>
      </c>
      <c r="T100" s="51">
        <f t="shared" ref="T100" si="261">AX100</f>
        <v>0</v>
      </c>
      <c r="U100" s="51">
        <f t="shared" ref="U100" si="262">AY100</f>
        <v>0</v>
      </c>
      <c r="V100" s="51">
        <f t="shared" ref="V100" si="263">AZ100</f>
        <v>0</v>
      </c>
      <c r="W100" s="51">
        <f t="shared" ref="W100" si="264">BA100</f>
        <v>0</v>
      </c>
      <c r="X100" s="51">
        <f t="shared" ref="X100" si="265">BB100</f>
        <v>0</v>
      </c>
      <c r="Y100" s="51">
        <f t="shared" ref="Y100" si="266">BC100</f>
        <v>0</v>
      </c>
      <c r="Z100" s="51">
        <f t="shared" ref="Z100" si="267">BD100</f>
        <v>0</v>
      </c>
      <c r="AA100" s="51">
        <f t="shared" ref="AA100" si="268">BE100</f>
        <v>0</v>
      </c>
      <c r="AB100" s="51">
        <f t="shared" ref="AB100" si="269">BF100</f>
        <v>0</v>
      </c>
      <c r="AC100" s="51">
        <f t="shared" ref="AC100" si="270">BG100</f>
        <v>0</v>
      </c>
      <c r="AD100" s="51">
        <f t="shared" ref="AD100" si="271">BH100</f>
        <v>0</v>
      </c>
      <c r="AE100" s="51">
        <f t="shared" ref="AE100" si="272">BI100</f>
        <v>0</v>
      </c>
      <c r="AF100" s="51">
        <f t="shared" ref="AF100" si="273">BJ100</f>
        <v>0</v>
      </c>
      <c r="AG100" s="51">
        <f t="shared" ref="AG100" si="274">BK100</f>
        <v>0</v>
      </c>
      <c r="AH100" s="51">
        <f t="shared" ref="AH100" si="275">BL100</f>
        <v>0</v>
      </c>
      <c r="AI100" s="36">
        <f t="shared" ref="AI100" si="276">IF(SUM(AI85:AI99)&gt;0,SUM(AI85:AI99),0)</f>
        <v>0</v>
      </c>
      <c r="AJ100" s="36">
        <f t="shared" ref="AJ100" si="277">IF(SUM(AJ85:AJ99)&gt;0,SUM(AJ85:AJ99),0)</f>
        <v>0</v>
      </c>
      <c r="AK100" s="36">
        <f t="shared" ref="AK100" si="278">IF(SUM(AK85:AK99)&gt;0,SUM(AK85:AK99),0)</f>
        <v>0</v>
      </c>
      <c r="AL100" s="36">
        <f t="shared" ref="AL100" si="279">IF(SUM(AL85:AL99)&gt;0,SUM(AL85:AL99),0)</f>
        <v>0</v>
      </c>
      <c r="AM100" s="36">
        <f t="shared" ref="AM100" si="280">IF(SUM(AM85:AM99)&gt;0,SUM(AM85:AM99),0)</f>
        <v>0</v>
      </c>
      <c r="AN100" s="36">
        <f t="shared" ref="AN100" si="281">IF(SUM(AN85:AN99)&gt;0,SUM(AN85:AN99),0)</f>
        <v>0</v>
      </c>
      <c r="AO100" s="36">
        <f t="shared" ref="AO100" si="282">IF(SUM(AO85:AO99)&gt;0,SUM(AO85:AO99),0)</f>
        <v>0</v>
      </c>
      <c r="AP100" s="36">
        <f t="shared" ref="AP100" si="283">IF(SUM(AP85:AP99)&gt;0,SUM(AP85:AP99),0)</f>
        <v>0</v>
      </c>
      <c r="AQ100" s="36">
        <f t="shared" ref="AQ100" si="284">IF(SUM(AQ85:AQ99)&gt;0,SUM(AQ85:AQ99),0)</f>
        <v>0</v>
      </c>
      <c r="AR100" s="36">
        <f t="shared" ref="AR100" si="285">IF(SUM(AR85:AR99)&gt;0,SUM(AR85:AR99),0)</f>
        <v>0</v>
      </c>
      <c r="AS100" s="36">
        <f t="shared" ref="AS100" si="286">IF(SUM(AS85:AS99)&gt;0,SUM(AS85:AS99),0)</f>
        <v>0</v>
      </c>
      <c r="AT100" s="36">
        <f t="shared" ref="AT100" si="287">IF(SUM(AT85:AT99)&gt;0,SUM(AT85:AT99),0)</f>
        <v>0</v>
      </c>
      <c r="AU100" s="36">
        <f t="shared" ref="AU100" si="288">IF(SUM(AU85:AU99)&gt;0,SUM(AU85:AU99),0)</f>
        <v>0</v>
      </c>
      <c r="AV100" s="36">
        <f t="shared" ref="AV100" si="289">IF(SUM(AV85:AV99)&gt;0,SUM(AV85:AV99),0)</f>
        <v>0</v>
      </c>
      <c r="AW100" s="36">
        <f t="shared" ref="AW100" si="290">IF(SUM(AW85:AW99)&gt;0,SUM(AW85:AW99),0)</f>
        <v>0</v>
      </c>
      <c r="AX100" s="36">
        <f t="shared" ref="AX100" si="291">IF(SUM(AX85:AX99)&gt;0,SUM(AX85:AX99),0)</f>
        <v>0</v>
      </c>
      <c r="AY100" s="36">
        <f t="shared" ref="AY100" si="292">IF(SUM(AY85:AY99)&gt;0,SUM(AY85:AY99),0)</f>
        <v>0</v>
      </c>
      <c r="AZ100" s="36">
        <f t="shared" ref="AZ100" si="293">IF(SUM(AZ85:AZ99)&gt;0,SUM(AZ85:AZ99),0)</f>
        <v>0</v>
      </c>
      <c r="BA100" s="36">
        <f t="shared" ref="BA100" si="294">IF(SUM(BA85:BA99)&gt;0,SUM(BA85:BA99),0)</f>
        <v>0</v>
      </c>
      <c r="BB100" s="36">
        <f t="shared" ref="BB100" si="295">IF(SUM(BB85:BB99)&gt;0,SUM(BB85:BB99),0)</f>
        <v>0</v>
      </c>
      <c r="BC100" s="36">
        <f t="shared" ref="BC100" si="296">IF(SUM(BC85:BC99)&gt;0,SUM(BC85:BC99),0)</f>
        <v>0</v>
      </c>
      <c r="BD100" s="36">
        <f t="shared" ref="BD100" si="297">IF(SUM(BD85:BD99)&gt;0,SUM(BD85:BD99),0)</f>
        <v>0</v>
      </c>
      <c r="BE100" s="36">
        <f t="shared" ref="BE100" si="298">IF(SUM(BE85:BE99)&gt;0,SUM(BE85:BE99),0)</f>
        <v>0</v>
      </c>
      <c r="BF100" s="36">
        <f t="shared" ref="BF100" si="299">IF(SUM(BF85:BF99)&gt;0,SUM(BF85:BF99),0)</f>
        <v>0</v>
      </c>
      <c r="BG100" s="36">
        <f t="shared" ref="BG100" si="300">IF(SUM(BG85:BG99)&gt;0,SUM(BG85:BG99),0)</f>
        <v>0</v>
      </c>
      <c r="BH100" s="36">
        <f t="shared" ref="BH100" si="301">IF(SUM(BH85:BH99)&gt;0,SUM(BH85:BH99),0)</f>
        <v>0</v>
      </c>
      <c r="BI100" s="36">
        <f t="shared" ref="BI100" si="302">IF(SUM(BI85:BI99)&gt;0,SUM(BI85:BI99),0)</f>
        <v>0</v>
      </c>
      <c r="BJ100" s="36">
        <f t="shared" ref="BJ100" si="303">IF(SUM(BJ85:BJ99)&gt;0,SUM(BJ85:BJ99),0)</f>
        <v>0</v>
      </c>
      <c r="BK100" s="36">
        <f t="shared" ref="BK100" si="304">IF(SUM(BK85:BK99)&gt;0,SUM(BK85:BK99),0)</f>
        <v>0</v>
      </c>
      <c r="BL100" s="36">
        <f t="shared" ref="BL100" si="305">IF(SUM(BL85:BL99)&gt;0,SUM(BL85:BL99),0)</f>
        <v>0</v>
      </c>
    </row>
    <row r="101" spans="1:66" ht="5.25" hidden="1" customHeight="1" thickBot="1" x14ac:dyDescent="0.25">
      <c r="C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</row>
    <row r="102" spans="1:66" s="27" customFormat="1" ht="14.25" hidden="1" customHeight="1" x14ac:dyDescent="0.2">
      <c r="A102" s="89" t="s">
        <v>5</v>
      </c>
      <c r="B102" s="89"/>
      <c r="C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</row>
    <row r="103" spans="1:66" s="27" customFormat="1" ht="11.25" hidden="1" customHeight="1" x14ac:dyDescent="0.2">
      <c r="A103" s="14" t="str">
        <f>$A$8</f>
        <v>Catégorie</v>
      </c>
      <c r="B103" s="15" t="str">
        <f>$B$8</f>
        <v>Critères</v>
      </c>
      <c r="C103" s="16" t="s">
        <v>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36"/>
      <c r="BN103" s="36"/>
    </row>
    <row r="104" spans="1:66" s="27" customFormat="1" ht="14.25" hidden="1" customHeight="1" x14ac:dyDescent="0.2">
      <c r="A104" s="53" t="s">
        <v>1</v>
      </c>
      <c r="B104" s="68" t="s">
        <v>11</v>
      </c>
      <c r="C104" s="2"/>
      <c r="D104" s="36"/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  <c r="P104" s="2" t="s">
        <v>6</v>
      </c>
      <c r="Q104" s="2" t="s">
        <v>6</v>
      </c>
      <c r="R104" s="2" t="s">
        <v>6</v>
      </c>
      <c r="S104" s="2" t="s">
        <v>6</v>
      </c>
      <c r="T104" s="2" t="s">
        <v>6</v>
      </c>
      <c r="U104" s="2" t="s">
        <v>6</v>
      </c>
      <c r="V104" s="2" t="s">
        <v>6</v>
      </c>
      <c r="W104" s="2" t="s">
        <v>6</v>
      </c>
      <c r="X104" s="2" t="s">
        <v>6</v>
      </c>
      <c r="Y104" s="2" t="s">
        <v>6</v>
      </c>
      <c r="Z104" s="2" t="s">
        <v>6</v>
      </c>
      <c r="AA104" s="2" t="s">
        <v>6</v>
      </c>
      <c r="AB104" s="2" t="s">
        <v>6</v>
      </c>
      <c r="AC104" s="2" t="s">
        <v>6</v>
      </c>
      <c r="AD104" s="2" t="s">
        <v>6</v>
      </c>
      <c r="AE104" s="2" t="s">
        <v>6</v>
      </c>
      <c r="AF104" s="2" t="s">
        <v>6</v>
      </c>
      <c r="AG104" s="2" t="s">
        <v>6</v>
      </c>
      <c r="AH104" s="2" t="s">
        <v>6</v>
      </c>
      <c r="AI104" s="36">
        <f t="shared" ref="AI104:AI118" si="306">IF($C$171&lt;&gt;"",IF(E104=0,0,$C104),IF(E104=".",$C104,E104))</f>
        <v>0</v>
      </c>
      <c r="AJ104" s="36">
        <f t="shared" ref="AJ104:AJ118" si="307">IF($C$171&lt;&gt;"",IF(F104=0,0,$C104),IF(F104=".",$C104,F104))</f>
        <v>0</v>
      </c>
      <c r="AK104" s="36">
        <f t="shared" ref="AK104:AK118" si="308">IF($C$171&lt;&gt;"",IF(G104=0,0,$C104),IF(G104=".",$C104,G104))</f>
        <v>0</v>
      </c>
      <c r="AL104" s="36">
        <f t="shared" ref="AL104:AL118" si="309">IF($C$171&lt;&gt;"",IF(H104=0,0,$C104),IF(H104=".",$C104,H104))</f>
        <v>0</v>
      </c>
      <c r="AM104" s="36">
        <f t="shared" ref="AM104:AM118" si="310">IF($C$171&lt;&gt;"",IF(I104=0,0,$C104),IF(I104=".",$C104,I104))</f>
        <v>0</v>
      </c>
      <c r="AN104" s="36">
        <f t="shared" ref="AN104:AN118" si="311">IF($C$171&lt;&gt;"",IF(J104=0,0,$C104),IF(J104=".",$C104,J104))</f>
        <v>0</v>
      </c>
      <c r="AO104" s="36">
        <f t="shared" ref="AO104:AO118" si="312">IF($C$171&lt;&gt;"",IF(K104=0,0,$C104),IF(K104=".",$C104,K104))</f>
        <v>0</v>
      </c>
      <c r="AP104" s="36">
        <f t="shared" ref="AP104:AP118" si="313">IF($C$171&lt;&gt;"",IF(L104=0,0,$C104),IF(L104=".",$C104,L104))</f>
        <v>0</v>
      </c>
      <c r="AQ104" s="36">
        <f t="shared" ref="AQ104:AQ118" si="314">IF($C$171&lt;&gt;"",IF(M104=0,0,$C104),IF(M104=".",$C104,M104))</f>
        <v>0</v>
      </c>
      <c r="AR104" s="36">
        <f t="shared" ref="AR104:AR118" si="315">IF($C$171&lt;&gt;"",IF(N104=0,0,$C104),IF(N104=".",$C104,N104))</f>
        <v>0</v>
      </c>
      <c r="AS104" s="36">
        <f t="shared" ref="AS104:AS118" si="316">IF($C$171&lt;&gt;"",IF(O104=0,0,$C104),IF(O104=".",$C104,O104))</f>
        <v>0</v>
      </c>
      <c r="AT104" s="36">
        <f t="shared" ref="AT104:AT118" si="317">IF($C$171&lt;&gt;"",IF(P104=0,0,$C104),IF(P104=".",$C104,P104))</f>
        <v>0</v>
      </c>
      <c r="AU104" s="36">
        <f t="shared" ref="AU104:AU118" si="318">IF($C$171&lt;&gt;"",IF(Q104=0,0,$C104),IF(Q104=".",$C104,Q104))</f>
        <v>0</v>
      </c>
      <c r="AV104" s="36">
        <f t="shared" ref="AV104:AV118" si="319">IF($C$171&lt;&gt;"",IF(R104=0,0,$C104),IF(R104=".",$C104,R104))</f>
        <v>0</v>
      </c>
      <c r="AW104" s="36">
        <f t="shared" ref="AW104:AW118" si="320">IF($C$171&lt;&gt;"",IF(S104=0,0,$C104),IF(S104=".",$C104,S104))</f>
        <v>0</v>
      </c>
      <c r="AX104" s="36">
        <f t="shared" ref="AX104:AX118" si="321">IF($C$171&lt;&gt;"",IF(T104=0,0,$C104),IF(T104=".",$C104,T104))</f>
        <v>0</v>
      </c>
      <c r="AY104" s="36">
        <f t="shared" ref="AY104:AY118" si="322">IF($C$171&lt;&gt;"",IF(U104=0,0,$C104),IF(U104=".",$C104,U104))</f>
        <v>0</v>
      </c>
      <c r="AZ104" s="36">
        <f t="shared" ref="AZ104:AZ118" si="323">IF($C$171&lt;&gt;"",IF(V104=0,0,$C104),IF(V104=".",$C104,V104))</f>
        <v>0</v>
      </c>
      <c r="BA104" s="36">
        <f t="shared" ref="BA104:BA118" si="324">IF($C$171&lt;&gt;"",IF(W104=0,0,$C104),IF(W104=".",$C104,W104))</f>
        <v>0</v>
      </c>
      <c r="BB104" s="36">
        <f t="shared" ref="BB104:BB118" si="325">IF($C$171&lt;&gt;"",IF(X104=0,0,$C104),IF(X104=".",$C104,X104))</f>
        <v>0</v>
      </c>
      <c r="BC104" s="36">
        <f t="shared" ref="BC104:BC118" si="326">IF($C$171&lt;&gt;"",IF(Y104=0,0,$C104),IF(Y104=".",$C104,Y104))</f>
        <v>0</v>
      </c>
      <c r="BD104" s="36">
        <f t="shared" ref="BD104:BD118" si="327">IF($C$171&lt;&gt;"",IF(Z104=0,0,$C104),IF(Z104=".",$C104,Z104))</f>
        <v>0</v>
      </c>
      <c r="BE104" s="36">
        <f t="shared" ref="BE104:BE118" si="328">IF($C$171&lt;&gt;"",IF(AA104=0,0,$C104),IF(AA104=".",$C104,AA104))</f>
        <v>0</v>
      </c>
      <c r="BF104" s="36">
        <f t="shared" ref="BF104:BF118" si="329">IF($C$171&lt;&gt;"",IF(AB104=0,0,$C104),IF(AB104=".",$C104,AB104))</f>
        <v>0</v>
      </c>
      <c r="BG104" s="36">
        <f t="shared" ref="BG104:BG118" si="330">IF($C$171&lt;&gt;"",IF(AC104=0,0,$C104),IF(AC104=".",$C104,AC104))</f>
        <v>0</v>
      </c>
      <c r="BH104" s="36">
        <f t="shared" ref="BH104:BH118" si="331">IF($C$171&lt;&gt;"",IF(AD104=0,0,$C104),IF(AD104=".",$C104,AD104))</f>
        <v>0</v>
      </c>
      <c r="BI104" s="36">
        <f t="shared" ref="BI104:BI118" si="332">IF($C$171&lt;&gt;"",IF(AE104=0,0,$C104),IF(AE104=".",$C104,AE104))</f>
        <v>0</v>
      </c>
      <c r="BJ104" s="36">
        <f t="shared" ref="BJ104:BJ118" si="333">IF($C$171&lt;&gt;"",IF(AF104=0,0,$C104),IF(AF104=".",$C104,AF104))</f>
        <v>0</v>
      </c>
      <c r="BK104" s="36">
        <f t="shared" ref="BK104:BK118" si="334">IF($C$171&lt;&gt;"",IF(AG104=0,0,$C104),IF(AG104=".",$C104,AG104))</f>
        <v>0</v>
      </c>
      <c r="BL104" s="36">
        <f t="shared" ref="BL104:BL118" si="335">IF($C$171&lt;&gt;"",IF(AH104=0,0,$C104),IF(AH104=".",$C104,AH104))</f>
        <v>0</v>
      </c>
      <c r="BM104" s="39" t="str">
        <f>IF($C$171&lt;&gt;"",COUNTA(Noms!$B$1:$B$30)-COUNTIF(E104:AH104,""),"")</f>
        <v/>
      </c>
      <c r="BN104" s="38" t="str">
        <f>IF(AND($C$169&lt;&gt;"",C104&lt;&gt;""),SUM(E104:AH104)/(COUNTA(Noms!$B$1:$B$30)*C104),"")</f>
        <v/>
      </c>
    </row>
    <row r="105" spans="1:66" s="27" customFormat="1" ht="14.25" hidden="1" customHeight="1" x14ac:dyDescent="0.2">
      <c r="A105" s="53"/>
      <c r="B105" s="69" t="s">
        <v>12</v>
      </c>
      <c r="C105" s="2"/>
      <c r="D105" s="36"/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  <c r="P105" s="2" t="s">
        <v>6</v>
      </c>
      <c r="Q105" s="2" t="s">
        <v>6</v>
      </c>
      <c r="R105" s="2" t="s">
        <v>6</v>
      </c>
      <c r="S105" s="2" t="s">
        <v>6</v>
      </c>
      <c r="T105" s="2" t="s">
        <v>6</v>
      </c>
      <c r="U105" s="2" t="s">
        <v>6</v>
      </c>
      <c r="V105" s="2" t="s">
        <v>6</v>
      </c>
      <c r="W105" s="2" t="s">
        <v>6</v>
      </c>
      <c r="X105" s="2" t="s">
        <v>6</v>
      </c>
      <c r="Y105" s="2" t="s">
        <v>6</v>
      </c>
      <c r="Z105" s="2" t="s">
        <v>6</v>
      </c>
      <c r="AA105" s="2" t="s">
        <v>6</v>
      </c>
      <c r="AB105" s="2" t="s">
        <v>6</v>
      </c>
      <c r="AC105" s="2" t="s">
        <v>6</v>
      </c>
      <c r="AD105" s="2" t="s">
        <v>6</v>
      </c>
      <c r="AE105" s="2" t="s">
        <v>6</v>
      </c>
      <c r="AF105" s="2" t="s">
        <v>6</v>
      </c>
      <c r="AG105" s="2" t="s">
        <v>6</v>
      </c>
      <c r="AH105" s="2" t="s">
        <v>6</v>
      </c>
      <c r="AI105" s="36">
        <f t="shared" si="306"/>
        <v>0</v>
      </c>
      <c r="AJ105" s="36">
        <f t="shared" si="307"/>
        <v>0</v>
      </c>
      <c r="AK105" s="36">
        <f t="shared" si="308"/>
        <v>0</v>
      </c>
      <c r="AL105" s="36">
        <f t="shared" si="309"/>
        <v>0</v>
      </c>
      <c r="AM105" s="36">
        <f t="shared" si="310"/>
        <v>0</v>
      </c>
      <c r="AN105" s="36">
        <f t="shared" si="311"/>
        <v>0</v>
      </c>
      <c r="AO105" s="36">
        <f t="shared" si="312"/>
        <v>0</v>
      </c>
      <c r="AP105" s="36">
        <f t="shared" si="313"/>
        <v>0</v>
      </c>
      <c r="AQ105" s="36">
        <f t="shared" si="314"/>
        <v>0</v>
      </c>
      <c r="AR105" s="36">
        <f t="shared" si="315"/>
        <v>0</v>
      </c>
      <c r="AS105" s="36">
        <f t="shared" si="316"/>
        <v>0</v>
      </c>
      <c r="AT105" s="36">
        <f t="shared" si="317"/>
        <v>0</v>
      </c>
      <c r="AU105" s="36">
        <f t="shared" si="318"/>
        <v>0</v>
      </c>
      <c r="AV105" s="36">
        <f t="shared" si="319"/>
        <v>0</v>
      </c>
      <c r="AW105" s="36">
        <f t="shared" si="320"/>
        <v>0</v>
      </c>
      <c r="AX105" s="36">
        <f t="shared" si="321"/>
        <v>0</v>
      </c>
      <c r="AY105" s="36">
        <f t="shared" si="322"/>
        <v>0</v>
      </c>
      <c r="AZ105" s="36">
        <f t="shared" si="323"/>
        <v>0</v>
      </c>
      <c r="BA105" s="36">
        <f t="shared" si="324"/>
        <v>0</v>
      </c>
      <c r="BB105" s="36">
        <f t="shared" si="325"/>
        <v>0</v>
      </c>
      <c r="BC105" s="36">
        <f t="shared" si="326"/>
        <v>0</v>
      </c>
      <c r="BD105" s="36">
        <f t="shared" si="327"/>
        <v>0</v>
      </c>
      <c r="BE105" s="36">
        <f t="shared" si="328"/>
        <v>0</v>
      </c>
      <c r="BF105" s="36">
        <f t="shared" si="329"/>
        <v>0</v>
      </c>
      <c r="BG105" s="36">
        <f t="shared" si="330"/>
        <v>0</v>
      </c>
      <c r="BH105" s="36">
        <f t="shared" si="331"/>
        <v>0</v>
      </c>
      <c r="BI105" s="36">
        <f t="shared" si="332"/>
        <v>0</v>
      </c>
      <c r="BJ105" s="36">
        <f t="shared" si="333"/>
        <v>0</v>
      </c>
      <c r="BK105" s="36">
        <f t="shared" si="334"/>
        <v>0</v>
      </c>
      <c r="BL105" s="36">
        <f t="shared" si="335"/>
        <v>0</v>
      </c>
      <c r="BM105" s="39" t="str">
        <f>IF($C$171&lt;&gt;"",COUNTA(Noms!$B$1:$B$30)-COUNTIF(E105:AH105,""),"")</f>
        <v/>
      </c>
      <c r="BN105" s="38" t="str">
        <f>IF(AND($C$169&lt;&gt;"",C105&lt;&gt;""),SUM(E105:AH105)/(COUNTA(Noms!$B$1:$B$30)*C105),"")</f>
        <v/>
      </c>
    </row>
    <row r="106" spans="1:66" s="27" customFormat="1" ht="14.25" hidden="1" customHeight="1" x14ac:dyDescent="0.2">
      <c r="A106" s="53"/>
      <c r="B106" s="70" t="s">
        <v>13</v>
      </c>
      <c r="C106" s="2"/>
      <c r="D106" s="36"/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  <c r="P106" s="2" t="s">
        <v>6</v>
      </c>
      <c r="Q106" s="2" t="s">
        <v>6</v>
      </c>
      <c r="R106" s="2" t="s">
        <v>6</v>
      </c>
      <c r="S106" s="2" t="s">
        <v>6</v>
      </c>
      <c r="T106" s="2" t="s">
        <v>6</v>
      </c>
      <c r="U106" s="2" t="s">
        <v>6</v>
      </c>
      <c r="V106" s="2" t="s">
        <v>6</v>
      </c>
      <c r="W106" s="2" t="s">
        <v>6</v>
      </c>
      <c r="X106" s="2" t="s">
        <v>6</v>
      </c>
      <c r="Y106" s="2" t="s">
        <v>6</v>
      </c>
      <c r="Z106" s="2" t="s">
        <v>6</v>
      </c>
      <c r="AA106" s="2" t="s">
        <v>6</v>
      </c>
      <c r="AB106" s="2" t="s">
        <v>6</v>
      </c>
      <c r="AC106" s="2" t="s">
        <v>6</v>
      </c>
      <c r="AD106" s="2" t="s">
        <v>6</v>
      </c>
      <c r="AE106" s="2" t="s">
        <v>6</v>
      </c>
      <c r="AF106" s="2" t="s">
        <v>6</v>
      </c>
      <c r="AG106" s="2" t="s">
        <v>6</v>
      </c>
      <c r="AH106" s="2" t="s">
        <v>6</v>
      </c>
      <c r="AI106" s="36">
        <f t="shared" si="306"/>
        <v>0</v>
      </c>
      <c r="AJ106" s="36">
        <f t="shared" si="307"/>
        <v>0</v>
      </c>
      <c r="AK106" s="36">
        <f t="shared" si="308"/>
        <v>0</v>
      </c>
      <c r="AL106" s="36">
        <f t="shared" si="309"/>
        <v>0</v>
      </c>
      <c r="AM106" s="36">
        <f t="shared" si="310"/>
        <v>0</v>
      </c>
      <c r="AN106" s="36">
        <f t="shared" si="311"/>
        <v>0</v>
      </c>
      <c r="AO106" s="36">
        <f t="shared" si="312"/>
        <v>0</v>
      </c>
      <c r="AP106" s="36">
        <f t="shared" si="313"/>
        <v>0</v>
      </c>
      <c r="AQ106" s="36">
        <f t="shared" si="314"/>
        <v>0</v>
      </c>
      <c r="AR106" s="36">
        <f t="shared" si="315"/>
        <v>0</v>
      </c>
      <c r="AS106" s="36">
        <f t="shared" si="316"/>
        <v>0</v>
      </c>
      <c r="AT106" s="36">
        <f t="shared" si="317"/>
        <v>0</v>
      </c>
      <c r="AU106" s="36">
        <f t="shared" si="318"/>
        <v>0</v>
      </c>
      <c r="AV106" s="36">
        <f t="shared" si="319"/>
        <v>0</v>
      </c>
      <c r="AW106" s="36">
        <f t="shared" si="320"/>
        <v>0</v>
      </c>
      <c r="AX106" s="36">
        <f t="shared" si="321"/>
        <v>0</v>
      </c>
      <c r="AY106" s="36">
        <f t="shared" si="322"/>
        <v>0</v>
      </c>
      <c r="AZ106" s="36">
        <f t="shared" si="323"/>
        <v>0</v>
      </c>
      <c r="BA106" s="36">
        <f t="shared" si="324"/>
        <v>0</v>
      </c>
      <c r="BB106" s="36">
        <f t="shared" si="325"/>
        <v>0</v>
      </c>
      <c r="BC106" s="36">
        <f t="shared" si="326"/>
        <v>0</v>
      </c>
      <c r="BD106" s="36">
        <f t="shared" si="327"/>
        <v>0</v>
      </c>
      <c r="BE106" s="36">
        <f t="shared" si="328"/>
        <v>0</v>
      </c>
      <c r="BF106" s="36">
        <f t="shared" si="329"/>
        <v>0</v>
      </c>
      <c r="BG106" s="36">
        <f t="shared" si="330"/>
        <v>0</v>
      </c>
      <c r="BH106" s="36">
        <f t="shared" si="331"/>
        <v>0</v>
      </c>
      <c r="BI106" s="36">
        <f t="shared" si="332"/>
        <v>0</v>
      </c>
      <c r="BJ106" s="36">
        <f t="shared" si="333"/>
        <v>0</v>
      </c>
      <c r="BK106" s="36">
        <f t="shared" si="334"/>
        <v>0</v>
      </c>
      <c r="BL106" s="36">
        <f t="shared" si="335"/>
        <v>0</v>
      </c>
      <c r="BM106" s="39" t="str">
        <f>IF($C$171&lt;&gt;"",COUNTA(Noms!$B$1:$B$30)-COUNTIF(E106:AH106,""),"")</f>
        <v/>
      </c>
      <c r="BN106" s="38" t="str">
        <f>IF(AND($C$169&lt;&gt;"",C106&lt;&gt;""),SUM(E106:AH106)/(COUNTA(Noms!$B$1:$B$30)*C106),"")</f>
        <v/>
      </c>
    </row>
    <row r="107" spans="1:66" s="27" customFormat="1" ht="14.25" hidden="1" customHeight="1" x14ac:dyDescent="0.2">
      <c r="A107" s="53"/>
      <c r="B107" s="70"/>
      <c r="C107" s="2"/>
      <c r="D107" s="36"/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  <c r="P107" s="2" t="s">
        <v>6</v>
      </c>
      <c r="Q107" s="2" t="s">
        <v>6</v>
      </c>
      <c r="R107" s="2" t="s">
        <v>6</v>
      </c>
      <c r="S107" s="2" t="s">
        <v>6</v>
      </c>
      <c r="T107" s="2" t="s">
        <v>6</v>
      </c>
      <c r="U107" s="2" t="s">
        <v>6</v>
      </c>
      <c r="V107" s="2" t="s">
        <v>6</v>
      </c>
      <c r="W107" s="2" t="s">
        <v>6</v>
      </c>
      <c r="X107" s="2" t="s">
        <v>6</v>
      </c>
      <c r="Y107" s="2" t="s">
        <v>6</v>
      </c>
      <c r="Z107" s="2" t="s">
        <v>6</v>
      </c>
      <c r="AA107" s="2" t="s">
        <v>6</v>
      </c>
      <c r="AB107" s="2" t="s">
        <v>6</v>
      </c>
      <c r="AC107" s="2" t="s">
        <v>6</v>
      </c>
      <c r="AD107" s="2" t="s">
        <v>6</v>
      </c>
      <c r="AE107" s="2" t="s">
        <v>6</v>
      </c>
      <c r="AF107" s="2" t="s">
        <v>6</v>
      </c>
      <c r="AG107" s="2" t="s">
        <v>6</v>
      </c>
      <c r="AH107" s="2" t="s">
        <v>6</v>
      </c>
      <c r="AI107" s="36">
        <f t="shared" si="306"/>
        <v>0</v>
      </c>
      <c r="AJ107" s="36">
        <f t="shared" si="307"/>
        <v>0</v>
      </c>
      <c r="AK107" s="36">
        <f t="shared" si="308"/>
        <v>0</v>
      </c>
      <c r="AL107" s="36">
        <f t="shared" si="309"/>
        <v>0</v>
      </c>
      <c r="AM107" s="36">
        <f t="shared" si="310"/>
        <v>0</v>
      </c>
      <c r="AN107" s="36">
        <f t="shared" si="311"/>
        <v>0</v>
      </c>
      <c r="AO107" s="36">
        <f t="shared" si="312"/>
        <v>0</v>
      </c>
      <c r="AP107" s="36">
        <f t="shared" si="313"/>
        <v>0</v>
      </c>
      <c r="AQ107" s="36">
        <f t="shared" si="314"/>
        <v>0</v>
      </c>
      <c r="AR107" s="36">
        <f t="shared" si="315"/>
        <v>0</v>
      </c>
      <c r="AS107" s="36">
        <f t="shared" si="316"/>
        <v>0</v>
      </c>
      <c r="AT107" s="36">
        <f t="shared" si="317"/>
        <v>0</v>
      </c>
      <c r="AU107" s="36">
        <f t="shared" si="318"/>
        <v>0</v>
      </c>
      <c r="AV107" s="36">
        <f t="shared" si="319"/>
        <v>0</v>
      </c>
      <c r="AW107" s="36">
        <f t="shared" si="320"/>
        <v>0</v>
      </c>
      <c r="AX107" s="36">
        <f t="shared" si="321"/>
        <v>0</v>
      </c>
      <c r="AY107" s="36">
        <f t="shared" si="322"/>
        <v>0</v>
      </c>
      <c r="AZ107" s="36">
        <f t="shared" si="323"/>
        <v>0</v>
      </c>
      <c r="BA107" s="36">
        <f t="shared" si="324"/>
        <v>0</v>
      </c>
      <c r="BB107" s="36">
        <f t="shared" si="325"/>
        <v>0</v>
      </c>
      <c r="BC107" s="36">
        <f t="shared" si="326"/>
        <v>0</v>
      </c>
      <c r="BD107" s="36">
        <f t="shared" si="327"/>
        <v>0</v>
      </c>
      <c r="BE107" s="36">
        <f t="shared" si="328"/>
        <v>0</v>
      </c>
      <c r="BF107" s="36">
        <f t="shared" si="329"/>
        <v>0</v>
      </c>
      <c r="BG107" s="36">
        <f t="shared" si="330"/>
        <v>0</v>
      </c>
      <c r="BH107" s="36">
        <f t="shared" si="331"/>
        <v>0</v>
      </c>
      <c r="BI107" s="36">
        <f t="shared" si="332"/>
        <v>0</v>
      </c>
      <c r="BJ107" s="36">
        <f t="shared" si="333"/>
        <v>0</v>
      </c>
      <c r="BK107" s="36">
        <f t="shared" si="334"/>
        <v>0</v>
      </c>
      <c r="BL107" s="36">
        <f t="shared" si="335"/>
        <v>0</v>
      </c>
      <c r="BM107" s="39" t="str">
        <f>IF($C$171&lt;&gt;"",COUNTA(Noms!$B$1:$B$30)-COUNTIF(E107:AH107,""),"")</f>
        <v/>
      </c>
      <c r="BN107" s="38" t="str">
        <f>IF(AND($C$169&lt;&gt;"",C107&lt;&gt;""),SUM(E107:AH107)/(COUNTA(Noms!$B$1:$B$30)*C107),"")</f>
        <v/>
      </c>
    </row>
    <row r="108" spans="1:66" s="27" customFormat="1" ht="14.25" hidden="1" customHeight="1" x14ac:dyDescent="0.2">
      <c r="A108" s="53"/>
      <c r="B108" s="70"/>
      <c r="C108" s="2"/>
      <c r="D108" s="36"/>
      <c r="E108" s="2" t="s">
        <v>6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K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  <c r="P108" s="2" t="s">
        <v>6</v>
      </c>
      <c r="Q108" s="2" t="s">
        <v>6</v>
      </c>
      <c r="R108" s="2" t="s">
        <v>6</v>
      </c>
      <c r="S108" s="2" t="s">
        <v>6</v>
      </c>
      <c r="T108" s="2" t="s">
        <v>6</v>
      </c>
      <c r="U108" s="2" t="s">
        <v>6</v>
      </c>
      <c r="V108" s="2" t="s">
        <v>6</v>
      </c>
      <c r="W108" s="2" t="s">
        <v>6</v>
      </c>
      <c r="X108" s="2" t="s">
        <v>6</v>
      </c>
      <c r="Y108" s="2" t="s">
        <v>6</v>
      </c>
      <c r="Z108" s="2" t="s">
        <v>6</v>
      </c>
      <c r="AA108" s="2" t="s">
        <v>6</v>
      </c>
      <c r="AB108" s="2" t="s">
        <v>6</v>
      </c>
      <c r="AC108" s="2" t="s">
        <v>6</v>
      </c>
      <c r="AD108" s="2" t="s">
        <v>6</v>
      </c>
      <c r="AE108" s="2" t="s">
        <v>6</v>
      </c>
      <c r="AF108" s="2" t="s">
        <v>6</v>
      </c>
      <c r="AG108" s="2" t="s">
        <v>6</v>
      </c>
      <c r="AH108" s="2" t="s">
        <v>6</v>
      </c>
      <c r="AI108" s="36">
        <f t="shared" si="306"/>
        <v>0</v>
      </c>
      <c r="AJ108" s="36">
        <f t="shared" si="307"/>
        <v>0</v>
      </c>
      <c r="AK108" s="36">
        <f t="shared" si="308"/>
        <v>0</v>
      </c>
      <c r="AL108" s="36">
        <f t="shared" si="309"/>
        <v>0</v>
      </c>
      <c r="AM108" s="36">
        <f t="shared" si="310"/>
        <v>0</v>
      </c>
      <c r="AN108" s="36">
        <f t="shared" si="311"/>
        <v>0</v>
      </c>
      <c r="AO108" s="36">
        <f t="shared" si="312"/>
        <v>0</v>
      </c>
      <c r="AP108" s="36">
        <f t="shared" si="313"/>
        <v>0</v>
      </c>
      <c r="AQ108" s="36">
        <f t="shared" si="314"/>
        <v>0</v>
      </c>
      <c r="AR108" s="36">
        <f t="shared" si="315"/>
        <v>0</v>
      </c>
      <c r="AS108" s="36">
        <f t="shared" si="316"/>
        <v>0</v>
      </c>
      <c r="AT108" s="36">
        <f t="shared" si="317"/>
        <v>0</v>
      </c>
      <c r="AU108" s="36">
        <f t="shared" si="318"/>
        <v>0</v>
      </c>
      <c r="AV108" s="36">
        <f t="shared" si="319"/>
        <v>0</v>
      </c>
      <c r="AW108" s="36">
        <f t="shared" si="320"/>
        <v>0</v>
      </c>
      <c r="AX108" s="36">
        <f t="shared" si="321"/>
        <v>0</v>
      </c>
      <c r="AY108" s="36">
        <f t="shared" si="322"/>
        <v>0</v>
      </c>
      <c r="AZ108" s="36">
        <f t="shared" si="323"/>
        <v>0</v>
      </c>
      <c r="BA108" s="36">
        <f t="shared" si="324"/>
        <v>0</v>
      </c>
      <c r="BB108" s="36">
        <f t="shared" si="325"/>
        <v>0</v>
      </c>
      <c r="BC108" s="36">
        <f t="shared" si="326"/>
        <v>0</v>
      </c>
      <c r="BD108" s="36">
        <f t="shared" si="327"/>
        <v>0</v>
      </c>
      <c r="BE108" s="36">
        <f t="shared" si="328"/>
        <v>0</v>
      </c>
      <c r="BF108" s="36">
        <f t="shared" si="329"/>
        <v>0</v>
      </c>
      <c r="BG108" s="36">
        <f t="shared" si="330"/>
        <v>0</v>
      </c>
      <c r="BH108" s="36">
        <f t="shared" si="331"/>
        <v>0</v>
      </c>
      <c r="BI108" s="36">
        <f t="shared" si="332"/>
        <v>0</v>
      </c>
      <c r="BJ108" s="36">
        <f t="shared" si="333"/>
        <v>0</v>
      </c>
      <c r="BK108" s="36">
        <f t="shared" si="334"/>
        <v>0</v>
      </c>
      <c r="BL108" s="36">
        <f t="shared" si="335"/>
        <v>0</v>
      </c>
      <c r="BM108" s="39" t="str">
        <f>IF($C$171&lt;&gt;"",COUNTA(Noms!$B$1:$B$30)-COUNTIF(E108:AH108,""),"")</f>
        <v/>
      </c>
      <c r="BN108" s="38" t="str">
        <f>IF(AND($C$169&lt;&gt;"",C108&lt;&gt;""),SUM(E108:AH108)/(COUNTA(Noms!$B$1:$B$30)*C108),"")</f>
        <v/>
      </c>
    </row>
    <row r="109" spans="1:66" s="27" customFormat="1" ht="14.25" hidden="1" customHeight="1" x14ac:dyDescent="0.2">
      <c r="A109" s="53"/>
      <c r="B109" s="70"/>
      <c r="C109" s="2"/>
      <c r="D109" s="36"/>
      <c r="E109" s="2" t="s">
        <v>6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K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  <c r="P109" s="2" t="s">
        <v>6</v>
      </c>
      <c r="Q109" s="2" t="s">
        <v>6</v>
      </c>
      <c r="R109" s="2" t="s">
        <v>6</v>
      </c>
      <c r="S109" s="2" t="s">
        <v>6</v>
      </c>
      <c r="T109" s="2" t="s">
        <v>6</v>
      </c>
      <c r="U109" s="2" t="s">
        <v>6</v>
      </c>
      <c r="V109" s="2" t="s">
        <v>6</v>
      </c>
      <c r="W109" s="2" t="s">
        <v>6</v>
      </c>
      <c r="X109" s="2" t="s">
        <v>6</v>
      </c>
      <c r="Y109" s="2" t="s">
        <v>6</v>
      </c>
      <c r="Z109" s="2" t="s">
        <v>6</v>
      </c>
      <c r="AA109" s="2" t="s">
        <v>6</v>
      </c>
      <c r="AB109" s="2" t="s">
        <v>6</v>
      </c>
      <c r="AC109" s="2" t="s">
        <v>6</v>
      </c>
      <c r="AD109" s="2" t="s">
        <v>6</v>
      </c>
      <c r="AE109" s="2" t="s">
        <v>6</v>
      </c>
      <c r="AF109" s="2" t="s">
        <v>6</v>
      </c>
      <c r="AG109" s="2" t="s">
        <v>6</v>
      </c>
      <c r="AH109" s="2" t="s">
        <v>6</v>
      </c>
      <c r="AI109" s="36">
        <f t="shared" si="306"/>
        <v>0</v>
      </c>
      <c r="AJ109" s="36">
        <f t="shared" si="307"/>
        <v>0</v>
      </c>
      <c r="AK109" s="36">
        <f t="shared" si="308"/>
        <v>0</v>
      </c>
      <c r="AL109" s="36">
        <f t="shared" si="309"/>
        <v>0</v>
      </c>
      <c r="AM109" s="36">
        <f t="shared" si="310"/>
        <v>0</v>
      </c>
      <c r="AN109" s="36">
        <f t="shared" si="311"/>
        <v>0</v>
      </c>
      <c r="AO109" s="36">
        <f t="shared" si="312"/>
        <v>0</v>
      </c>
      <c r="AP109" s="36">
        <f t="shared" si="313"/>
        <v>0</v>
      </c>
      <c r="AQ109" s="36">
        <f t="shared" si="314"/>
        <v>0</v>
      </c>
      <c r="AR109" s="36">
        <f t="shared" si="315"/>
        <v>0</v>
      </c>
      <c r="AS109" s="36">
        <f t="shared" si="316"/>
        <v>0</v>
      </c>
      <c r="AT109" s="36">
        <f t="shared" si="317"/>
        <v>0</v>
      </c>
      <c r="AU109" s="36">
        <f t="shared" si="318"/>
        <v>0</v>
      </c>
      <c r="AV109" s="36">
        <f t="shared" si="319"/>
        <v>0</v>
      </c>
      <c r="AW109" s="36">
        <f t="shared" si="320"/>
        <v>0</v>
      </c>
      <c r="AX109" s="36">
        <f t="shared" si="321"/>
        <v>0</v>
      </c>
      <c r="AY109" s="36">
        <f t="shared" si="322"/>
        <v>0</v>
      </c>
      <c r="AZ109" s="36">
        <f t="shared" si="323"/>
        <v>0</v>
      </c>
      <c r="BA109" s="36">
        <f t="shared" si="324"/>
        <v>0</v>
      </c>
      <c r="BB109" s="36">
        <f t="shared" si="325"/>
        <v>0</v>
      </c>
      <c r="BC109" s="36">
        <f t="shared" si="326"/>
        <v>0</v>
      </c>
      <c r="BD109" s="36">
        <f t="shared" si="327"/>
        <v>0</v>
      </c>
      <c r="BE109" s="36">
        <f t="shared" si="328"/>
        <v>0</v>
      </c>
      <c r="BF109" s="36">
        <f t="shared" si="329"/>
        <v>0</v>
      </c>
      <c r="BG109" s="36">
        <f t="shared" si="330"/>
        <v>0</v>
      </c>
      <c r="BH109" s="36">
        <f t="shared" si="331"/>
        <v>0</v>
      </c>
      <c r="BI109" s="36">
        <f t="shared" si="332"/>
        <v>0</v>
      </c>
      <c r="BJ109" s="36">
        <f t="shared" si="333"/>
        <v>0</v>
      </c>
      <c r="BK109" s="36">
        <f t="shared" si="334"/>
        <v>0</v>
      </c>
      <c r="BL109" s="36">
        <f t="shared" si="335"/>
        <v>0</v>
      </c>
      <c r="BM109" s="39" t="str">
        <f>IF($C$171&lt;&gt;"",COUNTA(Noms!$B$1:$B$30)-COUNTIF(E109:AH109,""),"")</f>
        <v/>
      </c>
      <c r="BN109" s="38" t="str">
        <f>IF(AND($C$169&lt;&gt;"",C109&lt;&gt;""),SUM(E109:AH109)/(COUNTA(Noms!$B$1:$B$30)*C109),"")</f>
        <v/>
      </c>
    </row>
    <row r="110" spans="1:66" s="27" customFormat="1" ht="14.25" hidden="1" customHeight="1" x14ac:dyDescent="0.2">
      <c r="A110" s="53"/>
      <c r="B110" s="70"/>
      <c r="C110" s="2"/>
      <c r="D110" s="36"/>
      <c r="E110" s="2" t="s">
        <v>6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  <c r="K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  <c r="P110" s="2" t="s">
        <v>6</v>
      </c>
      <c r="Q110" s="2" t="s">
        <v>6</v>
      </c>
      <c r="R110" s="2" t="s">
        <v>6</v>
      </c>
      <c r="S110" s="2" t="s">
        <v>6</v>
      </c>
      <c r="T110" s="2" t="s">
        <v>6</v>
      </c>
      <c r="U110" s="2" t="s">
        <v>6</v>
      </c>
      <c r="V110" s="2" t="s">
        <v>6</v>
      </c>
      <c r="W110" s="2" t="s">
        <v>6</v>
      </c>
      <c r="X110" s="2" t="s">
        <v>6</v>
      </c>
      <c r="Y110" s="2" t="s">
        <v>6</v>
      </c>
      <c r="Z110" s="2" t="s">
        <v>6</v>
      </c>
      <c r="AA110" s="2" t="s">
        <v>6</v>
      </c>
      <c r="AB110" s="2" t="s">
        <v>6</v>
      </c>
      <c r="AC110" s="2" t="s">
        <v>6</v>
      </c>
      <c r="AD110" s="2" t="s">
        <v>6</v>
      </c>
      <c r="AE110" s="2" t="s">
        <v>6</v>
      </c>
      <c r="AF110" s="2" t="s">
        <v>6</v>
      </c>
      <c r="AG110" s="2" t="s">
        <v>6</v>
      </c>
      <c r="AH110" s="2" t="s">
        <v>6</v>
      </c>
      <c r="AI110" s="36">
        <f t="shared" si="306"/>
        <v>0</v>
      </c>
      <c r="AJ110" s="36">
        <f t="shared" si="307"/>
        <v>0</v>
      </c>
      <c r="AK110" s="36">
        <f t="shared" si="308"/>
        <v>0</v>
      </c>
      <c r="AL110" s="36">
        <f t="shared" si="309"/>
        <v>0</v>
      </c>
      <c r="AM110" s="36">
        <f t="shared" si="310"/>
        <v>0</v>
      </c>
      <c r="AN110" s="36">
        <f t="shared" si="311"/>
        <v>0</v>
      </c>
      <c r="AO110" s="36">
        <f t="shared" si="312"/>
        <v>0</v>
      </c>
      <c r="AP110" s="36">
        <f t="shared" si="313"/>
        <v>0</v>
      </c>
      <c r="AQ110" s="36">
        <f t="shared" si="314"/>
        <v>0</v>
      </c>
      <c r="AR110" s="36">
        <f t="shared" si="315"/>
        <v>0</v>
      </c>
      <c r="AS110" s="36">
        <f t="shared" si="316"/>
        <v>0</v>
      </c>
      <c r="AT110" s="36">
        <f t="shared" si="317"/>
        <v>0</v>
      </c>
      <c r="AU110" s="36">
        <f t="shared" si="318"/>
        <v>0</v>
      </c>
      <c r="AV110" s="36">
        <f t="shared" si="319"/>
        <v>0</v>
      </c>
      <c r="AW110" s="36">
        <f t="shared" si="320"/>
        <v>0</v>
      </c>
      <c r="AX110" s="36">
        <f t="shared" si="321"/>
        <v>0</v>
      </c>
      <c r="AY110" s="36">
        <f t="shared" si="322"/>
        <v>0</v>
      </c>
      <c r="AZ110" s="36">
        <f t="shared" si="323"/>
        <v>0</v>
      </c>
      <c r="BA110" s="36">
        <f t="shared" si="324"/>
        <v>0</v>
      </c>
      <c r="BB110" s="36">
        <f t="shared" si="325"/>
        <v>0</v>
      </c>
      <c r="BC110" s="36">
        <f t="shared" si="326"/>
        <v>0</v>
      </c>
      <c r="BD110" s="36">
        <f t="shared" si="327"/>
        <v>0</v>
      </c>
      <c r="BE110" s="36">
        <f t="shared" si="328"/>
        <v>0</v>
      </c>
      <c r="BF110" s="36">
        <f t="shared" si="329"/>
        <v>0</v>
      </c>
      <c r="BG110" s="36">
        <f t="shared" si="330"/>
        <v>0</v>
      </c>
      <c r="BH110" s="36">
        <f t="shared" si="331"/>
        <v>0</v>
      </c>
      <c r="BI110" s="36">
        <f t="shared" si="332"/>
        <v>0</v>
      </c>
      <c r="BJ110" s="36">
        <f t="shared" si="333"/>
        <v>0</v>
      </c>
      <c r="BK110" s="36">
        <f t="shared" si="334"/>
        <v>0</v>
      </c>
      <c r="BL110" s="36">
        <f t="shared" si="335"/>
        <v>0</v>
      </c>
      <c r="BM110" s="39" t="str">
        <f>IF($C$171&lt;&gt;"",COUNTA(Noms!$B$1:$B$30)-COUNTIF(E110:AH110,""),"")</f>
        <v/>
      </c>
      <c r="BN110" s="38" t="str">
        <f>IF(AND($C$169&lt;&gt;"",C110&lt;&gt;""),SUM(E110:AH110)/(COUNTA(Noms!$B$1:$B$30)*C110),"")</f>
        <v/>
      </c>
    </row>
    <row r="111" spans="1:66" s="27" customFormat="1" ht="14.25" hidden="1" customHeight="1" x14ac:dyDescent="0.2">
      <c r="A111" s="53"/>
      <c r="B111" s="70"/>
      <c r="C111" s="2"/>
      <c r="D111" s="36"/>
      <c r="E111" s="2" t="s">
        <v>6</v>
      </c>
      <c r="F111" s="2" t="s">
        <v>6</v>
      </c>
      <c r="G111" s="2" t="s">
        <v>6</v>
      </c>
      <c r="H111" s="2" t="s">
        <v>6</v>
      </c>
      <c r="I111" s="2" t="s">
        <v>6</v>
      </c>
      <c r="J111" s="2" t="s">
        <v>6</v>
      </c>
      <c r="K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  <c r="P111" s="2" t="s">
        <v>6</v>
      </c>
      <c r="Q111" s="2" t="s">
        <v>6</v>
      </c>
      <c r="R111" s="2" t="s">
        <v>6</v>
      </c>
      <c r="S111" s="2" t="s">
        <v>6</v>
      </c>
      <c r="T111" s="2" t="s">
        <v>6</v>
      </c>
      <c r="U111" s="2" t="s">
        <v>6</v>
      </c>
      <c r="V111" s="2" t="s">
        <v>6</v>
      </c>
      <c r="W111" s="2" t="s">
        <v>6</v>
      </c>
      <c r="X111" s="2" t="s">
        <v>6</v>
      </c>
      <c r="Y111" s="2" t="s">
        <v>6</v>
      </c>
      <c r="Z111" s="2" t="s">
        <v>6</v>
      </c>
      <c r="AA111" s="2" t="s">
        <v>6</v>
      </c>
      <c r="AB111" s="2" t="s">
        <v>6</v>
      </c>
      <c r="AC111" s="2" t="s">
        <v>6</v>
      </c>
      <c r="AD111" s="2" t="s">
        <v>6</v>
      </c>
      <c r="AE111" s="2" t="s">
        <v>6</v>
      </c>
      <c r="AF111" s="2" t="s">
        <v>6</v>
      </c>
      <c r="AG111" s="2" t="s">
        <v>6</v>
      </c>
      <c r="AH111" s="2" t="s">
        <v>6</v>
      </c>
      <c r="AI111" s="36">
        <f t="shared" si="306"/>
        <v>0</v>
      </c>
      <c r="AJ111" s="36">
        <f t="shared" si="307"/>
        <v>0</v>
      </c>
      <c r="AK111" s="36">
        <f t="shared" si="308"/>
        <v>0</v>
      </c>
      <c r="AL111" s="36">
        <f t="shared" si="309"/>
        <v>0</v>
      </c>
      <c r="AM111" s="36">
        <f t="shared" si="310"/>
        <v>0</v>
      </c>
      <c r="AN111" s="36">
        <f t="shared" si="311"/>
        <v>0</v>
      </c>
      <c r="AO111" s="36">
        <f t="shared" si="312"/>
        <v>0</v>
      </c>
      <c r="AP111" s="36">
        <f t="shared" si="313"/>
        <v>0</v>
      </c>
      <c r="AQ111" s="36">
        <f t="shared" si="314"/>
        <v>0</v>
      </c>
      <c r="AR111" s="36">
        <f t="shared" si="315"/>
        <v>0</v>
      </c>
      <c r="AS111" s="36">
        <f t="shared" si="316"/>
        <v>0</v>
      </c>
      <c r="AT111" s="36">
        <f t="shared" si="317"/>
        <v>0</v>
      </c>
      <c r="AU111" s="36">
        <f t="shared" si="318"/>
        <v>0</v>
      </c>
      <c r="AV111" s="36">
        <f t="shared" si="319"/>
        <v>0</v>
      </c>
      <c r="AW111" s="36">
        <f t="shared" si="320"/>
        <v>0</v>
      </c>
      <c r="AX111" s="36">
        <f t="shared" si="321"/>
        <v>0</v>
      </c>
      <c r="AY111" s="36">
        <f t="shared" si="322"/>
        <v>0</v>
      </c>
      <c r="AZ111" s="36">
        <f t="shared" si="323"/>
        <v>0</v>
      </c>
      <c r="BA111" s="36">
        <f t="shared" si="324"/>
        <v>0</v>
      </c>
      <c r="BB111" s="36">
        <f t="shared" si="325"/>
        <v>0</v>
      </c>
      <c r="BC111" s="36">
        <f t="shared" si="326"/>
        <v>0</v>
      </c>
      <c r="BD111" s="36">
        <f t="shared" si="327"/>
        <v>0</v>
      </c>
      <c r="BE111" s="36">
        <f t="shared" si="328"/>
        <v>0</v>
      </c>
      <c r="BF111" s="36">
        <f t="shared" si="329"/>
        <v>0</v>
      </c>
      <c r="BG111" s="36">
        <f t="shared" si="330"/>
        <v>0</v>
      </c>
      <c r="BH111" s="36">
        <f t="shared" si="331"/>
        <v>0</v>
      </c>
      <c r="BI111" s="36">
        <f t="shared" si="332"/>
        <v>0</v>
      </c>
      <c r="BJ111" s="36">
        <f t="shared" si="333"/>
        <v>0</v>
      </c>
      <c r="BK111" s="36">
        <f t="shared" si="334"/>
        <v>0</v>
      </c>
      <c r="BL111" s="36">
        <f t="shared" si="335"/>
        <v>0</v>
      </c>
      <c r="BM111" s="39" t="str">
        <f>IF($C$171&lt;&gt;"",COUNTA(Noms!$B$1:$B$30)-COUNTIF(E111:AH111,""),"")</f>
        <v/>
      </c>
      <c r="BN111" s="38" t="str">
        <f>IF(AND($C$169&lt;&gt;"",C111&lt;&gt;""),SUM(E111:AH111)/(COUNTA(Noms!$B$1:$B$30)*C111),"")</f>
        <v/>
      </c>
    </row>
    <row r="112" spans="1:66" s="27" customFormat="1" ht="14.25" hidden="1" customHeight="1" x14ac:dyDescent="0.2">
      <c r="A112" s="53"/>
      <c r="B112" s="70"/>
      <c r="C112" s="2"/>
      <c r="D112" s="36"/>
      <c r="E112" s="2" t="s">
        <v>6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K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  <c r="P112" s="2" t="s">
        <v>6</v>
      </c>
      <c r="Q112" s="2" t="s">
        <v>6</v>
      </c>
      <c r="R112" s="2" t="s">
        <v>6</v>
      </c>
      <c r="S112" s="2" t="s">
        <v>6</v>
      </c>
      <c r="T112" s="2" t="s">
        <v>6</v>
      </c>
      <c r="U112" s="2" t="s">
        <v>6</v>
      </c>
      <c r="V112" s="2" t="s">
        <v>6</v>
      </c>
      <c r="W112" s="2" t="s">
        <v>6</v>
      </c>
      <c r="X112" s="2" t="s">
        <v>6</v>
      </c>
      <c r="Y112" s="2" t="s">
        <v>6</v>
      </c>
      <c r="Z112" s="2" t="s">
        <v>6</v>
      </c>
      <c r="AA112" s="2" t="s">
        <v>6</v>
      </c>
      <c r="AB112" s="2" t="s">
        <v>6</v>
      </c>
      <c r="AC112" s="2" t="s">
        <v>6</v>
      </c>
      <c r="AD112" s="2" t="s">
        <v>6</v>
      </c>
      <c r="AE112" s="2" t="s">
        <v>6</v>
      </c>
      <c r="AF112" s="2" t="s">
        <v>6</v>
      </c>
      <c r="AG112" s="2" t="s">
        <v>6</v>
      </c>
      <c r="AH112" s="2" t="s">
        <v>6</v>
      </c>
      <c r="AI112" s="36">
        <f t="shared" si="306"/>
        <v>0</v>
      </c>
      <c r="AJ112" s="36">
        <f t="shared" si="307"/>
        <v>0</v>
      </c>
      <c r="AK112" s="36">
        <f t="shared" si="308"/>
        <v>0</v>
      </c>
      <c r="AL112" s="36">
        <f t="shared" si="309"/>
        <v>0</v>
      </c>
      <c r="AM112" s="36">
        <f t="shared" si="310"/>
        <v>0</v>
      </c>
      <c r="AN112" s="36">
        <f t="shared" si="311"/>
        <v>0</v>
      </c>
      <c r="AO112" s="36">
        <f t="shared" si="312"/>
        <v>0</v>
      </c>
      <c r="AP112" s="36">
        <f t="shared" si="313"/>
        <v>0</v>
      </c>
      <c r="AQ112" s="36">
        <f t="shared" si="314"/>
        <v>0</v>
      </c>
      <c r="AR112" s="36">
        <f t="shared" si="315"/>
        <v>0</v>
      </c>
      <c r="AS112" s="36">
        <f t="shared" si="316"/>
        <v>0</v>
      </c>
      <c r="AT112" s="36">
        <f t="shared" si="317"/>
        <v>0</v>
      </c>
      <c r="AU112" s="36">
        <f t="shared" si="318"/>
        <v>0</v>
      </c>
      <c r="AV112" s="36">
        <f t="shared" si="319"/>
        <v>0</v>
      </c>
      <c r="AW112" s="36">
        <f t="shared" si="320"/>
        <v>0</v>
      </c>
      <c r="AX112" s="36">
        <f t="shared" si="321"/>
        <v>0</v>
      </c>
      <c r="AY112" s="36">
        <f t="shared" si="322"/>
        <v>0</v>
      </c>
      <c r="AZ112" s="36">
        <f t="shared" si="323"/>
        <v>0</v>
      </c>
      <c r="BA112" s="36">
        <f t="shared" si="324"/>
        <v>0</v>
      </c>
      <c r="BB112" s="36">
        <f t="shared" si="325"/>
        <v>0</v>
      </c>
      <c r="BC112" s="36">
        <f t="shared" si="326"/>
        <v>0</v>
      </c>
      <c r="BD112" s="36">
        <f t="shared" si="327"/>
        <v>0</v>
      </c>
      <c r="BE112" s="36">
        <f t="shared" si="328"/>
        <v>0</v>
      </c>
      <c r="BF112" s="36">
        <f t="shared" si="329"/>
        <v>0</v>
      </c>
      <c r="BG112" s="36">
        <f t="shared" si="330"/>
        <v>0</v>
      </c>
      <c r="BH112" s="36">
        <f t="shared" si="331"/>
        <v>0</v>
      </c>
      <c r="BI112" s="36">
        <f t="shared" si="332"/>
        <v>0</v>
      </c>
      <c r="BJ112" s="36">
        <f t="shared" si="333"/>
        <v>0</v>
      </c>
      <c r="BK112" s="36">
        <f t="shared" si="334"/>
        <v>0</v>
      </c>
      <c r="BL112" s="36">
        <f t="shared" si="335"/>
        <v>0</v>
      </c>
      <c r="BM112" s="39" t="str">
        <f>IF($C$171&lt;&gt;"",COUNTA(Noms!$B$1:$B$30)-COUNTIF(E112:AH112,""),"")</f>
        <v/>
      </c>
      <c r="BN112" s="38" t="str">
        <f>IF(AND($C$169&lt;&gt;"",C112&lt;&gt;""),SUM(E112:AH112)/(COUNTA(Noms!$B$1:$B$30)*C112),"")</f>
        <v/>
      </c>
    </row>
    <row r="113" spans="1:66" s="27" customFormat="1" ht="14.25" hidden="1" customHeight="1" x14ac:dyDescent="0.2">
      <c r="A113" s="53"/>
      <c r="B113" s="70"/>
      <c r="C113" s="2"/>
      <c r="D113" s="36"/>
      <c r="E113" s="2" t="s">
        <v>6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K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  <c r="P113" s="2" t="s">
        <v>6</v>
      </c>
      <c r="Q113" s="2" t="s">
        <v>6</v>
      </c>
      <c r="R113" s="2" t="s">
        <v>6</v>
      </c>
      <c r="S113" s="2" t="s">
        <v>6</v>
      </c>
      <c r="T113" s="2" t="s">
        <v>6</v>
      </c>
      <c r="U113" s="2" t="s">
        <v>6</v>
      </c>
      <c r="V113" s="2" t="s">
        <v>6</v>
      </c>
      <c r="W113" s="2" t="s">
        <v>6</v>
      </c>
      <c r="X113" s="2" t="s">
        <v>6</v>
      </c>
      <c r="Y113" s="2" t="s">
        <v>6</v>
      </c>
      <c r="Z113" s="2" t="s">
        <v>6</v>
      </c>
      <c r="AA113" s="2" t="s">
        <v>6</v>
      </c>
      <c r="AB113" s="2" t="s">
        <v>6</v>
      </c>
      <c r="AC113" s="2" t="s">
        <v>6</v>
      </c>
      <c r="AD113" s="2" t="s">
        <v>6</v>
      </c>
      <c r="AE113" s="2" t="s">
        <v>6</v>
      </c>
      <c r="AF113" s="2" t="s">
        <v>6</v>
      </c>
      <c r="AG113" s="2" t="s">
        <v>6</v>
      </c>
      <c r="AH113" s="2" t="s">
        <v>6</v>
      </c>
      <c r="AI113" s="36">
        <f t="shared" si="306"/>
        <v>0</v>
      </c>
      <c r="AJ113" s="36">
        <f t="shared" si="307"/>
        <v>0</v>
      </c>
      <c r="AK113" s="36">
        <f t="shared" si="308"/>
        <v>0</v>
      </c>
      <c r="AL113" s="36">
        <f t="shared" si="309"/>
        <v>0</v>
      </c>
      <c r="AM113" s="36">
        <f t="shared" si="310"/>
        <v>0</v>
      </c>
      <c r="AN113" s="36">
        <f t="shared" si="311"/>
        <v>0</v>
      </c>
      <c r="AO113" s="36">
        <f t="shared" si="312"/>
        <v>0</v>
      </c>
      <c r="AP113" s="36">
        <f t="shared" si="313"/>
        <v>0</v>
      </c>
      <c r="AQ113" s="36">
        <f t="shared" si="314"/>
        <v>0</v>
      </c>
      <c r="AR113" s="36">
        <f t="shared" si="315"/>
        <v>0</v>
      </c>
      <c r="AS113" s="36">
        <f t="shared" si="316"/>
        <v>0</v>
      </c>
      <c r="AT113" s="36">
        <f t="shared" si="317"/>
        <v>0</v>
      </c>
      <c r="AU113" s="36">
        <f t="shared" si="318"/>
        <v>0</v>
      </c>
      <c r="AV113" s="36">
        <f t="shared" si="319"/>
        <v>0</v>
      </c>
      <c r="AW113" s="36">
        <f t="shared" si="320"/>
        <v>0</v>
      </c>
      <c r="AX113" s="36">
        <f t="shared" si="321"/>
        <v>0</v>
      </c>
      <c r="AY113" s="36">
        <f t="shared" si="322"/>
        <v>0</v>
      </c>
      <c r="AZ113" s="36">
        <f t="shared" si="323"/>
        <v>0</v>
      </c>
      <c r="BA113" s="36">
        <f t="shared" si="324"/>
        <v>0</v>
      </c>
      <c r="BB113" s="36">
        <f t="shared" si="325"/>
        <v>0</v>
      </c>
      <c r="BC113" s="36">
        <f t="shared" si="326"/>
        <v>0</v>
      </c>
      <c r="BD113" s="36">
        <f t="shared" si="327"/>
        <v>0</v>
      </c>
      <c r="BE113" s="36">
        <f t="shared" si="328"/>
        <v>0</v>
      </c>
      <c r="BF113" s="36">
        <f t="shared" si="329"/>
        <v>0</v>
      </c>
      <c r="BG113" s="36">
        <f t="shared" si="330"/>
        <v>0</v>
      </c>
      <c r="BH113" s="36">
        <f t="shared" si="331"/>
        <v>0</v>
      </c>
      <c r="BI113" s="36">
        <f t="shared" si="332"/>
        <v>0</v>
      </c>
      <c r="BJ113" s="36">
        <f t="shared" si="333"/>
        <v>0</v>
      </c>
      <c r="BK113" s="36">
        <f t="shared" si="334"/>
        <v>0</v>
      </c>
      <c r="BL113" s="36">
        <f t="shared" si="335"/>
        <v>0</v>
      </c>
      <c r="BM113" s="39" t="str">
        <f>IF($C$171&lt;&gt;"",COUNTA(Noms!$B$1:$B$30)-COUNTIF(E113:AH113,""),"")</f>
        <v/>
      </c>
      <c r="BN113" s="38" t="str">
        <f>IF(AND($C$169&lt;&gt;"",C113&lt;&gt;""),SUM(E113:AH113)/(COUNTA(Noms!$B$1:$B$30)*C113),"")</f>
        <v/>
      </c>
    </row>
    <row r="114" spans="1:66" s="27" customFormat="1" ht="14.25" hidden="1" customHeight="1" x14ac:dyDescent="0.2">
      <c r="A114" s="53"/>
      <c r="B114" s="70"/>
      <c r="C114" s="2"/>
      <c r="D114" s="36"/>
      <c r="E114" s="2" t="s">
        <v>6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  <c r="K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  <c r="P114" s="2" t="s">
        <v>6</v>
      </c>
      <c r="Q114" s="2" t="s">
        <v>6</v>
      </c>
      <c r="R114" s="2" t="s">
        <v>6</v>
      </c>
      <c r="S114" s="2" t="s">
        <v>6</v>
      </c>
      <c r="T114" s="2" t="s">
        <v>6</v>
      </c>
      <c r="U114" s="2" t="s">
        <v>6</v>
      </c>
      <c r="V114" s="2" t="s">
        <v>6</v>
      </c>
      <c r="W114" s="2" t="s">
        <v>6</v>
      </c>
      <c r="X114" s="2" t="s">
        <v>6</v>
      </c>
      <c r="Y114" s="2" t="s">
        <v>6</v>
      </c>
      <c r="Z114" s="2" t="s">
        <v>6</v>
      </c>
      <c r="AA114" s="2" t="s">
        <v>6</v>
      </c>
      <c r="AB114" s="2" t="s">
        <v>6</v>
      </c>
      <c r="AC114" s="2" t="s">
        <v>6</v>
      </c>
      <c r="AD114" s="2" t="s">
        <v>6</v>
      </c>
      <c r="AE114" s="2" t="s">
        <v>6</v>
      </c>
      <c r="AF114" s="2" t="s">
        <v>6</v>
      </c>
      <c r="AG114" s="2" t="s">
        <v>6</v>
      </c>
      <c r="AH114" s="2" t="s">
        <v>6</v>
      </c>
      <c r="AI114" s="36">
        <f t="shared" si="306"/>
        <v>0</v>
      </c>
      <c r="AJ114" s="36">
        <f t="shared" si="307"/>
        <v>0</v>
      </c>
      <c r="AK114" s="36">
        <f t="shared" si="308"/>
        <v>0</v>
      </c>
      <c r="AL114" s="36">
        <f t="shared" si="309"/>
        <v>0</v>
      </c>
      <c r="AM114" s="36">
        <f t="shared" si="310"/>
        <v>0</v>
      </c>
      <c r="AN114" s="36">
        <f t="shared" si="311"/>
        <v>0</v>
      </c>
      <c r="AO114" s="36">
        <f t="shared" si="312"/>
        <v>0</v>
      </c>
      <c r="AP114" s="36">
        <f t="shared" si="313"/>
        <v>0</v>
      </c>
      <c r="AQ114" s="36">
        <f t="shared" si="314"/>
        <v>0</v>
      </c>
      <c r="AR114" s="36">
        <f t="shared" si="315"/>
        <v>0</v>
      </c>
      <c r="AS114" s="36">
        <f t="shared" si="316"/>
        <v>0</v>
      </c>
      <c r="AT114" s="36">
        <f t="shared" si="317"/>
        <v>0</v>
      </c>
      <c r="AU114" s="36">
        <f t="shared" si="318"/>
        <v>0</v>
      </c>
      <c r="AV114" s="36">
        <f t="shared" si="319"/>
        <v>0</v>
      </c>
      <c r="AW114" s="36">
        <f t="shared" si="320"/>
        <v>0</v>
      </c>
      <c r="AX114" s="36">
        <f t="shared" si="321"/>
        <v>0</v>
      </c>
      <c r="AY114" s="36">
        <f t="shared" si="322"/>
        <v>0</v>
      </c>
      <c r="AZ114" s="36">
        <f t="shared" si="323"/>
        <v>0</v>
      </c>
      <c r="BA114" s="36">
        <f t="shared" si="324"/>
        <v>0</v>
      </c>
      <c r="BB114" s="36">
        <f t="shared" si="325"/>
        <v>0</v>
      </c>
      <c r="BC114" s="36">
        <f t="shared" si="326"/>
        <v>0</v>
      </c>
      <c r="BD114" s="36">
        <f t="shared" si="327"/>
        <v>0</v>
      </c>
      <c r="BE114" s="36">
        <f t="shared" si="328"/>
        <v>0</v>
      </c>
      <c r="BF114" s="36">
        <f t="shared" si="329"/>
        <v>0</v>
      </c>
      <c r="BG114" s="36">
        <f t="shared" si="330"/>
        <v>0</v>
      </c>
      <c r="BH114" s="36">
        <f t="shared" si="331"/>
        <v>0</v>
      </c>
      <c r="BI114" s="36">
        <f t="shared" si="332"/>
        <v>0</v>
      </c>
      <c r="BJ114" s="36">
        <f t="shared" si="333"/>
        <v>0</v>
      </c>
      <c r="BK114" s="36">
        <f t="shared" si="334"/>
        <v>0</v>
      </c>
      <c r="BL114" s="36">
        <f t="shared" si="335"/>
        <v>0</v>
      </c>
      <c r="BM114" s="39" t="str">
        <f>IF($C$171&lt;&gt;"",COUNTA(Noms!$B$1:$B$30)-COUNTIF(E114:AH114,""),"")</f>
        <v/>
      </c>
      <c r="BN114" s="38" t="str">
        <f>IF(AND($C$169&lt;&gt;"",C114&lt;&gt;""),SUM(E114:AH114)/(COUNTA(Noms!$B$1:$B$30)*C114),"")</f>
        <v/>
      </c>
    </row>
    <row r="115" spans="1:66" s="27" customFormat="1" ht="14.25" hidden="1" customHeight="1" x14ac:dyDescent="0.2">
      <c r="A115" s="53"/>
      <c r="B115" s="70"/>
      <c r="C115" s="2"/>
      <c r="D115" s="36"/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  <c r="P115" s="2" t="s">
        <v>6</v>
      </c>
      <c r="Q115" s="2" t="s">
        <v>6</v>
      </c>
      <c r="R115" s="2" t="s">
        <v>6</v>
      </c>
      <c r="S115" s="2" t="s">
        <v>6</v>
      </c>
      <c r="T115" s="2" t="s">
        <v>6</v>
      </c>
      <c r="U115" s="2" t="s">
        <v>6</v>
      </c>
      <c r="V115" s="2" t="s">
        <v>6</v>
      </c>
      <c r="W115" s="2" t="s">
        <v>6</v>
      </c>
      <c r="X115" s="2" t="s">
        <v>6</v>
      </c>
      <c r="Y115" s="2" t="s">
        <v>6</v>
      </c>
      <c r="Z115" s="2" t="s">
        <v>6</v>
      </c>
      <c r="AA115" s="2" t="s">
        <v>6</v>
      </c>
      <c r="AB115" s="2" t="s">
        <v>6</v>
      </c>
      <c r="AC115" s="2" t="s">
        <v>6</v>
      </c>
      <c r="AD115" s="2" t="s">
        <v>6</v>
      </c>
      <c r="AE115" s="2" t="s">
        <v>6</v>
      </c>
      <c r="AF115" s="2" t="s">
        <v>6</v>
      </c>
      <c r="AG115" s="2" t="s">
        <v>6</v>
      </c>
      <c r="AH115" s="2" t="s">
        <v>6</v>
      </c>
      <c r="AI115" s="36">
        <f t="shared" si="306"/>
        <v>0</v>
      </c>
      <c r="AJ115" s="36">
        <f t="shared" si="307"/>
        <v>0</v>
      </c>
      <c r="AK115" s="36">
        <f t="shared" si="308"/>
        <v>0</v>
      </c>
      <c r="AL115" s="36">
        <f t="shared" si="309"/>
        <v>0</v>
      </c>
      <c r="AM115" s="36">
        <f t="shared" si="310"/>
        <v>0</v>
      </c>
      <c r="AN115" s="36">
        <f t="shared" si="311"/>
        <v>0</v>
      </c>
      <c r="AO115" s="36">
        <f t="shared" si="312"/>
        <v>0</v>
      </c>
      <c r="AP115" s="36">
        <f t="shared" si="313"/>
        <v>0</v>
      </c>
      <c r="AQ115" s="36">
        <f t="shared" si="314"/>
        <v>0</v>
      </c>
      <c r="AR115" s="36">
        <f t="shared" si="315"/>
        <v>0</v>
      </c>
      <c r="AS115" s="36">
        <f t="shared" si="316"/>
        <v>0</v>
      </c>
      <c r="AT115" s="36">
        <f t="shared" si="317"/>
        <v>0</v>
      </c>
      <c r="AU115" s="36">
        <f t="shared" si="318"/>
        <v>0</v>
      </c>
      <c r="AV115" s="36">
        <f t="shared" si="319"/>
        <v>0</v>
      </c>
      <c r="AW115" s="36">
        <f t="shared" si="320"/>
        <v>0</v>
      </c>
      <c r="AX115" s="36">
        <f t="shared" si="321"/>
        <v>0</v>
      </c>
      <c r="AY115" s="36">
        <f t="shared" si="322"/>
        <v>0</v>
      </c>
      <c r="AZ115" s="36">
        <f t="shared" si="323"/>
        <v>0</v>
      </c>
      <c r="BA115" s="36">
        <f t="shared" si="324"/>
        <v>0</v>
      </c>
      <c r="BB115" s="36">
        <f t="shared" si="325"/>
        <v>0</v>
      </c>
      <c r="BC115" s="36">
        <f t="shared" si="326"/>
        <v>0</v>
      </c>
      <c r="BD115" s="36">
        <f t="shared" si="327"/>
        <v>0</v>
      </c>
      <c r="BE115" s="36">
        <f t="shared" si="328"/>
        <v>0</v>
      </c>
      <c r="BF115" s="36">
        <f t="shared" si="329"/>
        <v>0</v>
      </c>
      <c r="BG115" s="36">
        <f t="shared" si="330"/>
        <v>0</v>
      </c>
      <c r="BH115" s="36">
        <f t="shared" si="331"/>
        <v>0</v>
      </c>
      <c r="BI115" s="36">
        <f t="shared" si="332"/>
        <v>0</v>
      </c>
      <c r="BJ115" s="36">
        <f t="shared" si="333"/>
        <v>0</v>
      </c>
      <c r="BK115" s="36">
        <f t="shared" si="334"/>
        <v>0</v>
      </c>
      <c r="BL115" s="36">
        <f t="shared" si="335"/>
        <v>0</v>
      </c>
      <c r="BM115" s="39" t="str">
        <f>IF($C$171&lt;&gt;"",COUNTA(Noms!$B$1:$B$30)-COUNTIF(E115:AH115,""),"")</f>
        <v/>
      </c>
      <c r="BN115" s="38" t="str">
        <f>IF(AND($C$169&lt;&gt;"",C115&lt;&gt;""),SUM(E115:AH115)/(COUNTA(Noms!$B$1:$B$30)*C115),"")</f>
        <v/>
      </c>
    </row>
    <row r="116" spans="1:66" s="27" customFormat="1" ht="14.25" hidden="1" customHeight="1" x14ac:dyDescent="0.2">
      <c r="A116" s="53"/>
      <c r="B116" s="71"/>
      <c r="C116" s="72"/>
      <c r="D116" s="36"/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K116" s="2" t="s">
        <v>6</v>
      </c>
      <c r="L116" s="2" t="s">
        <v>6</v>
      </c>
      <c r="M116" s="2" t="s">
        <v>6</v>
      </c>
      <c r="N116" s="2" t="s">
        <v>6</v>
      </c>
      <c r="O116" s="2" t="s">
        <v>6</v>
      </c>
      <c r="P116" s="2" t="s">
        <v>6</v>
      </c>
      <c r="Q116" s="2" t="s">
        <v>6</v>
      </c>
      <c r="R116" s="2" t="s">
        <v>6</v>
      </c>
      <c r="S116" s="2" t="s">
        <v>6</v>
      </c>
      <c r="T116" s="2" t="s">
        <v>6</v>
      </c>
      <c r="U116" s="2" t="s">
        <v>6</v>
      </c>
      <c r="V116" s="2" t="s">
        <v>6</v>
      </c>
      <c r="W116" s="2" t="s">
        <v>6</v>
      </c>
      <c r="X116" s="2" t="s">
        <v>6</v>
      </c>
      <c r="Y116" s="2" t="s">
        <v>6</v>
      </c>
      <c r="Z116" s="2" t="s">
        <v>6</v>
      </c>
      <c r="AA116" s="2" t="s">
        <v>6</v>
      </c>
      <c r="AB116" s="2" t="s">
        <v>6</v>
      </c>
      <c r="AC116" s="2" t="s">
        <v>6</v>
      </c>
      <c r="AD116" s="2" t="s">
        <v>6</v>
      </c>
      <c r="AE116" s="2" t="s">
        <v>6</v>
      </c>
      <c r="AF116" s="2" t="s">
        <v>6</v>
      </c>
      <c r="AG116" s="2" t="s">
        <v>6</v>
      </c>
      <c r="AH116" s="2" t="s">
        <v>6</v>
      </c>
      <c r="AI116" s="36">
        <f t="shared" si="306"/>
        <v>0</v>
      </c>
      <c r="AJ116" s="36">
        <f t="shared" si="307"/>
        <v>0</v>
      </c>
      <c r="AK116" s="36">
        <f t="shared" si="308"/>
        <v>0</v>
      </c>
      <c r="AL116" s="36">
        <f t="shared" si="309"/>
        <v>0</v>
      </c>
      <c r="AM116" s="36">
        <f t="shared" si="310"/>
        <v>0</v>
      </c>
      <c r="AN116" s="36">
        <f t="shared" si="311"/>
        <v>0</v>
      </c>
      <c r="AO116" s="36">
        <f t="shared" si="312"/>
        <v>0</v>
      </c>
      <c r="AP116" s="36">
        <f t="shared" si="313"/>
        <v>0</v>
      </c>
      <c r="AQ116" s="36">
        <f t="shared" si="314"/>
        <v>0</v>
      </c>
      <c r="AR116" s="36">
        <f t="shared" si="315"/>
        <v>0</v>
      </c>
      <c r="AS116" s="36">
        <f t="shared" si="316"/>
        <v>0</v>
      </c>
      <c r="AT116" s="36">
        <f t="shared" si="317"/>
        <v>0</v>
      </c>
      <c r="AU116" s="36">
        <f t="shared" si="318"/>
        <v>0</v>
      </c>
      <c r="AV116" s="36">
        <f t="shared" si="319"/>
        <v>0</v>
      </c>
      <c r="AW116" s="36">
        <f t="shared" si="320"/>
        <v>0</v>
      </c>
      <c r="AX116" s="36">
        <f t="shared" si="321"/>
        <v>0</v>
      </c>
      <c r="AY116" s="36">
        <f t="shared" si="322"/>
        <v>0</v>
      </c>
      <c r="AZ116" s="36">
        <f t="shared" si="323"/>
        <v>0</v>
      </c>
      <c r="BA116" s="36">
        <f t="shared" si="324"/>
        <v>0</v>
      </c>
      <c r="BB116" s="36">
        <f t="shared" si="325"/>
        <v>0</v>
      </c>
      <c r="BC116" s="36">
        <f t="shared" si="326"/>
        <v>0</v>
      </c>
      <c r="BD116" s="36">
        <f t="shared" si="327"/>
        <v>0</v>
      </c>
      <c r="BE116" s="36">
        <f t="shared" si="328"/>
        <v>0</v>
      </c>
      <c r="BF116" s="36">
        <f t="shared" si="329"/>
        <v>0</v>
      </c>
      <c r="BG116" s="36">
        <f t="shared" si="330"/>
        <v>0</v>
      </c>
      <c r="BH116" s="36">
        <f t="shared" si="331"/>
        <v>0</v>
      </c>
      <c r="BI116" s="36">
        <f t="shared" si="332"/>
        <v>0</v>
      </c>
      <c r="BJ116" s="36">
        <f t="shared" si="333"/>
        <v>0</v>
      </c>
      <c r="BK116" s="36">
        <f t="shared" si="334"/>
        <v>0</v>
      </c>
      <c r="BL116" s="36">
        <f t="shared" si="335"/>
        <v>0</v>
      </c>
      <c r="BM116" s="39" t="str">
        <f>IF($C$171&lt;&gt;"",COUNTA(Noms!$B$1:$B$30)-COUNTIF(E116:AH116,""),"")</f>
        <v/>
      </c>
      <c r="BN116" s="38" t="str">
        <f>IF(AND($C$169&lt;&gt;"",C116&lt;&gt;""),SUM(E116:AH116)/(COUNTA(Noms!$B$1:$B$30)*C116),"")</f>
        <v/>
      </c>
    </row>
    <row r="117" spans="1:66" s="27" customFormat="1" ht="14.25" hidden="1" customHeight="1" x14ac:dyDescent="0.2">
      <c r="A117" s="53"/>
      <c r="B117" s="69"/>
      <c r="C117" s="72"/>
      <c r="D117" s="36"/>
      <c r="E117" s="2" t="s">
        <v>6</v>
      </c>
      <c r="F117" s="2" t="s">
        <v>6</v>
      </c>
      <c r="G117" s="2" t="s">
        <v>6</v>
      </c>
      <c r="H117" s="2" t="s">
        <v>6</v>
      </c>
      <c r="I117" s="2" t="s">
        <v>6</v>
      </c>
      <c r="J117" s="2" t="s">
        <v>6</v>
      </c>
      <c r="K117" s="2" t="s">
        <v>6</v>
      </c>
      <c r="L117" s="2" t="s">
        <v>6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6</v>
      </c>
      <c r="V117" s="2" t="s">
        <v>6</v>
      </c>
      <c r="W117" s="2" t="s">
        <v>6</v>
      </c>
      <c r="X117" s="2" t="s">
        <v>6</v>
      </c>
      <c r="Y117" s="2" t="s">
        <v>6</v>
      </c>
      <c r="Z117" s="2" t="s">
        <v>6</v>
      </c>
      <c r="AA117" s="2" t="s">
        <v>6</v>
      </c>
      <c r="AB117" s="2" t="s">
        <v>6</v>
      </c>
      <c r="AC117" s="2" t="s">
        <v>6</v>
      </c>
      <c r="AD117" s="2" t="s">
        <v>6</v>
      </c>
      <c r="AE117" s="2" t="s">
        <v>6</v>
      </c>
      <c r="AF117" s="2" t="s">
        <v>6</v>
      </c>
      <c r="AG117" s="2" t="s">
        <v>6</v>
      </c>
      <c r="AH117" s="2" t="s">
        <v>6</v>
      </c>
      <c r="AI117" s="36">
        <f t="shared" si="306"/>
        <v>0</v>
      </c>
      <c r="AJ117" s="36">
        <f t="shared" si="307"/>
        <v>0</v>
      </c>
      <c r="AK117" s="36">
        <f t="shared" si="308"/>
        <v>0</v>
      </c>
      <c r="AL117" s="36">
        <f t="shared" si="309"/>
        <v>0</v>
      </c>
      <c r="AM117" s="36">
        <f t="shared" si="310"/>
        <v>0</v>
      </c>
      <c r="AN117" s="36">
        <f t="shared" si="311"/>
        <v>0</v>
      </c>
      <c r="AO117" s="36">
        <f t="shared" si="312"/>
        <v>0</v>
      </c>
      <c r="AP117" s="36">
        <f t="shared" si="313"/>
        <v>0</v>
      </c>
      <c r="AQ117" s="36">
        <f t="shared" si="314"/>
        <v>0</v>
      </c>
      <c r="AR117" s="36">
        <f t="shared" si="315"/>
        <v>0</v>
      </c>
      <c r="AS117" s="36">
        <f t="shared" si="316"/>
        <v>0</v>
      </c>
      <c r="AT117" s="36">
        <f t="shared" si="317"/>
        <v>0</v>
      </c>
      <c r="AU117" s="36">
        <f t="shared" si="318"/>
        <v>0</v>
      </c>
      <c r="AV117" s="36">
        <f t="shared" si="319"/>
        <v>0</v>
      </c>
      <c r="AW117" s="36">
        <f t="shared" si="320"/>
        <v>0</v>
      </c>
      <c r="AX117" s="36">
        <f t="shared" si="321"/>
        <v>0</v>
      </c>
      <c r="AY117" s="36">
        <f t="shared" si="322"/>
        <v>0</v>
      </c>
      <c r="AZ117" s="36">
        <f t="shared" si="323"/>
        <v>0</v>
      </c>
      <c r="BA117" s="36">
        <f t="shared" si="324"/>
        <v>0</v>
      </c>
      <c r="BB117" s="36">
        <f t="shared" si="325"/>
        <v>0</v>
      </c>
      <c r="BC117" s="36">
        <f t="shared" si="326"/>
        <v>0</v>
      </c>
      <c r="BD117" s="36">
        <f t="shared" si="327"/>
        <v>0</v>
      </c>
      <c r="BE117" s="36">
        <f t="shared" si="328"/>
        <v>0</v>
      </c>
      <c r="BF117" s="36">
        <f t="shared" si="329"/>
        <v>0</v>
      </c>
      <c r="BG117" s="36">
        <f t="shared" si="330"/>
        <v>0</v>
      </c>
      <c r="BH117" s="36">
        <f t="shared" si="331"/>
        <v>0</v>
      </c>
      <c r="BI117" s="36">
        <f t="shared" si="332"/>
        <v>0</v>
      </c>
      <c r="BJ117" s="36">
        <f t="shared" si="333"/>
        <v>0</v>
      </c>
      <c r="BK117" s="36">
        <f t="shared" si="334"/>
        <v>0</v>
      </c>
      <c r="BL117" s="36">
        <f t="shared" si="335"/>
        <v>0</v>
      </c>
      <c r="BM117" s="39" t="str">
        <f>IF($C$171&lt;&gt;"",COUNTA(Noms!$B$1:$B$30)-COUNTIF(E117:AH117,""),"")</f>
        <v/>
      </c>
      <c r="BN117" s="38" t="str">
        <f>IF(AND($C$169&lt;&gt;"",C117&lt;&gt;""),SUM(E117:AH117)/(COUNTA(Noms!$B$1:$B$30)*C117),"")</f>
        <v/>
      </c>
    </row>
    <row r="118" spans="1:66" s="27" customFormat="1" ht="14.25" hidden="1" customHeight="1" x14ac:dyDescent="0.2">
      <c r="A118" s="53"/>
      <c r="B118" s="69"/>
      <c r="C118" s="72"/>
      <c r="D118" s="36"/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  <c r="K118" s="2" t="s">
        <v>6</v>
      </c>
      <c r="L118" s="2" t="s">
        <v>6</v>
      </c>
      <c r="M118" s="2" t="s">
        <v>6</v>
      </c>
      <c r="N118" s="2" t="s">
        <v>6</v>
      </c>
      <c r="O118" s="2" t="s">
        <v>6</v>
      </c>
      <c r="P118" s="2" t="s">
        <v>6</v>
      </c>
      <c r="Q118" s="2" t="s">
        <v>6</v>
      </c>
      <c r="R118" s="2" t="s">
        <v>6</v>
      </c>
      <c r="S118" s="2" t="s">
        <v>6</v>
      </c>
      <c r="T118" s="2" t="s">
        <v>6</v>
      </c>
      <c r="U118" s="2" t="s">
        <v>6</v>
      </c>
      <c r="V118" s="2" t="s">
        <v>6</v>
      </c>
      <c r="W118" s="2" t="s">
        <v>6</v>
      </c>
      <c r="X118" s="2" t="s">
        <v>6</v>
      </c>
      <c r="Y118" s="2" t="s">
        <v>6</v>
      </c>
      <c r="Z118" s="2" t="s">
        <v>6</v>
      </c>
      <c r="AA118" s="2" t="s">
        <v>6</v>
      </c>
      <c r="AB118" s="2" t="s">
        <v>6</v>
      </c>
      <c r="AC118" s="2" t="s">
        <v>6</v>
      </c>
      <c r="AD118" s="2" t="s">
        <v>6</v>
      </c>
      <c r="AE118" s="2" t="s">
        <v>6</v>
      </c>
      <c r="AF118" s="2" t="s">
        <v>6</v>
      </c>
      <c r="AG118" s="2" t="s">
        <v>6</v>
      </c>
      <c r="AH118" s="2" t="s">
        <v>6</v>
      </c>
      <c r="AI118" s="36">
        <f t="shared" si="306"/>
        <v>0</v>
      </c>
      <c r="AJ118" s="36">
        <f t="shared" si="307"/>
        <v>0</v>
      </c>
      <c r="AK118" s="36">
        <f t="shared" si="308"/>
        <v>0</v>
      </c>
      <c r="AL118" s="36">
        <f t="shared" si="309"/>
        <v>0</v>
      </c>
      <c r="AM118" s="36">
        <f t="shared" si="310"/>
        <v>0</v>
      </c>
      <c r="AN118" s="36">
        <f t="shared" si="311"/>
        <v>0</v>
      </c>
      <c r="AO118" s="36">
        <f t="shared" si="312"/>
        <v>0</v>
      </c>
      <c r="AP118" s="36">
        <f t="shared" si="313"/>
        <v>0</v>
      </c>
      <c r="AQ118" s="36">
        <f t="shared" si="314"/>
        <v>0</v>
      </c>
      <c r="AR118" s="36">
        <f t="shared" si="315"/>
        <v>0</v>
      </c>
      <c r="AS118" s="36">
        <f t="shared" si="316"/>
        <v>0</v>
      </c>
      <c r="AT118" s="36">
        <f t="shared" si="317"/>
        <v>0</v>
      </c>
      <c r="AU118" s="36">
        <f t="shared" si="318"/>
        <v>0</v>
      </c>
      <c r="AV118" s="36">
        <f t="shared" si="319"/>
        <v>0</v>
      </c>
      <c r="AW118" s="36">
        <f t="shared" si="320"/>
        <v>0</v>
      </c>
      <c r="AX118" s="36">
        <f t="shared" si="321"/>
        <v>0</v>
      </c>
      <c r="AY118" s="36">
        <f t="shared" si="322"/>
        <v>0</v>
      </c>
      <c r="AZ118" s="36">
        <f t="shared" si="323"/>
        <v>0</v>
      </c>
      <c r="BA118" s="36">
        <f t="shared" si="324"/>
        <v>0</v>
      </c>
      <c r="BB118" s="36">
        <f t="shared" si="325"/>
        <v>0</v>
      </c>
      <c r="BC118" s="36">
        <f t="shared" si="326"/>
        <v>0</v>
      </c>
      <c r="BD118" s="36">
        <f t="shared" si="327"/>
        <v>0</v>
      </c>
      <c r="BE118" s="36">
        <f t="shared" si="328"/>
        <v>0</v>
      </c>
      <c r="BF118" s="36">
        <f t="shared" si="329"/>
        <v>0</v>
      </c>
      <c r="BG118" s="36">
        <f t="shared" si="330"/>
        <v>0</v>
      </c>
      <c r="BH118" s="36">
        <f t="shared" si="331"/>
        <v>0</v>
      </c>
      <c r="BI118" s="36">
        <f t="shared" si="332"/>
        <v>0</v>
      </c>
      <c r="BJ118" s="36">
        <f t="shared" si="333"/>
        <v>0</v>
      </c>
      <c r="BK118" s="36">
        <f t="shared" si="334"/>
        <v>0</v>
      </c>
      <c r="BL118" s="36">
        <f t="shared" si="335"/>
        <v>0</v>
      </c>
      <c r="BM118" s="39" t="str">
        <f>IF($C$171&lt;&gt;"",COUNTA(Noms!$B$1:$B$30)-COUNTIF(E118:AH118,""),"")</f>
        <v/>
      </c>
      <c r="BN118" s="38" t="str">
        <f>IF(AND($C$169&lt;&gt;"",C118&lt;&gt;""),SUM(E118:AH118)/(COUNTA(Noms!$B$1:$B$30)*C118),"")</f>
        <v/>
      </c>
    </row>
    <row r="119" spans="1:66" s="27" customFormat="1" ht="14.25" hidden="1" customHeight="1" thickBot="1" x14ac:dyDescent="0.25">
      <c r="A119" s="17" t="str">
        <f>"TOTAL "&amp;A102</f>
        <v>TOTAL Exercice 5</v>
      </c>
      <c r="B119" s="18"/>
      <c r="C119" s="19">
        <f>SUM(C104:C118)</f>
        <v>0</v>
      </c>
      <c r="D119" s="36"/>
      <c r="E119" s="51">
        <f>AI119</f>
        <v>0</v>
      </c>
      <c r="F119" s="51">
        <f t="shared" ref="F119" si="336">AJ119</f>
        <v>0</v>
      </c>
      <c r="G119" s="51">
        <f t="shared" ref="G119" si="337">AK119</f>
        <v>0</v>
      </c>
      <c r="H119" s="51">
        <f t="shared" ref="H119" si="338">AL119</f>
        <v>0</v>
      </c>
      <c r="I119" s="51">
        <f t="shared" ref="I119" si="339">AM119</f>
        <v>0</v>
      </c>
      <c r="J119" s="51">
        <f t="shared" ref="J119" si="340">AN119</f>
        <v>0</v>
      </c>
      <c r="K119" s="51">
        <f t="shared" ref="K119" si="341">AO119</f>
        <v>0</v>
      </c>
      <c r="L119" s="51">
        <f t="shared" ref="L119" si="342">AP119</f>
        <v>0</v>
      </c>
      <c r="M119" s="51">
        <f t="shared" ref="M119" si="343">AQ119</f>
        <v>0</v>
      </c>
      <c r="N119" s="51">
        <f t="shared" ref="N119" si="344">AR119</f>
        <v>0</v>
      </c>
      <c r="O119" s="51">
        <f t="shared" ref="O119" si="345">AS119</f>
        <v>0</v>
      </c>
      <c r="P119" s="51">
        <f t="shared" ref="P119" si="346">AT119</f>
        <v>0</v>
      </c>
      <c r="Q119" s="51">
        <f t="shared" ref="Q119" si="347">AU119</f>
        <v>0</v>
      </c>
      <c r="R119" s="51">
        <f t="shared" ref="R119" si="348">AV119</f>
        <v>0</v>
      </c>
      <c r="S119" s="51">
        <f t="shared" ref="S119" si="349">AW119</f>
        <v>0</v>
      </c>
      <c r="T119" s="51">
        <f t="shared" ref="T119" si="350">AX119</f>
        <v>0</v>
      </c>
      <c r="U119" s="51">
        <f t="shared" ref="U119" si="351">AY119</f>
        <v>0</v>
      </c>
      <c r="V119" s="51">
        <f t="shared" ref="V119" si="352">AZ119</f>
        <v>0</v>
      </c>
      <c r="W119" s="51">
        <f t="shared" ref="W119" si="353">BA119</f>
        <v>0</v>
      </c>
      <c r="X119" s="51">
        <f t="shared" ref="X119" si="354">BB119</f>
        <v>0</v>
      </c>
      <c r="Y119" s="51">
        <f t="shared" ref="Y119" si="355">BC119</f>
        <v>0</v>
      </c>
      <c r="Z119" s="51">
        <f t="shared" ref="Z119" si="356">BD119</f>
        <v>0</v>
      </c>
      <c r="AA119" s="51">
        <f t="shared" ref="AA119" si="357">BE119</f>
        <v>0</v>
      </c>
      <c r="AB119" s="51">
        <f t="shared" ref="AB119" si="358">BF119</f>
        <v>0</v>
      </c>
      <c r="AC119" s="51">
        <f t="shared" ref="AC119" si="359">BG119</f>
        <v>0</v>
      </c>
      <c r="AD119" s="51">
        <f t="shared" ref="AD119" si="360">BH119</f>
        <v>0</v>
      </c>
      <c r="AE119" s="51">
        <f t="shared" ref="AE119" si="361">BI119</f>
        <v>0</v>
      </c>
      <c r="AF119" s="51">
        <f t="shared" ref="AF119" si="362">BJ119</f>
        <v>0</v>
      </c>
      <c r="AG119" s="51">
        <f t="shared" ref="AG119" si="363">BK119</f>
        <v>0</v>
      </c>
      <c r="AH119" s="51">
        <f t="shared" ref="AH119" si="364">BL119</f>
        <v>0</v>
      </c>
      <c r="AI119" s="36">
        <f t="shared" ref="AI119" si="365">IF(SUM(AI104:AI118)&gt;0,SUM(AI104:AI118),0)</f>
        <v>0</v>
      </c>
      <c r="AJ119" s="36">
        <f t="shared" ref="AJ119" si="366">IF(SUM(AJ104:AJ118)&gt;0,SUM(AJ104:AJ118),0)</f>
        <v>0</v>
      </c>
      <c r="AK119" s="36">
        <f t="shared" ref="AK119" si="367">IF(SUM(AK104:AK118)&gt;0,SUM(AK104:AK118),0)</f>
        <v>0</v>
      </c>
      <c r="AL119" s="36">
        <f t="shared" ref="AL119" si="368">IF(SUM(AL104:AL118)&gt;0,SUM(AL104:AL118),0)</f>
        <v>0</v>
      </c>
      <c r="AM119" s="36">
        <f t="shared" ref="AM119" si="369">IF(SUM(AM104:AM118)&gt;0,SUM(AM104:AM118),0)</f>
        <v>0</v>
      </c>
      <c r="AN119" s="36">
        <f t="shared" ref="AN119" si="370">IF(SUM(AN104:AN118)&gt;0,SUM(AN104:AN118),0)</f>
        <v>0</v>
      </c>
      <c r="AO119" s="36">
        <f t="shared" ref="AO119" si="371">IF(SUM(AO104:AO118)&gt;0,SUM(AO104:AO118),0)</f>
        <v>0</v>
      </c>
      <c r="AP119" s="36">
        <f t="shared" ref="AP119" si="372">IF(SUM(AP104:AP118)&gt;0,SUM(AP104:AP118),0)</f>
        <v>0</v>
      </c>
      <c r="AQ119" s="36">
        <f t="shared" ref="AQ119" si="373">IF(SUM(AQ104:AQ118)&gt;0,SUM(AQ104:AQ118),0)</f>
        <v>0</v>
      </c>
      <c r="AR119" s="36">
        <f t="shared" ref="AR119" si="374">IF(SUM(AR104:AR118)&gt;0,SUM(AR104:AR118),0)</f>
        <v>0</v>
      </c>
      <c r="AS119" s="36">
        <f t="shared" ref="AS119" si="375">IF(SUM(AS104:AS118)&gt;0,SUM(AS104:AS118),0)</f>
        <v>0</v>
      </c>
      <c r="AT119" s="36">
        <f t="shared" ref="AT119" si="376">IF(SUM(AT104:AT118)&gt;0,SUM(AT104:AT118),0)</f>
        <v>0</v>
      </c>
      <c r="AU119" s="36">
        <f t="shared" ref="AU119" si="377">IF(SUM(AU104:AU118)&gt;0,SUM(AU104:AU118),0)</f>
        <v>0</v>
      </c>
      <c r="AV119" s="36">
        <f t="shared" ref="AV119" si="378">IF(SUM(AV104:AV118)&gt;0,SUM(AV104:AV118),0)</f>
        <v>0</v>
      </c>
      <c r="AW119" s="36">
        <f t="shared" ref="AW119" si="379">IF(SUM(AW104:AW118)&gt;0,SUM(AW104:AW118),0)</f>
        <v>0</v>
      </c>
      <c r="AX119" s="36">
        <f t="shared" ref="AX119" si="380">IF(SUM(AX104:AX118)&gt;0,SUM(AX104:AX118),0)</f>
        <v>0</v>
      </c>
      <c r="AY119" s="36">
        <f t="shared" ref="AY119" si="381">IF(SUM(AY104:AY118)&gt;0,SUM(AY104:AY118),0)</f>
        <v>0</v>
      </c>
      <c r="AZ119" s="36">
        <f t="shared" ref="AZ119" si="382">IF(SUM(AZ104:AZ118)&gt;0,SUM(AZ104:AZ118),0)</f>
        <v>0</v>
      </c>
      <c r="BA119" s="36">
        <f t="shared" ref="BA119" si="383">IF(SUM(BA104:BA118)&gt;0,SUM(BA104:BA118),0)</f>
        <v>0</v>
      </c>
      <c r="BB119" s="36">
        <f t="shared" ref="BB119" si="384">IF(SUM(BB104:BB118)&gt;0,SUM(BB104:BB118),0)</f>
        <v>0</v>
      </c>
      <c r="BC119" s="36">
        <f t="shared" ref="BC119" si="385">IF(SUM(BC104:BC118)&gt;0,SUM(BC104:BC118),0)</f>
        <v>0</v>
      </c>
      <c r="BD119" s="36">
        <f t="shared" ref="BD119" si="386">IF(SUM(BD104:BD118)&gt;0,SUM(BD104:BD118),0)</f>
        <v>0</v>
      </c>
      <c r="BE119" s="36">
        <f t="shared" ref="BE119" si="387">IF(SUM(BE104:BE118)&gt;0,SUM(BE104:BE118),0)</f>
        <v>0</v>
      </c>
      <c r="BF119" s="36">
        <f t="shared" ref="BF119" si="388">IF(SUM(BF104:BF118)&gt;0,SUM(BF104:BF118),0)</f>
        <v>0</v>
      </c>
      <c r="BG119" s="36">
        <f t="shared" ref="BG119" si="389">IF(SUM(BG104:BG118)&gt;0,SUM(BG104:BG118),0)</f>
        <v>0</v>
      </c>
      <c r="BH119" s="36">
        <f t="shared" ref="BH119" si="390">IF(SUM(BH104:BH118)&gt;0,SUM(BH104:BH118),0)</f>
        <v>0</v>
      </c>
      <c r="BI119" s="36">
        <f t="shared" ref="BI119" si="391">IF(SUM(BI104:BI118)&gt;0,SUM(BI104:BI118),0)</f>
        <v>0</v>
      </c>
      <c r="BJ119" s="36">
        <f t="shared" ref="BJ119" si="392">IF(SUM(BJ104:BJ118)&gt;0,SUM(BJ104:BJ118),0)</f>
        <v>0</v>
      </c>
      <c r="BK119" s="36">
        <f t="shared" ref="BK119" si="393">IF(SUM(BK104:BK118)&gt;0,SUM(BK104:BK118),0)</f>
        <v>0</v>
      </c>
      <c r="BL119" s="36">
        <f t="shared" ref="BL119" si="394">IF(SUM(BL104:BL118)&gt;0,SUM(BL104:BL118),0)</f>
        <v>0</v>
      </c>
    </row>
    <row r="120" spans="1:66" ht="5.25" hidden="1" customHeight="1" thickBot="1" x14ac:dyDescent="0.25">
      <c r="C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</row>
    <row r="121" spans="1:66" s="27" customFormat="1" ht="14.25" hidden="1" customHeight="1" x14ac:dyDescent="0.2">
      <c r="A121" s="90" t="s">
        <v>18</v>
      </c>
      <c r="B121" s="90"/>
      <c r="C121" s="9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</row>
    <row r="122" spans="1:66" s="27" customFormat="1" ht="11.25" hidden="1" customHeight="1" x14ac:dyDescent="0.2">
      <c r="A122" s="14" t="str">
        <f>$A$8</f>
        <v>Catégorie</v>
      </c>
      <c r="B122" s="15" t="str">
        <f>$B$8</f>
        <v>Critères</v>
      </c>
      <c r="C122" s="16" t="s">
        <v>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36"/>
      <c r="BN122" s="36"/>
    </row>
    <row r="123" spans="1:66" s="27" customFormat="1" ht="14.25" hidden="1" customHeight="1" x14ac:dyDescent="0.2">
      <c r="A123" s="53" t="s">
        <v>1</v>
      </c>
      <c r="B123" s="68" t="s">
        <v>11</v>
      </c>
      <c r="C123" s="2"/>
      <c r="D123" s="36"/>
      <c r="E123" s="2" t="s">
        <v>6</v>
      </c>
      <c r="F123" s="2" t="s">
        <v>6</v>
      </c>
      <c r="G123" s="2" t="s">
        <v>6</v>
      </c>
      <c r="H123" s="2" t="s">
        <v>6</v>
      </c>
      <c r="I123" s="2" t="s">
        <v>6</v>
      </c>
      <c r="J123" s="2" t="s">
        <v>6</v>
      </c>
      <c r="K123" s="2" t="s">
        <v>6</v>
      </c>
      <c r="L123" s="2" t="s">
        <v>6</v>
      </c>
      <c r="M123" s="2" t="s">
        <v>6</v>
      </c>
      <c r="N123" s="2" t="s">
        <v>6</v>
      </c>
      <c r="O123" s="2" t="s">
        <v>6</v>
      </c>
      <c r="P123" s="2" t="s">
        <v>6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6</v>
      </c>
      <c r="W123" s="2" t="s">
        <v>6</v>
      </c>
      <c r="X123" s="2" t="s">
        <v>6</v>
      </c>
      <c r="Y123" s="2" t="s">
        <v>6</v>
      </c>
      <c r="Z123" s="2" t="s">
        <v>6</v>
      </c>
      <c r="AA123" s="2" t="s">
        <v>6</v>
      </c>
      <c r="AB123" s="2" t="s">
        <v>6</v>
      </c>
      <c r="AC123" s="2" t="s">
        <v>6</v>
      </c>
      <c r="AD123" s="2" t="s">
        <v>6</v>
      </c>
      <c r="AE123" s="2" t="s">
        <v>6</v>
      </c>
      <c r="AF123" s="2" t="s">
        <v>6</v>
      </c>
      <c r="AG123" s="2" t="s">
        <v>6</v>
      </c>
      <c r="AH123" s="2" t="s">
        <v>6</v>
      </c>
      <c r="AI123" s="36">
        <f t="shared" ref="AI123:AI137" si="395">IF($C$171&lt;&gt;"",IF(E123=0,0,$C123),IF(E123=".",$C123,E123))</f>
        <v>0</v>
      </c>
      <c r="AJ123" s="36">
        <f t="shared" ref="AJ123:AJ137" si="396">IF($C$171&lt;&gt;"",IF(F123=0,0,$C123),IF(F123=".",$C123,F123))</f>
        <v>0</v>
      </c>
      <c r="AK123" s="36">
        <f t="shared" ref="AK123:AK137" si="397">IF($C$171&lt;&gt;"",IF(G123=0,0,$C123),IF(G123=".",$C123,G123))</f>
        <v>0</v>
      </c>
      <c r="AL123" s="36">
        <f t="shared" ref="AL123:AL137" si="398">IF($C$171&lt;&gt;"",IF(H123=0,0,$C123),IF(H123=".",$C123,H123))</f>
        <v>0</v>
      </c>
      <c r="AM123" s="36">
        <f t="shared" ref="AM123:AM137" si="399">IF($C$171&lt;&gt;"",IF(I123=0,0,$C123),IF(I123=".",$C123,I123))</f>
        <v>0</v>
      </c>
      <c r="AN123" s="36">
        <f t="shared" ref="AN123:AN137" si="400">IF($C$171&lt;&gt;"",IF(J123=0,0,$C123),IF(J123=".",$C123,J123))</f>
        <v>0</v>
      </c>
      <c r="AO123" s="36">
        <f t="shared" ref="AO123:AO137" si="401">IF($C$171&lt;&gt;"",IF(K123=0,0,$C123),IF(K123=".",$C123,K123))</f>
        <v>0</v>
      </c>
      <c r="AP123" s="36">
        <f t="shared" ref="AP123:AP137" si="402">IF($C$171&lt;&gt;"",IF(L123=0,0,$C123),IF(L123=".",$C123,L123))</f>
        <v>0</v>
      </c>
      <c r="AQ123" s="36">
        <f t="shared" ref="AQ123:AQ137" si="403">IF($C$171&lt;&gt;"",IF(M123=0,0,$C123),IF(M123=".",$C123,M123))</f>
        <v>0</v>
      </c>
      <c r="AR123" s="36">
        <f t="shared" ref="AR123:AR137" si="404">IF($C$171&lt;&gt;"",IF(N123=0,0,$C123),IF(N123=".",$C123,N123))</f>
        <v>0</v>
      </c>
      <c r="AS123" s="36">
        <f t="shared" ref="AS123:AS137" si="405">IF($C$171&lt;&gt;"",IF(O123=0,0,$C123),IF(O123=".",$C123,O123))</f>
        <v>0</v>
      </c>
      <c r="AT123" s="36">
        <f t="shared" ref="AT123:AT137" si="406">IF($C$171&lt;&gt;"",IF(P123=0,0,$C123),IF(P123=".",$C123,P123))</f>
        <v>0</v>
      </c>
      <c r="AU123" s="36">
        <f t="shared" ref="AU123:AU137" si="407">IF($C$171&lt;&gt;"",IF(Q123=0,0,$C123),IF(Q123=".",$C123,Q123))</f>
        <v>0</v>
      </c>
      <c r="AV123" s="36">
        <f t="shared" ref="AV123:AV137" si="408">IF($C$171&lt;&gt;"",IF(R123=0,0,$C123),IF(R123=".",$C123,R123))</f>
        <v>0</v>
      </c>
      <c r="AW123" s="36">
        <f t="shared" ref="AW123:AW137" si="409">IF($C$171&lt;&gt;"",IF(S123=0,0,$C123),IF(S123=".",$C123,S123))</f>
        <v>0</v>
      </c>
      <c r="AX123" s="36">
        <f t="shared" ref="AX123:AX137" si="410">IF($C$171&lt;&gt;"",IF(T123=0,0,$C123),IF(T123=".",$C123,T123))</f>
        <v>0</v>
      </c>
      <c r="AY123" s="36">
        <f t="shared" ref="AY123:AY137" si="411">IF($C$171&lt;&gt;"",IF(U123=0,0,$C123),IF(U123=".",$C123,U123))</f>
        <v>0</v>
      </c>
      <c r="AZ123" s="36">
        <f t="shared" ref="AZ123:AZ137" si="412">IF($C$171&lt;&gt;"",IF(V123=0,0,$C123),IF(V123=".",$C123,V123))</f>
        <v>0</v>
      </c>
      <c r="BA123" s="36">
        <f t="shared" ref="BA123:BA137" si="413">IF($C$171&lt;&gt;"",IF(W123=0,0,$C123),IF(W123=".",$C123,W123))</f>
        <v>0</v>
      </c>
      <c r="BB123" s="36">
        <f t="shared" ref="BB123:BB137" si="414">IF($C$171&lt;&gt;"",IF(X123=0,0,$C123),IF(X123=".",$C123,X123))</f>
        <v>0</v>
      </c>
      <c r="BC123" s="36">
        <f t="shared" ref="BC123:BC137" si="415">IF($C$171&lt;&gt;"",IF(Y123=0,0,$C123),IF(Y123=".",$C123,Y123))</f>
        <v>0</v>
      </c>
      <c r="BD123" s="36">
        <f t="shared" ref="BD123:BD137" si="416">IF($C$171&lt;&gt;"",IF(Z123=0,0,$C123),IF(Z123=".",$C123,Z123))</f>
        <v>0</v>
      </c>
      <c r="BE123" s="36">
        <f t="shared" ref="BE123:BE137" si="417">IF($C$171&lt;&gt;"",IF(AA123=0,0,$C123),IF(AA123=".",$C123,AA123))</f>
        <v>0</v>
      </c>
      <c r="BF123" s="36">
        <f t="shared" ref="BF123:BF137" si="418">IF($C$171&lt;&gt;"",IF(AB123=0,0,$C123),IF(AB123=".",$C123,AB123))</f>
        <v>0</v>
      </c>
      <c r="BG123" s="36">
        <f t="shared" ref="BG123:BG137" si="419">IF($C$171&lt;&gt;"",IF(AC123=0,0,$C123),IF(AC123=".",$C123,AC123))</f>
        <v>0</v>
      </c>
      <c r="BH123" s="36">
        <f t="shared" ref="BH123:BH137" si="420">IF($C$171&lt;&gt;"",IF(AD123=0,0,$C123),IF(AD123=".",$C123,AD123))</f>
        <v>0</v>
      </c>
      <c r="BI123" s="36">
        <f t="shared" ref="BI123:BI137" si="421">IF($C$171&lt;&gt;"",IF(AE123=0,0,$C123),IF(AE123=".",$C123,AE123))</f>
        <v>0</v>
      </c>
      <c r="BJ123" s="36">
        <f t="shared" ref="BJ123:BJ137" si="422">IF($C$171&lt;&gt;"",IF(AF123=0,0,$C123),IF(AF123=".",$C123,AF123))</f>
        <v>0</v>
      </c>
      <c r="BK123" s="36">
        <f t="shared" ref="BK123:BK137" si="423">IF($C$171&lt;&gt;"",IF(AG123=0,0,$C123),IF(AG123=".",$C123,AG123))</f>
        <v>0</v>
      </c>
      <c r="BL123" s="36">
        <f t="shared" ref="BL123:BL137" si="424">IF($C$171&lt;&gt;"",IF(AH123=0,0,$C123),IF(AH123=".",$C123,AH123))</f>
        <v>0</v>
      </c>
      <c r="BM123" s="39" t="str">
        <f>IF($C$171&lt;&gt;"",COUNTA(Noms!$B$1:$B$30)-COUNTIF(E123:AH123,""),"")</f>
        <v/>
      </c>
      <c r="BN123" s="38" t="str">
        <f>IF(AND($C$169&lt;&gt;"",C123&lt;&gt;""),SUM(E123:AH123)/(COUNTA(Noms!$B$1:$B$30)*C123),"")</f>
        <v/>
      </c>
    </row>
    <row r="124" spans="1:66" s="27" customFormat="1" ht="14.25" hidden="1" customHeight="1" x14ac:dyDescent="0.2">
      <c r="A124" s="53"/>
      <c r="B124" s="69" t="s">
        <v>12</v>
      </c>
      <c r="C124" s="2"/>
      <c r="D124" s="36"/>
      <c r="E124" s="2" t="s">
        <v>6</v>
      </c>
      <c r="F124" s="2" t="s">
        <v>6</v>
      </c>
      <c r="G124" s="2" t="s">
        <v>6</v>
      </c>
      <c r="H124" s="2" t="s">
        <v>6</v>
      </c>
      <c r="I124" s="2" t="s">
        <v>6</v>
      </c>
      <c r="J124" s="2" t="s">
        <v>6</v>
      </c>
      <c r="K124" s="2" t="s">
        <v>6</v>
      </c>
      <c r="L124" s="2" t="s">
        <v>6</v>
      </c>
      <c r="M124" s="2" t="s">
        <v>6</v>
      </c>
      <c r="N124" s="2" t="s">
        <v>6</v>
      </c>
      <c r="O124" s="2" t="s">
        <v>6</v>
      </c>
      <c r="P124" s="2" t="s">
        <v>6</v>
      </c>
      <c r="Q124" s="2" t="s">
        <v>6</v>
      </c>
      <c r="R124" s="2" t="s">
        <v>6</v>
      </c>
      <c r="S124" s="2" t="s">
        <v>6</v>
      </c>
      <c r="T124" s="2" t="s">
        <v>6</v>
      </c>
      <c r="U124" s="2" t="s">
        <v>6</v>
      </c>
      <c r="V124" s="2" t="s">
        <v>6</v>
      </c>
      <c r="W124" s="2" t="s">
        <v>6</v>
      </c>
      <c r="X124" s="2" t="s">
        <v>6</v>
      </c>
      <c r="Y124" s="2" t="s">
        <v>6</v>
      </c>
      <c r="Z124" s="2" t="s">
        <v>6</v>
      </c>
      <c r="AA124" s="2" t="s">
        <v>6</v>
      </c>
      <c r="AB124" s="2" t="s">
        <v>6</v>
      </c>
      <c r="AC124" s="2" t="s">
        <v>6</v>
      </c>
      <c r="AD124" s="2" t="s">
        <v>6</v>
      </c>
      <c r="AE124" s="2" t="s">
        <v>6</v>
      </c>
      <c r="AF124" s="2" t="s">
        <v>6</v>
      </c>
      <c r="AG124" s="2" t="s">
        <v>6</v>
      </c>
      <c r="AH124" s="2" t="s">
        <v>6</v>
      </c>
      <c r="AI124" s="36">
        <f t="shared" si="395"/>
        <v>0</v>
      </c>
      <c r="AJ124" s="36">
        <f t="shared" si="396"/>
        <v>0</v>
      </c>
      <c r="AK124" s="36">
        <f t="shared" si="397"/>
        <v>0</v>
      </c>
      <c r="AL124" s="36">
        <f t="shared" si="398"/>
        <v>0</v>
      </c>
      <c r="AM124" s="36">
        <f t="shared" si="399"/>
        <v>0</v>
      </c>
      <c r="AN124" s="36">
        <f t="shared" si="400"/>
        <v>0</v>
      </c>
      <c r="AO124" s="36">
        <f t="shared" si="401"/>
        <v>0</v>
      </c>
      <c r="AP124" s="36">
        <f t="shared" si="402"/>
        <v>0</v>
      </c>
      <c r="AQ124" s="36">
        <f t="shared" si="403"/>
        <v>0</v>
      </c>
      <c r="AR124" s="36">
        <f t="shared" si="404"/>
        <v>0</v>
      </c>
      <c r="AS124" s="36">
        <f t="shared" si="405"/>
        <v>0</v>
      </c>
      <c r="AT124" s="36">
        <f t="shared" si="406"/>
        <v>0</v>
      </c>
      <c r="AU124" s="36">
        <f t="shared" si="407"/>
        <v>0</v>
      </c>
      <c r="AV124" s="36">
        <f t="shared" si="408"/>
        <v>0</v>
      </c>
      <c r="AW124" s="36">
        <f t="shared" si="409"/>
        <v>0</v>
      </c>
      <c r="AX124" s="36">
        <f t="shared" si="410"/>
        <v>0</v>
      </c>
      <c r="AY124" s="36">
        <f t="shared" si="411"/>
        <v>0</v>
      </c>
      <c r="AZ124" s="36">
        <f t="shared" si="412"/>
        <v>0</v>
      </c>
      <c r="BA124" s="36">
        <f t="shared" si="413"/>
        <v>0</v>
      </c>
      <c r="BB124" s="36">
        <f t="shared" si="414"/>
        <v>0</v>
      </c>
      <c r="BC124" s="36">
        <f t="shared" si="415"/>
        <v>0</v>
      </c>
      <c r="BD124" s="36">
        <f t="shared" si="416"/>
        <v>0</v>
      </c>
      <c r="BE124" s="36">
        <f t="shared" si="417"/>
        <v>0</v>
      </c>
      <c r="BF124" s="36">
        <f t="shared" si="418"/>
        <v>0</v>
      </c>
      <c r="BG124" s="36">
        <f t="shared" si="419"/>
        <v>0</v>
      </c>
      <c r="BH124" s="36">
        <f t="shared" si="420"/>
        <v>0</v>
      </c>
      <c r="BI124" s="36">
        <f t="shared" si="421"/>
        <v>0</v>
      </c>
      <c r="BJ124" s="36">
        <f t="shared" si="422"/>
        <v>0</v>
      </c>
      <c r="BK124" s="36">
        <f t="shared" si="423"/>
        <v>0</v>
      </c>
      <c r="BL124" s="36">
        <f t="shared" si="424"/>
        <v>0</v>
      </c>
      <c r="BM124" s="39" t="str">
        <f>IF($C$171&lt;&gt;"",COUNTA(Noms!$B$1:$B$30)-COUNTIF(E124:AH124,""),"")</f>
        <v/>
      </c>
      <c r="BN124" s="38" t="str">
        <f>IF(AND($C$169&lt;&gt;"",C124&lt;&gt;""),SUM(E124:AH124)/(COUNTA(Noms!$B$1:$B$30)*C124),"")</f>
        <v/>
      </c>
    </row>
    <row r="125" spans="1:66" s="27" customFormat="1" ht="14.25" hidden="1" customHeight="1" x14ac:dyDescent="0.2">
      <c r="A125" s="53"/>
      <c r="B125" s="70" t="s">
        <v>13</v>
      </c>
      <c r="C125" s="2"/>
      <c r="D125" s="36"/>
      <c r="E125" s="2" t="s">
        <v>6</v>
      </c>
      <c r="F125" s="2" t="s">
        <v>6</v>
      </c>
      <c r="G125" s="2" t="s">
        <v>6</v>
      </c>
      <c r="H125" s="2" t="s">
        <v>6</v>
      </c>
      <c r="I125" s="2" t="s">
        <v>6</v>
      </c>
      <c r="J125" s="2" t="s">
        <v>6</v>
      </c>
      <c r="K125" s="2" t="s">
        <v>6</v>
      </c>
      <c r="L125" s="2" t="s">
        <v>6</v>
      </c>
      <c r="M125" s="2" t="s">
        <v>6</v>
      </c>
      <c r="N125" s="2" t="s">
        <v>6</v>
      </c>
      <c r="O125" s="2" t="s">
        <v>6</v>
      </c>
      <c r="P125" s="2" t="s">
        <v>6</v>
      </c>
      <c r="Q125" s="2" t="s">
        <v>6</v>
      </c>
      <c r="R125" s="2" t="s">
        <v>6</v>
      </c>
      <c r="S125" s="2" t="s">
        <v>6</v>
      </c>
      <c r="T125" s="2" t="s">
        <v>6</v>
      </c>
      <c r="U125" s="2" t="s">
        <v>6</v>
      </c>
      <c r="V125" s="2" t="s">
        <v>6</v>
      </c>
      <c r="W125" s="2" t="s">
        <v>6</v>
      </c>
      <c r="X125" s="2" t="s">
        <v>6</v>
      </c>
      <c r="Y125" s="2" t="s">
        <v>6</v>
      </c>
      <c r="Z125" s="2" t="s">
        <v>6</v>
      </c>
      <c r="AA125" s="2" t="s">
        <v>6</v>
      </c>
      <c r="AB125" s="2" t="s">
        <v>6</v>
      </c>
      <c r="AC125" s="2" t="s">
        <v>6</v>
      </c>
      <c r="AD125" s="2" t="s">
        <v>6</v>
      </c>
      <c r="AE125" s="2" t="s">
        <v>6</v>
      </c>
      <c r="AF125" s="2" t="s">
        <v>6</v>
      </c>
      <c r="AG125" s="2" t="s">
        <v>6</v>
      </c>
      <c r="AH125" s="2" t="s">
        <v>6</v>
      </c>
      <c r="AI125" s="36">
        <f t="shared" si="395"/>
        <v>0</v>
      </c>
      <c r="AJ125" s="36">
        <f t="shared" si="396"/>
        <v>0</v>
      </c>
      <c r="AK125" s="36">
        <f t="shared" si="397"/>
        <v>0</v>
      </c>
      <c r="AL125" s="36">
        <f t="shared" si="398"/>
        <v>0</v>
      </c>
      <c r="AM125" s="36">
        <f t="shared" si="399"/>
        <v>0</v>
      </c>
      <c r="AN125" s="36">
        <f t="shared" si="400"/>
        <v>0</v>
      </c>
      <c r="AO125" s="36">
        <f t="shared" si="401"/>
        <v>0</v>
      </c>
      <c r="AP125" s="36">
        <f t="shared" si="402"/>
        <v>0</v>
      </c>
      <c r="AQ125" s="36">
        <f t="shared" si="403"/>
        <v>0</v>
      </c>
      <c r="AR125" s="36">
        <f t="shared" si="404"/>
        <v>0</v>
      </c>
      <c r="AS125" s="36">
        <f t="shared" si="405"/>
        <v>0</v>
      </c>
      <c r="AT125" s="36">
        <f t="shared" si="406"/>
        <v>0</v>
      </c>
      <c r="AU125" s="36">
        <f t="shared" si="407"/>
        <v>0</v>
      </c>
      <c r="AV125" s="36">
        <f t="shared" si="408"/>
        <v>0</v>
      </c>
      <c r="AW125" s="36">
        <f t="shared" si="409"/>
        <v>0</v>
      </c>
      <c r="AX125" s="36">
        <f t="shared" si="410"/>
        <v>0</v>
      </c>
      <c r="AY125" s="36">
        <f t="shared" si="411"/>
        <v>0</v>
      </c>
      <c r="AZ125" s="36">
        <f t="shared" si="412"/>
        <v>0</v>
      </c>
      <c r="BA125" s="36">
        <f t="shared" si="413"/>
        <v>0</v>
      </c>
      <c r="BB125" s="36">
        <f t="shared" si="414"/>
        <v>0</v>
      </c>
      <c r="BC125" s="36">
        <f t="shared" si="415"/>
        <v>0</v>
      </c>
      <c r="BD125" s="36">
        <f t="shared" si="416"/>
        <v>0</v>
      </c>
      <c r="BE125" s="36">
        <f t="shared" si="417"/>
        <v>0</v>
      </c>
      <c r="BF125" s="36">
        <f t="shared" si="418"/>
        <v>0</v>
      </c>
      <c r="BG125" s="36">
        <f t="shared" si="419"/>
        <v>0</v>
      </c>
      <c r="BH125" s="36">
        <f t="shared" si="420"/>
        <v>0</v>
      </c>
      <c r="BI125" s="36">
        <f t="shared" si="421"/>
        <v>0</v>
      </c>
      <c r="BJ125" s="36">
        <f t="shared" si="422"/>
        <v>0</v>
      </c>
      <c r="BK125" s="36">
        <f t="shared" si="423"/>
        <v>0</v>
      </c>
      <c r="BL125" s="36">
        <f t="shared" si="424"/>
        <v>0</v>
      </c>
      <c r="BM125" s="39" t="str">
        <f>IF($C$171&lt;&gt;"",COUNTA(Noms!$B$1:$B$30)-COUNTIF(E125:AH125,""),"")</f>
        <v/>
      </c>
      <c r="BN125" s="38" t="str">
        <f>IF(AND($C$169&lt;&gt;"",C125&lt;&gt;""),SUM(E125:AH125)/(COUNTA(Noms!$B$1:$B$30)*C125),"")</f>
        <v/>
      </c>
    </row>
    <row r="126" spans="1:66" s="27" customFormat="1" ht="14.25" hidden="1" customHeight="1" x14ac:dyDescent="0.2">
      <c r="A126" s="53"/>
      <c r="B126" s="70"/>
      <c r="C126" s="2"/>
      <c r="D126" s="36"/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  <c r="L126" s="2" t="s">
        <v>6</v>
      </c>
      <c r="M126" s="2" t="s">
        <v>6</v>
      </c>
      <c r="N126" s="2" t="s">
        <v>6</v>
      </c>
      <c r="O126" s="2" t="s">
        <v>6</v>
      </c>
      <c r="P126" s="2" t="s">
        <v>6</v>
      </c>
      <c r="Q126" s="2" t="s">
        <v>6</v>
      </c>
      <c r="R126" s="2" t="s">
        <v>6</v>
      </c>
      <c r="S126" s="2" t="s">
        <v>6</v>
      </c>
      <c r="T126" s="2" t="s">
        <v>6</v>
      </c>
      <c r="U126" s="2" t="s">
        <v>6</v>
      </c>
      <c r="V126" s="2" t="s">
        <v>6</v>
      </c>
      <c r="W126" s="2" t="s">
        <v>6</v>
      </c>
      <c r="X126" s="2" t="s">
        <v>6</v>
      </c>
      <c r="Y126" s="2" t="s">
        <v>6</v>
      </c>
      <c r="Z126" s="2" t="s">
        <v>6</v>
      </c>
      <c r="AA126" s="2" t="s">
        <v>6</v>
      </c>
      <c r="AB126" s="2" t="s">
        <v>6</v>
      </c>
      <c r="AC126" s="2" t="s">
        <v>6</v>
      </c>
      <c r="AD126" s="2" t="s">
        <v>6</v>
      </c>
      <c r="AE126" s="2" t="s">
        <v>6</v>
      </c>
      <c r="AF126" s="2" t="s">
        <v>6</v>
      </c>
      <c r="AG126" s="2" t="s">
        <v>6</v>
      </c>
      <c r="AH126" s="2" t="s">
        <v>6</v>
      </c>
      <c r="AI126" s="36">
        <f t="shared" si="395"/>
        <v>0</v>
      </c>
      <c r="AJ126" s="36">
        <f t="shared" si="396"/>
        <v>0</v>
      </c>
      <c r="AK126" s="36">
        <f t="shared" si="397"/>
        <v>0</v>
      </c>
      <c r="AL126" s="36">
        <f t="shared" si="398"/>
        <v>0</v>
      </c>
      <c r="AM126" s="36">
        <f t="shared" si="399"/>
        <v>0</v>
      </c>
      <c r="AN126" s="36">
        <f t="shared" si="400"/>
        <v>0</v>
      </c>
      <c r="AO126" s="36">
        <f t="shared" si="401"/>
        <v>0</v>
      </c>
      <c r="AP126" s="36">
        <f t="shared" si="402"/>
        <v>0</v>
      </c>
      <c r="AQ126" s="36">
        <f t="shared" si="403"/>
        <v>0</v>
      </c>
      <c r="AR126" s="36">
        <f t="shared" si="404"/>
        <v>0</v>
      </c>
      <c r="AS126" s="36">
        <f t="shared" si="405"/>
        <v>0</v>
      </c>
      <c r="AT126" s="36">
        <f t="shared" si="406"/>
        <v>0</v>
      </c>
      <c r="AU126" s="36">
        <f t="shared" si="407"/>
        <v>0</v>
      </c>
      <c r="AV126" s="36">
        <f t="shared" si="408"/>
        <v>0</v>
      </c>
      <c r="AW126" s="36">
        <f t="shared" si="409"/>
        <v>0</v>
      </c>
      <c r="AX126" s="36">
        <f t="shared" si="410"/>
        <v>0</v>
      </c>
      <c r="AY126" s="36">
        <f t="shared" si="411"/>
        <v>0</v>
      </c>
      <c r="AZ126" s="36">
        <f t="shared" si="412"/>
        <v>0</v>
      </c>
      <c r="BA126" s="36">
        <f t="shared" si="413"/>
        <v>0</v>
      </c>
      <c r="BB126" s="36">
        <f t="shared" si="414"/>
        <v>0</v>
      </c>
      <c r="BC126" s="36">
        <f t="shared" si="415"/>
        <v>0</v>
      </c>
      <c r="BD126" s="36">
        <f t="shared" si="416"/>
        <v>0</v>
      </c>
      <c r="BE126" s="36">
        <f t="shared" si="417"/>
        <v>0</v>
      </c>
      <c r="BF126" s="36">
        <f t="shared" si="418"/>
        <v>0</v>
      </c>
      <c r="BG126" s="36">
        <f t="shared" si="419"/>
        <v>0</v>
      </c>
      <c r="BH126" s="36">
        <f t="shared" si="420"/>
        <v>0</v>
      </c>
      <c r="BI126" s="36">
        <f t="shared" si="421"/>
        <v>0</v>
      </c>
      <c r="BJ126" s="36">
        <f t="shared" si="422"/>
        <v>0</v>
      </c>
      <c r="BK126" s="36">
        <f t="shared" si="423"/>
        <v>0</v>
      </c>
      <c r="BL126" s="36">
        <f t="shared" si="424"/>
        <v>0</v>
      </c>
      <c r="BM126" s="39" t="str">
        <f>IF($C$171&lt;&gt;"",COUNTA(Noms!$B$1:$B$30)-COUNTIF(E126:AH126,""),"")</f>
        <v/>
      </c>
      <c r="BN126" s="38" t="str">
        <f>IF(AND($C$169&lt;&gt;"",C126&lt;&gt;""),SUM(E126:AH126)/(COUNTA(Noms!$B$1:$B$30)*C126),"")</f>
        <v/>
      </c>
    </row>
    <row r="127" spans="1:66" s="27" customFormat="1" ht="14.25" hidden="1" customHeight="1" x14ac:dyDescent="0.2">
      <c r="A127" s="53"/>
      <c r="B127" s="70"/>
      <c r="C127" s="2"/>
      <c r="D127" s="36"/>
      <c r="E127" s="2" t="s">
        <v>6</v>
      </c>
      <c r="F127" s="2" t="s">
        <v>6</v>
      </c>
      <c r="G127" s="2" t="s">
        <v>6</v>
      </c>
      <c r="H127" s="2" t="s">
        <v>6</v>
      </c>
      <c r="I127" s="2" t="s">
        <v>6</v>
      </c>
      <c r="J127" s="2" t="s">
        <v>6</v>
      </c>
      <c r="K127" s="2" t="s">
        <v>6</v>
      </c>
      <c r="L127" s="2" t="s">
        <v>6</v>
      </c>
      <c r="M127" s="2" t="s">
        <v>6</v>
      </c>
      <c r="N127" s="2" t="s">
        <v>6</v>
      </c>
      <c r="O127" s="2" t="s">
        <v>6</v>
      </c>
      <c r="P127" s="2" t="s">
        <v>6</v>
      </c>
      <c r="Q127" s="2" t="s">
        <v>6</v>
      </c>
      <c r="R127" s="2" t="s">
        <v>6</v>
      </c>
      <c r="S127" s="2" t="s">
        <v>6</v>
      </c>
      <c r="T127" s="2" t="s">
        <v>6</v>
      </c>
      <c r="U127" s="2" t="s">
        <v>6</v>
      </c>
      <c r="V127" s="2" t="s">
        <v>6</v>
      </c>
      <c r="W127" s="2" t="s">
        <v>6</v>
      </c>
      <c r="X127" s="2" t="s">
        <v>6</v>
      </c>
      <c r="Y127" s="2" t="s">
        <v>6</v>
      </c>
      <c r="Z127" s="2" t="s">
        <v>6</v>
      </c>
      <c r="AA127" s="2" t="s">
        <v>6</v>
      </c>
      <c r="AB127" s="2" t="s">
        <v>6</v>
      </c>
      <c r="AC127" s="2" t="s">
        <v>6</v>
      </c>
      <c r="AD127" s="2" t="s">
        <v>6</v>
      </c>
      <c r="AE127" s="2" t="s">
        <v>6</v>
      </c>
      <c r="AF127" s="2" t="s">
        <v>6</v>
      </c>
      <c r="AG127" s="2" t="s">
        <v>6</v>
      </c>
      <c r="AH127" s="2" t="s">
        <v>6</v>
      </c>
      <c r="AI127" s="36">
        <f t="shared" si="395"/>
        <v>0</v>
      </c>
      <c r="AJ127" s="36">
        <f t="shared" si="396"/>
        <v>0</v>
      </c>
      <c r="AK127" s="36">
        <f t="shared" si="397"/>
        <v>0</v>
      </c>
      <c r="AL127" s="36">
        <f t="shared" si="398"/>
        <v>0</v>
      </c>
      <c r="AM127" s="36">
        <f t="shared" si="399"/>
        <v>0</v>
      </c>
      <c r="AN127" s="36">
        <f t="shared" si="400"/>
        <v>0</v>
      </c>
      <c r="AO127" s="36">
        <f t="shared" si="401"/>
        <v>0</v>
      </c>
      <c r="AP127" s="36">
        <f t="shared" si="402"/>
        <v>0</v>
      </c>
      <c r="AQ127" s="36">
        <f t="shared" si="403"/>
        <v>0</v>
      </c>
      <c r="AR127" s="36">
        <f t="shared" si="404"/>
        <v>0</v>
      </c>
      <c r="AS127" s="36">
        <f t="shared" si="405"/>
        <v>0</v>
      </c>
      <c r="AT127" s="36">
        <f t="shared" si="406"/>
        <v>0</v>
      </c>
      <c r="AU127" s="36">
        <f t="shared" si="407"/>
        <v>0</v>
      </c>
      <c r="AV127" s="36">
        <f t="shared" si="408"/>
        <v>0</v>
      </c>
      <c r="AW127" s="36">
        <f t="shared" si="409"/>
        <v>0</v>
      </c>
      <c r="AX127" s="36">
        <f t="shared" si="410"/>
        <v>0</v>
      </c>
      <c r="AY127" s="36">
        <f t="shared" si="411"/>
        <v>0</v>
      </c>
      <c r="AZ127" s="36">
        <f t="shared" si="412"/>
        <v>0</v>
      </c>
      <c r="BA127" s="36">
        <f t="shared" si="413"/>
        <v>0</v>
      </c>
      <c r="BB127" s="36">
        <f t="shared" si="414"/>
        <v>0</v>
      </c>
      <c r="BC127" s="36">
        <f t="shared" si="415"/>
        <v>0</v>
      </c>
      <c r="BD127" s="36">
        <f t="shared" si="416"/>
        <v>0</v>
      </c>
      <c r="BE127" s="36">
        <f t="shared" si="417"/>
        <v>0</v>
      </c>
      <c r="BF127" s="36">
        <f t="shared" si="418"/>
        <v>0</v>
      </c>
      <c r="BG127" s="36">
        <f t="shared" si="419"/>
        <v>0</v>
      </c>
      <c r="BH127" s="36">
        <f t="shared" si="420"/>
        <v>0</v>
      </c>
      <c r="BI127" s="36">
        <f t="shared" si="421"/>
        <v>0</v>
      </c>
      <c r="BJ127" s="36">
        <f t="shared" si="422"/>
        <v>0</v>
      </c>
      <c r="BK127" s="36">
        <f t="shared" si="423"/>
        <v>0</v>
      </c>
      <c r="BL127" s="36">
        <f t="shared" si="424"/>
        <v>0</v>
      </c>
      <c r="BM127" s="39" t="str">
        <f>IF($C$171&lt;&gt;"",COUNTA(Noms!$B$1:$B$30)-COUNTIF(E127:AH127,""),"")</f>
        <v/>
      </c>
      <c r="BN127" s="38" t="str">
        <f>IF(AND($C$169&lt;&gt;"",C127&lt;&gt;""),SUM(E127:AH127)/(COUNTA(Noms!$B$1:$B$30)*C127),"")</f>
        <v/>
      </c>
    </row>
    <row r="128" spans="1:66" s="27" customFormat="1" ht="14.25" hidden="1" customHeight="1" x14ac:dyDescent="0.2">
      <c r="A128" s="53"/>
      <c r="B128" s="70"/>
      <c r="C128" s="2"/>
      <c r="D128" s="36"/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  <c r="L128" s="2" t="s">
        <v>6</v>
      </c>
      <c r="M128" s="2" t="s">
        <v>6</v>
      </c>
      <c r="N128" s="2" t="s">
        <v>6</v>
      </c>
      <c r="O128" s="2" t="s">
        <v>6</v>
      </c>
      <c r="P128" s="2" t="s">
        <v>6</v>
      </c>
      <c r="Q128" s="2" t="s">
        <v>6</v>
      </c>
      <c r="R128" s="2" t="s">
        <v>6</v>
      </c>
      <c r="S128" s="2" t="s">
        <v>6</v>
      </c>
      <c r="T128" s="2" t="s">
        <v>6</v>
      </c>
      <c r="U128" s="2" t="s">
        <v>6</v>
      </c>
      <c r="V128" s="2" t="s">
        <v>6</v>
      </c>
      <c r="W128" s="2" t="s">
        <v>6</v>
      </c>
      <c r="X128" s="2" t="s">
        <v>6</v>
      </c>
      <c r="Y128" s="2" t="s">
        <v>6</v>
      </c>
      <c r="Z128" s="2" t="s">
        <v>6</v>
      </c>
      <c r="AA128" s="2" t="s">
        <v>6</v>
      </c>
      <c r="AB128" s="2" t="s">
        <v>6</v>
      </c>
      <c r="AC128" s="2" t="s">
        <v>6</v>
      </c>
      <c r="AD128" s="2" t="s">
        <v>6</v>
      </c>
      <c r="AE128" s="2" t="s">
        <v>6</v>
      </c>
      <c r="AF128" s="2" t="s">
        <v>6</v>
      </c>
      <c r="AG128" s="2" t="s">
        <v>6</v>
      </c>
      <c r="AH128" s="2" t="s">
        <v>6</v>
      </c>
      <c r="AI128" s="36">
        <f t="shared" si="395"/>
        <v>0</v>
      </c>
      <c r="AJ128" s="36">
        <f t="shared" si="396"/>
        <v>0</v>
      </c>
      <c r="AK128" s="36">
        <f t="shared" si="397"/>
        <v>0</v>
      </c>
      <c r="AL128" s="36">
        <f t="shared" si="398"/>
        <v>0</v>
      </c>
      <c r="AM128" s="36">
        <f t="shared" si="399"/>
        <v>0</v>
      </c>
      <c r="AN128" s="36">
        <f t="shared" si="400"/>
        <v>0</v>
      </c>
      <c r="AO128" s="36">
        <f t="shared" si="401"/>
        <v>0</v>
      </c>
      <c r="AP128" s="36">
        <f t="shared" si="402"/>
        <v>0</v>
      </c>
      <c r="AQ128" s="36">
        <f t="shared" si="403"/>
        <v>0</v>
      </c>
      <c r="AR128" s="36">
        <f t="shared" si="404"/>
        <v>0</v>
      </c>
      <c r="AS128" s="36">
        <f t="shared" si="405"/>
        <v>0</v>
      </c>
      <c r="AT128" s="36">
        <f t="shared" si="406"/>
        <v>0</v>
      </c>
      <c r="AU128" s="36">
        <f t="shared" si="407"/>
        <v>0</v>
      </c>
      <c r="AV128" s="36">
        <f t="shared" si="408"/>
        <v>0</v>
      </c>
      <c r="AW128" s="36">
        <f t="shared" si="409"/>
        <v>0</v>
      </c>
      <c r="AX128" s="36">
        <f t="shared" si="410"/>
        <v>0</v>
      </c>
      <c r="AY128" s="36">
        <f t="shared" si="411"/>
        <v>0</v>
      </c>
      <c r="AZ128" s="36">
        <f t="shared" si="412"/>
        <v>0</v>
      </c>
      <c r="BA128" s="36">
        <f t="shared" si="413"/>
        <v>0</v>
      </c>
      <c r="BB128" s="36">
        <f t="shared" si="414"/>
        <v>0</v>
      </c>
      <c r="BC128" s="36">
        <f t="shared" si="415"/>
        <v>0</v>
      </c>
      <c r="BD128" s="36">
        <f t="shared" si="416"/>
        <v>0</v>
      </c>
      <c r="BE128" s="36">
        <f t="shared" si="417"/>
        <v>0</v>
      </c>
      <c r="BF128" s="36">
        <f t="shared" si="418"/>
        <v>0</v>
      </c>
      <c r="BG128" s="36">
        <f t="shared" si="419"/>
        <v>0</v>
      </c>
      <c r="BH128" s="36">
        <f t="shared" si="420"/>
        <v>0</v>
      </c>
      <c r="BI128" s="36">
        <f t="shared" si="421"/>
        <v>0</v>
      </c>
      <c r="BJ128" s="36">
        <f t="shared" si="422"/>
        <v>0</v>
      </c>
      <c r="BK128" s="36">
        <f t="shared" si="423"/>
        <v>0</v>
      </c>
      <c r="BL128" s="36">
        <f t="shared" si="424"/>
        <v>0</v>
      </c>
      <c r="BM128" s="39" t="str">
        <f>IF($C$171&lt;&gt;"",COUNTA(Noms!$B$1:$B$30)-COUNTIF(E128:AH128,""),"")</f>
        <v/>
      </c>
      <c r="BN128" s="38" t="str">
        <f>IF(AND($C$169&lt;&gt;"",C128&lt;&gt;""),SUM(E128:AH128)/(COUNTA(Noms!$B$1:$B$30)*C128),"")</f>
        <v/>
      </c>
    </row>
    <row r="129" spans="1:66" s="27" customFormat="1" ht="14.25" hidden="1" customHeight="1" x14ac:dyDescent="0.2">
      <c r="A129" s="53"/>
      <c r="B129" s="70"/>
      <c r="C129" s="2"/>
      <c r="D129" s="36"/>
      <c r="E129" s="2" t="s">
        <v>6</v>
      </c>
      <c r="F129" s="2" t="s">
        <v>6</v>
      </c>
      <c r="G129" s="2" t="s">
        <v>6</v>
      </c>
      <c r="H129" s="2" t="s">
        <v>6</v>
      </c>
      <c r="I129" s="2" t="s">
        <v>6</v>
      </c>
      <c r="J129" s="2" t="s">
        <v>6</v>
      </c>
      <c r="K129" s="2" t="s">
        <v>6</v>
      </c>
      <c r="L129" s="2" t="s">
        <v>6</v>
      </c>
      <c r="M129" s="2" t="s">
        <v>6</v>
      </c>
      <c r="N129" s="2" t="s">
        <v>6</v>
      </c>
      <c r="O129" s="2" t="s">
        <v>6</v>
      </c>
      <c r="P129" s="2" t="s">
        <v>6</v>
      </c>
      <c r="Q129" s="2" t="s">
        <v>6</v>
      </c>
      <c r="R129" s="2" t="s">
        <v>6</v>
      </c>
      <c r="S129" s="2" t="s">
        <v>6</v>
      </c>
      <c r="T129" s="2" t="s">
        <v>6</v>
      </c>
      <c r="U129" s="2" t="s">
        <v>6</v>
      </c>
      <c r="V129" s="2" t="s">
        <v>6</v>
      </c>
      <c r="W129" s="2" t="s">
        <v>6</v>
      </c>
      <c r="X129" s="2" t="s">
        <v>6</v>
      </c>
      <c r="Y129" s="2" t="s">
        <v>6</v>
      </c>
      <c r="Z129" s="2" t="s">
        <v>6</v>
      </c>
      <c r="AA129" s="2" t="s">
        <v>6</v>
      </c>
      <c r="AB129" s="2" t="s">
        <v>6</v>
      </c>
      <c r="AC129" s="2" t="s">
        <v>6</v>
      </c>
      <c r="AD129" s="2" t="s">
        <v>6</v>
      </c>
      <c r="AE129" s="2" t="s">
        <v>6</v>
      </c>
      <c r="AF129" s="2" t="s">
        <v>6</v>
      </c>
      <c r="AG129" s="2" t="s">
        <v>6</v>
      </c>
      <c r="AH129" s="2" t="s">
        <v>6</v>
      </c>
      <c r="AI129" s="36">
        <f t="shared" si="395"/>
        <v>0</v>
      </c>
      <c r="AJ129" s="36">
        <f t="shared" si="396"/>
        <v>0</v>
      </c>
      <c r="AK129" s="36">
        <f t="shared" si="397"/>
        <v>0</v>
      </c>
      <c r="AL129" s="36">
        <f t="shared" si="398"/>
        <v>0</v>
      </c>
      <c r="AM129" s="36">
        <f t="shared" si="399"/>
        <v>0</v>
      </c>
      <c r="AN129" s="36">
        <f t="shared" si="400"/>
        <v>0</v>
      </c>
      <c r="AO129" s="36">
        <f t="shared" si="401"/>
        <v>0</v>
      </c>
      <c r="AP129" s="36">
        <f t="shared" si="402"/>
        <v>0</v>
      </c>
      <c r="AQ129" s="36">
        <f t="shared" si="403"/>
        <v>0</v>
      </c>
      <c r="AR129" s="36">
        <f t="shared" si="404"/>
        <v>0</v>
      </c>
      <c r="AS129" s="36">
        <f t="shared" si="405"/>
        <v>0</v>
      </c>
      <c r="AT129" s="36">
        <f t="shared" si="406"/>
        <v>0</v>
      </c>
      <c r="AU129" s="36">
        <f t="shared" si="407"/>
        <v>0</v>
      </c>
      <c r="AV129" s="36">
        <f t="shared" si="408"/>
        <v>0</v>
      </c>
      <c r="AW129" s="36">
        <f t="shared" si="409"/>
        <v>0</v>
      </c>
      <c r="AX129" s="36">
        <f t="shared" si="410"/>
        <v>0</v>
      </c>
      <c r="AY129" s="36">
        <f t="shared" si="411"/>
        <v>0</v>
      </c>
      <c r="AZ129" s="36">
        <f t="shared" si="412"/>
        <v>0</v>
      </c>
      <c r="BA129" s="36">
        <f t="shared" si="413"/>
        <v>0</v>
      </c>
      <c r="BB129" s="36">
        <f t="shared" si="414"/>
        <v>0</v>
      </c>
      <c r="BC129" s="36">
        <f t="shared" si="415"/>
        <v>0</v>
      </c>
      <c r="BD129" s="36">
        <f t="shared" si="416"/>
        <v>0</v>
      </c>
      <c r="BE129" s="36">
        <f t="shared" si="417"/>
        <v>0</v>
      </c>
      <c r="BF129" s="36">
        <f t="shared" si="418"/>
        <v>0</v>
      </c>
      <c r="BG129" s="36">
        <f t="shared" si="419"/>
        <v>0</v>
      </c>
      <c r="BH129" s="36">
        <f t="shared" si="420"/>
        <v>0</v>
      </c>
      <c r="BI129" s="36">
        <f t="shared" si="421"/>
        <v>0</v>
      </c>
      <c r="BJ129" s="36">
        <f t="shared" si="422"/>
        <v>0</v>
      </c>
      <c r="BK129" s="36">
        <f t="shared" si="423"/>
        <v>0</v>
      </c>
      <c r="BL129" s="36">
        <f t="shared" si="424"/>
        <v>0</v>
      </c>
      <c r="BM129" s="39" t="str">
        <f>IF($C$171&lt;&gt;"",COUNTA(Noms!$B$1:$B$30)-COUNTIF(E129:AH129,""),"")</f>
        <v/>
      </c>
      <c r="BN129" s="38" t="str">
        <f>IF(AND($C$169&lt;&gt;"",C129&lt;&gt;""),SUM(E129:AH129)/(COUNTA(Noms!$B$1:$B$30)*C129),"")</f>
        <v/>
      </c>
    </row>
    <row r="130" spans="1:66" s="27" customFormat="1" ht="14.25" hidden="1" customHeight="1" x14ac:dyDescent="0.2">
      <c r="A130" s="53"/>
      <c r="B130" s="70"/>
      <c r="C130" s="2"/>
      <c r="D130" s="36"/>
      <c r="E130" s="2" t="s">
        <v>6</v>
      </c>
      <c r="F130" s="2" t="s">
        <v>6</v>
      </c>
      <c r="G130" s="2" t="s">
        <v>6</v>
      </c>
      <c r="H130" s="2" t="s">
        <v>6</v>
      </c>
      <c r="I130" s="2" t="s">
        <v>6</v>
      </c>
      <c r="J130" s="2" t="s">
        <v>6</v>
      </c>
      <c r="K130" s="2" t="s">
        <v>6</v>
      </c>
      <c r="L130" s="2" t="s">
        <v>6</v>
      </c>
      <c r="M130" s="2" t="s">
        <v>6</v>
      </c>
      <c r="N130" s="2" t="s">
        <v>6</v>
      </c>
      <c r="O130" s="2" t="s">
        <v>6</v>
      </c>
      <c r="P130" s="2" t="s">
        <v>6</v>
      </c>
      <c r="Q130" s="2" t="s">
        <v>6</v>
      </c>
      <c r="R130" s="2" t="s">
        <v>6</v>
      </c>
      <c r="S130" s="2" t="s">
        <v>6</v>
      </c>
      <c r="T130" s="2" t="s">
        <v>6</v>
      </c>
      <c r="U130" s="2" t="s">
        <v>6</v>
      </c>
      <c r="V130" s="2" t="s">
        <v>6</v>
      </c>
      <c r="W130" s="2" t="s">
        <v>6</v>
      </c>
      <c r="X130" s="2" t="s">
        <v>6</v>
      </c>
      <c r="Y130" s="2" t="s">
        <v>6</v>
      </c>
      <c r="Z130" s="2" t="s">
        <v>6</v>
      </c>
      <c r="AA130" s="2" t="s">
        <v>6</v>
      </c>
      <c r="AB130" s="2" t="s">
        <v>6</v>
      </c>
      <c r="AC130" s="2" t="s">
        <v>6</v>
      </c>
      <c r="AD130" s="2" t="s">
        <v>6</v>
      </c>
      <c r="AE130" s="2" t="s">
        <v>6</v>
      </c>
      <c r="AF130" s="2" t="s">
        <v>6</v>
      </c>
      <c r="AG130" s="2" t="s">
        <v>6</v>
      </c>
      <c r="AH130" s="2" t="s">
        <v>6</v>
      </c>
      <c r="AI130" s="36">
        <f t="shared" si="395"/>
        <v>0</v>
      </c>
      <c r="AJ130" s="36">
        <f t="shared" si="396"/>
        <v>0</v>
      </c>
      <c r="AK130" s="36">
        <f t="shared" si="397"/>
        <v>0</v>
      </c>
      <c r="AL130" s="36">
        <f t="shared" si="398"/>
        <v>0</v>
      </c>
      <c r="AM130" s="36">
        <f t="shared" si="399"/>
        <v>0</v>
      </c>
      <c r="AN130" s="36">
        <f t="shared" si="400"/>
        <v>0</v>
      </c>
      <c r="AO130" s="36">
        <f t="shared" si="401"/>
        <v>0</v>
      </c>
      <c r="AP130" s="36">
        <f t="shared" si="402"/>
        <v>0</v>
      </c>
      <c r="AQ130" s="36">
        <f t="shared" si="403"/>
        <v>0</v>
      </c>
      <c r="AR130" s="36">
        <f t="shared" si="404"/>
        <v>0</v>
      </c>
      <c r="AS130" s="36">
        <f t="shared" si="405"/>
        <v>0</v>
      </c>
      <c r="AT130" s="36">
        <f t="shared" si="406"/>
        <v>0</v>
      </c>
      <c r="AU130" s="36">
        <f t="shared" si="407"/>
        <v>0</v>
      </c>
      <c r="AV130" s="36">
        <f t="shared" si="408"/>
        <v>0</v>
      </c>
      <c r="AW130" s="36">
        <f t="shared" si="409"/>
        <v>0</v>
      </c>
      <c r="AX130" s="36">
        <f t="shared" si="410"/>
        <v>0</v>
      </c>
      <c r="AY130" s="36">
        <f t="shared" si="411"/>
        <v>0</v>
      </c>
      <c r="AZ130" s="36">
        <f t="shared" si="412"/>
        <v>0</v>
      </c>
      <c r="BA130" s="36">
        <f t="shared" si="413"/>
        <v>0</v>
      </c>
      <c r="BB130" s="36">
        <f t="shared" si="414"/>
        <v>0</v>
      </c>
      <c r="BC130" s="36">
        <f t="shared" si="415"/>
        <v>0</v>
      </c>
      <c r="BD130" s="36">
        <f t="shared" si="416"/>
        <v>0</v>
      </c>
      <c r="BE130" s="36">
        <f t="shared" si="417"/>
        <v>0</v>
      </c>
      <c r="BF130" s="36">
        <f t="shared" si="418"/>
        <v>0</v>
      </c>
      <c r="BG130" s="36">
        <f t="shared" si="419"/>
        <v>0</v>
      </c>
      <c r="BH130" s="36">
        <f t="shared" si="420"/>
        <v>0</v>
      </c>
      <c r="BI130" s="36">
        <f t="shared" si="421"/>
        <v>0</v>
      </c>
      <c r="BJ130" s="36">
        <f t="shared" si="422"/>
        <v>0</v>
      </c>
      <c r="BK130" s="36">
        <f t="shared" si="423"/>
        <v>0</v>
      </c>
      <c r="BL130" s="36">
        <f t="shared" si="424"/>
        <v>0</v>
      </c>
      <c r="BM130" s="39" t="str">
        <f>IF($C$171&lt;&gt;"",COUNTA(Noms!$B$1:$B$30)-COUNTIF(E130:AH130,""),"")</f>
        <v/>
      </c>
      <c r="BN130" s="38" t="str">
        <f>IF(AND($C$169&lt;&gt;"",C130&lt;&gt;""),SUM(E130:AH130)/(COUNTA(Noms!$B$1:$B$30)*C130),"")</f>
        <v/>
      </c>
    </row>
    <row r="131" spans="1:66" s="27" customFormat="1" ht="14.25" hidden="1" customHeight="1" x14ac:dyDescent="0.2">
      <c r="A131" s="53"/>
      <c r="B131" s="70"/>
      <c r="C131" s="2"/>
      <c r="D131" s="36"/>
      <c r="E131" s="2" t="s">
        <v>6</v>
      </c>
      <c r="F131" s="2" t="s">
        <v>6</v>
      </c>
      <c r="G131" s="2" t="s">
        <v>6</v>
      </c>
      <c r="H131" s="2" t="s">
        <v>6</v>
      </c>
      <c r="I131" s="2" t="s">
        <v>6</v>
      </c>
      <c r="J131" s="2" t="s">
        <v>6</v>
      </c>
      <c r="K131" s="2" t="s">
        <v>6</v>
      </c>
      <c r="L131" s="2" t="s">
        <v>6</v>
      </c>
      <c r="M131" s="2" t="s">
        <v>6</v>
      </c>
      <c r="N131" s="2" t="s">
        <v>6</v>
      </c>
      <c r="O131" s="2" t="s">
        <v>6</v>
      </c>
      <c r="P131" s="2" t="s">
        <v>6</v>
      </c>
      <c r="Q131" s="2" t="s">
        <v>6</v>
      </c>
      <c r="R131" s="2" t="s">
        <v>6</v>
      </c>
      <c r="S131" s="2" t="s">
        <v>6</v>
      </c>
      <c r="T131" s="2" t="s">
        <v>6</v>
      </c>
      <c r="U131" s="2" t="s">
        <v>6</v>
      </c>
      <c r="V131" s="2" t="s">
        <v>6</v>
      </c>
      <c r="W131" s="2" t="s">
        <v>6</v>
      </c>
      <c r="X131" s="2" t="s">
        <v>6</v>
      </c>
      <c r="Y131" s="2" t="s">
        <v>6</v>
      </c>
      <c r="Z131" s="2" t="s">
        <v>6</v>
      </c>
      <c r="AA131" s="2" t="s">
        <v>6</v>
      </c>
      <c r="AB131" s="2" t="s">
        <v>6</v>
      </c>
      <c r="AC131" s="2" t="s">
        <v>6</v>
      </c>
      <c r="AD131" s="2" t="s">
        <v>6</v>
      </c>
      <c r="AE131" s="2" t="s">
        <v>6</v>
      </c>
      <c r="AF131" s="2" t="s">
        <v>6</v>
      </c>
      <c r="AG131" s="2" t="s">
        <v>6</v>
      </c>
      <c r="AH131" s="2" t="s">
        <v>6</v>
      </c>
      <c r="AI131" s="36">
        <f t="shared" si="395"/>
        <v>0</v>
      </c>
      <c r="AJ131" s="36">
        <f t="shared" si="396"/>
        <v>0</v>
      </c>
      <c r="AK131" s="36">
        <f t="shared" si="397"/>
        <v>0</v>
      </c>
      <c r="AL131" s="36">
        <f t="shared" si="398"/>
        <v>0</v>
      </c>
      <c r="AM131" s="36">
        <f t="shared" si="399"/>
        <v>0</v>
      </c>
      <c r="AN131" s="36">
        <f t="shared" si="400"/>
        <v>0</v>
      </c>
      <c r="AO131" s="36">
        <f t="shared" si="401"/>
        <v>0</v>
      </c>
      <c r="AP131" s="36">
        <f t="shared" si="402"/>
        <v>0</v>
      </c>
      <c r="AQ131" s="36">
        <f t="shared" si="403"/>
        <v>0</v>
      </c>
      <c r="AR131" s="36">
        <f t="shared" si="404"/>
        <v>0</v>
      </c>
      <c r="AS131" s="36">
        <f t="shared" si="405"/>
        <v>0</v>
      </c>
      <c r="AT131" s="36">
        <f t="shared" si="406"/>
        <v>0</v>
      </c>
      <c r="AU131" s="36">
        <f t="shared" si="407"/>
        <v>0</v>
      </c>
      <c r="AV131" s="36">
        <f t="shared" si="408"/>
        <v>0</v>
      </c>
      <c r="AW131" s="36">
        <f t="shared" si="409"/>
        <v>0</v>
      </c>
      <c r="AX131" s="36">
        <f t="shared" si="410"/>
        <v>0</v>
      </c>
      <c r="AY131" s="36">
        <f t="shared" si="411"/>
        <v>0</v>
      </c>
      <c r="AZ131" s="36">
        <f t="shared" si="412"/>
        <v>0</v>
      </c>
      <c r="BA131" s="36">
        <f t="shared" si="413"/>
        <v>0</v>
      </c>
      <c r="BB131" s="36">
        <f t="shared" si="414"/>
        <v>0</v>
      </c>
      <c r="BC131" s="36">
        <f t="shared" si="415"/>
        <v>0</v>
      </c>
      <c r="BD131" s="36">
        <f t="shared" si="416"/>
        <v>0</v>
      </c>
      <c r="BE131" s="36">
        <f t="shared" si="417"/>
        <v>0</v>
      </c>
      <c r="BF131" s="36">
        <f t="shared" si="418"/>
        <v>0</v>
      </c>
      <c r="BG131" s="36">
        <f t="shared" si="419"/>
        <v>0</v>
      </c>
      <c r="BH131" s="36">
        <f t="shared" si="420"/>
        <v>0</v>
      </c>
      <c r="BI131" s="36">
        <f t="shared" si="421"/>
        <v>0</v>
      </c>
      <c r="BJ131" s="36">
        <f t="shared" si="422"/>
        <v>0</v>
      </c>
      <c r="BK131" s="36">
        <f t="shared" si="423"/>
        <v>0</v>
      </c>
      <c r="BL131" s="36">
        <f t="shared" si="424"/>
        <v>0</v>
      </c>
      <c r="BM131" s="39" t="str">
        <f>IF($C$171&lt;&gt;"",COUNTA(Noms!$B$1:$B$30)-COUNTIF(E131:AH131,""),"")</f>
        <v/>
      </c>
      <c r="BN131" s="38" t="str">
        <f>IF(AND($C$169&lt;&gt;"",C131&lt;&gt;""),SUM(E131:AH131)/(COUNTA(Noms!$B$1:$B$30)*C131),"")</f>
        <v/>
      </c>
    </row>
    <row r="132" spans="1:66" s="27" customFormat="1" ht="14.25" hidden="1" customHeight="1" x14ac:dyDescent="0.2">
      <c r="A132" s="53"/>
      <c r="B132" s="70"/>
      <c r="C132" s="2"/>
      <c r="D132" s="36"/>
      <c r="E132" s="2" t="s">
        <v>6</v>
      </c>
      <c r="F132" s="2" t="s">
        <v>6</v>
      </c>
      <c r="G132" s="2" t="s">
        <v>6</v>
      </c>
      <c r="H132" s="2" t="s">
        <v>6</v>
      </c>
      <c r="I132" s="2" t="s">
        <v>6</v>
      </c>
      <c r="J132" s="2" t="s">
        <v>6</v>
      </c>
      <c r="K132" s="2" t="s">
        <v>6</v>
      </c>
      <c r="L132" s="2" t="s">
        <v>6</v>
      </c>
      <c r="M132" s="2" t="s">
        <v>6</v>
      </c>
      <c r="N132" s="2" t="s">
        <v>6</v>
      </c>
      <c r="O132" s="2" t="s">
        <v>6</v>
      </c>
      <c r="P132" s="2" t="s">
        <v>6</v>
      </c>
      <c r="Q132" s="2" t="s">
        <v>6</v>
      </c>
      <c r="R132" s="2" t="s">
        <v>6</v>
      </c>
      <c r="S132" s="2" t="s">
        <v>6</v>
      </c>
      <c r="T132" s="2" t="s">
        <v>6</v>
      </c>
      <c r="U132" s="2" t="s">
        <v>6</v>
      </c>
      <c r="V132" s="2" t="s">
        <v>6</v>
      </c>
      <c r="W132" s="2" t="s">
        <v>6</v>
      </c>
      <c r="X132" s="2" t="s">
        <v>6</v>
      </c>
      <c r="Y132" s="2" t="s">
        <v>6</v>
      </c>
      <c r="Z132" s="2" t="s">
        <v>6</v>
      </c>
      <c r="AA132" s="2" t="s">
        <v>6</v>
      </c>
      <c r="AB132" s="2" t="s">
        <v>6</v>
      </c>
      <c r="AC132" s="2" t="s">
        <v>6</v>
      </c>
      <c r="AD132" s="2" t="s">
        <v>6</v>
      </c>
      <c r="AE132" s="2" t="s">
        <v>6</v>
      </c>
      <c r="AF132" s="2" t="s">
        <v>6</v>
      </c>
      <c r="AG132" s="2" t="s">
        <v>6</v>
      </c>
      <c r="AH132" s="2" t="s">
        <v>6</v>
      </c>
      <c r="AI132" s="36">
        <f t="shared" si="395"/>
        <v>0</v>
      </c>
      <c r="AJ132" s="36">
        <f t="shared" si="396"/>
        <v>0</v>
      </c>
      <c r="AK132" s="36">
        <f t="shared" si="397"/>
        <v>0</v>
      </c>
      <c r="AL132" s="36">
        <f t="shared" si="398"/>
        <v>0</v>
      </c>
      <c r="AM132" s="36">
        <f t="shared" si="399"/>
        <v>0</v>
      </c>
      <c r="AN132" s="36">
        <f t="shared" si="400"/>
        <v>0</v>
      </c>
      <c r="AO132" s="36">
        <f t="shared" si="401"/>
        <v>0</v>
      </c>
      <c r="AP132" s="36">
        <f t="shared" si="402"/>
        <v>0</v>
      </c>
      <c r="AQ132" s="36">
        <f t="shared" si="403"/>
        <v>0</v>
      </c>
      <c r="AR132" s="36">
        <f t="shared" si="404"/>
        <v>0</v>
      </c>
      <c r="AS132" s="36">
        <f t="shared" si="405"/>
        <v>0</v>
      </c>
      <c r="AT132" s="36">
        <f t="shared" si="406"/>
        <v>0</v>
      </c>
      <c r="AU132" s="36">
        <f t="shared" si="407"/>
        <v>0</v>
      </c>
      <c r="AV132" s="36">
        <f t="shared" si="408"/>
        <v>0</v>
      </c>
      <c r="AW132" s="36">
        <f t="shared" si="409"/>
        <v>0</v>
      </c>
      <c r="AX132" s="36">
        <f t="shared" si="410"/>
        <v>0</v>
      </c>
      <c r="AY132" s="36">
        <f t="shared" si="411"/>
        <v>0</v>
      </c>
      <c r="AZ132" s="36">
        <f t="shared" si="412"/>
        <v>0</v>
      </c>
      <c r="BA132" s="36">
        <f t="shared" si="413"/>
        <v>0</v>
      </c>
      <c r="BB132" s="36">
        <f t="shared" si="414"/>
        <v>0</v>
      </c>
      <c r="BC132" s="36">
        <f t="shared" si="415"/>
        <v>0</v>
      </c>
      <c r="BD132" s="36">
        <f t="shared" si="416"/>
        <v>0</v>
      </c>
      <c r="BE132" s="36">
        <f t="shared" si="417"/>
        <v>0</v>
      </c>
      <c r="BF132" s="36">
        <f t="shared" si="418"/>
        <v>0</v>
      </c>
      <c r="BG132" s="36">
        <f t="shared" si="419"/>
        <v>0</v>
      </c>
      <c r="BH132" s="36">
        <f t="shared" si="420"/>
        <v>0</v>
      </c>
      <c r="BI132" s="36">
        <f t="shared" si="421"/>
        <v>0</v>
      </c>
      <c r="BJ132" s="36">
        <f t="shared" si="422"/>
        <v>0</v>
      </c>
      <c r="BK132" s="36">
        <f t="shared" si="423"/>
        <v>0</v>
      </c>
      <c r="BL132" s="36">
        <f t="shared" si="424"/>
        <v>0</v>
      </c>
      <c r="BM132" s="39" t="str">
        <f>IF($C$171&lt;&gt;"",COUNTA(Noms!$B$1:$B$30)-COUNTIF(E132:AH132,""),"")</f>
        <v/>
      </c>
      <c r="BN132" s="38" t="str">
        <f>IF(AND($C$169&lt;&gt;"",C132&lt;&gt;""),SUM(E132:AH132)/(COUNTA(Noms!$B$1:$B$30)*C132),"")</f>
        <v/>
      </c>
    </row>
    <row r="133" spans="1:66" s="27" customFormat="1" ht="14.25" hidden="1" customHeight="1" x14ac:dyDescent="0.2">
      <c r="A133" s="53"/>
      <c r="B133" s="70"/>
      <c r="C133" s="2"/>
      <c r="D133" s="36"/>
      <c r="E133" s="2" t="s">
        <v>6</v>
      </c>
      <c r="F133" s="2" t="s">
        <v>6</v>
      </c>
      <c r="G133" s="2" t="s">
        <v>6</v>
      </c>
      <c r="H133" s="2" t="s">
        <v>6</v>
      </c>
      <c r="I133" s="2" t="s">
        <v>6</v>
      </c>
      <c r="J133" s="2" t="s">
        <v>6</v>
      </c>
      <c r="K133" s="2" t="s">
        <v>6</v>
      </c>
      <c r="L133" s="2" t="s">
        <v>6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6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6</v>
      </c>
      <c r="W133" s="2" t="s">
        <v>6</v>
      </c>
      <c r="X133" s="2" t="s">
        <v>6</v>
      </c>
      <c r="Y133" s="2" t="s">
        <v>6</v>
      </c>
      <c r="Z133" s="2" t="s">
        <v>6</v>
      </c>
      <c r="AA133" s="2" t="s">
        <v>6</v>
      </c>
      <c r="AB133" s="2" t="s">
        <v>6</v>
      </c>
      <c r="AC133" s="2" t="s">
        <v>6</v>
      </c>
      <c r="AD133" s="2" t="s">
        <v>6</v>
      </c>
      <c r="AE133" s="2" t="s">
        <v>6</v>
      </c>
      <c r="AF133" s="2" t="s">
        <v>6</v>
      </c>
      <c r="AG133" s="2" t="s">
        <v>6</v>
      </c>
      <c r="AH133" s="2" t="s">
        <v>6</v>
      </c>
      <c r="AI133" s="36">
        <f t="shared" si="395"/>
        <v>0</v>
      </c>
      <c r="AJ133" s="36">
        <f t="shared" si="396"/>
        <v>0</v>
      </c>
      <c r="AK133" s="36">
        <f t="shared" si="397"/>
        <v>0</v>
      </c>
      <c r="AL133" s="36">
        <f t="shared" si="398"/>
        <v>0</v>
      </c>
      <c r="AM133" s="36">
        <f t="shared" si="399"/>
        <v>0</v>
      </c>
      <c r="AN133" s="36">
        <f t="shared" si="400"/>
        <v>0</v>
      </c>
      <c r="AO133" s="36">
        <f t="shared" si="401"/>
        <v>0</v>
      </c>
      <c r="AP133" s="36">
        <f t="shared" si="402"/>
        <v>0</v>
      </c>
      <c r="AQ133" s="36">
        <f t="shared" si="403"/>
        <v>0</v>
      </c>
      <c r="AR133" s="36">
        <f t="shared" si="404"/>
        <v>0</v>
      </c>
      <c r="AS133" s="36">
        <f t="shared" si="405"/>
        <v>0</v>
      </c>
      <c r="AT133" s="36">
        <f t="shared" si="406"/>
        <v>0</v>
      </c>
      <c r="AU133" s="36">
        <f t="shared" si="407"/>
        <v>0</v>
      </c>
      <c r="AV133" s="36">
        <f t="shared" si="408"/>
        <v>0</v>
      </c>
      <c r="AW133" s="36">
        <f t="shared" si="409"/>
        <v>0</v>
      </c>
      <c r="AX133" s="36">
        <f t="shared" si="410"/>
        <v>0</v>
      </c>
      <c r="AY133" s="36">
        <f t="shared" si="411"/>
        <v>0</v>
      </c>
      <c r="AZ133" s="36">
        <f t="shared" si="412"/>
        <v>0</v>
      </c>
      <c r="BA133" s="36">
        <f t="shared" si="413"/>
        <v>0</v>
      </c>
      <c r="BB133" s="36">
        <f t="shared" si="414"/>
        <v>0</v>
      </c>
      <c r="BC133" s="36">
        <f t="shared" si="415"/>
        <v>0</v>
      </c>
      <c r="BD133" s="36">
        <f t="shared" si="416"/>
        <v>0</v>
      </c>
      <c r="BE133" s="36">
        <f t="shared" si="417"/>
        <v>0</v>
      </c>
      <c r="BF133" s="36">
        <f t="shared" si="418"/>
        <v>0</v>
      </c>
      <c r="BG133" s="36">
        <f t="shared" si="419"/>
        <v>0</v>
      </c>
      <c r="BH133" s="36">
        <f t="shared" si="420"/>
        <v>0</v>
      </c>
      <c r="BI133" s="36">
        <f t="shared" si="421"/>
        <v>0</v>
      </c>
      <c r="BJ133" s="36">
        <f t="shared" si="422"/>
        <v>0</v>
      </c>
      <c r="BK133" s="36">
        <f t="shared" si="423"/>
        <v>0</v>
      </c>
      <c r="BL133" s="36">
        <f t="shared" si="424"/>
        <v>0</v>
      </c>
      <c r="BM133" s="39" t="str">
        <f>IF($C$171&lt;&gt;"",COUNTA(Noms!$B$1:$B$30)-COUNTIF(E133:AH133,""),"")</f>
        <v/>
      </c>
      <c r="BN133" s="38" t="str">
        <f>IF(AND($C$169&lt;&gt;"",C133&lt;&gt;""),SUM(E133:AH133)/(COUNTA(Noms!$B$1:$B$30)*C133),"")</f>
        <v/>
      </c>
    </row>
    <row r="134" spans="1:66" s="27" customFormat="1" ht="14.25" hidden="1" customHeight="1" x14ac:dyDescent="0.2">
      <c r="A134" s="53"/>
      <c r="B134" s="70"/>
      <c r="C134" s="2"/>
      <c r="D134" s="36"/>
      <c r="E134" s="2" t="s">
        <v>6</v>
      </c>
      <c r="F134" s="2" t="s">
        <v>6</v>
      </c>
      <c r="G134" s="2" t="s">
        <v>6</v>
      </c>
      <c r="H134" s="2" t="s">
        <v>6</v>
      </c>
      <c r="I134" s="2" t="s">
        <v>6</v>
      </c>
      <c r="J134" s="2" t="s">
        <v>6</v>
      </c>
      <c r="K134" s="2" t="s">
        <v>6</v>
      </c>
      <c r="L134" s="2" t="s">
        <v>6</v>
      </c>
      <c r="M134" s="2" t="s">
        <v>6</v>
      </c>
      <c r="N134" s="2" t="s">
        <v>6</v>
      </c>
      <c r="O134" s="2" t="s">
        <v>6</v>
      </c>
      <c r="P134" s="2" t="s">
        <v>6</v>
      </c>
      <c r="Q134" s="2" t="s">
        <v>6</v>
      </c>
      <c r="R134" s="2" t="s">
        <v>6</v>
      </c>
      <c r="S134" s="2" t="s">
        <v>6</v>
      </c>
      <c r="T134" s="2" t="s">
        <v>6</v>
      </c>
      <c r="U134" s="2" t="s">
        <v>6</v>
      </c>
      <c r="V134" s="2" t="s">
        <v>6</v>
      </c>
      <c r="W134" s="2" t="s">
        <v>6</v>
      </c>
      <c r="X134" s="2" t="s">
        <v>6</v>
      </c>
      <c r="Y134" s="2" t="s">
        <v>6</v>
      </c>
      <c r="Z134" s="2" t="s">
        <v>6</v>
      </c>
      <c r="AA134" s="2" t="s">
        <v>6</v>
      </c>
      <c r="AB134" s="2" t="s">
        <v>6</v>
      </c>
      <c r="AC134" s="2" t="s">
        <v>6</v>
      </c>
      <c r="AD134" s="2" t="s">
        <v>6</v>
      </c>
      <c r="AE134" s="2" t="s">
        <v>6</v>
      </c>
      <c r="AF134" s="2" t="s">
        <v>6</v>
      </c>
      <c r="AG134" s="2" t="s">
        <v>6</v>
      </c>
      <c r="AH134" s="2" t="s">
        <v>6</v>
      </c>
      <c r="AI134" s="36">
        <f t="shared" si="395"/>
        <v>0</v>
      </c>
      <c r="AJ134" s="36">
        <f t="shared" si="396"/>
        <v>0</v>
      </c>
      <c r="AK134" s="36">
        <f t="shared" si="397"/>
        <v>0</v>
      </c>
      <c r="AL134" s="36">
        <f t="shared" si="398"/>
        <v>0</v>
      </c>
      <c r="AM134" s="36">
        <f t="shared" si="399"/>
        <v>0</v>
      </c>
      <c r="AN134" s="36">
        <f t="shared" si="400"/>
        <v>0</v>
      </c>
      <c r="AO134" s="36">
        <f t="shared" si="401"/>
        <v>0</v>
      </c>
      <c r="AP134" s="36">
        <f t="shared" si="402"/>
        <v>0</v>
      </c>
      <c r="AQ134" s="36">
        <f t="shared" si="403"/>
        <v>0</v>
      </c>
      <c r="AR134" s="36">
        <f t="shared" si="404"/>
        <v>0</v>
      </c>
      <c r="AS134" s="36">
        <f t="shared" si="405"/>
        <v>0</v>
      </c>
      <c r="AT134" s="36">
        <f t="shared" si="406"/>
        <v>0</v>
      </c>
      <c r="AU134" s="36">
        <f t="shared" si="407"/>
        <v>0</v>
      </c>
      <c r="AV134" s="36">
        <f t="shared" si="408"/>
        <v>0</v>
      </c>
      <c r="AW134" s="36">
        <f t="shared" si="409"/>
        <v>0</v>
      </c>
      <c r="AX134" s="36">
        <f t="shared" si="410"/>
        <v>0</v>
      </c>
      <c r="AY134" s="36">
        <f t="shared" si="411"/>
        <v>0</v>
      </c>
      <c r="AZ134" s="36">
        <f t="shared" si="412"/>
        <v>0</v>
      </c>
      <c r="BA134" s="36">
        <f t="shared" si="413"/>
        <v>0</v>
      </c>
      <c r="BB134" s="36">
        <f t="shared" si="414"/>
        <v>0</v>
      </c>
      <c r="BC134" s="36">
        <f t="shared" si="415"/>
        <v>0</v>
      </c>
      <c r="BD134" s="36">
        <f t="shared" si="416"/>
        <v>0</v>
      </c>
      <c r="BE134" s="36">
        <f t="shared" si="417"/>
        <v>0</v>
      </c>
      <c r="BF134" s="36">
        <f t="shared" si="418"/>
        <v>0</v>
      </c>
      <c r="BG134" s="36">
        <f t="shared" si="419"/>
        <v>0</v>
      </c>
      <c r="BH134" s="36">
        <f t="shared" si="420"/>
        <v>0</v>
      </c>
      <c r="BI134" s="36">
        <f t="shared" si="421"/>
        <v>0</v>
      </c>
      <c r="BJ134" s="36">
        <f t="shared" si="422"/>
        <v>0</v>
      </c>
      <c r="BK134" s="36">
        <f t="shared" si="423"/>
        <v>0</v>
      </c>
      <c r="BL134" s="36">
        <f t="shared" si="424"/>
        <v>0</v>
      </c>
      <c r="BM134" s="39" t="str">
        <f>IF($C$171&lt;&gt;"",COUNTA(Noms!$B$1:$B$30)-COUNTIF(E134:AH134,""),"")</f>
        <v/>
      </c>
      <c r="BN134" s="38" t="str">
        <f>IF(AND($C$169&lt;&gt;"",C134&lt;&gt;""),SUM(E134:AH134)/(COUNTA(Noms!$B$1:$B$30)*C134),"")</f>
        <v/>
      </c>
    </row>
    <row r="135" spans="1:66" s="27" customFormat="1" ht="14.25" hidden="1" customHeight="1" x14ac:dyDescent="0.2">
      <c r="A135" s="53"/>
      <c r="B135" s="71"/>
      <c r="C135" s="72"/>
      <c r="D135" s="36"/>
      <c r="E135" s="2" t="s">
        <v>6</v>
      </c>
      <c r="F135" s="2" t="s">
        <v>6</v>
      </c>
      <c r="G135" s="2" t="s">
        <v>6</v>
      </c>
      <c r="H135" s="2" t="s">
        <v>6</v>
      </c>
      <c r="I135" s="2" t="s">
        <v>6</v>
      </c>
      <c r="J135" s="2" t="s">
        <v>6</v>
      </c>
      <c r="K135" s="2" t="s">
        <v>6</v>
      </c>
      <c r="L135" s="2" t="s">
        <v>6</v>
      </c>
      <c r="M135" s="2" t="s">
        <v>6</v>
      </c>
      <c r="N135" s="2" t="s">
        <v>6</v>
      </c>
      <c r="O135" s="2" t="s">
        <v>6</v>
      </c>
      <c r="P135" s="2" t="s">
        <v>6</v>
      </c>
      <c r="Q135" s="2" t="s">
        <v>6</v>
      </c>
      <c r="R135" s="2" t="s">
        <v>6</v>
      </c>
      <c r="S135" s="2" t="s">
        <v>6</v>
      </c>
      <c r="T135" s="2" t="s">
        <v>6</v>
      </c>
      <c r="U135" s="2" t="s">
        <v>6</v>
      </c>
      <c r="V135" s="2" t="s">
        <v>6</v>
      </c>
      <c r="W135" s="2" t="s">
        <v>6</v>
      </c>
      <c r="X135" s="2" t="s">
        <v>6</v>
      </c>
      <c r="Y135" s="2" t="s">
        <v>6</v>
      </c>
      <c r="Z135" s="2" t="s">
        <v>6</v>
      </c>
      <c r="AA135" s="2" t="s">
        <v>6</v>
      </c>
      <c r="AB135" s="2" t="s">
        <v>6</v>
      </c>
      <c r="AC135" s="2" t="s">
        <v>6</v>
      </c>
      <c r="AD135" s="2" t="s">
        <v>6</v>
      </c>
      <c r="AE135" s="2" t="s">
        <v>6</v>
      </c>
      <c r="AF135" s="2" t="s">
        <v>6</v>
      </c>
      <c r="AG135" s="2" t="s">
        <v>6</v>
      </c>
      <c r="AH135" s="2" t="s">
        <v>6</v>
      </c>
      <c r="AI135" s="36">
        <f t="shared" si="395"/>
        <v>0</v>
      </c>
      <c r="AJ135" s="36">
        <f t="shared" si="396"/>
        <v>0</v>
      </c>
      <c r="AK135" s="36">
        <f t="shared" si="397"/>
        <v>0</v>
      </c>
      <c r="AL135" s="36">
        <f t="shared" si="398"/>
        <v>0</v>
      </c>
      <c r="AM135" s="36">
        <f t="shared" si="399"/>
        <v>0</v>
      </c>
      <c r="AN135" s="36">
        <f t="shared" si="400"/>
        <v>0</v>
      </c>
      <c r="AO135" s="36">
        <f t="shared" si="401"/>
        <v>0</v>
      </c>
      <c r="AP135" s="36">
        <f t="shared" si="402"/>
        <v>0</v>
      </c>
      <c r="AQ135" s="36">
        <f t="shared" si="403"/>
        <v>0</v>
      </c>
      <c r="AR135" s="36">
        <f t="shared" si="404"/>
        <v>0</v>
      </c>
      <c r="AS135" s="36">
        <f t="shared" si="405"/>
        <v>0</v>
      </c>
      <c r="AT135" s="36">
        <f t="shared" si="406"/>
        <v>0</v>
      </c>
      <c r="AU135" s="36">
        <f t="shared" si="407"/>
        <v>0</v>
      </c>
      <c r="AV135" s="36">
        <f t="shared" si="408"/>
        <v>0</v>
      </c>
      <c r="AW135" s="36">
        <f t="shared" si="409"/>
        <v>0</v>
      </c>
      <c r="AX135" s="36">
        <f t="shared" si="410"/>
        <v>0</v>
      </c>
      <c r="AY135" s="36">
        <f t="shared" si="411"/>
        <v>0</v>
      </c>
      <c r="AZ135" s="36">
        <f t="shared" si="412"/>
        <v>0</v>
      </c>
      <c r="BA135" s="36">
        <f t="shared" si="413"/>
        <v>0</v>
      </c>
      <c r="BB135" s="36">
        <f t="shared" si="414"/>
        <v>0</v>
      </c>
      <c r="BC135" s="36">
        <f t="shared" si="415"/>
        <v>0</v>
      </c>
      <c r="BD135" s="36">
        <f t="shared" si="416"/>
        <v>0</v>
      </c>
      <c r="BE135" s="36">
        <f t="shared" si="417"/>
        <v>0</v>
      </c>
      <c r="BF135" s="36">
        <f t="shared" si="418"/>
        <v>0</v>
      </c>
      <c r="BG135" s="36">
        <f t="shared" si="419"/>
        <v>0</v>
      </c>
      <c r="BH135" s="36">
        <f t="shared" si="420"/>
        <v>0</v>
      </c>
      <c r="BI135" s="36">
        <f t="shared" si="421"/>
        <v>0</v>
      </c>
      <c r="BJ135" s="36">
        <f t="shared" si="422"/>
        <v>0</v>
      </c>
      <c r="BK135" s="36">
        <f t="shared" si="423"/>
        <v>0</v>
      </c>
      <c r="BL135" s="36">
        <f t="shared" si="424"/>
        <v>0</v>
      </c>
      <c r="BM135" s="39" t="str">
        <f>IF($C$171&lt;&gt;"",COUNTA(Noms!$B$1:$B$30)-COUNTIF(E135:AH135,""),"")</f>
        <v/>
      </c>
      <c r="BN135" s="38" t="str">
        <f>IF(AND($C$169&lt;&gt;"",C135&lt;&gt;""),SUM(E135:AH135)/(COUNTA(Noms!$B$1:$B$30)*C135),"")</f>
        <v/>
      </c>
    </row>
    <row r="136" spans="1:66" s="27" customFormat="1" ht="14.25" hidden="1" customHeight="1" x14ac:dyDescent="0.2">
      <c r="A136" s="53"/>
      <c r="B136" s="69"/>
      <c r="C136" s="72"/>
      <c r="D136" s="36"/>
      <c r="E136" s="2" t="s">
        <v>6</v>
      </c>
      <c r="F136" s="2" t="s">
        <v>6</v>
      </c>
      <c r="G136" s="2" t="s">
        <v>6</v>
      </c>
      <c r="H136" s="2" t="s">
        <v>6</v>
      </c>
      <c r="I136" s="2" t="s">
        <v>6</v>
      </c>
      <c r="J136" s="2" t="s">
        <v>6</v>
      </c>
      <c r="K136" s="2" t="s">
        <v>6</v>
      </c>
      <c r="L136" s="2" t="s">
        <v>6</v>
      </c>
      <c r="M136" s="2" t="s">
        <v>6</v>
      </c>
      <c r="N136" s="2" t="s">
        <v>6</v>
      </c>
      <c r="O136" s="2" t="s">
        <v>6</v>
      </c>
      <c r="P136" s="2" t="s">
        <v>6</v>
      </c>
      <c r="Q136" s="2" t="s">
        <v>6</v>
      </c>
      <c r="R136" s="2" t="s">
        <v>6</v>
      </c>
      <c r="S136" s="2" t="s">
        <v>6</v>
      </c>
      <c r="T136" s="2" t="s">
        <v>6</v>
      </c>
      <c r="U136" s="2" t="s">
        <v>6</v>
      </c>
      <c r="V136" s="2" t="s">
        <v>6</v>
      </c>
      <c r="W136" s="2" t="s">
        <v>6</v>
      </c>
      <c r="X136" s="2" t="s">
        <v>6</v>
      </c>
      <c r="Y136" s="2" t="s">
        <v>6</v>
      </c>
      <c r="Z136" s="2" t="s">
        <v>6</v>
      </c>
      <c r="AA136" s="2" t="s">
        <v>6</v>
      </c>
      <c r="AB136" s="2" t="s">
        <v>6</v>
      </c>
      <c r="AC136" s="2" t="s">
        <v>6</v>
      </c>
      <c r="AD136" s="2" t="s">
        <v>6</v>
      </c>
      <c r="AE136" s="2" t="s">
        <v>6</v>
      </c>
      <c r="AF136" s="2" t="s">
        <v>6</v>
      </c>
      <c r="AG136" s="2" t="s">
        <v>6</v>
      </c>
      <c r="AH136" s="2" t="s">
        <v>6</v>
      </c>
      <c r="AI136" s="36">
        <f t="shared" si="395"/>
        <v>0</v>
      </c>
      <c r="AJ136" s="36">
        <f t="shared" si="396"/>
        <v>0</v>
      </c>
      <c r="AK136" s="36">
        <f t="shared" si="397"/>
        <v>0</v>
      </c>
      <c r="AL136" s="36">
        <f t="shared" si="398"/>
        <v>0</v>
      </c>
      <c r="AM136" s="36">
        <f t="shared" si="399"/>
        <v>0</v>
      </c>
      <c r="AN136" s="36">
        <f t="shared" si="400"/>
        <v>0</v>
      </c>
      <c r="AO136" s="36">
        <f t="shared" si="401"/>
        <v>0</v>
      </c>
      <c r="AP136" s="36">
        <f t="shared" si="402"/>
        <v>0</v>
      </c>
      <c r="AQ136" s="36">
        <f t="shared" si="403"/>
        <v>0</v>
      </c>
      <c r="AR136" s="36">
        <f t="shared" si="404"/>
        <v>0</v>
      </c>
      <c r="AS136" s="36">
        <f t="shared" si="405"/>
        <v>0</v>
      </c>
      <c r="AT136" s="36">
        <f t="shared" si="406"/>
        <v>0</v>
      </c>
      <c r="AU136" s="36">
        <f t="shared" si="407"/>
        <v>0</v>
      </c>
      <c r="AV136" s="36">
        <f t="shared" si="408"/>
        <v>0</v>
      </c>
      <c r="AW136" s="36">
        <f t="shared" si="409"/>
        <v>0</v>
      </c>
      <c r="AX136" s="36">
        <f t="shared" si="410"/>
        <v>0</v>
      </c>
      <c r="AY136" s="36">
        <f t="shared" si="411"/>
        <v>0</v>
      </c>
      <c r="AZ136" s="36">
        <f t="shared" si="412"/>
        <v>0</v>
      </c>
      <c r="BA136" s="36">
        <f t="shared" si="413"/>
        <v>0</v>
      </c>
      <c r="BB136" s="36">
        <f t="shared" si="414"/>
        <v>0</v>
      </c>
      <c r="BC136" s="36">
        <f t="shared" si="415"/>
        <v>0</v>
      </c>
      <c r="BD136" s="36">
        <f t="shared" si="416"/>
        <v>0</v>
      </c>
      <c r="BE136" s="36">
        <f t="shared" si="417"/>
        <v>0</v>
      </c>
      <c r="BF136" s="36">
        <f t="shared" si="418"/>
        <v>0</v>
      </c>
      <c r="BG136" s="36">
        <f t="shared" si="419"/>
        <v>0</v>
      </c>
      <c r="BH136" s="36">
        <f t="shared" si="420"/>
        <v>0</v>
      </c>
      <c r="BI136" s="36">
        <f t="shared" si="421"/>
        <v>0</v>
      </c>
      <c r="BJ136" s="36">
        <f t="shared" si="422"/>
        <v>0</v>
      </c>
      <c r="BK136" s="36">
        <f t="shared" si="423"/>
        <v>0</v>
      </c>
      <c r="BL136" s="36">
        <f t="shared" si="424"/>
        <v>0</v>
      </c>
      <c r="BM136" s="39" t="str">
        <f>IF($C$171&lt;&gt;"",COUNTA(Noms!$B$1:$B$30)-COUNTIF(E136:AH136,""),"")</f>
        <v/>
      </c>
      <c r="BN136" s="38" t="str">
        <f>IF(AND($C$169&lt;&gt;"",C136&lt;&gt;""),SUM(E136:AH136)/(COUNTA(Noms!$B$1:$B$30)*C136),"")</f>
        <v/>
      </c>
    </row>
    <row r="137" spans="1:66" s="27" customFormat="1" ht="14.25" hidden="1" customHeight="1" x14ac:dyDescent="0.2">
      <c r="A137" s="53"/>
      <c r="B137" s="69"/>
      <c r="C137" s="72"/>
      <c r="D137" s="36"/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  <c r="L137" s="2" t="s">
        <v>6</v>
      </c>
      <c r="M137" s="2" t="s">
        <v>6</v>
      </c>
      <c r="N137" s="2" t="s">
        <v>6</v>
      </c>
      <c r="O137" s="2" t="s">
        <v>6</v>
      </c>
      <c r="P137" s="2" t="s">
        <v>6</v>
      </c>
      <c r="Q137" s="2" t="s">
        <v>6</v>
      </c>
      <c r="R137" s="2" t="s">
        <v>6</v>
      </c>
      <c r="S137" s="2" t="s">
        <v>6</v>
      </c>
      <c r="T137" s="2" t="s">
        <v>6</v>
      </c>
      <c r="U137" s="2" t="s">
        <v>6</v>
      </c>
      <c r="V137" s="2" t="s">
        <v>6</v>
      </c>
      <c r="W137" s="2" t="s">
        <v>6</v>
      </c>
      <c r="X137" s="2" t="s">
        <v>6</v>
      </c>
      <c r="Y137" s="2" t="s">
        <v>6</v>
      </c>
      <c r="Z137" s="2" t="s">
        <v>6</v>
      </c>
      <c r="AA137" s="2" t="s">
        <v>6</v>
      </c>
      <c r="AB137" s="2" t="s">
        <v>6</v>
      </c>
      <c r="AC137" s="2" t="s">
        <v>6</v>
      </c>
      <c r="AD137" s="2" t="s">
        <v>6</v>
      </c>
      <c r="AE137" s="2" t="s">
        <v>6</v>
      </c>
      <c r="AF137" s="2" t="s">
        <v>6</v>
      </c>
      <c r="AG137" s="2" t="s">
        <v>6</v>
      </c>
      <c r="AH137" s="2" t="s">
        <v>6</v>
      </c>
      <c r="AI137" s="36">
        <f t="shared" si="395"/>
        <v>0</v>
      </c>
      <c r="AJ137" s="36">
        <f t="shared" si="396"/>
        <v>0</v>
      </c>
      <c r="AK137" s="36">
        <f t="shared" si="397"/>
        <v>0</v>
      </c>
      <c r="AL137" s="36">
        <f t="shared" si="398"/>
        <v>0</v>
      </c>
      <c r="AM137" s="36">
        <f t="shared" si="399"/>
        <v>0</v>
      </c>
      <c r="AN137" s="36">
        <f t="shared" si="400"/>
        <v>0</v>
      </c>
      <c r="AO137" s="36">
        <f t="shared" si="401"/>
        <v>0</v>
      </c>
      <c r="AP137" s="36">
        <f t="shared" si="402"/>
        <v>0</v>
      </c>
      <c r="AQ137" s="36">
        <f t="shared" si="403"/>
        <v>0</v>
      </c>
      <c r="AR137" s="36">
        <f t="shared" si="404"/>
        <v>0</v>
      </c>
      <c r="AS137" s="36">
        <f t="shared" si="405"/>
        <v>0</v>
      </c>
      <c r="AT137" s="36">
        <f t="shared" si="406"/>
        <v>0</v>
      </c>
      <c r="AU137" s="36">
        <f t="shared" si="407"/>
        <v>0</v>
      </c>
      <c r="AV137" s="36">
        <f t="shared" si="408"/>
        <v>0</v>
      </c>
      <c r="AW137" s="36">
        <f t="shared" si="409"/>
        <v>0</v>
      </c>
      <c r="AX137" s="36">
        <f t="shared" si="410"/>
        <v>0</v>
      </c>
      <c r="AY137" s="36">
        <f t="shared" si="411"/>
        <v>0</v>
      </c>
      <c r="AZ137" s="36">
        <f t="shared" si="412"/>
        <v>0</v>
      </c>
      <c r="BA137" s="36">
        <f t="shared" si="413"/>
        <v>0</v>
      </c>
      <c r="BB137" s="36">
        <f t="shared" si="414"/>
        <v>0</v>
      </c>
      <c r="BC137" s="36">
        <f t="shared" si="415"/>
        <v>0</v>
      </c>
      <c r="BD137" s="36">
        <f t="shared" si="416"/>
        <v>0</v>
      </c>
      <c r="BE137" s="36">
        <f t="shared" si="417"/>
        <v>0</v>
      </c>
      <c r="BF137" s="36">
        <f t="shared" si="418"/>
        <v>0</v>
      </c>
      <c r="BG137" s="36">
        <f t="shared" si="419"/>
        <v>0</v>
      </c>
      <c r="BH137" s="36">
        <f t="shared" si="420"/>
        <v>0</v>
      </c>
      <c r="BI137" s="36">
        <f t="shared" si="421"/>
        <v>0</v>
      </c>
      <c r="BJ137" s="36">
        <f t="shared" si="422"/>
        <v>0</v>
      </c>
      <c r="BK137" s="36">
        <f t="shared" si="423"/>
        <v>0</v>
      </c>
      <c r="BL137" s="36">
        <f t="shared" si="424"/>
        <v>0</v>
      </c>
      <c r="BM137" s="39" t="str">
        <f>IF($C$171&lt;&gt;"",COUNTA(Noms!$B$1:$B$30)-COUNTIF(E137:AH137,""),"")</f>
        <v/>
      </c>
      <c r="BN137" s="38" t="str">
        <f>IF(AND($C$169&lt;&gt;"",C137&lt;&gt;""),SUM(E137:AH137)/(COUNTA(Noms!$B$1:$B$30)*C137),"")</f>
        <v/>
      </c>
    </row>
    <row r="138" spans="1:66" s="27" customFormat="1" ht="14.25" hidden="1" customHeight="1" thickBot="1" x14ac:dyDescent="0.25">
      <c r="A138" s="17" t="str">
        <f>"TOTAL "&amp;A121</f>
        <v>TOTAL Exercice 6</v>
      </c>
      <c r="B138" s="18"/>
      <c r="C138" s="19">
        <f>SUM(C123:C137)</f>
        <v>0</v>
      </c>
      <c r="D138" s="36"/>
      <c r="E138" s="51">
        <f>AI138</f>
        <v>0</v>
      </c>
      <c r="F138" s="51">
        <f t="shared" ref="F138" si="425">AJ138</f>
        <v>0</v>
      </c>
      <c r="G138" s="51">
        <f t="shared" ref="G138" si="426">AK138</f>
        <v>0</v>
      </c>
      <c r="H138" s="51">
        <f t="shared" ref="H138" si="427">AL138</f>
        <v>0</v>
      </c>
      <c r="I138" s="51">
        <f t="shared" ref="I138" si="428">AM138</f>
        <v>0</v>
      </c>
      <c r="J138" s="51">
        <f t="shared" ref="J138" si="429">AN138</f>
        <v>0</v>
      </c>
      <c r="K138" s="51">
        <f t="shared" ref="K138" si="430">AO138</f>
        <v>0</v>
      </c>
      <c r="L138" s="51">
        <f t="shared" ref="L138" si="431">AP138</f>
        <v>0</v>
      </c>
      <c r="M138" s="51">
        <f t="shared" ref="M138" si="432">AQ138</f>
        <v>0</v>
      </c>
      <c r="N138" s="51">
        <f t="shared" ref="N138" si="433">AR138</f>
        <v>0</v>
      </c>
      <c r="O138" s="51">
        <f t="shared" ref="O138" si="434">AS138</f>
        <v>0</v>
      </c>
      <c r="P138" s="51">
        <f t="shared" ref="P138" si="435">AT138</f>
        <v>0</v>
      </c>
      <c r="Q138" s="51">
        <f t="shared" ref="Q138" si="436">AU138</f>
        <v>0</v>
      </c>
      <c r="R138" s="51">
        <f t="shared" ref="R138" si="437">AV138</f>
        <v>0</v>
      </c>
      <c r="S138" s="51">
        <f t="shared" ref="S138" si="438">AW138</f>
        <v>0</v>
      </c>
      <c r="T138" s="51">
        <f t="shared" ref="T138" si="439">AX138</f>
        <v>0</v>
      </c>
      <c r="U138" s="51">
        <f t="shared" ref="U138" si="440">AY138</f>
        <v>0</v>
      </c>
      <c r="V138" s="51">
        <f t="shared" ref="V138" si="441">AZ138</f>
        <v>0</v>
      </c>
      <c r="W138" s="51">
        <f t="shared" ref="W138" si="442">BA138</f>
        <v>0</v>
      </c>
      <c r="X138" s="51">
        <f t="shared" ref="X138" si="443">BB138</f>
        <v>0</v>
      </c>
      <c r="Y138" s="51">
        <f t="shared" ref="Y138" si="444">BC138</f>
        <v>0</v>
      </c>
      <c r="Z138" s="51">
        <f t="shared" ref="Z138" si="445">BD138</f>
        <v>0</v>
      </c>
      <c r="AA138" s="51">
        <f t="shared" ref="AA138" si="446">BE138</f>
        <v>0</v>
      </c>
      <c r="AB138" s="51">
        <f t="shared" ref="AB138" si="447">BF138</f>
        <v>0</v>
      </c>
      <c r="AC138" s="51">
        <f t="shared" ref="AC138" si="448">BG138</f>
        <v>0</v>
      </c>
      <c r="AD138" s="51">
        <f t="shared" ref="AD138" si="449">BH138</f>
        <v>0</v>
      </c>
      <c r="AE138" s="51">
        <f t="shared" ref="AE138" si="450">BI138</f>
        <v>0</v>
      </c>
      <c r="AF138" s="51">
        <f t="shared" ref="AF138" si="451">BJ138</f>
        <v>0</v>
      </c>
      <c r="AG138" s="51">
        <f t="shared" ref="AG138" si="452">BK138</f>
        <v>0</v>
      </c>
      <c r="AH138" s="51">
        <f t="shared" ref="AH138" si="453">BL138</f>
        <v>0</v>
      </c>
      <c r="AI138" s="36">
        <f t="shared" ref="AI138" si="454">IF(SUM(AI123:AI137)&gt;0,SUM(AI123:AI137),0)</f>
        <v>0</v>
      </c>
      <c r="AJ138" s="36">
        <f t="shared" ref="AJ138" si="455">IF(SUM(AJ123:AJ137)&gt;0,SUM(AJ123:AJ137),0)</f>
        <v>0</v>
      </c>
      <c r="AK138" s="36">
        <f t="shared" ref="AK138" si="456">IF(SUM(AK123:AK137)&gt;0,SUM(AK123:AK137),0)</f>
        <v>0</v>
      </c>
      <c r="AL138" s="36">
        <f t="shared" ref="AL138" si="457">IF(SUM(AL123:AL137)&gt;0,SUM(AL123:AL137),0)</f>
        <v>0</v>
      </c>
      <c r="AM138" s="36">
        <f t="shared" ref="AM138" si="458">IF(SUM(AM123:AM137)&gt;0,SUM(AM123:AM137),0)</f>
        <v>0</v>
      </c>
      <c r="AN138" s="36">
        <f t="shared" ref="AN138" si="459">IF(SUM(AN123:AN137)&gt;0,SUM(AN123:AN137),0)</f>
        <v>0</v>
      </c>
      <c r="AO138" s="36">
        <f t="shared" ref="AO138" si="460">IF(SUM(AO123:AO137)&gt;0,SUM(AO123:AO137),0)</f>
        <v>0</v>
      </c>
      <c r="AP138" s="36">
        <f t="shared" ref="AP138" si="461">IF(SUM(AP123:AP137)&gt;0,SUM(AP123:AP137),0)</f>
        <v>0</v>
      </c>
      <c r="AQ138" s="36">
        <f t="shared" ref="AQ138" si="462">IF(SUM(AQ123:AQ137)&gt;0,SUM(AQ123:AQ137),0)</f>
        <v>0</v>
      </c>
      <c r="AR138" s="36">
        <f t="shared" ref="AR138" si="463">IF(SUM(AR123:AR137)&gt;0,SUM(AR123:AR137),0)</f>
        <v>0</v>
      </c>
      <c r="AS138" s="36">
        <f t="shared" ref="AS138" si="464">IF(SUM(AS123:AS137)&gt;0,SUM(AS123:AS137),0)</f>
        <v>0</v>
      </c>
      <c r="AT138" s="36">
        <f t="shared" ref="AT138" si="465">IF(SUM(AT123:AT137)&gt;0,SUM(AT123:AT137),0)</f>
        <v>0</v>
      </c>
      <c r="AU138" s="36">
        <f t="shared" ref="AU138" si="466">IF(SUM(AU123:AU137)&gt;0,SUM(AU123:AU137),0)</f>
        <v>0</v>
      </c>
      <c r="AV138" s="36">
        <f t="shared" ref="AV138" si="467">IF(SUM(AV123:AV137)&gt;0,SUM(AV123:AV137),0)</f>
        <v>0</v>
      </c>
      <c r="AW138" s="36">
        <f t="shared" ref="AW138" si="468">IF(SUM(AW123:AW137)&gt;0,SUM(AW123:AW137),0)</f>
        <v>0</v>
      </c>
      <c r="AX138" s="36">
        <f t="shared" ref="AX138" si="469">IF(SUM(AX123:AX137)&gt;0,SUM(AX123:AX137),0)</f>
        <v>0</v>
      </c>
      <c r="AY138" s="36">
        <f t="shared" ref="AY138" si="470">IF(SUM(AY123:AY137)&gt;0,SUM(AY123:AY137),0)</f>
        <v>0</v>
      </c>
      <c r="AZ138" s="36">
        <f t="shared" ref="AZ138" si="471">IF(SUM(AZ123:AZ137)&gt;0,SUM(AZ123:AZ137),0)</f>
        <v>0</v>
      </c>
      <c r="BA138" s="36">
        <f t="shared" ref="BA138" si="472">IF(SUM(BA123:BA137)&gt;0,SUM(BA123:BA137),0)</f>
        <v>0</v>
      </c>
      <c r="BB138" s="36">
        <f t="shared" ref="BB138" si="473">IF(SUM(BB123:BB137)&gt;0,SUM(BB123:BB137),0)</f>
        <v>0</v>
      </c>
      <c r="BC138" s="36">
        <f t="shared" ref="BC138" si="474">IF(SUM(BC123:BC137)&gt;0,SUM(BC123:BC137),0)</f>
        <v>0</v>
      </c>
      <c r="BD138" s="36">
        <f t="shared" ref="BD138" si="475">IF(SUM(BD123:BD137)&gt;0,SUM(BD123:BD137),0)</f>
        <v>0</v>
      </c>
      <c r="BE138" s="36">
        <f t="shared" ref="BE138" si="476">IF(SUM(BE123:BE137)&gt;0,SUM(BE123:BE137),0)</f>
        <v>0</v>
      </c>
      <c r="BF138" s="36">
        <f t="shared" ref="BF138" si="477">IF(SUM(BF123:BF137)&gt;0,SUM(BF123:BF137),0)</f>
        <v>0</v>
      </c>
      <c r="BG138" s="36">
        <f t="shared" ref="BG138" si="478">IF(SUM(BG123:BG137)&gt;0,SUM(BG123:BG137),0)</f>
        <v>0</v>
      </c>
      <c r="BH138" s="36">
        <f t="shared" ref="BH138" si="479">IF(SUM(BH123:BH137)&gt;0,SUM(BH123:BH137),0)</f>
        <v>0</v>
      </c>
      <c r="BI138" s="36">
        <f t="shared" ref="BI138" si="480">IF(SUM(BI123:BI137)&gt;0,SUM(BI123:BI137),0)</f>
        <v>0</v>
      </c>
      <c r="BJ138" s="36">
        <f t="shared" ref="BJ138" si="481">IF(SUM(BJ123:BJ137)&gt;0,SUM(BJ123:BJ137),0)</f>
        <v>0</v>
      </c>
      <c r="BK138" s="36">
        <f t="shared" ref="BK138" si="482">IF(SUM(BK123:BK137)&gt;0,SUM(BK123:BK137),0)</f>
        <v>0</v>
      </c>
      <c r="BL138" s="36">
        <f t="shared" ref="BL138" si="483">IF(SUM(BL123:BL137)&gt;0,SUM(BL123:BL137),0)</f>
        <v>0</v>
      </c>
    </row>
    <row r="139" spans="1:66" ht="5.25" hidden="1" customHeight="1" thickBot="1" x14ac:dyDescent="0.25">
      <c r="C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</row>
    <row r="140" spans="1:66" hidden="1" x14ac:dyDescent="0.2">
      <c r="A140" s="93" t="s">
        <v>16</v>
      </c>
      <c r="B140" s="93"/>
      <c r="C140" s="93"/>
    </row>
    <row r="141" spans="1:66" ht="10.5" hidden="1" customHeight="1" x14ac:dyDescent="0.2">
      <c r="A141" s="14" t="str">
        <f>$A$8</f>
        <v>Catégorie</v>
      </c>
      <c r="B141" s="15" t="str">
        <f>$B$8</f>
        <v>Critères</v>
      </c>
      <c r="C141" s="16" t="s">
        <v>0</v>
      </c>
      <c r="BM141" s="36"/>
      <c r="BN141" s="36"/>
    </row>
    <row r="142" spans="1:66" ht="14.25" hidden="1" customHeight="1" x14ac:dyDescent="0.2">
      <c r="A142" s="53" t="s">
        <v>1</v>
      </c>
      <c r="B142" s="73" t="s">
        <v>11</v>
      </c>
      <c r="C142" s="55"/>
      <c r="D142" s="36"/>
      <c r="E142" s="2" t="s">
        <v>6</v>
      </c>
      <c r="F142" s="2" t="s">
        <v>6</v>
      </c>
      <c r="G142" s="2" t="s">
        <v>6</v>
      </c>
      <c r="H142" s="2" t="s">
        <v>6</v>
      </c>
      <c r="I142" s="2" t="s">
        <v>6</v>
      </c>
      <c r="J142" s="2" t="s">
        <v>6</v>
      </c>
      <c r="K142" s="2" t="s">
        <v>6</v>
      </c>
      <c r="L142" s="2" t="s">
        <v>6</v>
      </c>
      <c r="M142" s="2" t="s">
        <v>6</v>
      </c>
      <c r="N142" s="2" t="s">
        <v>6</v>
      </c>
      <c r="O142" s="2" t="s">
        <v>6</v>
      </c>
      <c r="P142" s="2" t="s">
        <v>6</v>
      </c>
      <c r="Q142" s="2" t="s">
        <v>6</v>
      </c>
      <c r="R142" s="2" t="s">
        <v>6</v>
      </c>
      <c r="S142" s="2" t="s">
        <v>6</v>
      </c>
      <c r="T142" s="2" t="s">
        <v>6</v>
      </c>
      <c r="U142" s="2" t="s">
        <v>6</v>
      </c>
      <c r="V142" s="2" t="s">
        <v>6</v>
      </c>
      <c r="W142" s="2" t="s">
        <v>6</v>
      </c>
      <c r="X142" s="2" t="s">
        <v>6</v>
      </c>
      <c r="Y142" s="2" t="s">
        <v>6</v>
      </c>
      <c r="Z142" s="2" t="s">
        <v>6</v>
      </c>
      <c r="AA142" s="2" t="s">
        <v>6</v>
      </c>
      <c r="AB142" s="2" t="s">
        <v>6</v>
      </c>
      <c r="AC142" s="2" t="s">
        <v>6</v>
      </c>
      <c r="AD142" s="2" t="s">
        <v>6</v>
      </c>
      <c r="AE142" s="2" t="s">
        <v>6</v>
      </c>
      <c r="AF142" s="2" t="s">
        <v>6</v>
      </c>
      <c r="AG142" s="2" t="s">
        <v>6</v>
      </c>
      <c r="AH142" s="2" t="s">
        <v>6</v>
      </c>
      <c r="AI142" s="36">
        <f t="shared" ref="AI142:AI156" si="484">IF($C$171&lt;&gt;"",IF(E142=0,0,$C142),IF(E142=".",$C142,E142))</f>
        <v>0</v>
      </c>
      <c r="AJ142" s="36">
        <f t="shared" ref="AJ142:AJ156" si="485">IF($C$171&lt;&gt;"",IF(F142=0,0,$C142),IF(F142=".",$C142,F142))</f>
        <v>0</v>
      </c>
      <c r="AK142" s="36">
        <f t="shared" ref="AK142:AK156" si="486">IF($C$171&lt;&gt;"",IF(G142=0,0,$C142),IF(G142=".",$C142,G142))</f>
        <v>0</v>
      </c>
      <c r="AL142" s="36">
        <f t="shared" ref="AL142:AL156" si="487">IF($C$171&lt;&gt;"",IF(H142=0,0,$C142),IF(H142=".",$C142,H142))</f>
        <v>0</v>
      </c>
      <c r="AM142" s="36">
        <f t="shared" ref="AM142:AM156" si="488">IF($C$171&lt;&gt;"",IF(I142=0,0,$C142),IF(I142=".",$C142,I142))</f>
        <v>0</v>
      </c>
      <c r="AN142" s="36">
        <f t="shared" ref="AN142:AN156" si="489">IF($C$171&lt;&gt;"",IF(J142=0,0,$C142),IF(J142=".",$C142,J142))</f>
        <v>0</v>
      </c>
      <c r="AO142" s="36">
        <f t="shared" ref="AO142:AO156" si="490">IF($C$171&lt;&gt;"",IF(K142=0,0,$C142),IF(K142=".",$C142,K142))</f>
        <v>0</v>
      </c>
      <c r="AP142" s="36">
        <f t="shared" ref="AP142:AP156" si="491">IF($C$171&lt;&gt;"",IF(L142=0,0,$C142),IF(L142=".",$C142,L142))</f>
        <v>0</v>
      </c>
      <c r="AQ142" s="36">
        <f t="shared" ref="AQ142:AQ156" si="492">IF($C$171&lt;&gt;"",IF(M142=0,0,$C142),IF(M142=".",$C142,M142))</f>
        <v>0</v>
      </c>
      <c r="AR142" s="36">
        <f t="shared" ref="AR142:AR156" si="493">IF($C$171&lt;&gt;"",IF(N142=0,0,$C142),IF(N142=".",$C142,N142))</f>
        <v>0</v>
      </c>
      <c r="AS142" s="36">
        <f t="shared" ref="AS142:AS156" si="494">IF($C$171&lt;&gt;"",IF(O142=0,0,$C142),IF(O142=".",$C142,O142))</f>
        <v>0</v>
      </c>
      <c r="AT142" s="36">
        <f t="shared" ref="AT142:AT156" si="495">IF($C$171&lt;&gt;"",IF(P142=0,0,$C142),IF(P142=".",$C142,P142))</f>
        <v>0</v>
      </c>
      <c r="AU142" s="36">
        <f t="shared" ref="AU142:AU156" si="496">IF($C$171&lt;&gt;"",IF(Q142=0,0,$C142),IF(Q142=".",$C142,Q142))</f>
        <v>0</v>
      </c>
      <c r="AV142" s="36">
        <f t="shared" ref="AV142:AV156" si="497">IF($C$171&lt;&gt;"",IF(R142=0,0,$C142),IF(R142=".",$C142,R142))</f>
        <v>0</v>
      </c>
      <c r="AW142" s="36">
        <f t="shared" ref="AW142:AW156" si="498">IF($C$171&lt;&gt;"",IF(S142=0,0,$C142),IF(S142=".",$C142,S142))</f>
        <v>0</v>
      </c>
      <c r="AX142" s="36">
        <f t="shared" ref="AX142:AX156" si="499">IF($C$171&lt;&gt;"",IF(T142=0,0,$C142),IF(T142=".",$C142,T142))</f>
        <v>0</v>
      </c>
      <c r="AY142" s="36">
        <f t="shared" ref="AY142:AY156" si="500">IF($C$171&lt;&gt;"",IF(U142=0,0,$C142),IF(U142=".",$C142,U142))</f>
        <v>0</v>
      </c>
      <c r="AZ142" s="36">
        <f t="shared" ref="AZ142:AZ156" si="501">IF($C$171&lt;&gt;"",IF(V142=0,0,$C142),IF(V142=".",$C142,V142))</f>
        <v>0</v>
      </c>
      <c r="BA142" s="36">
        <f t="shared" ref="BA142:BA156" si="502">IF($C$171&lt;&gt;"",IF(W142=0,0,$C142),IF(W142=".",$C142,W142))</f>
        <v>0</v>
      </c>
      <c r="BB142" s="36">
        <f t="shared" ref="BB142:BB156" si="503">IF($C$171&lt;&gt;"",IF(X142=0,0,$C142),IF(X142=".",$C142,X142))</f>
        <v>0</v>
      </c>
      <c r="BC142" s="36">
        <f t="shared" ref="BC142:BC156" si="504">IF($C$171&lt;&gt;"",IF(Y142=0,0,$C142),IF(Y142=".",$C142,Y142))</f>
        <v>0</v>
      </c>
      <c r="BD142" s="36">
        <f t="shared" ref="BD142:BD156" si="505">IF($C$171&lt;&gt;"",IF(Z142=0,0,$C142),IF(Z142=".",$C142,Z142))</f>
        <v>0</v>
      </c>
      <c r="BE142" s="36">
        <f t="shared" ref="BE142:BE156" si="506">IF($C$171&lt;&gt;"",IF(AA142=0,0,$C142),IF(AA142=".",$C142,AA142))</f>
        <v>0</v>
      </c>
      <c r="BF142" s="36">
        <f t="shared" ref="BF142:BF156" si="507">IF($C$171&lt;&gt;"",IF(AB142=0,0,$C142),IF(AB142=".",$C142,AB142))</f>
        <v>0</v>
      </c>
      <c r="BG142" s="36">
        <f t="shared" ref="BG142:BG156" si="508">IF($C$171&lt;&gt;"",IF(AC142=0,0,$C142),IF(AC142=".",$C142,AC142))</f>
        <v>0</v>
      </c>
      <c r="BH142" s="36">
        <f t="shared" ref="BH142:BH156" si="509">IF($C$171&lt;&gt;"",IF(AD142=0,0,$C142),IF(AD142=".",$C142,AD142))</f>
        <v>0</v>
      </c>
      <c r="BI142" s="36">
        <f t="shared" ref="BI142:BI156" si="510">IF($C$171&lt;&gt;"",IF(AE142=0,0,$C142),IF(AE142=".",$C142,AE142))</f>
        <v>0</v>
      </c>
      <c r="BJ142" s="36">
        <f t="shared" ref="BJ142:BJ156" si="511">IF($C$171&lt;&gt;"",IF(AF142=0,0,$C142),IF(AF142=".",$C142,AF142))</f>
        <v>0</v>
      </c>
      <c r="BK142" s="36">
        <f t="shared" ref="BK142:BK156" si="512">IF($C$171&lt;&gt;"",IF(AG142=0,0,$C142),IF(AG142=".",$C142,AG142))</f>
        <v>0</v>
      </c>
      <c r="BL142" s="36">
        <f t="shared" ref="BL142:BL156" si="513">IF($C$171&lt;&gt;"",IF(AH142=0,0,$C142),IF(AH142=".",$C142,AH142))</f>
        <v>0</v>
      </c>
      <c r="BM142" s="39" t="str">
        <f>IF($C$171&lt;&gt;"",COUNTA(Noms!$B$1:$B$30)-COUNTIF(E142:AH142,""),"")</f>
        <v/>
      </c>
      <c r="BN142" s="38" t="str">
        <f>IF(AND($C$169&lt;&gt;"",C142&lt;&gt;""),SUM(E142:AH142)/(COUNTA(Noms!$B$1:$B$30)*C142),"")</f>
        <v/>
      </c>
    </row>
    <row r="143" spans="1:66" ht="14.25" hidden="1" customHeight="1" x14ac:dyDescent="0.2">
      <c r="A143" s="53"/>
      <c r="B143" s="74" t="s">
        <v>12</v>
      </c>
      <c r="C143" s="55"/>
      <c r="D143" s="36"/>
      <c r="E143" s="2" t="s">
        <v>6</v>
      </c>
      <c r="F143" s="2" t="s">
        <v>6</v>
      </c>
      <c r="G143" s="2" t="s">
        <v>6</v>
      </c>
      <c r="H143" s="2" t="s">
        <v>6</v>
      </c>
      <c r="I143" s="2" t="s">
        <v>6</v>
      </c>
      <c r="J143" s="2" t="s">
        <v>6</v>
      </c>
      <c r="K143" s="2" t="s">
        <v>6</v>
      </c>
      <c r="L143" s="2" t="s">
        <v>6</v>
      </c>
      <c r="M143" s="2" t="s">
        <v>6</v>
      </c>
      <c r="N143" s="2" t="s">
        <v>6</v>
      </c>
      <c r="O143" s="2" t="s">
        <v>6</v>
      </c>
      <c r="P143" s="2" t="s">
        <v>6</v>
      </c>
      <c r="Q143" s="2" t="s">
        <v>6</v>
      </c>
      <c r="R143" s="2" t="s">
        <v>6</v>
      </c>
      <c r="S143" s="2" t="s">
        <v>6</v>
      </c>
      <c r="T143" s="2" t="s">
        <v>6</v>
      </c>
      <c r="U143" s="2" t="s">
        <v>6</v>
      </c>
      <c r="V143" s="2" t="s">
        <v>6</v>
      </c>
      <c r="W143" s="2" t="s">
        <v>6</v>
      </c>
      <c r="X143" s="2" t="s">
        <v>6</v>
      </c>
      <c r="Y143" s="2" t="s">
        <v>6</v>
      </c>
      <c r="Z143" s="2" t="s">
        <v>6</v>
      </c>
      <c r="AA143" s="2" t="s">
        <v>6</v>
      </c>
      <c r="AB143" s="2" t="s">
        <v>6</v>
      </c>
      <c r="AC143" s="2" t="s">
        <v>6</v>
      </c>
      <c r="AD143" s="2" t="s">
        <v>6</v>
      </c>
      <c r="AE143" s="2" t="s">
        <v>6</v>
      </c>
      <c r="AF143" s="2" t="s">
        <v>6</v>
      </c>
      <c r="AG143" s="2" t="s">
        <v>6</v>
      </c>
      <c r="AH143" s="2" t="s">
        <v>6</v>
      </c>
      <c r="AI143" s="36">
        <f t="shared" si="484"/>
        <v>0</v>
      </c>
      <c r="AJ143" s="36">
        <f t="shared" si="485"/>
        <v>0</v>
      </c>
      <c r="AK143" s="36">
        <f t="shared" si="486"/>
        <v>0</v>
      </c>
      <c r="AL143" s="36">
        <f t="shared" si="487"/>
        <v>0</v>
      </c>
      <c r="AM143" s="36">
        <f t="shared" si="488"/>
        <v>0</v>
      </c>
      <c r="AN143" s="36">
        <f t="shared" si="489"/>
        <v>0</v>
      </c>
      <c r="AO143" s="36">
        <f t="shared" si="490"/>
        <v>0</v>
      </c>
      <c r="AP143" s="36">
        <f t="shared" si="491"/>
        <v>0</v>
      </c>
      <c r="AQ143" s="36">
        <f t="shared" si="492"/>
        <v>0</v>
      </c>
      <c r="AR143" s="36">
        <f t="shared" si="493"/>
        <v>0</v>
      </c>
      <c r="AS143" s="36">
        <f t="shared" si="494"/>
        <v>0</v>
      </c>
      <c r="AT143" s="36">
        <f t="shared" si="495"/>
        <v>0</v>
      </c>
      <c r="AU143" s="36">
        <f t="shared" si="496"/>
        <v>0</v>
      </c>
      <c r="AV143" s="36">
        <f t="shared" si="497"/>
        <v>0</v>
      </c>
      <c r="AW143" s="36">
        <f t="shared" si="498"/>
        <v>0</v>
      </c>
      <c r="AX143" s="36">
        <f t="shared" si="499"/>
        <v>0</v>
      </c>
      <c r="AY143" s="36">
        <f t="shared" si="500"/>
        <v>0</v>
      </c>
      <c r="AZ143" s="36">
        <f t="shared" si="501"/>
        <v>0</v>
      </c>
      <c r="BA143" s="36">
        <f t="shared" si="502"/>
        <v>0</v>
      </c>
      <c r="BB143" s="36">
        <f t="shared" si="503"/>
        <v>0</v>
      </c>
      <c r="BC143" s="36">
        <f t="shared" si="504"/>
        <v>0</v>
      </c>
      <c r="BD143" s="36">
        <f t="shared" si="505"/>
        <v>0</v>
      </c>
      <c r="BE143" s="36">
        <f t="shared" si="506"/>
        <v>0</v>
      </c>
      <c r="BF143" s="36">
        <f t="shared" si="507"/>
        <v>0</v>
      </c>
      <c r="BG143" s="36">
        <f t="shared" si="508"/>
        <v>0</v>
      </c>
      <c r="BH143" s="36">
        <f t="shared" si="509"/>
        <v>0</v>
      </c>
      <c r="BI143" s="36">
        <f t="shared" si="510"/>
        <v>0</v>
      </c>
      <c r="BJ143" s="36">
        <f t="shared" si="511"/>
        <v>0</v>
      </c>
      <c r="BK143" s="36">
        <f t="shared" si="512"/>
        <v>0</v>
      </c>
      <c r="BL143" s="36">
        <f t="shared" si="513"/>
        <v>0</v>
      </c>
      <c r="BM143" s="39" t="str">
        <f>IF($C$171&lt;&gt;"",COUNTA(Noms!$B$1:$B$30)-COUNTIF(E143:AH143,""),"")</f>
        <v/>
      </c>
      <c r="BN143" s="38" t="str">
        <f>IF(AND($C$169&lt;&gt;"",C143&lt;&gt;""),SUM(E143:AH143)/(COUNTA(Noms!$B$1:$B$30)*C143),"")</f>
        <v/>
      </c>
    </row>
    <row r="144" spans="1:66" ht="14.25" hidden="1" customHeight="1" x14ac:dyDescent="0.2">
      <c r="A144" s="53"/>
      <c r="B144" s="75" t="s">
        <v>13</v>
      </c>
      <c r="C144" s="55"/>
      <c r="D144" s="36"/>
      <c r="E144" s="2" t="s">
        <v>6</v>
      </c>
      <c r="F144" s="2" t="s">
        <v>6</v>
      </c>
      <c r="G144" s="2" t="s">
        <v>6</v>
      </c>
      <c r="H144" s="2" t="s">
        <v>6</v>
      </c>
      <c r="I144" s="2" t="s">
        <v>6</v>
      </c>
      <c r="J144" s="2" t="s">
        <v>6</v>
      </c>
      <c r="K144" s="2" t="s">
        <v>6</v>
      </c>
      <c r="L144" s="2" t="s">
        <v>6</v>
      </c>
      <c r="M144" s="2" t="s">
        <v>6</v>
      </c>
      <c r="N144" s="2" t="s">
        <v>6</v>
      </c>
      <c r="O144" s="2" t="s">
        <v>6</v>
      </c>
      <c r="P144" s="2" t="s">
        <v>6</v>
      </c>
      <c r="Q144" s="2" t="s">
        <v>6</v>
      </c>
      <c r="R144" s="2" t="s">
        <v>6</v>
      </c>
      <c r="S144" s="2" t="s">
        <v>6</v>
      </c>
      <c r="T144" s="2" t="s">
        <v>6</v>
      </c>
      <c r="U144" s="2" t="s">
        <v>6</v>
      </c>
      <c r="V144" s="2" t="s">
        <v>6</v>
      </c>
      <c r="W144" s="2" t="s">
        <v>6</v>
      </c>
      <c r="X144" s="2" t="s">
        <v>6</v>
      </c>
      <c r="Y144" s="2" t="s">
        <v>6</v>
      </c>
      <c r="Z144" s="2" t="s">
        <v>6</v>
      </c>
      <c r="AA144" s="2" t="s">
        <v>6</v>
      </c>
      <c r="AB144" s="2" t="s">
        <v>6</v>
      </c>
      <c r="AC144" s="2" t="s">
        <v>6</v>
      </c>
      <c r="AD144" s="2" t="s">
        <v>6</v>
      </c>
      <c r="AE144" s="2" t="s">
        <v>6</v>
      </c>
      <c r="AF144" s="2" t="s">
        <v>6</v>
      </c>
      <c r="AG144" s="2" t="s">
        <v>6</v>
      </c>
      <c r="AH144" s="2" t="s">
        <v>6</v>
      </c>
      <c r="AI144" s="36">
        <f t="shared" si="484"/>
        <v>0</v>
      </c>
      <c r="AJ144" s="36">
        <f t="shared" si="485"/>
        <v>0</v>
      </c>
      <c r="AK144" s="36">
        <f t="shared" si="486"/>
        <v>0</v>
      </c>
      <c r="AL144" s="36">
        <f t="shared" si="487"/>
        <v>0</v>
      </c>
      <c r="AM144" s="36">
        <f t="shared" si="488"/>
        <v>0</v>
      </c>
      <c r="AN144" s="36">
        <f t="shared" si="489"/>
        <v>0</v>
      </c>
      <c r="AO144" s="36">
        <f t="shared" si="490"/>
        <v>0</v>
      </c>
      <c r="AP144" s="36">
        <f t="shared" si="491"/>
        <v>0</v>
      </c>
      <c r="AQ144" s="36">
        <f t="shared" si="492"/>
        <v>0</v>
      </c>
      <c r="AR144" s="36">
        <f t="shared" si="493"/>
        <v>0</v>
      </c>
      <c r="AS144" s="36">
        <f t="shared" si="494"/>
        <v>0</v>
      </c>
      <c r="AT144" s="36">
        <f t="shared" si="495"/>
        <v>0</v>
      </c>
      <c r="AU144" s="36">
        <f t="shared" si="496"/>
        <v>0</v>
      </c>
      <c r="AV144" s="36">
        <f t="shared" si="497"/>
        <v>0</v>
      </c>
      <c r="AW144" s="36">
        <f t="shared" si="498"/>
        <v>0</v>
      </c>
      <c r="AX144" s="36">
        <f t="shared" si="499"/>
        <v>0</v>
      </c>
      <c r="AY144" s="36">
        <f t="shared" si="500"/>
        <v>0</v>
      </c>
      <c r="AZ144" s="36">
        <f t="shared" si="501"/>
        <v>0</v>
      </c>
      <c r="BA144" s="36">
        <f t="shared" si="502"/>
        <v>0</v>
      </c>
      <c r="BB144" s="36">
        <f t="shared" si="503"/>
        <v>0</v>
      </c>
      <c r="BC144" s="36">
        <f t="shared" si="504"/>
        <v>0</v>
      </c>
      <c r="BD144" s="36">
        <f t="shared" si="505"/>
        <v>0</v>
      </c>
      <c r="BE144" s="36">
        <f t="shared" si="506"/>
        <v>0</v>
      </c>
      <c r="BF144" s="36">
        <f t="shared" si="507"/>
        <v>0</v>
      </c>
      <c r="BG144" s="36">
        <f t="shared" si="508"/>
        <v>0</v>
      </c>
      <c r="BH144" s="36">
        <f t="shared" si="509"/>
        <v>0</v>
      </c>
      <c r="BI144" s="36">
        <f t="shared" si="510"/>
        <v>0</v>
      </c>
      <c r="BJ144" s="36">
        <f t="shared" si="511"/>
        <v>0</v>
      </c>
      <c r="BK144" s="36">
        <f t="shared" si="512"/>
        <v>0</v>
      </c>
      <c r="BL144" s="36">
        <f t="shared" si="513"/>
        <v>0</v>
      </c>
      <c r="BM144" s="39" t="str">
        <f>IF($C$171&lt;&gt;"",COUNTA(Noms!$B$1:$B$30)-COUNTIF(E144:AH144,""),"")</f>
        <v/>
      </c>
      <c r="BN144" s="38" t="str">
        <f>IF(AND($C$169&lt;&gt;"",C144&lt;&gt;""),SUM(E144:AH144)/(COUNTA(Noms!$B$1:$B$30)*C144),"")</f>
        <v/>
      </c>
    </row>
    <row r="145" spans="1:66" ht="14.25" hidden="1" customHeight="1" x14ac:dyDescent="0.2">
      <c r="A145" s="53"/>
      <c r="B145" s="75"/>
      <c r="C145" s="55"/>
      <c r="D145" s="36"/>
      <c r="E145" s="2" t="s">
        <v>6</v>
      </c>
      <c r="F145" s="2" t="s">
        <v>6</v>
      </c>
      <c r="G145" s="2" t="s">
        <v>6</v>
      </c>
      <c r="H145" s="2" t="s">
        <v>6</v>
      </c>
      <c r="I145" s="2" t="s">
        <v>6</v>
      </c>
      <c r="J145" s="2" t="s">
        <v>6</v>
      </c>
      <c r="K145" s="2" t="s">
        <v>6</v>
      </c>
      <c r="L145" s="2" t="s">
        <v>6</v>
      </c>
      <c r="M145" s="2" t="s">
        <v>6</v>
      </c>
      <c r="N145" s="2" t="s">
        <v>6</v>
      </c>
      <c r="O145" s="2" t="s">
        <v>6</v>
      </c>
      <c r="P145" s="2" t="s">
        <v>6</v>
      </c>
      <c r="Q145" s="2" t="s">
        <v>6</v>
      </c>
      <c r="R145" s="2" t="s">
        <v>6</v>
      </c>
      <c r="S145" s="2" t="s">
        <v>6</v>
      </c>
      <c r="T145" s="2" t="s">
        <v>6</v>
      </c>
      <c r="U145" s="2" t="s">
        <v>6</v>
      </c>
      <c r="V145" s="2" t="s">
        <v>6</v>
      </c>
      <c r="W145" s="2" t="s">
        <v>6</v>
      </c>
      <c r="X145" s="2" t="s">
        <v>6</v>
      </c>
      <c r="Y145" s="2" t="s">
        <v>6</v>
      </c>
      <c r="Z145" s="2" t="s">
        <v>6</v>
      </c>
      <c r="AA145" s="2" t="s">
        <v>6</v>
      </c>
      <c r="AB145" s="2" t="s">
        <v>6</v>
      </c>
      <c r="AC145" s="2" t="s">
        <v>6</v>
      </c>
      <c r="AD145" s="2" t="s">
        <v>6</v>
      </c>
      <c r="AE145" s="2" t="s">
        <v>6</v>
      </c>
      <c r="AF145" s="2" t="s">
        <v>6</v>
      </c>
      <c r="AG145" s="2" t="s">
        <v>6</v>
      </c>
      <c r="AH145" s="2" t="s">
        <v>6</v>
      </c>
      <c r="AI145" s="36">
        <f t="shared" si="484"/>
        <v>0</v>
      </c>
      <c r="AJ145" s="36">
        <f t="shared" si="485"/>
        <v>0</v>
      </c>
      <c r="AK145" s="36">
        <f t="shared" si="486"/>
        <v>0</v>
      </c>
      <c r="AL145" s="36">
        <f t="shared" si="487"/>
        <v>0</v>
      </c>
      <c r="AM145" s="36">
        <f t="shared" si="488"/>
        <v>0</v>
      </c>
      <c r="AN145" s="36">
        <f t="shared" si="489"/>
        <v>0</v>
      </c>
      <c r="AO145" s="36">
        <f t="shared" si="490"/>
        <v>0</v>
      </c>
      <c r="AP145" s="36">
        <f t="shared" si="491"/>
        <v>0</v>
      </c>
      <c r="AQ145" s="36">
        <f t="shared" si="492"/>
        <v>0</v>
      </c>
      <c r="AR145" s="36">
        <f t="shared" si="493"/>
        <v>0</v>
      </c>
      <c r="AS145" s="36">
        <f t="shared" si="494"/>
        <v>0</v>
      </c>
      <c r="AT145" s="36">
        <f t="shared" si="495"/>
        <v>0</v>
      </c>
      <c r="AU145" s="36">
        <f t="shared" si="496"/>
        <v>0</v>
      </c>
      <c r="AV145" s="36">
        <f t="shared" si="497"/>
        <v>0</v>
      </c>
      <c r="AW145" s="36">
        <f t="shared" si="498"/>
        <v>0</v>
      </c>
      <c r="AX145" s="36">
        <f t="shared" si="499"/>
        <v>0</v>
      </c>
      <c r="AY145" s="36">
        <f t="shared" si="500"/>
        <v>0</v>
      </c>
      <c r="AZ145" s="36">
        <f t="shared" si="501"/>
        <v>0</v>
      </c>
      <c r="BA145" s="36">
        <f t="shared" si="502"/>
        <v>0</v>
      </c>
      <c r="BB145" s="36">
        <f t="shared" si="503"/>
        <v>0</v>
      </c>
      <c r="BC145" s="36">
        <f t="shared" si="504"/>
        <v>0</v>
      </c>
      <c r="BD145" s="36">
        <f t="shared" si="505"/>
        <v>0</v>
      </c>
      <c r="BE145" s="36">
        <f t="shared" si="506"/>
        <v>0</v>
      </c>
      <c r="BF145" s="36">
        <f t="shared" si="507"/>
        <v>0</v>
      </c>
      <c r="BG145" s="36">
        <f t="shared" si="508"/>
        <v>0</v>
      </c>
      <c r="BH145" s="36">
        <f t="shared" si="509"/>
        <v>0</v>
      </c>
      <c r="BI145" s="36">
        <f t="shared" si="510"/>
        <v>0</v>
      </c>
      <c r="BJ145" s="36">
        <f t="shared" si="511"/>
        <v>0</v>
      </c>
      <c r="BK145" s="36">
        <f t="shared" si="512"/>
        <v>0</v>
      </c>
      <c r="BL145" s="36">
        <f t="shared" si="513"/>
        <v>0</v>
      </c>
      <c r="BM145" s="39" t="str">
        <f>IF($C$171&lt;&gt;"",COUNTA(Noms!$B$1:$B$30)-COUNTIF(E145:AH145,""),"")</f>
        <v/>
      </c>
      <c r="BN145" s="38" t="str">
        <f>IF(AND($C$169&lt;&gt;"",C145&lt;&gt;""),SUM(E145:AH145)/(COUNTA(Noms!$B$1:$B$30)*C145),"")</f>
        <v/>
      </c>
    </row>
    <row r="146" spans="1:66" ht="14.25" hidden="1" customHeight="1" x14ac:dyDescent="0.2">
      <c r="A146" s="53"/>
      <c r="B146" s="75"/>
      <c r="C146" s="55"/>
      <c r="D146" s="36"/>
      <c r="E146" s="2" t="s">
        <v>6</v>
      </c>
      <c r="F146" s="2" t="s">
        <v>6</v>
      </c>
      <c r="G146" s="2" t="s">
        <v>6</v>
      </c>
      <c r="H146" s="2" t="s">
        <v>6</v>
      </c>
      <c r="I146" s="2" t="s">
        <v>6</v>
      </c>
      <c r="J146" s="2" t="s">
        <v>6</v>
      </c>
      <c r="K146" s="2" t="s">
        <v>6</v>
      </c>
      <c r="L146" s="2" t="s">
        <v>6</v>
      </c>
      <c r="M146" s="2" t="s">
        <v>6</v>
      </c>
      <c r="N146" s="2" t="s">
        <v>6</v>
      </c>
      <c r="O146" s="2" t="s">
        <v>6</v>
      </c>
      <c r="P146" s="2" t="s">
        <v>6</v>
      </c>
      <c r="Q146" s="2" t="s">
        <v>6</v>
      </c>
      <c r="R146" s="2" t="s">
        <v>6</v>
      </c>
      <c r="S146" s="2" t="s">
        <v>6</v>
      </c>
      <c r="T146" s="2" t="s">
        <v>6</v>
      </c>
      <c r="U146" s="2" t="s">
        <v>6</v>
      </c>
      <c r="V146" s="2" t="s">
        <v>6</v>
      </c>
      <c r="W146" s="2" t="s">
        <v>6</v>
      </c>
      <c r="X146" s="2" t="s">
        <v>6</v>
      </c>
      <c r="Y146" s="2" t="s">
        <v>6</v>
      </c>
      <c r="Z146" s="2" t="s">
        <v>6</v>
      </c>
      <c r="AA146" s="2" t="s">
        <v>6</v>
      </c>
      <c r="AB146" s="2" t="s">
        <v>6</v>
      </c>
      <c r="AC146" s="2" t="s">
        <v>6</v>
      </c>
      <c r="AD146" s="2" t="s">
        <v>6</v>
      </c>
      <c r="AE146" s="2" t="s">
        <v>6</v>
      </c>
      <c r="AF146" s="2" t="s">
        <v>6</v>
      </c>
      <c r="AG146" s="2" t="s">
        <v>6</v>
      </c>
      <c r="AH146" s="2" t="s">
        <v>6</v>
      </c>
      <c r="AI146" s="36">
        <f t="shared" si="484"/>
        <v>0</v>
      </c>
      <c r="AJ146" s="36">
        <f t="shared" si="485"/>
        <v>0</v>
      </c>
      <c r="AK146" s="36">
        <f t="shared" si="486"/>
        <v>0</v>
      </c>
      <c r="AL146" s="36">
        <f t="shared" si="487"/>
        <v>0</v>
      </c>
      <c r="AM146" s="36">
        <f t="shared" si="488"/>
        <v>0</v>
      </c>
      <c r="AN146" s="36">
        <f t="shared" si="489"/>
        <v>0</v>
      </c>
      <c r="AO146" s="36">
        <f t="shared" si="490"/>
        <v>0</v>
      </c>
      <c r="AP146" s="36">
        <f t="shared" si="491"/>
        <v>0</v>
      </c>
      <c r="AQ146" s="36">
        <f t="shared" si="492"/>
        <v>0</v>
      </c>
      <c r="AR146" s="36">
        <f t="shared" si="493"/>
        <v>0</v>
      </c>
      <c r="AS146" s="36">
        <f t="shared" si="494"/>
        <v>0</v>
      </c>
      <c r="AT146" s="36">
        <f t="shared" si="495"/>
        <v>0</v>
      </c>
      <c r="AU146" s="36">
        <f t="shared" si="496"/>
        <v>0</v>
      </c>
      <c r="AV146" s="36">
        <f t="shared" si="497"/>
        <v>0</v>
      </c>
      <c r="AW146" s="36">
        <f t="shared" si="498"/>
        <v>0</v>
      </c>
      <c r="AX146" s="36">
        <f t="shared" si="499"/>
        <v>0</v>
      </c>
      <c r="AY146" s="36">
        <f t="shared" si="500"/>
        <v>0</v>
      </c>
      <c r="AZ146" s="36">
        <f t="shared" si="501"/>
        <v>0</v>
      </c>
      <c r="BA146" s="36">
        <f t="shared" si="502"/>
        <v>0</v>
      </c>
      <c r="BB146" s="36">
        <f t="shared" si="503"/>
        <v>0</v>
      </c>
      <c r="BC146" s="36">
        <f t="shared" si="504"/>
        <v>0</v>
      </c>
      <c r="BD146" s="36">
        <f t="shared" si="505"/>
        <v>0</v>
      </c>
      <c r="BE146" s="36">
        <f t="shared" si="506"/>
        <v>0</v>
      </c>
      <c r="BF146" s="36">
        <f t="shared" si="507"/>
        <v>0</v>
      </c>
      <c r="BG146" s="36">
        <f t="shared" si="508"/>
        <v>0</v>
      </c>
      <c r="BH146" s="36">
        <f t="shared" si="509"/>
        <v>0</v>
      </c>
      <c r="BI146" s="36">
        <f t="shared" si="510"/>
        <v>0</v>
      </c>
      <c r="BJ146" s="36">
        <f t="shared" si="511"/>
        <v>0</v>
      </c>
      <c r="BK146" s="36">
        <f t="shared" si="512"/>
        <v>0</v>
      </c>
      <c r="BL146" s="36">
        <f t="shared" si="513"/>
        <v>0</v>
      </c>
      <c r="BM146" s="39" t="str">
        <f>IF($C$171&lt;&gt;"",COUNTA(Noms!$B$1:$B$30)-COUNTIF(E146:AH146,""),"")</f>
        <v/>
      </c>
      <c r="BN146" s="38" t="str">
        <f>IF(AND($C$169&lt;&gt;"",C146&lt;&gt;""),SUM(E146:AH146)/(COUNTA(Noms!$B$1:$B$30)*C146),"")</f>
        <v/>
      </c>
    </row>
    <row r="147" spans="1:66" ht="14.25" hidden="1" customHeight="1" x14ac:dyDescent="0.2">
      <c r="A147" s="53"/>
      <c r="B147" s="75"/>
      <c r="C147" s="55"/>
      <c r="D147" s="36"/>
      <c r="E147" s="2" t="s">
        <v>6</v>
      </c>
      <c r="F147" s="2" t="s">
        <v>6</v>
      </c>
      <c r="G147" s="2" t="s">
        <v>6</v>
      </c>
      <c r="H147" s="2" t="s">
        <v>6</v>
      </c>
      <c r="I147" s="2" t="s">
        <v>6</v>
      </c>
      <c r="J147" s="2" t="s">
        <v>6</v>
      </c>
      <c r="K147" s="2" t="s">
        <v>6</v>
      </c>
      <c r="L147" s="2" t="s">
        <v>6</v>
      </c>
      <c r="M147" s="2" t="s">
        <v>6</v>
      </c>
      <c r="N147" s="2" t="s">
        <v>6</v>
      </c>
      <c r="O147" s="2" t="s">
        <v>6</v>
      </c>
      <c r="P147" s="2" t="s">
        <v>6</v>
      </c>
      <c r="Q147" s="2" t="s">
        <v>6</v>
      </c>
      <c r="R147" s="2" t="s">
        <v>6</v>
      </c>
      <c r="S147" s="2" t="s">
        <v>6</v>
      </c>
      <c r="T147" s="2" t="s">
        <v>6</v>
      </c>
      <c r="U147" s="2" t="s">
        <v>6</v>
      </c>
      <c r="V147" s="2" t="s">
        <v>6</v>
      </c>
      <c r="W147" s="2" t="s">
        <v>6</v>
      </c>
      <c r="X147" s="2" t="s">
        <v>6</v>
      </c>
      <c r="Y147" s="2" t="s">
        <v>6</v>
      </c>
      <c r="Z147" s="2" t="s">
        <v>6</v>
      </c>
      <c r="AA147" s="2" t="s">
        <v>6</v>
      </c>
      <c r="AB147" s="2" t="s">
        <v>6</v>
      </c>
      <c r="AC147" s="2" t="s">
        <v>6</v>
      </c>
      <c r="AD147" s="2" t="s">
        <v>6</v>
      </c>
      <c r="AE147" s="2" t="s">
        <v>6</v>
      </c>
      <c r="AF147" s="2" t="s">
        <v>6</v>
      </c>
      <c r="AG147" s="2" t="s">
        <v>6</v>
      </c>
      <c r="AH147" s="2" t="s">
        <v>6</v>
      </c>
      <c r="AI147" s="36">
        <f t="shared" si="484"/>
        <v>0</v>
      </c>
      <c r="AJ147" s="36">
        <f t="shared" si="485"/>
        <v>0</v>
      </c>
      <c r="AK147" s="36">
        <f t="shared" si="486"/>
        <v>0</v>
      </c>
      <c r="AL147" s="36">
        <f t="shared" si="487"/>
        <v>0</v>
      </c>
      <c r="AM147" s="36">
        <f t="shared" si="488"/>
        <v>0</v>
      </c>
      <c r="AN147" s="36">
        <f t="shared" si="489"/>
        <v>0</v>
      </c>
      <c r="AO147" s="36">
        <f t="shared" si="490"/>
        <v>0</v>
      </c>
      <c r="AP147" s="36">
        <f t="shared" si="491"/>
        <v>0</v>
      </c>
      <c r="AQ147" s="36">
        <f t="shared" si="492"/>
        <v>0</v>
      </c>
      <c r="AR147" s="36">
        <f t="shared" si="493"/>
        <v>0</v>
      </c>
      <c r="AS147" s="36">
        <f t="shared" si="494"/>
        <v>0</v>
      </c>
      <c r="AT147" s="36">
        <f t="shared" si="495"/>
        <v>0</v>
      </c>
      <c r="AU147" s="36">
        <f t="shared" si="496"/>
        <v>0</v>
      </c>
      <c r="AV147" s="36">
        <f t="shared" si="497"/>
        <v>0</v>
      </c>
      <c r="AW147" s="36">
        <f t="shared" si="498"/>
        <v>0</v>
      </c>
      <c r="AX147" s="36">
        <f t="shared" si="499"/>
        <v>0</v>
      </c>
      <c r="AY147" s="36">
        <f t="shared" si="500"/>
        <v>0</v>
      </c>
      <c r="AZ147" s="36">
        <f t="shared" si="501"/>
        <v>0</v>
      </c>
      <c r="BA147" s="36">
        <f t="shared" si="502"/>
        <v>0</v>
      </c>
      <c r="BB147" s="36">
        <f t="shared" si="503"/>
        <v>0</v>
      </c>
      <c r="BC147" s="36">
        <f t="shared" si="504"/>
        <v>0</v>
      </c>
      <c r="BD147" s="36">
        <f t="shared" si="505"/>
        <v>0</v>
      </c>
      <c r="BE147" s="36">
        <f t="shared" si="506"/>
        <v>0</v>
      </c>
      <c r="BF147" s="36">
        <f t="shared" si="507"/>
        <v>0</v>
      </c>
      <c r="BG147" s="36">
        <f t="shared" si="508"/>
        <v>0</v>
      </c>
      <c r="BH147" s="36">
        <f t="shared" si="509"/>
        <v>0</v>
      </c>
      <c r="BI147" s="36">
        <f t="shared" si="510"/>
        <v>0</v>
      </c>
      <c r="BJ147" s="36">
        <f t="shared" si="511"/>
        <v>0</v>
      </c>
      <c r="BK147" s="36">
        <f t="shared" si="512"/>
        <v>0</v>
      </c>
      <c r="BL147" s="36">
        <f t="shared" si="513"/>
        <v>0</v>
      </c>
      <c r="BM147" s="39" t="str">
        <f>IF($C$171&lt;&gt;"",COUNTA(Noms!$B$1:$B$30)-COUNTIF(E147:AH147,""),"")</f>
        <v/>
      </c>
      <c r="BN147" s="38" t="str">
        <f>IF(AND($C$169&lt;&gt;"",C147&lt;&gt;""),SUM(E147:AH147)/(COUNTA(Noms!$B$1:$B$30)*C147),"")</f>
        <v/>
      </c>
    </row>
    <row r="148" spans="1:66" ht="14.25" hidden="1" customHeight="1" x14ac:dyDescent="0.2">
      <c r="A148" s="53"/>
      <c r="B148" s="75"/>
      <c r="C148" s="55"/>
      <c r="D148" s="36"/>
      <c r="E148" s="2" t="s">
        <v>6</v>
      </c>
      <c r="F148" s="2" t="s">
        <v>6</v>
      </c>
      <c r="G148" s="2" t="s">
        <v>6</v>
      </c>
      <c r="H148" s="2" t="s">
        <v>6</v>
      </c>
      <c r="I148" s="2" t="s">
        <v>6</v>
      </c>
      <c r="J148" s="2" t="s">
        <v>6</v>
      </c>
      <c r="K148" s="2" t="s">
        <v>6</v>
      </c>
      <c r="L148" s="2" t="s">
        <v>6</v>
      </c>
      <c r="M148" s="2" t="s">
        <v>6</v>
      </c>
      <c r="N148" s="2" t="s">
        <v>6</v>
      </c>
      <c r="O148" s="2" t="s">
        <v>6</v>
      </c>
      <c r="P148" s="2" t="s">
        <v>6</v>
      </c>
      <c r="Q148" s="2" t="s">
        <v>6</v>
      </c>
      <c r="R148" s="2" t="s">
        <v>6</v>
      </c>
      <c r="S148" s="2" t="s">
        <v>6</v>
      </c>
      <c r="T148" s="2" t="s">
        <v>6</v>
      </c>
      <c r="U148" s="2" t="s">
        <v>6</v>
      </c>
      <c r="V148" s="2" t="s">
        <v>6</v>
      </c>
      <c r="W148" s="2" t="s">
        <v>6</v>
      </c>
      <c r="X148" s="2" t="s">
        <v>6</v>
      </c>
      <c r="Y148" s="2" t="s">
        <v>6</v>
      </c>
      <c r="Z148" s="2" t="s">
        <v>6</v>
      </c>
      <c r="AA148" s="2" t="s">
        <v>6</v>
      </c>
      <c r="AB148" s="2" t="s">
        <v>6</v>
      </c>
      <c r="AC148" s="2" t="s">
        <v>6</v>
      </c>
      <c r="AD148" s="2" t="s">
        <v>6</v>
      </c>
      <c r="AE148" s="2" t="s">
        <v>6</v>
      </c>
      <c r="AF148" s="2" t="s">
        <v>6</v>
      </c>
      <c r="AG148" s="2" t="s">
        <v>6</v>
      </c>
      <c r="AH148" s="2" t="s">
        <v>6</v>
      </c>
      <c r="AI148" s="36">
        <f t="shared" si="484"/>
        <v>0</v>
      </c>
      <c r="AJ148" s="36">
        <f t="shared" si="485"/>
        <v>0</v>
      </c>
      <c r="AK148" s="36">
        <f t="shared" si="486"/>
        <v>0</v>
      </c>
      <c r="AL148" s="36">
        <f t="shared" si="487"/>
        <v>0</v>
      </c>
      <c r="AM148" s="36">
        <f t="shared" si="488"/>
        <v>0</v>
      </c>
      <c r="AN148" s="36">
        <f t="shared" si="489"/>
        <v>0</v>
      </c>
      <c r="AO148" s="36">
        <f t="shared" si="490"/>
        <v>0</v>
      </c>
      <c r="AP148" s="36">
        <f t="shared" si="491"/>
        <v>0</v>
      </c>
      <c r="AQ148" s="36">
        <f t="shared" si="492"/>
        <v>0</v>
      </c>
      <c r="AR148" s="36">
        <f t="shared" si="493"/>
        <v>0</v>
      </c>
      <c r="AS148" s="36">
        <f t="shared" si="494"/>
        <v>0</v>
      </c>
      <c r="AT148" s="36">
        <f t="shared" si="495"/>
        <v>0</v>
      </c>
      <c r="AU148" s="36">
        <f t="shared" si="496"/>
        <v>0</v>
      </c>
      <c r="AV148" s="36">
        <f t="shared" si="497"/>
        <v>0</v>
      </c>
      <c r="AW148" s="36">
        <f t="shared" si="498"/>
        <v>0</v>
      </c>
      <c r="AX148" s="36">
        <f t="shared" si="499"/>
        <v>0</v>
      </c>
      <c r="AY148" s="36">
        <f t="shared" si="500"/>
        <v>0</v>
      </c>
      <c r="AZ148" s="36">
        <f t="shared" si="501"/>
        <v>0</v>
      </c>
      <c r="BA148" s="36">
        <f t="shared" si="502"/>
        <v>0</v>
      </c>
      <c r="BB148" s="36">
        <f t="shared" si="503"/>
        <v>0</v>
      </c>
      <c r="BC148" s="36">
        <f t="shared" si="504"/>
        <v>0</v>
      </c>
      <c r="BD148" s="36">
        <f t="shared" si="505"/>
        <v>0</v>
      </c>
      <c r="BE148" s="36">
        <f t="shared" si="506"/>
        <v>0</v>
      </c>
      <c r="BF148" s="36">
        <f t="shared" si="507"/>
        <v>0</v>
      </c>
      <c r="BG148" s="36">
        <f t="shared" si="508"/>
        <v>0</v>
      </c>
      <c r="BH148" s="36">
        <f t="shared" si="509"/>
        <v>0</v>
      </c>
      <c r="BI148" s="36">
        <f t="shared" si="510"/>
        <v>0</v>
      </c>
      <c r="BJ148" s="36">
        <f t="shared" si="511"/>
        <v>0</v>
      </c>
      <c r="BK148" s="36">
        <f t="shared" si="512"/>
        <v>0</v>
      </c>
      <c r="BL148" s="36">
        <f t="shared" si="513"/>
        <v>0</v>
      </c>
      <c r="BM148" s="39" t="str">
        <f>IF($C$171&lt;&gt;"",COUNTA(Noms!$B$1:$B$30)-COUNTIF(E148:AH148,""),"")</f>
        <v/>
      </c>
      <c r="BN148" s="38" t="str">
        <f>IF(AND($C$169&lt;&gt;"",C148&lt;&gt;""),SUM(E148:AH148)/(COUNTA(Noms!$B$1:$B$30)*C148),"")</f>
        <v/>
      </c>
    </row>
    <row r="149" spans="1:66" ht="14.25" hidden="1" customHeight="1" x14ac:dyDescent="0.2">
      <c r="A149" s="53"/>
      <c r="B149" s="75"/>
      <c r="C149" s="55"/>
      <c r="D149" s="36"/>
      <c r="E149" s="2" t="s">
        <v>6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  <c r="L149" s="2" t="s">
        <v>6</v>
      </c>
      <c r="M149" s="2" t="s">
        <v>6</v>
      </c>
      <c r="N149" s="2" t="s">
        <v>6</v>
      </c>
      <c r="O149" s="2" t="s">
        <v>6</v>
      </c>
      <c r="P149" s="2" t="s">
        <v>6</v>
      </c>
      <c r="Q149" s="2" t="s">
        <v>6</v>
      </c>
      <c r="R149" s="2" t="s">
        <v>6</v>
      </c>
      <c r="S149" s="2" t="s">
        <v>6</v>
      </c>
      <c r="T149" s="2" t="s">
        <v>6</v>
      </c>
      <c r="U149" s="2" t="s">
        <v>6</v>
      </c>
      <c r="V149" s="2" t="s">
        <v>6</v>
      </c>
      <c r="W149" s="2" t="s">
        <v>6</v>
      </c>
      <c r="X149" s="2" t="s">
        <v>6</v>
      </c>
      <c r="Y149" s="2" t="s">
        <v>6</v>
      </c>
      <c r="Z149" s="2" t="s">
        <v>6</v>
      </c>
      <c r="AA149" s="2" t="s">
        <v>6</v>
      </c>
      <c r="AB149" s="2" t="s">
        <v>6</v>
      </c>
      <c r="AC149" s="2" t="s">
        <v>6</v>
      </c>
      <c r="AD149" s="2" t="s">
        <v>6</v>
      </c>
      <c r="AE149" s="2" t="s">
        <v>6</v>
      </c>
      <c r="AF149" s="2" t="s">
        <v>6</v>
      </c>
      <c r="AG149" s="2" t="s">
        <v>6</v>
      </c>
      <c r="AH149" s="2" t="s">
        <v>6</v>
      </c>
      <c r="AI149" s="36">
        <f t="shared" si="484"/>
        <v>0</v>
      </c>
      <c r="AJ149" s="36">
        <f t="shared" si="485"/>
        <v>0</v>
      </c>
      <c r="AK149" s="36">
        <f t="shared" si="486"/>
        <v>0</v>
      </c>
      <c r="AL149" s="36">
        <f t="shared" si="487"/>
        <v>0</v>
      </c>
      <c r="AM149" s="36">
        <f t="shared" si="488"/>
        <v>0</v>
      </c>
      <c r="AN149" s="36">
        <f t="shared" si="489"/>
        <v>0</v>
      </c>
      <c r="AO149" s="36">
        <f t="shared" si="490"/>
        <v>0</v>
      </c>
      <c r="AP149" s="36">
        <f t="shared" si="491"/>
        <v>0</v>
      </c>
      <c r="AQ149" s="36">
        <f t="shared" si="492"/>
        <v>0</v>
      </c>
      <c r="AR149" s="36">
        <f t="shared" si="493"/>
        <v>0</v>
      </c>
      <c r="AS149" s="36">
        <f t="shared" si="494"/>
        <v>0</v>
      </c>
      <c r="AT149" s="36">
        <f t="shared" si="495"/>
        <v>0</v>
      </c>
      <c r="AU149" s="36">
        <f t="shared" si="496"/>
        <v>0</v>
      </c>
      <c r="AV149" s="36">
        <f t="shared" si="497"/>
        <v>0</v>
      </c>
      <c r="AW149" s="36">
        <f t="shared" si="498"/>
        <v>0</v>
      </c>
      <c r="AX149" s="36">
        <f t="shared" si="499"/>
        <v>0</v>
      </c>
      <c r="AY149" s="36">
        <f t="shared" si="500"/>
        <v>0</v>
      </c>
      <c r="AZ149" s="36">
        <f t="shared" si="501"/>
        <v>0</v>
      </c>
      <c r="BA149" s="36">
        <f t="shared" si="502"/>
        <v>0</v>
      </c>
      <c r="BB149" s="36">
        <f t="shared" si="503"/>
        <v>0</v>
      </c>
      <c r="BC149" s="36">
        <f t="shared" si="504"/>
        <v>0</v>
      </c>
      <c r="BD149" s="36">
        <f t="shared" si="505"/>
        <v>0</v>
      </c>
      <c r="BE149" s="36">
        <f t="shared" si="506"/>
        <v>0</v>
      </c>
      <c r="BF149" s="36">
        <f t="shared" si="507"/>
        <v>0</v>
      </c>
      <c r="BG149" s="36">
        <f t="shared" si="508"/>
        <v>0</v>
      </c>
      <c r="BH149" s="36">
        <f t="shared" si="509"/>
        <v>0</v>
      </c>
      <c r="BI149" s="36">
        <f t="shared" si="510"/>
        <v>0</v>
      </c>
      <c r="BJ149" s="36">
        <f t="shared" si="511"/>
        <v>0</v>
      </c>
      <c r="BK149" s="36">
        <f t="shared" si="512"/>
        <v>0</v>
      </c>
      <c r="BL149" s="36">
        <f t="shared" si="513"/>
        <v>0</v>
      </c>
      <c r="BM149" s="39" t="str">
        <f>IF($C$171&lt;&gt;"",COUNTA(Noms!$B$1:$B$30)-COUNTIF(E149:AH149,""),"")</f>
        <v/>
      </c>
      <c r="BN149" s="38" t="str">
        <f>IF(AND($C$169&lt;&gt;"",C149&lt;&gt;""),SUM(E149:AH149)/(COUNTA(Noms!$B$1:$B$30)*C149),"")</f>
        <v/>
      </c>
    </row>
    <row r="150" spans="1:66" ht="14.25" hidden="1" customHeight="1" x14ac:dyDescent="0.2">
      <c r="A150" s="53"/>
      <c r="B150" s="75"/>
      <c r="C150" s="55"/>
      <c r="D150" s="36"/>
      <c r="E150" s="2" t="s">
        <v>6</v>
      </c>
      <c r="F150" s="2" t="s">
        <v>6</v>
      </c>
      <c r="G150" s="2" t="s">
        <v>6</v>
      </c>
      <c r="H150" s="2" t="s">
        <v>6</v>
      </c>
      <c r="I150" s="2" t="s">
        <v>6</v>
      </c>
      <c r="J150" s="2" t="s">
        <v>6</v>
      </c>
      <c r="K150" s="2" t="s">
        <v>6</v>
      </c>
      <c r="L150" s="2" t="s">
        <v>6</v>
      </c>
      <c r="M150" s="2" t="s">
        <v>6</v>
      </c>
      <c r="N150" s="2" t="s">
        <v>6</v>
      </c>
      <c r="O150" s="2" t="s">
        <v>6</v>
      </c>
      <c r="P150" s="2" t="s">
        <v>6</v>
      </c>
      <c r="Q150" s="2" t="s">
        <v>6</v>
      </c>
      <c r="R150" s="2" t="s">
        <v>6</v>
      </c>
      <c r="S150" s="2" t="s">
        <v>6</v>
      </c>
      <c r="T150" s="2" t="s">
        <v>6</v>
      </c>
      <c r="U150" s="2" t="s">
        <v>6</v>
      </c>
      <c r="V150" s="2" t="s">
        <v>6</v>
      </c>
      <c r="W150" s="2" t="s">
        <v>6</v>
      </c>
      <c r="X150" s="2" t="s">
        <v>6</v>
      </c>
      <c r="Y150" s="2" t="s">
        <v>6</v>
      </c>
      <c r="Z150" s="2" t="s">
        <v>6</v>
      </c>
      <c r="AA150" s="2" t="s">
        <v>6</v>
      </c>
      <c r="AB150" s="2" t="s">
        <v>6</v>
      </c>
      <c r="AC150" s="2" t="s">
        <v>6</v>
      </c>
      <c r="AD150" s="2" t="s">
        <v>6</v>
      </c>
      <c r="AE150" s="2" t="s">
        <v>6</v>
      </c>
      <c r="AF150" s="2" t="s">
        <v>6</v>
      </c>
      <c r="AG150" s="2" t="s">
        <v>6</v>
      </c>
      <c r="AH150" s="2" t="s">
        <v>6</v>
      </c>
      <c r="AI150" s="36">
        <f t="shared" si="484"/>
        <v>0</v>
      </c>
      <c r="AJ150" s="36">
        <f t="shared" si="485"/>
        <v>0</v>
      </c>
      <c r="AK150" s="36">
        <f t="shared" si="486"/>
        <v>0</v>
      </c>
      <c r="AL150" s="36">
        <f t="shared" si="487"/>
        <v>0</v>
      </c>
      <c r="AM150" s="36">
        <f t="shared" si="488"/>
        <v>0</v>
      </c>
      <c r="AN150" s="36">
        <f t="shared" si="489"/>
        <v>0</v>
      </c>
      <c r="AO150" s="36">
        <f t="shared" si="490"/>
        <v>0</v>
      </c>
      <c r="AP150" s="36">
        <f t="shared" si="491"/>
        <v>0</v>
      </c>
      <c r="AQ150" s="36">
        <f t="shared" si="492"/>
        <v>0</v>
      </c>
      <c r="AR150" s="36">
        <f t="shared" si="493"/>
        <v>0</v>
      </c>
      <c r="AS150" s="36">
        <f t="shared" si="494"/>
        <v>0</v>
      </c>
      <c r="AT150" s="36">
        <f t="shared" si="495"/>
        <v>0</v>
      </c>
      <c r="AU150" s="36">
        <f t="shared" si="496"/>
        <v>0</v>
      </c>
      <c r="AV150" s="36">
        <f t="shared" si="497"/>
        <v>0</v>
      </c>
      <c r="AW150" s="36">
        <f t="shared" si="498"/>
        <v>0</v>
      </c>
      <c r="AX150" s="36">
        <f t="shared" si="499"/>
        <v>0</v>
      </c>
      <c r="AY150" s="36">
        <f t="shared" si="500"/>
        <v>0</v>
      </c>
      <c r="AZ150" s="36">
        <f t="shared" si="501"/>
        <v>0</v>
      </c>
      <c r="BA150" s="36">
        <f t="shared" si="502"/>
        <v>0</v>
      </c>
      <c r="BB150" s="36">
        <f t="shared" si="503"/>
        <v>0</v>
      </c>
      <c r="BC150" s="36">
        <f t="shared" si="504"/>
        <v>0</v>
      </c>
      <c r="BD150" s="36">
        <f t="shared" si="505"/>
        <v>0</v>
      </c>
      <c r="BE150" s="36">
        <f t="shared" si="506"/>
        <v>0</v>
      </c>
      <c r="BF150" s="36">
        <f t="shared" si="507"/>
        <v>0</v>
      </c>
      <c r="BG150" s="36">
        <f t="shared" si="508"/>
        <v>0</v>
      </c>
      <c r="BH150" s="36">
        <f t="shared" si="509"/>
        <v>0</v>
      </c>
      <c r="BI150" s="36">
        <f t="shared" si="510"/>
        <v>0</v>
      </c>
      <c r="BJ150" s="36">
        <f t="shared" si="511"/>
        <v>0</v>
      </c>
      <c r="BK150" s="36">
        <f t="shared" si="512"/>
        <v>0</v>
      </c>
      <c r="BL150" s="36">
        <f t="shared" si="513"/>
        <v>0</v>
      </c>
      <c r="BM150" s="39" t="str">
        <f>IF($C$171&lt;&gt;"",COUNTA(Noms!$B$1:$B$30)-COUNTIF(E150:AH150,""),"")</f>
        <v/>
      </c>
      <c r="BN150" s="38" t="str">
        <f>IF(AND($C$169&lt;&gt;"",C150&lt;&gt;""),SUM(E150:AH150)/(COUNTA(Noms!$B$1:$B$30)*C150),"")</f>
        <v/>
      </c>
    </row>
    <row r="151" spans="1:66" ht="14.25" hidden="1" customHeight="1" x14ac:dyDescent="0.2">
      <c r="A151" s="53"/>
      <c r="B151" s="75"/>
      <c r="C151" s="55"/>
      <c r="D151" s="36"/>
      <c r="E151" s="2" t="s">
        <v>6</v>
      </c>
      <c r="F151" s="2" t="s">
        <v>6</v>
      </c>
      <c r="G151" s="2" t="s">
        <v>6</v>
      </c>
      <c r="H151" s="2" t="s">
        <v>6</v>
      </c>
      <c r="I151" s="2" t="s">
        <v>6</v>
      </c>
      <c r="J151" s="2" t="s">
        <v>6</v>
      </c>
      <c r="K151" s="2" t="s">
        <v>6</v>
      </c>
      <c r="L151" s="2" t="s">
        <v>6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6</v>
      </c>
      <c r="R151" s="2" t="s">
        <v>6</v>
      </c>
      <c r="S151" s="2" t="s">
        <v>6</v>
      </c>
      <c r="T151" s="2" t="s">
        <v>6</v>
      </c>
      <c r="U151" s="2" t="s">
        <v>6</v>
      </c>
      <c r="V151" s="2" t="s">
        <v>6</v>
      </c>
      <c r="W151" s="2" t="s">
        <v>6</v>
      </c>
      <c r="X151" s="2" t="s">
        <v>6</v>
      </c>
      <c r="Y151" s="2" t="s">
        <v>6</v>
      </c>
      <c r="Z151" s="2" t="s">
        <v>6</v>
      </c>
      <c r="AA151" s="2" t="s">
        <v>6</v>
      </c>
      <c r="AB151" s="2" t="s">
        <v>6</v>
      </c>
      <c r="AC151" s="2" t="s">
        <v>6</v>
      </c>
      <c r="AD151" s="2" t="s">
        <v>6</v>
      </c>
      <c r="AE151" s="2" t="s">
        <v>6</v>
      </c>
      <c r="AF151" s="2" t="s">
        <v>6</v>
      </c>
      <c r="AG151" s="2" t="s">
        <v>6</v>
      </c>
      <c r="AH151" s="2" t="s">
        <v>6</v>
      </c>
      <c r="AI151" s="36">
        <f t="shared" si="484"/>
        <v>0</v>
      </c>
      <c r="AJ151" s="36">
        <f t="shared" si="485"/>
        <v>0</v>
      </c>
      <c r="AK151" s="36">
        <f t="shared" si="486"/>
        <v>0</v>
      </c>
      <c r="AL151" s="36">
        <f t="shared" si="487"/>
        <v>0</v>
      </c>
      <c r="AM151" s="36">
        <f t="shared" si="488"/>
        <v>0</v>
      </c>
      <c r="AN151" s="36">
        <f t="shared" si="489"/>
        <v>0</v>
      </c>
      <c r="AO151" s="36">
        <f t="shared" si="490"/>
        <v>0</v>
      </c>
      <c r="AP151" s="36">
        <f t="shared" si="491"/>
        <v>0</v>
      </c>
      <c r="AQ151" s="36">
        <f t="shared" si="492"/>
        <v>0</v>
      </c>
      <c r="AR151" s="36">
        <f t="shared" si="493"/>
        <v>0</v>
      </c>
      <c r="AS151" s="36">
        <f t="shared" si="494"/>
        <v>0</v>
      </c>
      <c r="AT151" s="36">
        <f t="shared" si="495"/>
        <v>0</v>
      </c>
      <c r="AU151" s="36">
        <f t="shared" si="496"/>
        <v>0</v>
      </c>
      <c r="AV151" s="36">
        <f t="shared" si="497"/>
        <v>0</v>
      </c>
      <c r="AW151" s="36">
        <f t="shared" si="498"/>
        <v>0</v>
      </c>
      <c r="AX151" s="36">
        <f t="shared" si="499"/>
        <v>0</v>
      </c>
      <c r="AY151" s="36">
        <f t="shared" si="500"/>
        <v>0</v>
      </c>
      <c r="AZ151" s="36">
        <f t="shared" si="501"/>
        <v>0</v>
      </c>
      <c r="BA151" s="36">
        <f t="shared" si="502"/>
        <v>0</v>
      </c>
      <c r="BB151" s="36">
        <f t="shared" si="503"/>
        <v>0</v>
      </c>
      <c r="BC151" s="36">
        <f t="shared" si="504"/>
        <v>0</v>
      </c>
      <c r="BD151" s="36">
        <f t="shared" si="505"/>
        <v>0</v>
      </c>
      <c r="BE151" s="36">
        <f t="shared" si="506"/>
        <v>0</v>
      </c>
      <c r="BF151" s="36">
        <f t="shared" si="507"/>
        <v>0</v>
      </c>
      <c r="BG151" s="36">
        <f t="shared" si="508"/>
        <v>0</v>
      </c>
      <c r="BH151" s="36">
        <f t="shared" si="509"/>
        <v>0</v>
      </c>
      <c r="BI151" s="36">
        <f t="shared" si="510"/>
        <v>0</v>
      </c>
      <c r="BJ151" s="36">
        <f t="shared" si="511"/>
        <v>0</v>
      </c>
      <c r="BK151" s="36">
        <f t="shared" si="512"/>
        <v>0</v>
      </c>
      <c r="BL151" s="36">
        <f t="shared" si="513"/>
        <v>0</v>
      </c>
      <c r="BM151" s="39" t="str">
        <f>IF($C$171&lt;&gt;"",COUNTA(Noms!$B$1:$B$30)-COUNTIF(E151:AH151,""),"")</f>
        <v/>
      </c>
      <c r="BN151" s="38" t="str">
        <f>IF(AND($C$169&lt;&gt;"",C151&lt;&gt;""),SUM(E151:AH151)/(COUNTA(Noms!$B$1:$B$30)*C151),"")</f>
        <v/>
      </c>
    </row>
    <row r="152" spans="1:66" ht="14.25" hidden="1" customHeight="1" x14ac:dyDescent="0.2">
      <c r="A152" s="53"/>
      <c r="B152" s="75"/>
      <c r="C152" s="55"/>
      <c r="D152" s="36"/>
      <c r="E152" s="2" t="s">
        <v>6</v>
      </c>
      <c r="F152" s="2" t="s">
        <v>6</v>
      </c>
      <c r="G152" s="2" t="s">
        <v>6</v>
      </c>
      <c r="H152" s="2" t="s">
        <v>6</v>
      </c>
      <c r="I152" s="2" t="s">
        <v>6</v>
      </c>
      <c r="J152" s="2" t="s">
        <v>6</v>
      </c>
      <c r="K152" s="2" t="s">
        <v>6</v>
      </c>
      <c r="L152" s="2" t="s">
        <v>6</v>
      </c>
      <c r="M152" s="2" t="s">
        <v>6</v>
      </c>
      <c r="N152" s="2" t="s">
        <v>6</v>
      </c>
      <c r="O152" s="2" t="s">
        <v>6</v>
      </c>
      <c r="P152" s="2" t="s">
        <v>6</v>
      </c>
      <c r="Q152" s="2" t="s">
        <v>6</v>
      </c>
      <c r="R152" s="2" t="s">
        <v>6</v>
      </c>
      <c r="S152" s="2" t="s">
        <v>6</v>
      </c>
      <c r="T152" s="2" t="s">
        <v>6</v>
      </c>
      <c r="U152" s="2" t="s">
        <v>6</v>
      </c>
      <c r="V152" s="2" t="s">
        <v>6</v>
      </c>
      <c r="W152" s="2" t="s">
        <v>6</v>
      </c>
      <c r="X152" s="2" t="s">
        <v>6</v>
      </c>
      <c r="Y152" s="2" t="s">
        <v>6</v>
      </c>
      <c r="Z152" s="2" t="s">
        <v>6</v>
      </c>
      <c r="AA152" s="2" t="s">
        <v>6</v>
      </c>
      <c r="AB152" s="2" t="s">
        <v>6</v>
      </c>
      <c r="AC152" s="2" t="s">
        <v>6</v>
      </c>
      <c r="AD152" s="2" t="s">
        <v>6</v>
      </c>
      <c r="AE152" s="2" t="s">
        <v>6</v>
      </c>
      <c r="AF152" s="2" t="s">
        <v>6</v>
      </c>
      <c r="AG152" s="2" t="s">
        <v>6</v>
      </c>
      <c r="AH152" s="2" t="s">
        <v>6</v>
      </c>
      <c r="AI152" s="36">
        <f t="shared" si="484"/>
        <v>0</v>
      </c>
      <c r="AJ152" s="36">
        <f t="shared" si="485"/>
        <v>0</v>
      </c>
      <c r="AK152" s="36">
        <f t="shared" si="486"/>
        <v>0</v>
      </c>
      <c r="AL152" s="36">
        <f t="shared" si="487"/>
        <v>0</v>
      </c>
      <c r="AM152" s="36">
        <f t="shared" si="488"/>
        <v>0</v>
      </c>
      <c r="AN152" s="36">
        <f t="shared" si="489"/>
        <v>0</v>
      </c>
      <c r="AO152" s="36">
        <f t="shared" si="490"/>
        <v>0</v>
      </c>
      <c r="AP152" s="36">
        <f t="shared" si="491"/>
        <v>0</v>
      </c>
      <c r="AQ152" s="36">
        <f t="shared" si="492"/>
        <v>0</v>
      </c>
      <c r="AR152" s="36">
        <f t="shared" si="493"/>
        <v>0</v>
      </c>
      <c r="AS152" s="36">
        <f t="shared" si="494"/>
        <v>0</v>
      </c>
      <c r="AT152" s="36">
        <f t="shared" si="495"/>
        <v>0</v>
      </c>
      <c r="AU152" s="36">
        <f t="shared" si="496"/>
        <v>0</v>
      </c>
      <c r="AV152" s="36">
        <f t="shared" si="497"/>
        <v>0</v>
      </c>
      <c r="AW152" s="36">
        <f t="shared" si="498"/>
        <v>0</v>
      </c>
      <c r="AX152" s="36">
        <f t="shared" si="499"/>
        <v>0</v>
      </c>
      <c r="AY152" s="36">
        <f t="shared" si="500"/>
        <v>0</v>
      </c>
      <c r="AZ152" s="36">
        <f t="shared" si="501"/>
        <v>0</v>
      </c>
      <c r="BA152" s="36">
        <f t="shared" si="502"/>
        <v>0</v>
      </c>
      <c r="BB152" s="36">
        <f t="shared" si="503"/>
        <v>0</v>
      </c>
      <c r="BC152" s="36">
        <f t="shared" si="504"/>
        <v>0</v>
      </c>
      <c r="BD152" s="36">
        <f t="shared" si="505"/>
        <v>0</v>
      </c>
      <c r="BE152" s="36">
        <f t="shared" si="506"/>
        <v>0</v>
      </c>
      <c r="BF152" s="36">
        <f t="shared" si="507"/>
        <v>0</v>
      </c>
      <c r="BG152" s="36">
        <f t="shared" si="508"/>
        <v>0</v>
      </c>
      <c r="BH152" s="36">
        <f t="shared" si="509"/>
        <v>0</v>
      </c>
      <c r="BI152" s="36">
        <f t="shared" si="510"/>
        <v>0</v>
      </c>
      <c r="BJ152" s="36">
        <f t="shared" si="511"/>
        <v>0</v>
      </c>
      <c r="BK152" s="36">
        <f t="shared" si="512"/>
        <v>0</v>
      </c>
      <c r="BL152" s="36">
        <f t="shared" si="513"/>
        <v>0</v>
      </c>
      <c r="BM152" s="39" t="str">
        <f>IF($C$171&lt;&gt;"",COUNTA(Noms!$B$1:$B$30)-COUNTIF(E152:AH152,""),"")</f>
        <v/>
      </c>
      <c r="BN152" s="38" t="str">
        <f>IF(AND($C$169&lt;&gt;"",C152&lt;&gt;""),SUM(E152:AH152)/(COUNTA(Noms!$B$1:$B$30)*C152),"")</f>
        <v/>
      </c>
    </row>
    <row r="153" spans="1:66" ht="14.25" hidden="1" customHeight="1" x14ac:dyDescent="0.2">
      <c r="A153" s="53"/>
      <c r="B153" s="75"/>
      <c r="C153" s="55"/>
      <c r="D153" s="36"/>
      <c r="E153" s="2" t="s">
        <v>6</v>
      </c>
      <c r="F153" s="2" t="s">
        <v>6</v>
      </c>
      <c r="G153" s="2" t="s">
        <v>6</v>
      </c>
      <c r="H153" s="2" t="s">
        <v>6</v>
      </c>
      <c r="I153" s="2" t="s">
        <v>6</v>
      </c>
      <c r="J153" s="2" t="s">
        <v>6</v>
      </c>
      <c r="K153" s="2" t="s">
        <v>6</v>
      </c>
      <c r="L153" s="2" t="s">
        <v>6</v>
      </c>
      <c r="M153" s="2" t="s">
        <v>6</v>
      </c>
      <c r="N153" s="2" t="s">
        <v>6</v>
      </c>
      <c r="O153" s="2" t="s">
        <v>6</v>
      </c>
      <c r="P153" s="2" t="s">
        <v>6</v>
      </c>
      <c r="Q153" s="2" t="s">
        <v>6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6</v>
      </c>
      <c r="W153" s="2" t="s">
        <v>6</v>
      </c>
      <c r="X153" s="2" t="s">
        <v>6</v>
      </c>
      <c r="Y153" s="2" t="s">
        <v>6</v>
      </c>
      <c r="Z153" s="2" t="s">
        <v>6</v>
      </c>
      <c r="AA153" s="2" t="s">
        <v>6</v>
      </c>
      <c r="AB153" s="2" t="s">
        <v>6</v>
      </c>
      <c r="AC153" s="2" t="s">
        <v>6</v>
      </c>
      <c r="AD153" s="2" t="s">
        <v>6</v>
      </c>
      <c r="AE153" s="2" t="s">
        <v>6</v>
      </c>
      <c r="AF153" s="2" t="s">
        <v>6</v>
      </c>
      <c r="AG153" s="2" t="s">
        <v>6</v>
      </c>
      <c r="AH153" s="2" t="s">
        <v>6</v>
      </c>
      <c r="AI153" s="36">
        <f t="shared" si="484"/>
        <v>0</v>
      </c>
      <c r="AJ153" s="36">
        <f t="shared" si="485"/>
        <v>0</v>
      </c>
      <c r="AK153" s="36">
        <f t="shared" si="486"/>
        <v>0</v>
      </c>
      <c r="AL153" s="36">
        <f t="shared" si="487"/>
        <v>0</v>
      </c>
      <c r="AM153" s="36">
        <f t="shared" si="488"/>
        <v>0</v>
      </c>
      <c r="AN153" s="36">
        <f t="shared" si="489"/>
        <v>0</v>
      </c>
      <c r="AO153" s="36">
        <f t="shared" si="490"/>
        <v>0</v>
      </c>
      <c r="AP153" s="36">
        <f t="shared" si="491"/>
        <v>0</v>
      </c>
      <c r="AQ153" s="36">
        <f t="shared" si="492"/>
        <v>0</v>
      </c>
      <c r="AR153" s="36">
        <f t="shared" si="493"/>
        <v>0</v>
      </c>
      <c r="AS153" s="36">
        <f t="shared" si="494"/>
        <v>0</v>
      </c>
      <c r="AT153" s="36">
        <f t="shared" si="495"/>
        <v>0</v>
      </c>
      <c r="AU153" s="36">
        <f t="shared" si="496"/>
        <v>0</v>
      </c>
      <c r="AV153" s="36">
        <f t="shared" si="497"/>
        <v>0</v>
      </c>
      <c r="AW153" s="36">
        <f t="shared" si="498"/>
        <v>0</v>
      </c>
      <c r="AX153" s="36">
        <f t="shared" si="499"/>
        <v>0</v>
      </c>
      <c r="AY153" s="36">
        <f t="shared" si="500"/>
        <v>0</v>
      </c>
      <c r="AZ153" s="36">
        <f t="shared" si="501"/>
        <v>0</v>
      </c>
      <c r="BA153" s="36">
        <f t="shared" si="502"/>
        <v>0</v>
      </c>
      <c r="BB153" s="36">
        <f t="shared" si="503"/>
        <v>0</v>
      </c>
      <c r="BC153" s="36">
        <f t="shared" si="504"/>
        <v>0</v>
      </c>
      <c r="BD153" s="36">
        <f t="shared" si="505"/>
        <v>0</v>
      </c>
      <c r="BE153" s="36">
        <f t="shared" si="506"/>
        <v>0</v>
      </c>
      <c r="BF153" s="36">
        <f t="shared" si="507"/>
        <v>0</v>
      </c>
      <c r="BG153" s="36">
        <f t="shared" si="508"/>
        <v>0</v>
      </c>
      <c r="BH153" s="36">
        <f t="shared" si="509"/>
        <v>0</v>
      </c>
      <c r="BI153" s="36">
        <f t="shared" si="510"/>
        <v>0</v>
      </c>
      <c r="BJ153" s="36">
        <f t="shared" si="511"/>
        <v>0</v>
      </c>
      <c r="BK153" s="36">
        <f t="shared" si="512"/>
        <v>0</v>
      </c>
      <c r="BL153" s="36">
        <f t="shared" si="513"/>
        <v>0</v>
      </c>
      <c r="BM153" s="39" t="str">
        <f>IF($C$171&lt;&gt;"",COUNTA(Noms!$B$1:$B$30)-COUNTIF(E153:AH153,""),"")</f>
        <v/>
      </c>
      <c r="BN153" s="38" t="str">
        <f>IF(AND($C$169&lt;&gt;"",C153&lt;&gt;""),SUM(E153:AH153)/(COUNTA(Noms!$B$1:$B$30)*C153),"")</f>
        <v/>
      </c>
    </row>
    <row r="154" spans="1:66" ht="14.25" hidden="1" customHeight="1" x14ac:dyDescent="0.2">
      <c r="A154" s="53"/>
      <c r="B154" s="75"/>
      <c r="C154" s="55"/>
      <c r="D154" s="36"/>
      <c r="E154" s="2" t="s">
        <v>6</v>
      </c>
      <c r="F154" s="2" t="s">
        <v>6</v>
      </c>
      <c r="G154" s="2" t="s">
        <v>6</v>
      </c>
      <c r="H154" s="2" t="s">
        <v>6</v>
      </c>
      <c r="I154" s="2" t="s">
        <v>6</v>
      </c>
      <c r="J154" s="2" t="s">
        <v>6</v>
      </c>
      <c r="K154" s="2" t="s">
        <v>6</v>
      </c>
      <c r="L154" s="2" t="s">
        <v>6</v>
      </c>
      <c r="M154" s="2" t="s">
        <v>6</v>
      </c>
      <c r="N154" s="2" t="s">
        <v>6</v>
      </c>
      <c r="O154" s="2" t="s">
        <v>6</v>
      </c>
      <c r="P154" s="2" t="s">
        <v>6</v>
      </c>
      <c r="Q154" s="2" t="s">
        <v>6</v>
      </c>
      <c r="R154" s="2" t="s">
        <v>6</v>
      </c>
      <c r="S154" s="2" t="s">
        <v>6</v>
      </c>
      <c r="T154" s="2" t="s">
        <v>6</v>
      </c>
      <c r="U154" s="2" t="s">
        <v>6</v>
      </c>
      <c r="V154" s="2" t="s">
        <v>6</v>
      </c>
      <c r="W154" s="2" t="s">
        <v>6</v>
      </c>
      <c r="X154" s="2" t="s">
        <v>6</v>
      </c>
      <c r="Y154" s="2" t="s">
        <v>6</v>
      </c>
      <c r="Z154" s="2" t="s">
        <v>6</v>
      </c>
      <c r="AA154" s="2" t="s">
        <v>6</v>
      </c>
      <c r="AB154" s="2" t="s">
        <v>6</v>
      </c>
      <c r="AC154" s="2" t="s">
        <v>6</v>
      </c>
      <c r="AD154" s="2" t="s">
        <v>6</v>
      </c>
      <c r="AE154" s="2" t="s">
        <v>6</v>
      </c>
      <c r="AF154" s="2" t="s">
        <v>6</v>
      </c>
      <c r="AG154" s="2" t="s">
        <v>6</v>
      </c>
      <c r="AH154" s="2" t="s">
        <v>6</v>
      </c>
      <c r="AI154" s="36">
        <f t="shared" si="484"/>
        <v>0</v>
      </c>
      <c r="AJ154" s="36">
        <f t="shared" si="485"/>
        <v>0</v>
      </c>
      <c r="AK154" s="36">
        <f t="shared" si="486"/>
        <v>0</v>
      </c>
      <c r="AL154" s="36">
        <f t="shared" si="487"/>
        <v>0</v>
      </c>
      <c r="AM154" s="36">
        <f t="shared" si="488"/>
        <v>0</v>
      </c>
      <c r="AN154" s="36">
        <f t="shared" si="489"/>
        <v>0</v>
      </c>
      <c r="AO154" s="36">
        <f t="shared" si="490"/>
        <v>0</v>
      </c>
      <c r="AP154" s="36">
        <f t="shared" si="491"/>
        <v>0</v>
      </c>
      <c r="AQ154" s="36">
        <f t="shared" si="492"/>
        <v>0</v>
      </c>
      <c r="AR154" s="36">
        <f t="shared" si="493"/>
        <v>0</v>
      </c>
      <c r="AS154" s="36">
        <f t="shared" si="494"/>
        <v>0</v>
      </c>
      <c r="AT154" s="36">
        <f t="shared" si="495"/>
        <v>0</v>
      </c>
      <c r="AU154" s="36">
        <f t="shared" si="496"/>
        <v>0</v>
      </c>
      <c r="AV154" s="36">
        <f t="shared" si="497"/>
        <v>0</v>
      </c>
      <c r="AW154" s="36">
        <f t="shared" si="498"/>
        <v>0</v>
      </c>
      <c r="AX154" s="36">
        <f t="shared" si="499"/>
        <v>0</v>
      </c>
      <c r="AY154" s="36">
        <f t="shared" si="500"/>
        <v>0</v>
      </c>
      <c r="AZ154" s="36">
        <f t="shared" si="501"/>
        <v>0</v>
      </c>
      <c r="BA154" s="36">
        <f t="shared" si="502"/>
        <v>0</v>
      </c>
      <c r="BB154" s="36">
        <f t="shared" si="503"/>
        <v>0</v>
      </c>
      <c r="BC154" s="36">
        <f t="shared" si="504"/>
        <v>0</v>
      </c>
      <c r="BD154" s="36">
        <f t="shared" si="505"/>
        <v>0</v>
      </c>
      <c r="BE154" s="36">
        <f t="shared" si="506"/>
        <v>0</v>
      </c>
      <c r="BF154" s="36">
        <f t="shared" si="507"/>
        <v>0</v>
      </c>
      <c r="BG154" s="36">
        <f t="shared" si="508"/>
        <v>0</v>
      </c>
      <c r="BH154" s="36">
        <f t="shared" si="509"/>
        <v>0</v>
      </c>
      <c r="BI154" s="36">
        <f t="shared" si="510"/>
        <v>0</v>
      </c>
      <c r="BJ154" s="36">
        <f t="shared" si="511"/>
        <v>0</v>
      </c>
      <c r="BK154" s="36">
        <f t="shared" si="512"/>
        <v>0</v>
      </c>
      <c r="BL154" s="36">
        <f t="shared" si="513"/>
        <v>0</v>
      </c>
      <c r="BM154" s="39" t="str">
        <f>IF($C$171&lt;&gt;"",COUNTA(Noms!$B$1:$B$30)-COUNTIF(E154:AH154,""),"")</f>
        <v/>
      </c>
      <c r="BN154" s="38" t="str">
        <f>IF(AND($C$169&lt;&gt;"",C154&lt;&gt;""),SUM(E154:AH154)/(COUNTA(Noms!$B$1:$B$30)*C154),"")</f>
        <v/>
      </c>
    </row>
    <row r="155" spans="1:66" ht="14.25" hidden="1" customHeight="1" x14ac:dyDescent="0.2">
      <c r="A155" s="53"/>
      <c r="B155" s="76"/>
      <c r="C155" s="55"/>
      <c r="D155" s="36"/>
      <c r="E155" s="2" t="s">
        <v>6</v>
      </c>
      <c r="F155" s="2" t="s">
        <v>6</v>
      </c>
      <c r="G155" s="2" t="s">
        <v>6</v>
      </c>
      <c r="H155" s="2" t="s">
        <v>6</v>
      </c>
      <c r="I155" s="2" t="s">
        <v>6</v>
      </c>
      <c r="J155" s="2" t="s">
        <v>6</v>
      </c>
      <c r="K155" s="2" t="s">
        <v>6</v>
      </c>
      <c r="L155" s="2" t="s">
        <v>6</v>
      </c>
      <c r="M155" s="2" t="s">
        <v>6</v>
      </c>
      <c r="N155" s="2" t="s">
        <v>6</v>
      </c>
      <c r="O155" s="2" t="s">
        <v>6</v>
      </c>
      <c r="P155" s="2" t="s">
        <v>6</v>
      </c>
      <c r="Q155" s="2" t="s">
        <v>6</v>
      </c>
      <c r="R155" s="2" t="s">
        <v>6</v>
      </c>
      <c r="S155" s="2" t="s">
        <v>6</v>
      </c>
      <c r="T155" s="2" t="s">
        <v>6</v>
      </c>
      <c r="U155" s="2" t="s">
        <v>6</v>
      </c>
      <c r="V155" s="2" t="s">
        <v>6</v>
      </c>
      <c r="W155" s="2" t="s">
        <v>6</v>
      </c>
      <c r="X155" s="2" t="s">
        <v>6</v>
      </c>
      <c r="Y155" s="2" t="s">
        <v>6</v>
      </c>
      <c r="Z155" s="2" t="s">
        <v>6</v>
      </c>
      <c r="AA155" s="2" t="s">
        <v>6</v>
      </c>
      <c r="AB155" s="2" t="s">
        <v>6</v>
      </c>
      <c r="AC155" s="2" t="s">
        <v>6</v>
      </c>
      <c r="AD155" s="2" t="s">
        <v>6</v>
      </c>
      <c r="AE155" s="2" t="s">
        <v>6</v>
      </c>
      <c r="AF155" s="2" t="s">
        <v>6</v>
      </c>
      <c r="AG155" s="2" t="s">
        <v>6</v>
      </c>
      <c r="AH155" s="2" t="s">
        <v>6</v>
      </c>
      <c r="AI155" s="36">
        <f t="shared" si="484"/>
        <v>0</v>
      </c>
      <c r="AJ155" s="36">
        <f t="shared" si="485"/>
        <v>0</v>
      </c>
      <c r="AK155" s="36">
        <f t="shared" si="486"/>
        <v>0</v>
      </c>
      <c r="AL155" s="36">
        <f t="shared" si="487"/>
        <v>0</v>
      </c>
      <c r="AM155" s="36">
        <f t="shared" si="488"/>
        <v>0</v>
      </c>
      <c r="AN155" s="36">
        <f t="shared" si="489"/>
        <v>0</v>
      </c>
      <c r="AO155" s="36">
        <f t="shared" si="490"/>
        <v>0</v>
      </c>
      <c r="AP155" s="36">
        <f t="shared" si="491"/>
        <v>0</v>
      </c>
      <c r="AQ155" s="36">
        <f t="shared" si="492"/>
        <v>0</v>
      </c>
      <c r="AR155" s="36">
        <f t="shared" si="493"/>
        <v>0</v>
      </c>
      <c r="AS155" s="36">
        <f t="shared" si="494"/>
        <v>0</v>
      </c>
      <c r="AT155" s="36">
        <f t="shared" si="495"/>
        <v>0</v>
      </c>
      <c r="AU155" s="36">
        <f t="shared" si="496"/>
        <v>0</v>
      </c>
      <c r="AV155" s="36">
        <f t="shared" si="497"/>
        <v>0</v>
      </c>
      <c r="AW155" s="36">
        <f t="shared" si="498"/>
        <v>0</v>
      </c>
      <c r="AX155" s="36">
        <f t="shared" si="499"/>
        <v>0</v>
      </c>
      <c r="AY155" s="36">
        <f t="shared" si="500"/>
        <v>0</v>
      </c>
      <c r="AZ155" s="36">
        <f t="shared" si="501"/>
        <v>0</v>
      </c>
      <c r="BA155" s="36">
        <f t="shared" si="502"/>
        <v>0</v>
      </c>
      <c r="BB155" s="36">
        <f t="shared" si="503"/>
        <v>0</v>
      </c>
      <c r="BC155" s="36">
        <f t="shared" si="504"/>
        <v>0</v>
      </c>
      <c r="BD155" s="36">
        <f t="shared" si="505"/>
        <v>0</v>
      </c>
      <c r="BE155" s="36">
        <f t="shared" si="506"/>
        <v>0</v>
      </c>
      <c r="BF155" s="36">
        <f t="shared" si="507"/>
        <v>0</v>
      </c>
      <c r="BG155" s="36">
        <f t="shared" si="508"/>
        <v>0</v>
      </c>
      <c r="BH155" s="36">
        <f t="shared" si="509"/>
        <v>0</v>
      </c>
      <c r="BI155" s="36">
        <f t="shared" si="510"/>
        <v>0</v>
      </c>
      <c r="BJ155" s="36">
        <f t="shared" si="511"/>
        <v>0</v>
      </c>
      <c r="BK155" s="36">
        <f t="shared" si="512"/>
        <v>0</v>
      </c>
      <c r="BL155" s="36">
        <f t="shared" si="513"/>
        <v>0</v>
      </c>
      <c r="BM155" s="39" t="str">
        <f>IF($C$171&lt;&gt;"",COUNTA(Noms!$B$1:$B$30)-COUNTIF(E155:AH155,""),"")</f>
        <v/>
      </c>
      <c r="BN155" s="38" t="str">
        <f>IF(AND($C$169&lt;&gt;"",C155&lt;&gt;""),SUM(E155:AH155)/(COUNTA(Noms!$B$1:$B$30)*C155),"")</f>
        <v/>
      </c>
    </row>
    <row r="156" spans="1:66" ht="14.25" hidden="1" customHeight="1" x14ac:dyDescent="0.2">
      <c r="A156" s="53"/>
      <c r="B156" s="76"/>
      <c r="C156" s="55"/>
      <c r="D156" s="36"/>
      <c r="E156" s="2" t="s">
        <v>6</v>
      </c>
      <c r="F156" s="2" t="s">
        <v>6</v>
      </c>
      <c r="G156" s="2" t="s">
        <v>6</v>
      </c>
      <c r="H156" s="2" t="s">
        <v>6</v>
      </c>
      <c r="I156" s="2" t="s">
        <v>6</v>
      </c>
      <c r="J156" s="2" t="s">
        <v>6</v>
      </c>
      <c r="K156" s="2" t="s">
        <v>6</v>
      </c>
      <c r="L156" s="2" t="s">
        <v>6</v>
      </c>
      <c r="M156" s="2" t="s">
        <v>6</v>
      </c>
      <c r="N156" s="2" t="s">
        <v>6</v>
      </c>
      <c r="O156" s="2" t="s">
        <v>6</v>
      </c>
      <c r="P156" s="2" t="s">
        <v>6</v>
      </c>
      <c r="Q156" s="2" t="s">
        <v>6</v>
      </c>
      <c r="R156" s="2" t="s">
        <v>6</v>
      </c>
      <c r="S156" s="2" t="s">
        <v>6</v>
      </c>
      <c r="T156" s="2" t="s">
        <v>6</v>
      </c>
      <c r="U156" s="2" t="s">
        <v>6</v>
      </c>
      <c r="V156" s="2" t="s">
        <v>6</v>
      </c>
      <c r="W156" s="2" t="s">
        <v>6</v>
      </c>
      <c r="X156" s="2" t="s">
        <v>6</v>
      </c>
      <c r="Y156" s="2" t="s">
        <v>6</v>
      </c>
      <c r="Z156" s="2" t="s">
        <v>6</v>
      </c>
      <c r="AA156" s="2" t="s">
        <v>6</v>
      </c>
      <c r="AB156" s="2" t="s">
        <v>6</v>
      </c>
      <c r="AC156" s="2" t="s">
        <v>6</v>
      </c>
      <c r="AD156" s="2" t="s">
        <v>6</v>
      </c>
      <c r="AE156" s="2" t="s">
        <v>6</v>
      </c>
      <c r="AF156" s="2" t="s">
        <v>6</v>
      </c>
      <c r="AG156" s="2" t="s">
        <v>6</v>
      </c>
      <c r="AH156" s="2" t="s">
        <v>6</v>
      </c>
      <c r="AI156" s="36">
        <f t="shared" si="484"/>
        <v>0</v>
      </c>
      <c r="AJ156" s="36">
        <f t="shared" si="485"/>
        <v>0</v>
      </c>
      <c r="AK156" s="36">
        <f t="shared" si="486"/>
        <v>0</v>
      </c>
      <c r="AL156" s="36">
        <f t="shared" si="487"/>
        <v>0</v>
      </c>
      <c r="AM156" s="36">
        <f t="shared" si="488"/>
        <v>0</v>
      </c>
      <c r="AN156" s="36">
        <f t="shared" si="489"/>
        <v>0</v>
      </c>
      <c r="AO156" s="36">
        <f t="shared" si="490"/>
        <v>0</v>
      </c>
      <c r="AP156" s="36">
        <f t="shared" si="491"/>
        <v>0</v>
      </c>
      <c r="AQ156" s="36">
        <f t="shared" si="492"/>
        <v>0</v>
      </c>
      <c r="AR156" s="36">
        <f t="shared" si="493"/>
        <v>0</v>
      </c>
      <c r="AS156" s="36">
        <f t="shared" si="494"/>
        <v>0</v>
      </c>
      <c r="AT156" s="36">
        <f t="shared" si="495"/>
        <v>0</v>
      </c>
      <c r="AU156" s="36">
        <f t="shared" si="496"/>
        <v>0</v>
      </c>
      <c r="AV156" s="36">
        <f t="shared" si="497"/>
        <v>0</v>
      </c>
      <c r="AW156" s="36">
        <f t="shared" si="498"/>
        <v>0</v>
      </c>
      <c r="AX156" s="36">
        <f t="shared" si="499"/>
        <v>0</v>
      </c>
      <c r="AY156" s="36">
        <f t="shared" si="500"/>
        <v>0</v>
      </c>
      <c r="AZ156" s="36">
        <f t="shared" si="501"/>
        <v>0</v>
      </c>
      <c r="BA156" s="36">
        <f t="shared" si="502"/>
        <v>0</v>
      </c>
      <c r="BB156" s="36">
        <f t="shared" si="503"/>
        <v>0</v>
      </c>
      <c r="BC156" s="36">
        <f t="shared" si="504"/>
        <v>0</v>
      </c>
      <c r="BD156" s="36">
        <f t="shared" si="505"/>
        <v>0</v>
      </c>
      <c r="BE156" s="36">
        <f t="shared" si="506"/>
        <v>0</v>
      </c>
      <c r="BF156" s="36">
        <f t="shared" si="507"/>
        <v>0</v>
      </c>
      <c r="BG156" s="36">
        <f t="shared" si="508"/>
        <v>0</v>
      </c>
      <c r="BH156" s="36">
        <f t="shared" si="509"/>
        <v>0</v>
      </c>
      <c r="BI156" s="36">
        <f t="shared" si="510"/>
        <v>0</v>
      </c>
      <c r="BJ156" s="36">
        <f t="shared" si="511"/>
        <v>0</v>
      </c>
      <c r="BK156" s="36">
        <f t="shared" si="512"/>
        <v>0</v>
      </c>
      <c r="BL156" s="36">
        <f t="shared" si="513"/>
        <v>0</v>
      </c>
      <c r="BM156" s="39" t="str">
        <f>IF($C$171&lt;&gt;"",COUNTA(Noms!$B$1:$B$30)-COUNTIF(E156:AH156,""),"")</f>
        <v/>
      </c>
      <c r="BN156" s="38" t="str">
        <f>IF(AND($C$169&lt;&gt;"",C156&lt;&gt;""),SUM(E156:AH156)/(COUNTA(Noms!$B$1:$B$30)*C156),"")</f>
        <v/>
      </c>
    </row>
    <row r="157" spans="1:66" ht="13.5" hidden="1" thickBot="1" x14ac:dyDescent="0.25">
      <c r="A157" s="17" t="str">
        <f>"TOTAL "&amp;A140</f>
        <v>TOTAL Exercice 7</v>
      </c>
      <c r="B157" s="18"/>
      <c r="C157" s="19">
        <f>SUM(C142:C156)</f>
        <v>0</v>
      </c>
      <c r="D157" s="36"/>
      <c r="E157" s="51">
        <f>AI157</f>
        <v>0</v>
      </c>
      <c r="F157" s="51">
        <f t="shared" ref="F157:AH157" si="514">AJ157</f>
        <v>0</v>
      </c>
      <c r="G157" s="51">
        <f t="shared" si="514"/>
        <v>0</v>
      </c>
      <c r="H157" s="51">
        <f t="shared" si="514"/>
        <v>0</v>
      </c>
      <c r="I157" s="51">
        <f t="shared" si="514"/>
        <v>0</v>
      </c>
      <c r="J157" s="51">
        <f t="shared" si="514"/>
        <v>0</v>
      </c>
      <c r="K157" s="51">
        <f t="shared" si="514"/>
        <v>0</v>
      </c>
      <c r="L157" s="51">
        <f t="shared" si="514"/>
        <v>0</v>
      </c>
      <c r="M157" s="51">
        <f t="shared" si="514"/>
        <v>0</v>
      </c>
      <c r="N157" s="51">
        <f t="shared" si="514"/>
        <v>0</v>
      </c>
      <c r="O157" s="51">
        <f t="shared" si="514"/>
        <v>0</v>
      </c>
      <c r="P157" s="51">
        <f t="shared" si="514"/>
        <v>0</v>
      </c>
      <c r="Q157" s="51">
        <f t="shared" si="514"/>
        <v>0</v>
      </c>
      <c r="R157" s="51">
        <f t="shared" si="514"/>
        <v>0</v>
      </c>
      <c r="S157" s="51">
        <f t="shared" si="514"/>
        <v>0</v>
      </c>
      <c r="T157" s="51">
        <f t="shared" si="514"/>
        <v>0</v>
      </c>
      <c r="U157" s="51">
        <f t="shared" si="514"/>
        <v>0</v>
      </c>
      <c r="V157" s="51">
        <f t="shared" si="514"/>
        <v>0</v>
      </c>
      <c r="W157" s="51">
        <f t="shared" si="514"/>
        <v>0</v>
      </c>
      <c r="X157" s="51">
        <f t="shared" si="514"/>
        <v>0</v>
      </c>
      <c r="Y157" s="51">
        <f t="shared" si="514"/>
        <v>0</v>
      </c>
      <c r="Z157" s="51">
        <f t="shared" si="514"/>
        <v>0</v>
      </c>
      <c r="AA157" s="51">
        <f t="shared" si="514"/>
        <v>0</v>
      </c>
      <c r="AB157" s="51">
        <f t="shared" si="514"/>
        <v>0</v>
      </c>
      <c r="AC157" s="51">
        <f t="shared" si="514"/>
        <v>0</v>
      </c>
      <c r="AD157" s="51">
        <f t="shared" si="514"/>
        <v>0</v>
      </c>
      <c r="AE157" s="51">
        <f t="shared" si="514"/>
        <v>0</v>
      </c>
      <c r="AF157" s="51">
        <f t="shared" si="514"/>
        <v>0</v>
      </c>
      <c r="AG157" s="51">
        <f t="shared" si="514"/>
        <v>0</v>
      </c>
      <c r="AH157" s="51">
        <f t="shared" si="514"/>
        <v>0</v>
      </c>
      <c r="AI157" s="36">
        <f t="shared" ref="AI157:AU157" si="515">IF(SUM(AI142:AI156)&gt;0,SUM(AI142:AI156),0)</f>
        <v>0</v>
      </c>
      <c r="AJ157" s="36">
        <f t="shared" si="515"/>
        <v>0</v>
      </c>
      <c r="AK157" s="36">
        <f t="shared" si="515"/>
        <v>0</v>
      </c>
      <c r="AL157" s="36">
        <f t="shared" si="515"/>
        <v>0</v>
      </c>
      <c r="AM157" s="36">
        <f t="shared" si="515"/>
        <v>0</v>
      </c>
      <c r="AN157" s="36">
        <f t="shared" si="515"/>
        <v>0</v>
      </c>
      <c r="AO157" s="36">
        <f t="shared" si="515"/>
        <v>0</v>
      </c>
      <c r="AP157" s="36">
        <f t="shared" si="515"/>
        <v>0</v>
      </c>
      <c r="AQ157" s="36">
        <f t="shared" si="515"/>
        <v>0</v>
      </c>
      <c r="AR157" s="36">
        <f t="shared" si="515"/>
        <v>0</v>
      </c>
      <c r="AS157" s="36">
        <f t="shared" si="515"/>
        <v>0</v>
      </c>
      <c r="AT157" s="36">
        <f t="shared" si="515"/>
        <v>0</v>
      </c>
      <c r="AU157" s="36">
        <f t="shared" si="515"/>
        <v>0</v>
      </c>
      <c r="AV157" s="36">
        <f t="shared" ref="AV157" si="516">IF(SUM(AV142:AV156)&gt;0,SUM(AV142:AV156),0)</f>
        <v>0</v>
      </c>
      <c r="AW157" s="36">
        <f t="shared" ref="AW157" si="517">IF(SUM(AW142:AW156)&gt;0,SUM(AW142:AW156),0)</f>
        <v>0</v>
      </c>
      <c r="AX157" s="36">
        <f t="shared" ref="AX157" si="518">IF(SUM(AX142:AX156)&gt;0,SUM(AX142:AX156),0)</f>
        <v>0</v>
      </c>
      <c r="AY157" s="36">
        <f t="shared" ref="AY157" si="519">IF(SUM(AY142:AY156)&gt;0,SUM(AY142:AY156),0)</f>
        <v>0</v>
      </c>
      <c r="AZ157" s="36">
        <f t="shared" ref="AZ157" si="520">IF(SUM(AZ142:AZ156)&gt;0,SUM(AZ142:AZ156),0)</f>
        <v>0</v>
      </c>
      <c r="BA157" s="36">
        <f t="shared" ref="BA157" si="521">IF(SUM(BA142:BA156)&gt;0,SUM(BA142:BA156),0)</f>
        <v>0</v>
      </c>
      <c r="BB157" s="36">
        <f t="shared" ref="BB157" si="522">IF(SUM(BB142:BB156)&gt;0,SUM(BB142:BB156),0)</f>
        <v>0</v>
      </c>
      <c r="BC157" s="36">
        <f t="shared" ref="BC157" si="523">IF(SUM(BC142:BC156)&gt;0,SUM(BC142:BC156),0)</f>
        <v>0</v>
      </c>
      <c r="BD157" s="36">
        <f t="shared" ref="BD157" si="524">IF(SUM(BD142:BD156)&gt;0,SUM(BD142:BD156),0)</f>
        <v>0</v>
      </c>
      <c r="BE157" s="36">
        <f t="shared" ref="BE157" si="525">IF(SUM(BE142:BE156)&gt;0,SUM(BE142:BE156),0)</f>
        <v>0</v>
      </c>
      <c r="BF157" s="36">
        <f t="shared" ref="BF157" si="526">IF(SUM(BF142:BF156)&gt;0,SUM(BF142:BF156),0)</f>
        <v>0</v>
      </c>
      <c r="BG157" s="36">
        <f t="shared" ref="BG157" si="527">IF(SUM(BG142:BG156)&gt;0,SUM(BG142:BG156),0)</f>
        <v>0</v>
      </c>
      <c r="BH157" s="36">
        <f t="shared" ref="BH157" si="528">IF(SUM(BH142:BH156)&gt;0,SUM(BH142:BH156),0)</f>
        <v>0</v>
      </c>
      <c r="BI157" s="36">
        <f t="shared" ref="BI157" si="529">IF(SUM(BI142:BI156)&gt;0,SUM(BI142:BI156),0)</f>
        <v>0</v>
      </c>
      <c r="BJ157" s="36">
        <f t="shared" ref="BJ157" si="530">IF(SUM(BJ142:BJ156)&gt;0,SUM(BJ142:BJ156),0)</f>
        <v>0</v>
      </c>
      <c r="BK157" s="36">
        <f t="shared" ref="BK157" si="531">IF(SUM(BK142:BK156)&gt;0,SUM(BK142:BK156),0)</f>
        <v>0</v>
      </c>
      <c r="BL157" s="36">
        <f t="shared" ref="BL157" si="532">IF(SUM(BL142:BL156)&gt;0,SUM(BL142:BL156),0)</f>
        <v>0</v>
      </c>
    </row>
    <row r="158" spans="1:66" s="27" customFormat="1" x14ac:dyDescent="0.2">
      <c r="A158" s="80"/>
      <c r="B158" s="28"/>
      <c r="C158" s="49">
        <f>C24+C43+C62+C157+C81+C100+C119+C138</f>
        <v>17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</row>
    <row r="159" spans="1:66" s="27" customFormat="1" ht="5.25" customHeight="1" x14ac:dyDescent="0.2">
      <c r="A159" s="28"/>
      <c r="B159" s="28"/>
      <c r="C159" s="2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</row>
    <row r="160" spans="1:66" ht="13.5" customHeight="1" x14ac:dyDescent="0.2">
      <c r="A160" s="20"/>
      <c r="B160" s="20"/>
      <c r="C160" s="4"/>
      <c r="D160" s="27"/>
      <c r="E160" s="35">
        <v>1</v>
      </c>
      <c r="F160" s="35">
        <v>2</v>
      </c>
      <c r="G160" s="35">
        <v>3</v>
      </c>
      <c r="H160" s="35">
        <v>4</v>
      </c>
      <c r="I160" s="35">
        <v>5</v>
      </c>
      <c r="J160" s="35">
        <v>6</v>
      </c>
      <c r="K160" s="35">
        <v>7</v>
      </c>
      <c r="L160" s="35">
        <v>8</v>
      </c>
      <c r="M160" s="35">
        <v>9</v>
      </c>
      <c r="N160" s="35">
        <v>10</v>
      </c>
      <c r="O160" s="35">
        <v>11</v>
      </c>
      <c r="P160" s="35">
        <v>12</v>
      </c>
      <c r="Q160" s="35">
        <v>13</v>
      </c>
      <c r="R160" s="35">
        <v>14</v>
      </c>
      <c r="S160" s="35">
        <v>15</v>
      </c>
      <c r="T160" s="35">
        <v>16</v>
      </c>
      <c r="U160" s="35">
        <v>17</v>
      </c>
      <c r="V160" s="35">
        <v>18</v>
      </c>
      <c r="W160" s="35">
        <v>19</v>
      </c>
      <c r="X160" s="35">
        <v>20</v>
      </c>
      <c r="Y160" s="35">
        <v>21</v>
      </c>
      <c r="Z160" s="35">
        <v>22</v>
      </c>
      <c r="AA160" s="35">
        <v>23</v>
      </c>
      <c r="AB160" s="35">
        <v>24</v>
      </c>
      <c r="AC160" s="35">
        <v>25</v>
      </c>
      <c r="AD160" s="35">
        <v>26</v>
      </c>
      <c r="AE160" s="35">
        <v>27</v>
      </c>
      <c r="AF160" s="35">
        <v>28</v>
      </c>
      <c r="AG160" s="35">
        <v>29</v>
      </c>
      <c r="AH160" s="43">
        <v>30</v>
      </c>
    </row>
    <row r="161" spans="1:64" ht="13.5" hidden="1" customHeight="1" x14ac:dyDescent="0.2">
      <c r="D161" s="27"/>
      <c r="E161" s="8">
        <f>E24+E43+E62+E81+E157+E138+E119+E100</f>
        <v>17</v>
      </c>
      <c r="F161" s="8">
        <f t="shared" ref="F161:AH161" si="533">F24+F43+F62+F81+F157+F138+F119+F100</f>
        <v>17</v>
      </c>
      <c r="G161" s="8">
        <f t="shared" si="533"/>
        <v>17</v>
      </c>
      <c r="H161" s="8">
        <f t="shared" si="533"/>
        <v>17</v>
      </c>
      <c r="I161" s="8">
        <f t="shared" si="533"/>
        <v>17</v>
      </c>
      <c r="J161" s="8">
        <f t="shared" si="533"/>
        <v>17</v>
      </c>
      <c r="K161" s="8">
        <f t="shared" si="533"/>
        <v>17</v>
      </c>
      <c r="L161" s="8">
        <f t="shared" si="533"/>
        <v>17</v>
      </c>
      <c r="M161" s="8">
        <f t="shared" si="533"/>
        <v>17</v>
      </c>
      <c r="N161" s="8">
        <f t="shared" si="533"/>
        <v>17</v>
      </c>
      <c r="O161" s="8">
        <f t="shared" si="533"/>
        <v>17</v>
      </c>
      <c r="P161" s="8">
        <f t="shared" si="533"/>
        <v>17</v>
      </c>
      <c r="Q161" s="8">
        <f t="shared" si="533"/>
        <v>17</v>
      </c>
      <c r="R161" s="8">
        <f t="shared" si="533"/>
        <v>17</v>
      </c>
      <c r="S161" s="8">
        <f t="shared" si="533"/>
        <v>17</v>
      </c>
      <c r="T161" s="8">
        <f t="shared" si="533"/>
        <v>17</v>
      </c>
      <c r="U161" s="8">
        <f t="shared" si="533"/>
        <v>17</v>
      </c>
      <c r="V161" s="8">
        <f t="shared" si="533"/>
        <v>17</v>
      </c>
      <c r="W161" s="8">
        <f t="shared" si="533"/>
        <v>17</v>
      </c>
      <c r="X161" s="8">
        <f t="shared" si="533"/>
        <v>17</v>
      </c>
      <c r="Y161" s="8">
        <f t="shared" si="533"/>
        <v>17</v>
      </c>
      <c r="Z161" s="8">
        <f t="shared" si="533"/>
        <v>17</v>
      </c>
      <c r="AA161" s="8">
        <f t="shared" si="533"/>
        <v>17</v>
      </c>
      <c r="AB161" s="8">
        <f t="shared" si="533"/>
        <v>17</v>
      </c>
      <c r="AC161" s="8">
        <f t="shared" si="533"/>
        <v>17</v>
      </c>
      <c r="AD161" s="8">
        <f t="shared" si="533"/>
        <v>17</v>
      </c>
      <c r="AE161" s="8">
        <f t="shared" si="533"/>
        <v>17</v>
      </c>
      <c r="AF161" s="8">
        <f t="shared" si="533"/>
        <v>17</v>
      </c>
      <c r="AG161" s="8">
        <f t="shared" si="533"/>
        <v>17</v>
      </c>
      <c r="AH161" s="8">
        <f t="shared" si="533"/>
        <v>17</v>
      </c>
    </row>
    <row r="162" spans="1:64" x14ac:dyDescent="0.2">
      <c r="A162" s="94" t="s">
        <v>32</v>
      </c>
      <c r="B162" s="94"/>
      <c r="C162" s="94"/>
      <c r="D162" s="27"/>
      <c r="E162" s="51">
        <f t="shared" ref="E162:AH162" si="534">IF($C169&lt;&gt;"",E161,"")</f>
        <v>17</v>
      </c>
      <c r="F162" s="51">
        <f t="shared" si="534"/>
        <v>17</v>
      </c>
      <c r="G162" s="51">
        <f t="shared" si="534"/>
        <v>17</v>
      </c>
      <c r="H162" s="51">
        <f t="shared" si="534"/>
        <v>17</v>
      </c>
      <c r="I162" s="51">
        <f t="shared" si="534"/>
        <v>17</v>
      </c>
      <c r="J162" s="51">
        <f t="shared" si="534"/>
        <v>17</v>
      </c>
      <c r="K162" s="51">
        <f t="shared" si="534"/>
        <v>17</v>
      </c>
      <c r="L162" s="51">
        <f t="shared" si="534"/>
        <v>17</v>
      </c>
      <c r="M162" s="51">
        <f t="shared" si="534"/>
        <v>17</v>
      </c>
      <c r="N162" s="51">
        <f t="shared" si="534"/>
        <v>17</v>
      </c>
      <c r="O162" s="51">
        <f t="shared" si="534"/>
        <v>17</v>
      </c>
      <c r="P162" s="51">
        <f t="shared" si="534"/>
        <v>17</v>
      </c>
      <c r="Q162" s="51">
        <f t="shared" si="534"/>
        <v>17</v>
      </c>
      <c r="R162" s="51">
        <f t="shared" si="534"/>
        <v>17</v>
      </c>
      <c r="S162" s="51">
        <f t="shared" si="534"/>
        <v>17</v>
      </c>
      <c r="T162" s="51">
        <f t="shared" si="534"/>
        <v>17</v>
      </c>
      <c r="U162" s="51">
        <f t="shared" si="534"/>
        <v>17</v>
      </c>
      <c r="V162" s="51">
        <f t="shared" si="534"/>
        <v>17</v>
      </c>
      <c r="W162" s="51">
        <f t="shared" si="534"/>
        <v>17</v>
      </c>
      <c r="X162" s="51">
        <f t="shared" si="534"/>
        <v>17</v>
      </c>
      <c r="Y162" s="51">
        <f t="shared" si="534"/>
        <v>17</v>
      </c>
      <c r="Z162" s="51">
        <f t="shared" si="534"/>
        <v>17</v>
      </c>
      <c r="AA162" s="51">
        <f t="shared" si="534"/>
        <v>17</v>
      </c>
      <c r="AB162" s="51">
        <f t="shared" si="534"/>
        <v>17</v>
      </c>
      <c r="AC162" s="51">
        <f t="shared" si="534"/>
        <v>17</v>
      </c>
      <c r="AD162" s="51">
        <f t="shared" si="534"/>
        <v>17</v>
      </c>
      <c r="AE162" s="51">
        <f t="shared" si="534"/>
        <v>17</v>
      </c>
      <c r="AF162" s="51">
        <f t="shared" si="534"/>
        <v>17</v>
      </c>
      <c r="AG162" s="51">
        <f t="shared" si="534"/>
        <v>17</v>
      </c>
      <c r="AH162" s="51">
        <f t="shared" si="534"/>
        <v>17</v>
      </c>
      <c r="AI162" s="36">
        <f>AI24+AI43+AI62+AI81+AI157+AI138+AI119+AI100</f>
        <v>17</v>
      </c>
      <c r="AJ162" s="36">
        <f t="shared" ref="AJ162:BL162" si="535">AJ24+AJ43+AJ62+AJ81+AJ157+AJ138+AJ119+AJ100</f>
        <v>17</v>
      </c>
      <c r="AK162" s="36">
        <f t="shared" si="535"/>
        <v>17</v>
      </c>
      <c r="AL162" s="36">
        <f t="shared" si="535"/>
        <v>17</v>
      </c>
      <c r="AM162" s="36">
        <f t="shared" si="535"/>
        <v>17</v>
      </c>
      <c r="AN162" s="36">
        <f t="shared" si="535"/>
        <v>17</v>
      </c>
      <c r="AO162" s="36">
        <f t="shared" si="535"/>
        <v>17</v>
      </c>
      <c r="AP162" s="36">
        <f t="shared" si="535"/>
        <v>17</v>
      </c>
      <c r="AQ162" s="36">
        <f t="shared" si="535"/>
        <v>17</v>
      </c>
      <c r="AR162" s="36">
        <f t="shared" si="535"/>
        <v>17</v>
      </c>
      <c r="AS162" s="36">
        <f t="shared" si="535"/>
        <v>17</v>
      </c>
      <c r="AT162" s="36">
        <f t="shared" si="535"/>
        <v>17</v>
      </c>
      <c r="AU162" s="36">
        <f t="shared" si="535"/>
        <v>17</v>
      </c>
      <c r="AV162" s="36">
        <f t="shared" si="535"/>
        <v>17</v>
      </c>
      <c r="AW162" s="36">
        <f t="shared" si="535"/>
        <v>17</v>
      </c>
      <c r="AX162" s="36">
        <f t="shared" si="535"/>
        <v>17</v>
      </c>
      <c r="AY162" s="36">
        <f t="shared" si="535"/>
        <v>17</v>
      </c>
      <c r="AZ162" s="36">
        <f t="shared" si="535"/>
        <v>17</v>
      </c>
      <c r="BA162" s="36">
        <f t="shared" si="535"/>
        <v>17</v>
      </c>
      <c r="BB162" s="36">
        <f t="shared" si="535"/>
        <v>17</v>
      </c>
      <c r="BC162" s="36">
        <f t="shared" si="535"/>
        <v>17</v>
      </c>
      <c r="BD162" s="36">
        <f t="shared" si="535"/>
        <v>17</v>
      </c>
      <c r="BE162" s="36">
        <f t="shared" si="535"/>
        <v>17</v>
      </c>
      <c r="BF162" s="36">
        <f t="shared" si="535"/>
        <v>17</v>
      </c>
      <c r="BG162" s="36">
        <f t="shared" si="535"/>
        <v>17</v>
      </c>
      <c r="BH162" s="36">
        <f t="shared" si="535"/>
        <v>17</v>
      </c>
      <c r="BI162" s="36">
        <f t="shared" si="535"/>
        <v>17</v>
      </c>
      <c r="BJ162" s="36">
        <f t="shared" si="535"/>
        <v>17</v>
      </c>
      <c r="BK162" s="36">
        <f t="shared" si="535"/>
        <v>17</v>
      </c>
      <c r="BL162" s="36">
        <f t="shared" si="535"/>
        <v>17</v>
      </c>
    </row>
    <row r="163" spans="1:64" hidden="1" x14ac:dyDescent="0.2">
      <c r="A163" s="30"/>
      <c r="B163" s="30"/>
      <c r="C163" s="29"/>
      <c r="D163" s="27"/>
      <c r="E163" s="8">
        <f t="shared" ref="E163:AH163" si="536">AI164</f>
        <v>17</v>
      </c>
      <c r="F163" s="8">
        <f t="shared" si="536"/>
        <v>17</v>
      </c>
      <c r="G163" s="8">
        <f t="shared" si="536"/>
        <v>17</v>
      </c>
      <c r="H163" s="8">
        <f t="shared" si="536"/>
        <v>17</v>
      </c>
      <c r="I163" s="8">
        <f t="shared" si="536"/>
        <v>17</v>
      </c>
      <c r="J163" s="8">
        <f t="shared" si="536"/>
        <v>17</v>
      </c>
      <c r="K163" s="8">
        <f t="shared" si="536"/>
        <v>17</v>
      </c>
      <c r="L163" s="8">
        <f t="shared" si="536"/>
        <v>17</v>
      </c>
      <c r="M163" s="8">
        <f t="shared" si="536"/>
        <v>17</v>
      </c>
      <c r="N163" s="8">
        <f t="shared" si="536"/>
        <v>17</v>
      </c>
      <c r="O163" s="8">
        <f t="shared" si="536"/>
        <v>17</v>
      </c>
      <c r="P163" s="8">
        <f t="shared" si="536"/>
        <v>17</v>
      </c>
      <c r="Q163" s="8">
        <f t="shared" si="536"/>
        <v>17</v>
      </c>
      <c r="R163" s="8">
        <f t="shared" si="536"/>
        <v>17</v>
      </c>
      <c r="S163" s="8">
        <f t="shared" si="536"/>
        <v>17</v>
      </c>
      <c r="T163" s="8">
        <f t="shared" si="536"/>
        <v>17</v>
      </c>
      <c r="U163" s="8">
        <f t="shared" si="536"/>
        <v>17</v>
      </c>
      <c r="V163" s="8">
        <f t="shared" si="536"/>
        <v>17</v>
      </c>
      <c r="W163" s="8">
        <f t="shared" si="536"/>
        <v>17</v>
      </c>
      <c r="X163" s="8">
        <f t="shared" si="536"/>
        <v>17</v>
      </c>
      <c r="Y163" s="8">
        <f t="shared" si="536"/>
        <v>17</v>
      </c>
      <c r="Z163" s="8">
        <f t="shared" si="536"/>
        <v>17</v>
      </c>
      <c r="AA163" s="8">
        <f t="shared" si="536"/>
        <v>17</v>
      </c>
      <c r="AB163" s="8">
        <f t="shared" si="536"/>
        <v>17</v>
      </c>
      <c r="AC163" s="8">
        <f t="shared" si="536"/>
        <v>17</v>
      </c>
      <c r="AD163" s="8">
        <f t="shared" si="536"/>
        <v>17</v>
      </c>
      <c r="AE163" s="8">
        <f t="shared" si="536"/>
        <v>17</v>
      </c>
      <c r="AF163" s="8">
        <f t="shared" si="536"/>
        <v>17</v>
      </c>
      <c r="AG163" s="8">
        <f t="shared" si="536"/>
        <v>17</v>
      </c>
      <c r="AH163" s="8">
        <f t="shared" si="536"/>
        <v>17</v>
      </c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</row>
    <row r="164" spans="1:64" x14ac:dyDescent="0.2">
      <c r="A164" s="92" t="s">
        <v>33</v>
      </c>
      <c r="B164" s="92"/>
      <c r="C164" s="92"/>
      <c r="E164" s="52" t="str">
        <f t="shared" ref="E164:AH164" si="537">IF($C171&lt;&gt;"",E163,"")</f>
        <v/>
      </c>
      <c r="F164" s="52" t="str">
        <f t="shared" si="537"/>
        <v/>
      </c>
      <c r="G164" s="52" t="str">
        <f t="shared" si="537"/>
        <v/>
      </c>
      <c r="H164" s="52" t="str">
        <f t="shared" si="537"/>
        <v/>
      </c>
      <c r="I164" s="52" t="str">
        <f t="shared" si="537"/>
        <v/>
      </c>
      <c r="J164" s="52" t="str">
        <f t="shared" si="537"/>
        <v/>
      </c>
      <c r="K164" s="52" t="str">
        <f t="shared" si="537"/>
        <v/>
      </c>
      <c r="L164" s="52" t="str">
        <f t="shared" si="537"/>
        <v/>
      </c>
      <c r="M164" s="52" t="str">
        <f t="shared" si="537"/>
        <v/>
      </c>
      <c r="N164" s="52" t="str">
        <f t="shared" si="537"/>
        <v/>
      </c>
      <c r="O164" s="52" t="str">
        <f t="shared" si="537"/>
        <v/>
      </c>
      <c r="P164" s="52" t="str">
        <f t="shared" si="537"/>
        <v/>
      </c>
      <c r="Q164" s="52" t="str">
        <f t="shared" si="537"/>
        <v/>
      </c>
      <c r="R164" s="52" t="str">
        <f t="shared" si="537"/>
        <v/>
      </c>
      <c r="S164" s="52" t="str">
        <f t="shared" si="537"/>
        <v/>
      </c>
      <c r="T164" s="52" t="str">
        <f t="shared" si="537"/>
        <v/>
      </c>
      <c r="U164" s="52" t="str">
        <f t="shared" si="537"/>
        <v/>
      </c>
      <c r="V164" s="52" t="str">
        <f t="shared" si="537"/>
        <v/>
      </c>
      <c r="W164" s="52" t="str">
        <f t="shared" si="537"/>
        <v/>
      </c>
      <c r="X164" s="52" t="str">
        <f t="shared" si="537"/>
        <v/>
      </c>
      <c r="Y164" s="52" t="str">
        <f t="shared" si="537"/>
        <v/>
      </c>
      <c r="Z164" s="52" t="str">
        <f t="shared" si="537"/>
        <v/>
      </c>
      <c r="AA164" s="52" t="str">
        <f t="shared" si="537"/>
        <v/>
      </c>
      <c r="AB164" s="52" t="str">
        <f t="shared" si="537"/>
        <v/>
      </c>
      <c r="AC164" s="52" t="str">
        <f t="shared" si="537"/>
        <v/>
      </c>
      <c r="AD164" s="52" t="str">
        <f t="shared" si="537"/>
        <v/>
      </c>
      <c r="AE164" s="52" t="str">
        <f t="shared" si="537"/>
        <v/>
      </c>
      <c r="AF164" s="52" t="str">
        <f t="shared" si="537"/>
        <v/>
      </c>
      <c r="AG164" s="52" t="str">
        <f t="shared" si="537"/>
        <v/>
      </c>
      <c r="AH164" s="52" t="str">
        <f t="shared" si="537"/>
        <v/>
      </c>
      <c r="AI164" s="36">
        <f>AI24+AI43+AI62+AI81+AI157+AI138+AI119+AI100</f>
        <v>17</v>
      </c>
      <c r="AJ164" s="36">
        <f t="shared" ref="AJ164:BL164" si="538">AJ24+AJ43+AJ62+AJ81+AJ157+AJ138+AJ119+AJ100</f>
        <v>17</v>
      </c>
      <c r="AK164" s="36">
        <f t="shared" si="538"/>
        <v>17</v>
      </c>
      <c r="AL164" s="36">
        <f t="shared" si="538"/>
        <v>17</v>
      </c>
      <c r="AM164" s="36">
        <f t="shared" si="538"/>
        <v>17</v>
      </c>
      <c r="AN164" s="36">
        <f t="shared" si="538"/>
        <v>17</v>
      </c>
      <c r="AO164" s="36">
        <f t="shared" si="538"/>
        <v>17</v>
      </c>
      <c r="AP164" s="36">
        <f t="shared" si="538"/>
        <v>17</v>
      </c>
      <c r="AQ164" s="36">
        <f t="shared" si="538"/>
        <v>17</v>
      </c>
      <c r="AR164" s="36">
        <f t="shared" si="538"/>
        <v>17</v>
      </c>
      <c r="AS164" s="36">
        <f t="shared" si="538"/>
        <v>17</v>
      </c>
      <c r="AT164" s="36">
        <f t="shared" si="538"/>
        <v>17</v>
      </c>
      <c r="AU164" s="36">
        <f t="shared" si="538"/>
        <v>17</v>
      </c>
      <c r="AV164" s="36">
        <f t="shared" si="538"/>
        <v>17</v>
      </c>
      <c r="AW164" s="36">
        <f t="shared" si="538"/>
        <v>17</v>
      </c>
      <c r="AX164" s="36">
        <f t="shared" si="538"/>
        <v>17</v>
      </c>
      <c r="AY164" s="36">
        <f t="shared" si="538"/>
        <v>17</v>
      </c>
      <c r="AZ164" s="36">
        <f t="shared" si="538"/>
        <v>17</v>
      </c>
      <c r="BA164" s="36">
        <f t="shared" si="538"/>
        <v>17</v>
      </c>
      <c r="BB164" s="36">
        <f t="shared" si="538"/>
        <v>17</v>
      </c>
      <c r="BC164" s="36">
        <f t="shared" si="538"/>
        <v>17</v>
      </c>
      <c r="BD164" s="36">
        <f t="shared" si="538"/>
        <v>17</v>
      </c>
      <c r="BE164" s="36">
        <f t="shared" si="538"/>
        <v>17</v>
      </c>
      <c r="BF164" s="36">
        <f t="shared" si="538"/>
        <v>17</v>
      </c>
      <c r="BG164" s="36">
        <f t="shared" si="538"/>
        <v>17</v>
      </c>
      <c r="BH164" s="36">
        <f t="shared" si="538"/>
        <v>17</v>
      </c>
      <c r="BI164" s="36">
        <f t="shared" si="538"/>
        <v>17</v>
      </c>
      <c r="BJ164" s="36">
        <f t="shared" si="538"/>
        <v>17</v>
      </c>
      <c r="BK164" s="36">
        <f t="shared" si="538"/>
        <v>17</v>
      </c>
      <c r="BL164" s="36">
        <f t="shared" si="538"/>
        <v>17</v>
      </c>
    </row>
    <row r="165" spans="1:64" x14ac:dyDescent="0.2">
      <c r="A165" s="32"/>
      <c r="B165" s="32"/>
      <c r="C165" s="31"/>
      <c r="E165" s="41">
        <f t="shared" ref="E165:AH165" si="539">IF($C169&lt;&gt;"",1+5*E161/$C158,"")</f>
        <v>6</v>
      </c>
      <c r="F165" s="41">
        <f t="shared" si="539"/>
        <v>6</v>
      </c>
      <c r="G165" s="41">
        <f t="shared" si="539"/>
        <v>6</v>
      </c>
      <c r="H165" s="41">
        <f t="shared" si="539"/>
        <v>6</v>
      </c>
      <c r="I165" s="41">
        <f t="shared" si="539"/>
        <v>6</v>
      </c>
      <c r="J165" s="41">
        <f t="shared" si="539"/>
        <v>6</v>
      </c>
      <c r="K165" s="41">
        <f t="shared" si="539"/>
        <v>6</v>
      </c>
      <c r="L165" s="41">
        <f t="shared" si="539"/>
        <v>6</v>
      </c>
      <c r="M165" s="41">
        <f t="shared" si="539"/>
        <v>6</v>
      </c>
      <c r="N165" s="41">
        <f t="shared" si="539"/>
        <v>6</v>
      </c>
      <c r="O165" s="41">
        <f t="shared" si="539"/>
        <v>6</v>
      </c>
      <c r="P165" s="41">
        <f t="shared" si="539"/>
        <v>6</v>
      </c>
      <c r="Q165" s="41">
        <f t="shared" si="539"/>
        <v>6</v>
      </c>
      <c r="R165" s="41">
        <f t="shared" si="539"/>
        <v>6</v>
      </c>
      <c r="S165" s="41">
        <f t="shared" si="539"/>
        <v>6</v>
      </c>
      <c r="T165" s="41">
        <f t="shared" si="539"/>
        <v>6</v>
      </c>
      <c r="U165" s="41">
        <f t="shared" si="539"/>
        <v>6</v>
      </c>
      <c r="V165" s="41">
        <f t="shared" si="539"/>
        <v>6</v>
      </c>
      <c r="W165" s="41">
        <f t="shared" si="539"/>
        <v>6</v>
      </c>
      <c r="X165" s="41">
        <f t="shared" si="539"/>
        <v>6</v>
      </c>
      <c r="Y165" s="41">
        <f t="shared" si="539"/>
        <v>6</v>
      </c>
      <c r="Z165" s="41">
        <f t="shared" si="539"/>
        <v>6</v>
      </c>
      <c r="AA165" s="41">
        <f t="shared" si="539"/>
        <v>6</v>
      </c>
      <c r="AB165" s="41">
        <f t="shared" si="539"/>
        <v>6</v>
      </c>
      <c r="AC165" s="41">
        <f t="shared" si="539"/>
        <v>6</v>
      </c>
      <c r="AD165" s="41">
        <f t="shared" si="539"/>
        <v>6</v>
      </c>
      <c r="AE165" s="41">
        <f t="shared" si="539"/>
        <v>6</v>
      </c>
      <c r="AF165" s="41">
        <f t="shared" si="539"/>
        <v>6</v>
      </c>
      <c r="AG165" s="41">
        <f t="shared" si="539"/>
        <v>6</v>
      </c>
      <c r="AH165" s="41">
        <f t="shared" si="539"/>
        <v>6</v>
      </c>
    </row>
    <row r="166" spans="1:64" x14ac:dyDescent="0.2">
      <c r="B166" s="94" t="s">
        <v>34</v>
      </c>
      <c r="C166" s="94"/>
      <c r="E166" s="40">
        <f t="shared" ref="E166:AH166" si="540">IF($C169&lt;&gt;"",ROUND(E165*2,0)/2,"")</f>
        <v>6</v>
      </c>
      <c r="F166" s="40">
        <f t="shared" si="540"/>
        <v>6</v>
      </c>
      <c r="G166" s="40">
        <f t="shared" si="540"/>
        <v>6</v>
      </c>
      <c r="H166" s="40">
        <f t="shared" si="540"/>
        <v>6</v>
      </c>
      <c r="I166" s="40">
        <f t="shared" si="540"/>
        <v>6</v>
      </c>
      <c r="J166" s="40">
        <f t="shared" si="540"/>
        <v>6</v>
      </c>
      <c r="K166" s="40">
        <f t="shared" si="540"/>
        <v>6</v>
      </c>
      <c r="L166" s="40">
        <f t="shared" si="540"/>
        <v>6</v>
      </c>
      <c r="M166" s="40">
        <f t="shared" si="540"/>
        <v>6</v>
      </c>
      <c r="N166" s="40">
        <f t="shared" si="540"/>
        <v>6</v>
      </c>
      <c r="O166" s="40">
        <f t="shared" si="540"/>
        <v>6</v>
      </c>
      <c r="P166" s="40">
        <f t="shared" si="540"/>
        <v>6</v>
      </c>
      <c r="Q166" s="40">
        <f t="shared" si="540"/>
        <v>6</v>
      </c>
      <c r="R166" s="40">
        <f t="shared" si="540"/>
        <v>6</v>
      </c>
      <c r="S166" s="40">
        <f t="shared" si="540"/>
        <v>6</v>
      </c>
      <c r="T166" s="40">
        <f t="shared" si="540"/>
        <v>6</v>
      </c>
      <c r="U166" s="40">
        <f t="shared" si="540"/>
        <v>6</v>
      </c>
      <c r="V166" s="40">
        <f t="shared" si="540"/>
        <v>6</v>
      </c>
      <c r="W166" s="40">
        <f t="shared" si="540"/>
        <v>6</v>
      </c>
      <c r="X166" s="40">
        <f t="shared" si="540"/>
        <v>6</v>
      </c>
      <c r="Y166" s="40">
        <f t="shared" si="540"/>
        <v>6</v>
      </c>
      <c r="Z166" s="40">
        <f t="shared" si="540"/>
        <v>6</v>
      </c>
      <c r="AA166" s="40">
        <f t="shared" si="540"/>
        <v>6</v>
      </c>
      <c r="AB166" s="40">
        <f t="shared" si="540"/>
        <v>6</v>
      </c>
      <c r="AC166" s="40">
        <f t="shared" si="540"/>
        <v>6</v>
      </c>
      <c r="AD166" s="40">
        <f t="shared" si="540"/>
        <v>6</v>
      </c>
      <c r="AE166" s="40">
        <f t="shared" si="540"/>
        <v>6</v>
      </c>
      <c r="AF166" s="40">
        <f t="shared" si="540"/>
        <v>6</v>
      </c>
      <c r="AG166" s="40">
        <f t="shared" si="540"/>
        <v>6</v>
      </c>
      <c r="AH166" s="40">
        <f t="shared" si="540"/>
        <v>6</v>
      </c>
    </row>
    <row r="167" spans="1:64" x14ac:dyDescent="0.2">
      <c r="E167" s="41" t="str">
        <f t="shared" ref="E167:AH167" si="541">IF($C171&lt;&gt;"",1+5*E163/$C158,"")</f>
        <v/>
      </c>
      <c r="F167" s="41" t="str">
        <f t="shared" si="541"/>
        <v/>
      </c>
      <c r="G167" s="41" t="str">
        <f t="shared" si="541"/>
        <v/>
      </c>
      <c r="H167" s="41" t="str">
        <f t="shared" si="541"/>
        <v/>
      </c>
      <c r="I167" s="41" t="str">
        <f t="shared" si="541"/>
        <v/>
      </c>
      <c r="J167" s="41" t="str">
        <f t="shared" si="541"/>
        <v/>
      </c>
      <c r="K167" s="41" t="str">
        <f t="shared" si="541"/>
        <v/>
      </c>
      <c r="L167" s="41" t="str">
        <f t="shared" si="541"/>
        <v/>
      </c>
      <c r="M167" s="41" t="str">
        <f t="shared" si="541"/>
        <v/>
      </c>
      <c r="N167" s="41" t="str">
        <f t="shared" si="541"/>
        <v/>
      </c>
      <c r="O167" s="41" t="str">
        <f t="shared" si="541"/>
        <v/>
      </c>
      <c r="P167" s="41" t="str">
        <f t="shared" si="541"/>
        <v/>
      </c>
      <c r="Q167" s="41" t="str">
        <f t="shared" si="541"/>
        <v/>
      </c>
      <c r="R167" s="41" t="str">
        <f t="shared" si="541"/>
        <v/>
      </c>
      <c r="S167" s="41" t="str">
        <f t="shared" si="541"/>
        <v/>
      </c>
      <c r="T167" s="41" t="str">
        <f t="shared" si="541"/>
        <v/>
      </c>
      <c r="U167" s="41" t="str">
        <f t="shared" si="541"/>
        <v/>
      </c>
      <c r="V167" s="41" t="str">
        <f t="shared" si="541"/>
        <v/>
      </c>
      <c r="W167" s="41" t="str">
        <f t="shared" si="541"/>
        <v/>
      </c>
      <c r="X167" s="41" t="str">
        <f t="shared" si="541"/>
        <v/>
      </c>
      <c r="Y167" s="41" t="str">
        <f t="shared" si="541"/>
        <v/>
      </c>
      <c r="Z167" s="41" t="str">
        <f t="shared" si="541"/>
        <v/>
      </c>
      <c r="AA167" s="41" t="str">
        <f t="shared" si="541"/>
        <v/>
      </c>
      <c r="AB167" s="41" t="str">
        <f t="shared" si="541"/>
        <v/>
      </c>
      <c r="AC167" s="41" t="str">
        <f t="shared" si="541"/>
        <v/>
      </c>
      <c r="AD167" s="41" t="str">
        <f t="shared" si="541"/>
        <v/>
      </c>
      <c r="AE167" s="41" t="str">
        <f t="shared" si="541"/>
        <v/>
      </c>
      <c r="AF167" s="41" t="str">
        <f t="shared" si="541"/>
        <v/>
      </c>
      <c r="AG167" s="41" t="str">
        <f t="shared" si="541"/>
        <v/>
      </c>
      <c r="AH167" s="41" t="str">
        <f t="shared" si="541"/>
        <v/>
      </c>
    </row>
    <row r="168" spans="1:64" x14ac:dyDescent="0.2">
      <c r="A168" s="92" t="s">
        <v>34</v>
      </c>
      <c r="B168" s="92"/>
      <c r="C168" s="92"/>
      <c r="E168" s="40" t="str">
        <f t="shared" ref="E168:AH168" si="542">IF($C171&lt;&gt;"",ROUND(2*(1+5*E163/$C158),0)/2,"")</f>
        <v/>
      </c>
      <c r="F168" s="40" t="str">
        <f t="shared" si="542"/>
        <v/>
      </c>
      <c r="G168" s="40" t="str">
        <f t="shared" si="542"/>
        <v/>
      </c>
      <c r="H168" s="40" t="str">
        <f t="shared" si="542"/>
        <v/>
      </c>
      <c r="I168" s="40" t="str">
        <f t="shared" si="542"/>
        <v/>
      </c>
      <c r="J168" s="40" t="str">
        <f t="shared" si="542"/>
        <v/>
      </c>
      <c r="K168" s="40" t="str">
        <f t="shared" si="542"/>
        <v/>
      </c>
      <c r="L168" s="40" t="str">
        <f t="shared" si="542"/>
        <v/>
      </c>
      <c r="M168" s="40" t="str">
        <f t="shared" si="542"/>
        <v/>
      </c>
      <c r="N168" s="40" t="str">
        <f t="shared" si="542"/>
        <v/>
      </c>
      <c r="O168" s="40" t="str">
        <f t="shared" si="542"/>
        <v/>
      </c>
      <c r="P168" s="40" t="str">
        <f t="shared" si="542"/>
        <v/>
      </c>
      <c r="Q168" s="40" t="str">
        <f t="shared" si="542"/>
        <v/>
      </c>
      <c r="R168" s="40" t="str">
        <f t="shared" si="542"/>
        <v/>
      </c>
      <c r="S168" s="40" t="str">
        <f t="shared" si="542"/>
        <v/>
      </c>
      <c r="T168" s="40" t="str">
        <f t="shared" si="542"/>
        <v/>
      </c>
      <c r="U168" s="40" t="str">
        <f t="shared" si="542"/>
        <v/>
      </c>
      <c r="V168" s="40" t="str">
        <f t="shared" si="542"/>
        <v/>
      </c>
      <c r="W168" s="40" t="str">
        <f t="shared" si="542"/>
        <v/>
      </c>
      <c r="X168" s="40" t="str">
        <f t="shared" si="542"/>
        <v/>
      </c>
      <c r="Y168" s="40" t="str">
        <f t="shared" si="542"/>
        <v/>
      </c>
      <c r="Z168" s="40" t="str">
        <f t="shared" si="542"/>
        <v/>
      </c>
      <c r="AA168" s="40" t="str">
        <f t="shared" si="542"/>
        <v/>
      </c>
      <c r="AB168" s="40" t="str">
        <f t="shared" si="542"/>
        <v/>
      </c>
      <c r="AC168" s="40" t="str">
        <f t="shared" si="542"/>
        <v/>
      </c>
      <c r="AD168" s="40" t="str">
        <f t="shared" si="542"/>
        <v/>
      </c>
      <c r="AE168" s="40" t="str">
        <f t="shared" si="542"/>
        <v/>
      </c>
      <c r="AF168" s="40" t="str">
        <f t="shared" si="542"/>
        <v/>
      </c>
      <c r="AG168" s="40" t="str">
        <f t="shared" si="542"/>
        <v/>
      </c>
      <c r="AH168" s="40" t="str">
        <f t="shared" si="542"/>
        <v/>
      </c>
    </row>
    <row r="169" spans="1:64" x14ac:dyDescent="0.2">
      <c r="A169" s="91" t="s">
        <v>9</v>
      </c>
      <c r="B169" s="91"/>
      <c r="C169" s="45" t="s">
        <v>7</v>
      </c>
    </row>
    <row r="170" spans="1:64" ht="12.75" customHeight="1" x14ac:dyDescent="0.2">
      <c r="A170" s="33"/>
      <c r="B170" s="50" t="str">
        <f>IF(AND(NOT(ISBLANK(C169)),NOT(ISBLANK(C171))),"UNE SEULE CROIX !","")</f>
        <v/>
      </c>
      <c r="C170" s="34"/>
    </row>
    <row r="171" spans="1:64" x14ac:dyDescent="0.2">
      <c r="A171" s="92" t="s">
        <v>8</v>
      </c>
      <c r="B171" s="92"/>
      <c r="C171" s="45"/>
    </row>
    <row r="172" spans="1:64" x14ac:dyDescent="0.2">
      <c r="C172" s="31"/>
    </row>
    <row r="173" spans="1:64" x14ac:dyDescent="0.2">
      <c r="C173" s="31"/>
    </row>
    <row r="174" spans="1:64" x14ac:dyDescent="0.2">
      <c r="C174" s="31"/>
    </row>
    <row r="175" spans="1:64" x14ac:dyDescent="0.2">
      <c r="C175" s="31"/>
    </row>
    <row r="176" spans="1:64" x14ac:dyDescent="0.2">
      <c r="C176" s="31"/>
    </row>
  </sheetData>
  <sheetProtection selectLockedCells="1"/>
  <mergeCells count="46">
    <mergeCell ref="AH1:AH4"/>
    <mergeCell ref="I1:I4"/>
    <mergeCell ref="J1:J4"/>
    <mergeCell ref="AE1:AE4"/>
    <mergeCell ref="AF1:AF4"/>
    <mergeCell ref="K1:K4"/>
    <mergeCell ref="L1:L4"/>
    <mergeCell ref="M1:M4"/>
    <mergeCell ref="AB1:AB4"/>
    <mergeCell ref="AC1:AC4"/>
    <mergeCell ref="AD1:AD4"/>
    <mergeCell ref="AG1:AG4"/>
    <mergeCell ref="X1:X4"/>
    <mergeCell ref="N1:N4"/>
    <mergeCell ref="Y1:Y4"/>
    <mergeCell ref="Z1:Z4"/>
    <mergeCell ref="AA1:AA4"/>
    <mergeCell ref="R1:R4"/>
    <mergeCell ref="S1:S4"/>
    <mergeCell ref="T1:T4"/>
    <mergeCell ref="U1:U4"/>
    <mergeCell ref="V1:V4"/>
    <mergeCell ref="W1:W4"/>
    <mergeCell ref="A64:C64"/>
    <mergeCell ref="F1:F4"/>
    <mergeCell ref="G1:G4"/>
    <mergeCell ref="H1:H4"/>
    <mergeCell ref="E1:E4"/>
    <mergeCell ref="A26:C26"/>
    <mergeCell ref="A45:C45"/>
    <mergeCell ref="P1:P4"/>
    <mergeCell ref="Q1:Q4"/>
    <mergeCell ref="A7:C7"/>
    <mergeCell ref="O1:O4"/>
    <mergeCell ref="A5:B5"/>
    <mergeCell ref="A1:C4"/>
    <mergeCell ref="A83:C83"/>
    <mergeCell ref="A102:C102"/>
    <mergeCell ref="A121:C121"/>
    <mergeCell ref="A169:B169"/>
    <mergeCell ref="A171:B171"/>
    <mergeCell ref="A140:C140"/>
    <mergeCell ref="B166:C166"/>
    <mergeCell ref="A162:C162"/>
    <mergeCell ref="A168:C168"/>
    <mergeCell ref="A164:C164"/>
  </mergeCells>
  <phoneticPr fontId="0" type="noConversion"/>
  <conditionalFormatting sqref="E166:AH166">
    <cfRule type="cellIs" dxfId="28" priority="303" stopIfTrue="1" operator="lessThan">
      <formula>4</formula>
    </cfRule>
  </conditionalFormatting>
  <conditionalFormatting sqref="E166:AH166">
    <cfRule type="containsBlanks" priority="278" stopIfTrue="1">
      <formula>LEN(TRIM(E166))=0</formula>
    </cfRule>
  </conditionalFormatting>
  <conditionalFormatting sqref="E165:AH166">
    <cfRule type="cellIs" dxfId="27" priority="244" operator="notEqual">
      <formula>""</formula>
    </cfRule>
  </conditionalFormatting>
  <conditionalFormatting sqref="E166:AH166">
    <cfRule type="cellIs" dxfId="26" priority="243" operator="notEqual">
      <formula>""</formula>
    </cfRule>
  </conditionalFormatting>
  <conditionalFormatting sqref="E168:AH168">
    <cfRule type="cellIs" dxfId="25" priority="242" stopIfTrue="1" operator="lessThan">
      <formula>4</formula>
    </cfRule>
  </conditionalFormatting>
  <conditionalFormatting sqref="E168:AH168">
    <cfRule type="containsBlanks" priority="241" stopIfTrue="1">
      <formula>LEN(TRIM(E168))=0</formula>
    </cfRule>
  </conditionalFormatting>
  <conditionalFormatting sqref="E167:AH168">
    <cfRule type="cellIs" dxfId="24" priority="240" operator="notEqual">
      <formula>""</formula>
    </cfRule>
  </conditionalFormatting>
  <conditionalFormatting sqref="E168:AH168">
    <cfRule type="cellIs" dxfId="23" priority="239" operator="notEqual">
      <formula>""</formula>
    </cfRule>
  </conditionalFormatting>
  <conditionalFormatting sqref="BM9:BM23 BM28:BM42 BM47:BM61 BM66:BM80 BM142:BM156">
    <cfRule type="colorScale" priority="201">
      <colorScale>
        <cfvo type="num" val="0"/>
        <cfvo type="num" val="$BM$6"/>
        <color rgb="FFF8696B"/>
        <color rgb="FF63BE7B"/>
      </colorScale>
    </cfRule>
    <cfRule type="cellIs" dxfId="22" priority="202" operator="notEqual">
      <formula>""</formula>
    </cfRule>
  </conditionalFormatting>
  <conditionalFormatting sqref="B170">
    <cfRule type="notContainsBlanks" dxfId="21" priority="196">
      <formula>LEN(TRIM(B170))&gt;0</formula>
    </cfRule>
  </conditionalFormatting>
  <conditionalFormatting sqref="BM85:BM99">
    <cfRule type="colorScale" priority="191">
      <colorScale>
        <cfvo type="num" val="0"/>
        <cfvo type="num" val="$BM$6"/>
        <color rgb="FFF8696B"/>
        <color rgb="FF63BE7B"/>
      </colorScale>
    </cfRule>
    <cfRule type="cellIs" dxfId="20" priority="192" operator="notEqual">
      <formula>""</formula>
    </cfRule>
  </conditionalFormatting>
  <conditionalFormatting sqref="BM104:BM118">
    <cfRule type="colorScale" priority="184">
      <colorScale>
        <cfvo type="num" val="0"/>
        <cfvo type="num" val="$BM$6"/>
        <color rgb="FFF8696B"/>
        <color rgb="FF63BE7B"/>
      </colorScale>
    </cfRule>
    <cfRule type="cellIs" dxfId="19" priority="185" operator="notEqual">
      <formula>""</formula>
    </cfRule>
  </conditionalFormatting>
  <conditionalFormatting sqref="BN1:BN1048576">
    <cfRule type="cellIs" dxfId="18" priority="175" operator="notEqual">
      <formula>""</formula>
    </cfRule>
    <cfRule type="colorScale" priority="183">
      <colorScale>
        <cfvo type="percent" val="0"/>
        <cfvo type="percent" val="100"/>
        <color rgb="FFF8696B"/>
        <color rgb="FF63BE7B"/>
      </colorScale>
    </cfRule>
  </conditionalFormatting>
  <conditionalFormatting sqref="BM123:BM137">
    <cfRule type="colorScale" priority="177">
      <colorScale>
        <cfvo type="num" val="0"/>
        <cfvo type="num" val="$BM$6"/>
        <color rgb="FFF8696B"/>
        <color rgb="FF63BE7B"/>
      </colorScale>
    </cfRule>
    <cfRule type="cellIs" dxfId="17" priority="178" operator="notEqual">
      <formula>""</formula>
    </cfRule>
  </conditionalFormatting>
  <conditionalFormatting sqref="A171:B171">
    <cfRule type="expression" dxfId="16" priority="29">
      <formula>COUNTA($C$169)=1</formula>
    </cfRule>
  </conditionalFormatting>
  <conditionalFormatting sqref="A169:B169">
    <cfRule type="expression" dxfId="15" priority="28">
      <formula>COUNTA($C$171)=1</formula>
    </cfRule>
  </conditionalFormatting>
  <conditionalFormatting sqref="C171">
    <cfRule type="expression" dxfId="14" priority="27">
      <formula>COUNTA($C$169)=1</formula>
    </cfRule>
  </conditionalFormatting>
  <conditionalFormatting sqref="C169">
    <cfRule type="expression" dxfId="13" priority="26">
      <formula>COUNTA($C$171)=1</formula>
    </cfRule>
  </conditionalFormatting>
  <conditionalFormatting sqref="A162">
    <cfRule type="expression" dxfId="12" priority="304">
      <formula>ISBLANK($C$169)</formula>
    </cfRule>
  </conditionalFormatting>
  <conditionalFormatting sqref="A164">
    <cfRule type="expression" dxfId="11" priority="305">
      <formula>ISBLANK($C$171)</formula>
    </cfRule>
  </conditionalFormatting>
  <conditionalFormatting sqref="B166:C166">
    <cfRule type="expression" dxfId="10" priority="9">
      <formula>ISBLANK($C$169)</formula>
    </cfRule>
  </conditionalFormatting>
  <conditionalFormatting sqref="A168">
    <cfRule type="expression" dxfId="9" priority="8">
      <formula>ISBLANK($C$171)</formula>
    </cfRule>
  </conditionalFormatting>
  <conditionalFormatting sqref="BN8">
    <cfRule type="cellIs" dxfId="8" priority="4" operator="notEqual">
      <formula>""</formula>
    </cfRule>
    <cfRule type="colorScale" priority="5">
      <colorScale>
        <cfvo type="percent" val="0"/>
        <cfvo type="percent" val="100"/>
        <color rgb="FFF8696B"/>
        <color rgb="FF63BE7B"/>
      </colorScale>
    </cfRule>
  </conditionalFormatting>
  <conditionalFormatting sqref="E28:AH42 E9:AH23 E47:AH61 E66:AH80 E85:AH99 E104:AH118 E123:AH137 E142:AH156">
    <cfRule type="cellIs" dxfId="7" priority="1" operator="equal">
      <formula>"."</formula>
    </cfRule>
    <cfRule type="cellIs" dxfId="6" priority="2" operator="equal">
      <formula>"x"</formula>
    </cfRule>
    <cfRule type="cellIs" dxfId="5" priority="3" stopIfTrue="1" operator="equal">
      <formula>""</formula>
    </cfRule>
    <cfRule type="cellIs" dxfId="4" priority="10" operator="equal">
      <formula>$C9</formula>
    </cfRule>
    <cfRule type="cellIs" dxfId="3" priority="11" operator="greaterThan">
      <formula>$C9</formula>
    </cfRule>
    <cfRule type="cellIs" dxfId="2" priority="12" operator="equal">
      <formula>0</formula>
    </cfRule>
    <cfRule type="expression" dxfId="1" priority="13">
      <formula>$C9&gt;E9</formula>
    </cfRule>
    <cfRule type="cellIs" dxfId="0" priority="14" operator="equal">
      <formula>"-"</formula>
    </cfRule>
  </conditionalFormatting>
  <pageMargins left="0.25" right="0.25" top="0.75" bottom="0.75" header="0.3" footer="0.3"/>
  <pageSetup paperSize="9" scale="69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showGridLines="0" zoomScale="85" zoomScaleNormal="85" workbookViewId="0">
      <selection activeCell="H41" sqref="H41"/>
    </sheetView>
  </sheetViews>
  <sheetFormatPr baseColWidth="10" defaultRowHeight="18" x14ac:dyDescent="0.25"/>
  <cols>
    <col min="1" max="16384" width="11.42578125" style="77"/>
  </cols>
  <sheetData>
    <row r="1" spans="1:12" ht="18.75" x14ac:dyDescent="0.3">
      <c r="A1" s="107" t="s">
        <v>17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 x14ac:dyDescent="0.25">
      <c r="A2" s="106" t="s">
        <v>20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2" x14ac:dyDescent="0.25">
      <c r="A3" s="106" t="s">
        <v>21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1:12" x14ac:dyDescent="0.25">
      <c r="A4" s="106" t="s">
        <v>22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2" x14ac:dyDescent="0.25">
      <c r="A5" s="106" t="s">
        <v>23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2" ht="18.75" x14ac:dyDescent="0.3">
      <c r="A6" s="107" t="s">
        <v>31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</row>
    <row r="7" spans="1:12" x14ac:dyDescent="0.25">
      <c r="A7" s="106" t="s">
        <v>29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106" t="s">
        <v>24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x14ac:dyDescent="0.25">
      <c r="A9" s="106" t="s">
        <v>25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</row>
    <row r="10" spans="1:12" x14ac:dyDescent="0.25">
      <c r="A10" s="106" t="s">
        <v>26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2" x14ac:dyDescent="0.25">
      <c r="A11" s="106" t="s">
        <v>30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2" ht="18.75" x14ac:dyDescent="0.3">
      <c r="A12" s="107" t="s">
        <v>19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</row>
    <row r="13" spans="1:12" x14ac:dyDescent="0.25">
      <c r="A13" s="78" t="s">
        <v>27</v>
      </c>
    </row>
    <row r="14" spans="1:12" x14ac:dyDescent="0.25">
      <c r="A14" s="84"/>
    </row>
    <row r="15" spans="1:12" x14ac:dyDescent="0.25">
      <c r="A15" s="78"/>
    </row>
    <row r="16" spans="1:12" x14ac:dyDescent="0.25">
      <c r="A16" s="78"/>
    </row>
    <row r="17" spans="1:1" x14ac:dyDescent="0.25">
      <c r="A17" s="78"/>
    </row>
    <row r="18" spans="1:1" x14ac:dyDescent="0.25">
      <c r="A18" s="78"/>
    </row>
    <row r="19" spans="1:1" x14ac:dyDescent="0.25">
      <c r="A19" s="78"/>
    </row>
    <row r="20" spans="1:1" x14ac:dyDescent="0.25">
      <c r="A20" s="78" t="s">
        <v>39</v>
      </c>
    </row>
    <row r="21" spans="1:1" x14ac:dyDescent="0.25">
      <c r="A21" s="84"/>
    </row>
    <row r="22" spans="1:1" x14ac:dyDescent="0.25">
      <c r="A22" s="84"/>
    </row>
    <row r="23" spans="1:1" x14ac:dyDescent="0.25">
      <c r="A23" s="84"/>
    </row>
    <row r="24" spans="1:1" x14ac:dyDescent="0.25">
      <c r="A24" s="84"/>
    </row>
    <row r="25" spans="1:1" x14ac:dyDescent="0.25">
      <c r="A25" s="84"/>
    </row>
    <row r="26" spans="1:1" x14ac:dyDescent="0.25">
      <c r="A26" s="84"/>
    </row>
    <row r="27" spans="1:1" x14ac:dyDescent="0.25">
      <c r="A27" s="84"/>
    </row>
    <row r="28" spans="1:1" x14ac:dyDescent="0.25">
      <c r="A28" s="84"/>
    </row>
    <row r="29" spans="1:1" x14ac:dyDescent="0.25">
      <c r="A29" s="84"/>
    </row>
    <row r="30" spans="1:1" x14ac:dyDescent="0.25">
      <c r="A30" s="84"/>
    </row>
    <row r="31" spans="1:1" x14ac:dyDescent="0.25">
      <c r="A31" s="84"/>
    </row>
    <row r="32" spans="1:1" x14ac:dyDescent="0.25">
      <c r="A32" s="84"/>
    </row>
    <row r="33" spans="1:12" x14ac:dyDescent="0.25">
      <c r="A33" s="84"/>
    </row>
    <row r="34" spans="1:12" x14ac:dyDescent="0.25">
      <c r="A34" s="78" t="s">
        <v>28</v>
      </c>
    </row>
    <row r="35" spans="1:12" x14ac:dyDescent="0.25">
      <c r="A35" s="84"/>
    </row>
    <row r="36" spans="1:12" x14ac:dyDescent="0.25">
      <c r="A36" s="84"/>
    </row>
    <row r="37" spans="1:12" x14ac:dyDescent="0.25">
      <c r="A37" s="84"/>
    </row>
    <row r="38" spans="1:12" x14ac:dyDescent="0.25">
      <c r="A38" s="78"/>
    </row>
    <row r="46" spans="1:12" ht="18.75" x14ac:dyDescent="0.3">
      <c r="A46" s="107" t="s">
        <v>37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</row>
    <row r="47" spans="1:12" x14ac:dyDescent="0.25">
      <c r="A47" s="106" t="s">
        <v>38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</row>
  </sheetData>
  <sheetProtection sheet="1" objects="1" scenarios="1" selectLockedCells="1"/>
  <mergeCells count="14">
    <mergeCell ref="A46:L46"/>
    <mergeCell ref="A47:L47"/>
    <mergeCell ref="A12:L12"/>
    <mergeCell ref="A10:L10"/>
    <mergeCell ref="A7:L7"/>
    <mergeCell ref="A11:L11"/>
    <mergeCell ref="A8:L8"/>
    <mergeCell ref="A5:L5"/>
    <mergeCell ref="A9:L9"/>
    <mergeCell ref="A1:L1"/>
    <mergeCell ref="A2:L2"/>
    <mergeCell ref="A3:L3"/>
    <mergeCell ref="A4:L4"/>
    <mergeCell ref="A6:L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Noms</vt:lpstr>
      <vt:lpstr>Notes</vt:lpstr>
      <vt:lpstr>Lisez-moi</vt:lpstr>
      <vt:lpstr>croix</vt:lpstr>
      <vt:lpstr>Notes!Impression_des_titres</vt:lpstr>
      <vt:lpstr>Notes!Zone_d_impression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Hêche Fabian (FAH)</dc:creator>
  <cp:lastModifiedBy>Bel Olivier (OBE)</cp:lastModifiedBy>
  <cp:lastPrinted>2015-11-11T12:46:01Z</cp:lastPrinted>
  <dcterms:created xsi:type="dcterms:W3CDTF">2007-11-19T06:29:09Z</dcterms:created>
  <dcterms:modified xsi:type="dcterms:W3CDTF">2022-03-18T09:33:58Z</dcterms:modified>
</cp:coreProperties>
</file>