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15"/>
  <workbookPr defaultThemeVersion="124226"/>
  <xr:revisionPtr revIDLastSave="0" documentId="11_C2E0813737A76AAB75998D6693AC27D39E2EB855" xr6:coauthVersionLast="47" xr6:coauthVersionMax="47" xr10:uidLastSave="{00000000-0000-0000-0000-000000000000}"/>
  <bookViews>
    <workbookView xWindow="360" yWindow="90" windowWidth="14355" windowHeight="748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3" i="1"/>
  <c r="E27" i="1" s="1"/>
  <c r="F24" i="1"/>
  <c r="F25" i="1"/>
  <c r="F26" i="1"/>
  <c r="F23" i="1"/>
  <c r="F27" i="1" s="1"/>
  <c r="B31" i="1" s="1"/>
  <c r="D30" i="1" s="1"/>
  <c r="D27" i="1"/>
  <c r="B27" i="1"/>
  <c r="B13" i="1"/>
  <c r="B18" i="1" l="1"/>
  <c r="B16" i="1"/>
  <c r="E9" i="1" s="1"/>
  <c r="F9" i="1" s="1"/>
  <c r="B30" i="1"/>
  <c r="E12" i="1"/>
  <c r="F12" i="1" s="1"/>
  <c r="E10" i="1"/>
  <c r="F10" i="1" s="1"/>
  <c r="E8" i="1"/>
  <c r="E11" i="1"/>
  <c r="F11" i="1" s="1"/>
  <c r="E13" i="1" l="1"/>
  <c r="F8" i="1"/>
  <c r="F13" i="1" s="1"/>
  <c r="B17" i="1" s="1"/>
</calcChain>
</file>

<file path=xl/sharedStrings.xml><?xml version="1.0" encoding="utf-8"?>
<sst xmlns="http://schemas.openxmlformats.org/spreadsheetml/2006/main" count="31" uniqueCount="21">
  <si>
    <t xml:space="preserve">Oefeningen foutentheorie </t>
  </si>
  <si>
    <t>Oefening 1:</t>
  </si>
  <si>
    <t>x=346 cm</t>
  </si>
  <si>
    <t>± 2cm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</si>
  <si>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t (s)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</si>
  <si>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t(s)-&lt;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t(s)&gt;</t>
    </r>
  </si>
  <si>
    <r>
      <rPr>
        <b/>
        <sz val="11"/>
        <color theme="1"/>
        <rFont val="Symbol"/>
        <family val="1"/>
        <charset val="2"/>
      </rPr>
      <t>(D</t>
    </r>
    <r>
      <rPr>
        <b/>
        <sz val="11"/>
        <color theme="1"/>
        <rFont val="Calibri"/>
        <family val="2"/>
      </rPr>
      <t>t(s)-&lt;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t(s)&gt;)²</t>
    </r>
  </si>
  <si>
    <t>±</t>
  </si>
  <si>
    <t>S</t>
  </si>
  <si>
    <r>
      <t>&lt;</t>
    </r>
    <r>
      <rPr>
        <b/>
        <sz val="11"/>
        <color theme="3"/>
        <rFont val="Symbol"/>
        <family val="1"/>
        <charset val="2"/>
      </rPr>
      <t>D</t>
    </r>
    <r>
      <rPr>
        <b/>
        <sz val="11"/>
        <color theme="3"/>
        <rFont val="Calibri"/>
        <family val="2"/>
        <scheme val="minor"/>
      </rPr>
      <t>t(s)&gt;=</t>
    </r>
  </si>
  <si>
    <t>s</t>
  </si>
  <si>
    <t>MF=</t>
  </si>
  <si>
    <t>v=</t>
  </si>
  <si>
    <t>m/s</t>
  </si>
  <si>
    <t xml:space="preserve">Oefening 2: </t>
  </si>
  <si>
    <t>m(g)</t>
  </si>
  <si>
    <r>
      <t>MF</t>
    </r>
    <r>
      <rPr>
        <b/>
        <sz val="8"/>
        <color theme="1"/>
        <rFont val="Calibri"/>
        <family val="2"/>
      </rPr>
      <t>i</t>
    </r>
  </si>
  <si>
    <r>
      <t>m/(MF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)²</t>
    </r>
  </si>
  <si>
    <r>
      <t>(1/Mf</t>
    </r>
    <r>
      <rPr>
        <b/>
        <sz val="8"/>
        <color theme="1"/>
        <rFont val="Calibri"/>
        <family val="2"/>
        <scheme val="minor"/>
      </rPr>
      <t>i)</t>
    </r>
    <r>
      <rPr>
        <b/>
        <sz val="11"/>
        <color theme="1"/>
        <rFont val="Calibri"/>
        <family val="2"/>
        <scheme val="minor"/>
      </rPr>
      <t>²</t>
    </r>
  </si>
  <si>
    <t>&lt;m&gt;=</t>
  </si>
  <si>
    <r>
      <t>MF</t>
    </r>
    <r>
      <rPr>
        <b/>
        <sz val="8"/>
        <color theme="3"/>
        <rFont val="Calibri"/>
        <family val="2"/>
        <scheme val="minor"/>
      </rPr>
      <t>&lt;m&gt;</t>
    </r>
    <r>
      <rPr>
        <b/>
        <sz val="11"/>
        <color theme="3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</si>
</sst>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3"/>
      <name val="Symbol"/>
      <family val="1"/>
      <charset val="2"/>
    </font>
    <font>
      <sz val="11"/>
      <color theme="3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theme="3"/>
      <name val="Calibri"/>
      <family val="2"/>
    </font>
    <font>
      <b/>
      <sz val="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0" fontId="2" fillId="0" borderId="6" xfId="0" applyFont="1" applyBorder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0" fontId="6" fillId="0" borderId="9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9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2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view="pageLayout" topLeftCell="A7" zoomScaleNormal="100" workbookViewId="0">
      <selection activeCell="D18" sqref="D18"/>
    </sheetView>
  </sheetViews>
  <sheetFormatPr defaultRowHeight="15"/>
  <cols>
    <col min="2" max="2" width="8.5703125" bestFit="1" customWidth="1"/>
    <col min="3" max="3" width="4.42578125" bestFit="1" customWidth="1"/>
    <col min="4" max="4" width="6.5703125" bestFit="1" customWidth="1"/>
    <col min="5" max="5" width="12.42578125" bestFit="1" customWidth="1"/>
    <col min="6" max="6" width="14.7109375" bestFit="1" customWidth="1"/>
  </cols>
  <sheetData>
    <row r="1" spans="1:9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>
      <c r="A2" s="38"/>
      <c r="B2" s="38"/>
      <c r="C2" s="38"/>
      <c r="D2" s="38"/>
      <c r="E2" s="38"/>
      <c r="F2" s="38"/>
      <c r="G2" s="38"/>
      <c r="H2" s="38"/>
      <c r="I2" s="38"/>
    </row>
    <row r="3" spans="1:9">
      <c r="A3" s="37" t="s">
        <v>1</v>
      </c>
      <c r="B3" s="37"/>
    </row>
    <row r="4" spans="1:9">
      <c r="A4" s="2"/>
      <c r="B4" s="2"/>
    </row>
    <row r="5" spans="1:9">
      <c r="A5" s="24" t="s">
        <v>2</v>
      </c>
      <c r="B5" s="23" t="s">
        <v>3</v>
      </c>
    </row>
    <row r="7" spans="1:9">
      <c r="A7" s="11"/>
      <c r="B7" s="39" t="s">
        <v>4</v>
      </c>
      <c r="C7" s="39"/>
      <c r="D7" s="40"/>
      <c r="E7" s="17" t="s">
        <v>5</v>
      </c>
      <c r="F7" s="5" t="s">
        <v>6</v>
      </c>
      <c r="G7" s="15"/>
    </row>
    <row r="8" spans="1:9">
      <c r="A8" s="8">
        <v>1</v>
      </c>
      <c r="B8" s="1">
        <v>16.100000000000001</v>
      </c>
      <c r="C8" s="3" t="s">
        <v>7</v>
      </c>
      <c r="D8" s="8">
        <v>0.1</v>
      </c>
      <c r="E8" s="18">
        <f>B8-$B$16</f>
        <v>-0.21999999999999886</v>
      </c>
      <c r="F8" s="1">
        <f>E8^2</f>
        <v>4.8399999999999499E-2</v>
      </c>
    </row>
    <row r="9" spans="1:9">
      <c r="A9" s="8">
        <v>2</v>
      </c>
      <c r="B9" s="1">
        <v>16.2</v>
      </c>
      <c r="C9" s="3" t="s">
        <v>7</v>
      </c>
      <c r="D9" s="8">
        <v>0.1</v>
      </c>
      <c r="E9" s="18">
        <f t="shared" ref="E9:E12" si="0">B9-$B$16</f>
        <v>-0.12000000000000099</v>
      </c>
      <c r="F9" s="1">
        <f t="shared" ref="F9:F12" si="1">E9^2</f>
        <v>1.4400000000000239E-2</v>
      </c>
    </row>
    <row r="10" spans="1:9">
      <c r="A10" s="8">
        <v>3</v>
      </c>
      <c r="B10" s="1">
        <v>16.600000000000001</v>
      </c>
      <c r="C10" s="3" t="s">
        <v>7</v>
      </c>
      <c r="D10" s="8">
        <v>0.1</v>
      </c>
      <c r="E10" s="18">
        <f t="shared" si="0"/>
        <v>0.28000000000000114</v>
      </c>
      <c r="F10" s="1">
        <f t="shared" si="1"/>
        <v>7.8400000000000636E-2</v>
      </c>
    </row>
    <row r="11" spans="1:9">
      <c r="A11" s="8">
        <v>4</v>
      </c>
      <c r="B11" s="1">
        <v>16.3</v>
      </c>
      <c r="C11" s="3" t="s">
        <v>7</v>
      </c>
      <c r="D11" s="8">
        <v>0.1</v>
      </c>
      <c r="E11" s="18">
        <f t="shared" si="0"/>
        <v>-1.9999999999999574E-2</v>
      </c>
      <c r="F11" s="1">
        <f t="shared" si="1"/>
        <v>3.9999999999998294E-4</v>
      </c>
    </row>
    <row r="12" spans="1:9">
      <c r="A12" s="11">
        <v>5</v>
      </c>
      <c r="B12" s="7">
        <v>16.399999999999999</v>
      </c>
      <c r="C12" s="10" t="s">
        <v>7</v>
      </c>
      <c r="D12" s="11">
        <v>0.1</v>
      </c>
      <c r="E12" s="19">
        <f t="shared" si="0"/>
        <v>7.9999999999998295E-2</v>
      </c>
      <c r="F12" s="16">
        <f t="shared" si="1"/>
        <v>6.3999999999997271E-3</v>
      </c>
    </row>
    <row r="13" spans="1:9">
      <c r="A13" s="12" t="s">
        <v>8</v>
      </c>
      <c r="B13" s="41">
        <f>SUM(B8:B12)</f>
        <v>81.599999999999994</v>
      </c>
      <c r="C13" s="42"/>
      <c r="D13" s="43"/>
      <c r="E13" s="18">
        <f>SUM(E8:E12)</f>
        <v>0</v>
      </c>
      <c r="F13" s="1">
        <f>SUM(F8:F12)</f>
        <v>0.1480000000000001</v>
      </c>
    </row>
    <row r="14" spans="1:9">
      <c r="A14" s="13"/>
    </row>
    <row r="16" spans="1:9">
      <c r="A16" s="33" t="s">
        <v>9</v>
      </c>
      <c r="B16" s="20">
        <f>B13/(COUNT(B8:B12))</f>
        <v>16.32</v>
      </c>
      <c r="C16" s="20" t="s">
        <v>10</v>
      </c>
    </row>
    <row r="17" spans="1:6">
      <c r="A17" s="33" t="s">
        <v>11</v>
      </c>
      <c r="B17" s="20">
        <f>SQRT((F13)/(COUNT(F8:F12)*(COUNT(F8:F12)-1)))</f>
        <v>8.6023252670426306E-2</v>
      </c>
      <c r="C17" s="20"/>
    </row>
    <row r="18" spans="1:6">
      <c r="A18" s="33" t="s">
        <v>12</v>
      </c>
      <c r="B18" s="20">
        <f>3.46*B13</f>
        <v>282.33599999999996</v>
      </c>
      <c r="C18" s="20" t="s">
        <v>13</v>
      </c>
    </row>
    <row r="20" spans="1:6">
      <c r="A20" s="37" t="s">
        <v>14</v>
      </c>
      <c r="B20" s="37"/>
      <c r="E20" s="1"/>
    </row>
    <row r="21" spans="1:6">
      <c r="E21" s="1"/>
    </row>
    <row r="22" spans="1:6">
      <c r="A22" s="11"/>
      <c r="B22" s="27" t="s">
        <v>15</v>
      </c>
      <c r="C22" s="6"/>
      <c r="D22" s="9" t="s">
        <v>16</v>
      </c>
      <c r="E22" s="30" t="s">
        <v>17</v>
      </c>
      <c r="F22" s="30" t="s">
        <v>18</v>
      </c>
    </row>
    <row r="23" spans="1:6">
      <c r="A23" s="8">
        <v>1</v>
      </c>
      <c r="B23" s="1">
        <v>15.88</v>
      </c>
      <c r="C23" s="3" t="s">
        <v>7</v>
      </c>
      <c r="D23" s="25">
        <v>0.02</v>
      </c>
      <c r="E23" s="1">
        <f>B23/(D23^2)</f>
        <v>39700</v>
      </c>
      <c r="F23" s="18">
        <f>(1/D23)^2</f>
        <v>2500</v>
      </c>
    </row>
    <row r="24" spans="1:6">
      <c r="A24" s="8">
        <v>2</v>
      </c>
      <c r="B24" s="1">
        <v>15.85</v>
      </c>
      <c r="C24" s="3" t="s">
        <v>7</v>
      </c>
      <c r="D24" s="25">
        <v>0.05</v>
      </c>
      <c r="E24" s="1">
        <f t="shared" ref="E24:E26" si="2">B24/(D24^2)</f>
        <v>6339.9999999999982</v>
      </c>
      <c r="F24" s="18">
        <f>(1/D24)^2</f>
        <v>400</v>
      </c>
    </row>
    <row r="25" spans="1:6">
      <c r="A25" s="8">
        <v>3</v>
      </c>
      <c r="B25" s="1">
        <v>15.5</v>
      </c>
      <c r="C25" s="3" t="s">
        <v>7</v>
      </c>
      <c r="D25" s="25">
        <v>0.1</v>
      </c>
      <c r="E25" s="1">
        <f t="shared" si="2"/>
        <v>1549.9999999999998</v>
      </c>
      <c r="F25" s="18">
        <f>(1/D25)^2</f>
        <v>100</v>
      </c>
    </row>
    <row r="26" spans="1:6">
      <c r="A26" s="11">
        <v>4</v>
      </c>
      <c r="B26" s="7">
        <v>15.87</v>
      </c>
      <c r="C26" s="10" t="s">
        <v>7</v>
      </c>
      <c r="D26" s="28">
        <v>0.01</v>
      </c>
      <c r="E26" s="19">
        <f t="shared" si="2"/>
        <v>158699.99999999997</v>
      </c>
      <c r="F26" s="19">
        <f>(1/D26)^2</f>
        <v>10000</v>
      </c>
    </row>
    <row r="27" spans="1:6">
      <c r="A27" s="26" t="s">
        <v>8</v>
      </c>
      <c r="B27" s="2">
        <f>SUM(B23:B26)</f>
        <v>63.1</v>
      </c>
      <c r="C27" s="15"/>
      <c r="D27" s="14">
        <f>SUM(D23:D26)</f>
        <v>0.18000000000000002</v>
      </c>
      <c r="E27" s="2">
        <f>SUM(E23:E26)</f>
        <v>206289.99999999997</v>
      </c>
      <c r="F27" s="29">
        <f>SUM(F23:F26)</f>
        <v>13000</v>
      </c>
    </row>
    <row r="28" spans="1:6">
      <c r="E28" s="1"/>
    </row>
    <row r="30" spans="1:6">
      <c r="A30" s="33" t="s">
        <v>19</v>
      </c>
      <c r="B30" s="36">
        <f>((E27)/(F27))</f>
        <v>15.868461538461537</v>
      </c>
      <c r="C30" s="35" t="s">
        <v>7</v>
      </c>
      <c r="D30" s="34">
        <f>B31</f>
        <v>8.7705801930702924E-3</v>
      </c>
      <c r="E30" s="20"/>
    </row>
    <row r="31" spans="1:6">
      <c r="A31" s="33" t="s">
        <v>20</v>
      </c>
      <c r="B31" s="36">
        <f>SQRT((1)/(F27))</f>
        <v>8.7705801930702924E-3</v>
      </c>
      <c r="C31" s="20"/>
      <c r="D31" s="20"/>
      <c r="E31" s="20"/>
    </row>
    <row r="32" spans="1:6">
      <c r="A32" s="21"/>
      <c r="B32" s="21"/>
      <c r="C32" s="21"/>
      <c r="D32" s="21"/>
      <c r="E32" s="21"/>
    </row>
    <row r="34" spans="1:5">
      <c r="A34" s="37"/>
      <c r="B34" s="37"/>
    </row>
    <row r="36" spans="1:5">
      <c r="A36" s="37"/>
      <c r="B36" s="37"/>
    </row>
    <row r="37" spans="1:5">
      <c r="A37" s="22"/>
      <c r="C37" s="31"/>
      <c r="D37" s="32"/>
      <c r="E37" s="4"/>
    </row>
    <row r="38" spans="1:5">
      <c r="A38" s="22"/>
      <c r="C38" s="31"/>
      <c r="D38" s="32"/>
    </row>
    <row r="39" spans="1:5">
      <c r="A39" s="22"/>
      <c r="C39" s="31"/>
      <c r="D39" s="32"/>
    </row>
  </sheetData>
  <mergeCells count="7">
    <mergeCell ref="A34:B34"/>
    <mergeCell ref="A36:B36"/>
    <mergeCell ref="A1:I2"/>
    <mergeCell ref="A3:B3"/>
    <mergeCell ref="B7:D7"/>
    <mergeCell ref="B13:D13"/>
    <mergeCell ref="A20:B20"/>
  </mergeCells>
  <pageMargins left="0.7" right="0.7" top="0.75" bottom="0.75" header="0.3" footer="0.3"/>
  <pageSetup paperSize="9" orientation="portrait" r:id="rId1"/>
  <headerFooter>
    <oddHeader>&amp;L&amp;"-,Bold"Naam:&amp;"-,Regular" Jeroen De Dobbelaere&amp;C&amp;"-,Bold"Datum:&amp;"-,Regular" 06/03/2012&amp;R&amp;"-,Bold"1BaBIR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Jeroen</dc:creator>
  <cp:keywords/>
  <dc:description/>
  <cp:lastModifiedBy>Ilias Taouili</cp:lastModifiedBy>
  <cp:revision/>
  <dcterms:created xsi:type="dcterms:W3CDTF">2012-03-05T15:46:38Z</dcterms:created>
  <dcterms:modified xsi:type="dcterms:W3CDTF">2023-04-26T11:02:32Z</dcterms:modified>
  <cp:category/>
  <cp:contentStatus/>
</cp:coreProperties>
</file>