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madison/Documents/JustinternetAI/CalcuttaCode/Data/"/>
    </mc:Choice>
  </mc:AlternateContent>
  <xr:revisionPtr revIDLastSave="0" documentId="13_ncr:1_{A4334214-372B-9A4F-9AC6-CCADFEA279FF}" xr6:coauthVersionLast="47" xr6:coauthVersionMax="47" xr10:uidLastSave="{00000000-0000-0000-0000-000000000000}"/>
  <bookViews>
    <workbookView xWindow="36720" yWindow="12140" windowWidth="32820" windowHeight="23960" xr2:uid="{9767D1CA-A6BC-694E-B2E3-182D1DF45BEE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3" i="1" l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N5" i="1"/>
  <c r="O4" i="1"/>
  <c r="N4" i="1"/>
  <c r="O3" i="1"/>
  <c r="N3" i="1"/>
  <c r="O2" i="1"/>
  <c r="N2" i="1"/>
</calcChain>
</file>

<file path=xl/sharedStrings.xml><?xml version="1.0" encoding="utf-8"?>
<sst xmlns="http://schemas.openxmlformats.org/spreadsheetml/2006/main" count="210" uniqueCount="200">
  <si>
    <t>Andy Tonkin</t>
  </si>
  <si>
    <t>Robby Tonkin</t>
  </si>
  <si>
    <t>Tim Foster</t>
  </si>
  <si>
    <t>Oscar Oliveira</t>
  </si>
  <si>
    <t>Tim Tasker</t>
  </si>
  <si>
    <t>David Tschetter</t>
  </si>
  <si>
    <t>Mark Hagerty</t>
  </si>
  <si>
    <t>Craig Wilwerding</t>
  </si>
  <si>
    <t>Jon Reingold</t>
  </si>
  <si>
    <t>Bruce Burks</t>
  </si>
  <si>
    <t>Patrick Angelel</t>
  </si>
  <si>
    <t>Jim Watson</t>
  </si>
  <si>
    <t>Rick Barnett</t>
  </si>
  <si>
    <t>Ike Lee</t>
  </si>
  <si>
    <t>Kaine Kornegay</t>
  </si>
  <si>
    <t>Erik Johnson</t>
  </si>
  <si>
    <t>Steve Savard</t>
  </si>
  <si>
    <t>Jack Savard</t>
  </si>
  <si>
    <t>Lew Thayer</t>
  </si>
  <si>
    <t>Matt Nieman</t>
  </si>
  <si>
    <t>Jake Hiller</t>
  </si>
  <si>
    <t>John Thayer</t>
  </si>
  <si>
    <t>John Snyder</t>
  </si>
  <si>
    <t>Scott Yarnell</t>
  </si>
  <si>
    <t>Jeff Eulberg</t>
  </si>
  <si>
    <t>Kellan Carter</t>
  </si>
  <si>
    <t>Perry Satterlee</t>
  </si>
  <si>
    <t>Rick Applegate</t>
  </si>
  <si>
    <t>David Paisley</t>
  </si>
  <si>
    <t>Richard Pelly</t>
  </si>
  <si>
    <t>Dave Sturtevant</t>
  </si>
  <si>
    <t>Dan Nordstrom</t>
  </si>
  <si>
    <t>Tim Rattigan</t>
  </si>
  <si>
    <t>Bob Nieman</t>
  </si>
  <si>
    <t>Tim O'Keefe</t>
  </si>
  <si>
    <t>Al Clise</t>
  </si>
  <si>
    <t>Peter Mandt</t>
  </si>
  <si>
    <t>Curtis Buck</t>
  </si>
  <si>
    <t xml:space="preserve">Shane Kim </t>
  </si>
  <si>
    <t>Steve Poore</t>
  </si>
  <si>
    <t xml:space="preserve">Roger Kuula </t>
  </si>
  <si>
    <t>Raymon Kooner</t>
  </si>
  <si>
    <t>John Bacon</t>
  </si>
  <si>
    <t>Rob Meussner</t>
  </si>
  <si>
    <t>Wyatt Hay</t>
  </si>
  <si>
    <t>Paul Nicely</t>
  </si>
  <si>
    <t xml:space="preserve">Andy Sather </t>
  </si>
  <si>
    <t>Erik Lindquist</t>
  </si>
  <si>
    <t>Bob Berry</t>
  </si>
  <si>
    <t>Peter Woodward</t>
  </si>
  <si>
    <t>Johnathon Laura</t>
  </si>
  <si>
    <t>Brock Meitl</t>
  </si>
  <si>
    <t>Scott Nicholson</t>
  </si>
  <si>
    <t>Marty Leith</t>
  </si>
  <si>
    <t>Joe Lynch</t>
  </si>
  <si>
    <t>Brady Hill</t>
  </si>
  <si>
    <t>Brett Campbell</t>
  </si>
  <si>
    <t>Rod Olson</t>
  </si>
  <si>
    <t>Mike Wiesmann</t>
  </si>
  <si>
    <t>Brad Moore</t>
  </si>
  <si>
    <t>Howard Hawk</t>
  </si>
  <si>
    <t>Ray Sato</t>
  </si>
  <si>
    <t>Max Rombakh</t>
  </si>
  <si>
    <t>Scott Rerucha</t>
  </si>
  <si>
    <t>Joe Deasy</t>
  </si>
  <si>
    <t>Jamie Nordstrom</t>
  </si>
  <si>
    <t>Kumar Mehta</t>
  </si>
  <si>
    <t>Mike Weiss</t>
  </si>
  <si>
    <t>Simon Tam</t>
  </si>
  <si>
    <t>Jay Ohm</t>
  </si>
  <si>
    <t>Scott Whittlesey</t>
  </si>
  <si>
    <t>Brad Johnson</t>
  </si>
  <si>
    <t>Ron Wenzel</t>
  </si>
  <si>
    <t>Jason Kono</t>
  </si>
  <si>
    <t>Isaac Hammer</t>
  </si>
  <si>
    <t>Damon Nasman</t>
  </si>
  <si>
    <t>Jeff Richey</t>
  </si>
  <si>
    <t>Jim Melby</t>
  </si>
  <si>
    <t>Marin Guillet</t>
  </si>
  <si>
    <t>Henry Albrecht</t>
  </si>
  <si>
    <t>Jack Bumgardner</t>
  </si>
  <si>
    <t>Matt Hermsen</t>
  </si>
  <si>
    <t>Alex Tucker</t>
  </si>
  <si>
    <t xml:space="preserve">Mitch Mounger </t>
  </si>
  <si>
    <t>Yusuf Mehdi</t>
  </si>
  <si>
    <t>Mike Matthews</t>
  </si>
  <si>
    <t>Doug Smith</t>
  </si>
  <si>
    <t>Lance McIntosh</t>
  </si>
  <si>
    <t>Mark Pigott</t>
  </si>
  <si>
    <t>Steve Hiller</t>
  </si>
  <si>
    <t>Matt Nickerson</t>
  </si>
  <si>
    <t>Fred Devereux</t>
  </si>
  <si>
    <t>Tony Waltier</t>
  </si>
  <si>
    <t>Craig Bevan</t>
  </si>
  <si>
    <t>Michael Crowson</t>
  </si>
  <si>
    <t>Larry Steele</t>
  </si>
  <si>
    <t>Kevin Oakes</t>
  </si>
  <si>
    <t>Jim Ridgeway</t>
  </si>
  <si>
    <t>David Blacker</t>
  </si>
  <si>
    <t>Walter Euyang</t>
  </si>
  <si>
    <t>Mark Laura</t>
  </si>
  <si>
    <t>Detlef Schrempf</t>
  </si>
  <si>
    <t>David Powers</t>
  </si>
  <si>
    <t>Greg Richards</t>
  </si>
  <si>
    <t>Brian Quinn</t>
  </si>
  <si>
    <t>Mark Barnum</t>
  </si>
  <si>
    <t>John Tomlinson</t>
  </si>
  <si>
    <t>Justin Stewart</t>
  </si>
  <si>
    <t>Will Nelson</t>
  </si>
  <si>
    <t>Bijal Shah</t>
  </si>
  <si>
    <t>Matt Yerbic</t>
  </si>
  <si>
    <t>Paul Cressman</t>
  </si>
  <si>
    <t>Greg McNabb</t>
  </si>
  <si>
    <t>Bob Jaffe</t>
  </si>
  <si>
    <t>Rick Fox</t>
  </si>
  <si>
    <t>Christian Gerron</t>
  </si>
  <si>
    <t>Nick Rensch</t>
  </si>
  <si>
    <t>Alex Smith</t>
  </si>
  <si>
    <t>Blake Knox</t>
  </si>
  <si>
    <t>Eric Browne</t>
  </si>
  <si>
    <t>Lance Rounds</t>
  </si>
  <si>
    <t>Kris Swanson</t>
  </si>
  <si>
    <t>Al Hodge</t>
  </si>
  <si>
    <t>Mark Freeborn</t>
  </si>
  <si>
    <t>Jason Bay</t>
  </si>
  <si>
    <t>Colby Hanover</t>
  </si>
  <si>
    <t>Colin Dresser</t>
  </si>
  <si>
    <t>Todd Marker</t>
  </si>
  <si>
    <t>Darren Alger</t>
  </si>
  <si>
    <t>Tom Peters</t>
  </si>
  <si>
    <t>Mark Bath</t>
  </si>
  <si>
    <t>Brian Biege</t>
  </si>
  <si>
    <t>Tracy Quickstad</t>
  </si>
  <si>
    <t>John Murray</t>
  </si>
  <si>
    <t>Conor Curtis</t>
  </si>
  <si>
    <t>Kenny Wiegand</t>
  </si>
  <si>
    <t>Rob Schwartz</t>
  </si>
  <si>
    <t>Satoshi Nakajima</t>
  </si>
  <si>
    <t>Peter Powell</t>
  </si>
  <si>
    <t>Patrick Finnelly</t>
  </si>
  <si>
    <t>Doug Waddell</t>
  </si>
  <si>
    <t>Richard Bear</t>
  </si>
  <si>
    <t>Ron Bayley</t>
  </si>
  <si>
    <t>Bob Whitsitt</t>
  </si>
  <si>
    <t>Khalid Verjee</t>
  </si>
  <si>
    <t>Michael Heijer</t>
  </si>
  <si>
    <t>Brad Pratt</t>
  </si>
  <si>
    <t>Steven McKean</t>
  </si>
  <si>
    <t>Bill Reller</t>
  </si>
  <si>
    <t>Chris Taylor</t>
  </si>
  <si>
    <t>Todd Parsons</t>
  </si>
  <si>
    <t>Jim Neal</t>
  </si>
  <si>
    <t>Duke Moscrip</t>
  </si>
  <si>
    <t>Stein Kruse</t>
  </si>
  <si>
    <t>Larry Meitl</t>
  </si>
  <si>
    <t>Dave Mills</t>
  </si>
  <si>
    <t>Jason Furr</t>
  </si>
  <si>
    <t>John Culver</t>
  </si>
  <si>
    <t>Robin Easton</t>
  </si>
  <si>
    <t>Andrew Moore</t>
  </si>
  <si>
    <t>Tony Bacon</t>
  </si>
  <si>
    <t>Ben Johnson</t>
  </si>
  <si>
    <t>John Andrews</t>
  </si>
  <si>
    <t>Cole Thompson</t>
  </si>
  <si>
    <t>Blaine Thompson</t>
  </si>
  <si>
    <t>Jeff Johnson</t>
  </si>
  <si>
    <t>Augie Johnson</t>
  </si>
  <si>
    <t>Jeff Miller</t>
  </si>
  <si>
    <t>Jay Miller</t>
  </si>
  <si>
    <t>Todd Patrick</t>
  </si>
  <si>
    <t>Gordon Raine</t>
  </si>
  <si>
    <t>Team</t>
  </si>
  <si>
    <t>Player</t>
  </si>
  <si>
    <t>Net</t>
  </si>
  <si>
    <t>Team Total</t>
  </si>
  <si>
    <t>Owner</t>
  </si>
  <si>
    <t>Unknown</t>
  </si>
  <si>
    <t>Unknows2</t>
  </si>
  <si>
    <t>Unknowsn3</t>
  </si>
  <si>
    <t>Jeff Roberts</t>
  </si>
  <si>
    <t>Jj Sato</t>
  </si>
  <si>
    <t>Joshua Gribble</t>
  </si>
  <si>
    <t>Pete Bryant</t>
  </si>
  <si>
    <t>Jim Foody</t>
  </si>
  <si>
    <t>Robert Goodman</t>
  </si>
  <si>
    <t>Benjamin Kuula</t>
  </si>
  <si>
    <t>James Bennett</t>
  </si>
  <si>
    <t>Alexander Kruse</t>
  </si>
  <si>
    <t>Jacob Bond</t>
  </si>
  <si>
    <t>David Odegard</t>
  </si>
  <si>
    <t>Douglas Logan</t>
  </si>
  <si>
    <t>Bradley Scott</t>
  </si>
  <si>
    <t>David Kenyon</t>
  </si>
  <si>
    <t>James Ryder</t>
  </si>
  <si>
    <t>Jeffrey Tucker</t>
  </si>
  <si>
    <t>William Hague</t>
  </si>
  <si>
    <t>David Pool</t>
  </si>
  <si>
    <t>Franklin Fite</t>
  </si>
  <si>
    <t>Nicholas Malshuk</t>
  </si>
  <si>
    <t>Montgomery 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</si>
</sst>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Times New Roman"/>
      <family val="1"/>
    </font>
    <font>
      <i/>
      <sz val="1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43" fontId="2" fillId="2" borderId="1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3" fontId="2" fillId="2" borderId="2" xfId="1" applyFont="1" applyFill="1" applyBorder="1" applyAlignment="1">
      <alignment horizontal="center" vertical="center"/>
    </xf>
    <xf numFmtId="43" fontId="2" fillId="2" borderId="3" xfId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3" fontId="2" fillId="2" borderId="4" xfId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3" fontId="2" fillId="2" borderId="5" xfId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3" fontId="2" fillId="2" borderId="6" xfId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37" fontId="3" fillId="2" borderId="7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right" vertical="center"/>
    </xf>
    <xf numFmtId="0" fontId="3" fillId="3" borderId="14" xfId="0" applyFont="1" applyFill="1" applyBorder="1" applyAlignment="1">
      <alignment horizontal="center" vertical="center"/>
    </xf>
    <xf numFmtId="37" fontId="3" fillId="2" borderId="8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right" vertical="center"/>
    </xf>
    <xf numFmtId="0" fontId="3" fillId="3" borderId="15" xfId="0" applyFont="1" applyFill="1" applyBorder="1" applyAlignment="1">
      <alignment horizontal="center" vertical="center"/>
    </xf>
    <xf numFmtId="37" fontId="3" fillId="2" borderId="9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ustinmadison/Documents/JustinternetAI/CalcuttaCode/Data/2023_MM_Calcutta.xls" TargetMode="External"/><Relationship Id="rId1" Type="http://schemas.openxmlformats.org/officeDocument/2006/relationships/externalLinkPath" Target="2023_MM_Calcut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irings"/>
      <sheetName val="Report"/>
      <sheetName val="Results"/>
      <sheetName val="TABLE SPLITS"/>
      <sheetName val="Auction"/>
    </sheetNames>
    <sheetDataSet>
      <sheetData sheetId="0">
        <row r="1">
          <cell r="P1" t="str">
            <v>Owner</v>
          </cell>
        </row>
        <row r="2">
          <cell r="P2" t="str">
            <v>Damon Nasman</v>
          </cell>
        </row>
        <row r="3">
          <cell r="P3" t="str">
            <v>Tom Peters</v>
          </cell>
        </row>
        <row r="4">
          <cell r="P4" t="str">
            <v>Khalid Verjee</v>
          </cell>
        </row>
        <row r="5">
          <cell r="P5" t="str">
            <v>Henry Albrecht</v>
          </cell>
        </row>
        <row r="6">
          <cell r="P6" t="str">
            <v>Yusuf Mehdi</v>
          </cell>
        </row>
        <row r="7">
          <cell r="P7" t="str">
            <v>Brady Hill</v>
          </cell>
        </row>
        <row r="8">
          <cell r="P8" t="str">
            <v>Matt Hermsen</v>
          </cell>
        </row>
        <row r="9">
          <cell r="P9" t="str">
            <v>Jay Ohm</v>
          </cell>
        </row>
        <row r="10">
          <cell r="P10" t="str">
            <v>Justin Stewart</v>
          </cell>
        </row>
        <row r="11">
          <cell r="P11" t="str">
            <v>Brady Hill</v>
          </cell>
        </row>
        <row r="12">
          <cell r="P12" t="str">
            <v>Yusuf Mehdi</v>
          </cell>
        </row>
        <row r="13">
          <cell r="P13" t="str">
            <v>Fred Devereux</v>
          </cell>
        </row>
        <row r="14">
          <cell r="P14" t="str">
            <v>Tim Rattigan</v>
          </cell>
        </row>
        <row r="15">
          <cell r="P15" t="str">
            <v>Justin Stewart</v>
          </cell>
        </row>
        <row r="16">
          <cell r="P16" t="str">
            <v>Alex Tucker</v>
          </cell>
        </row>
        <row r="17">
          <cell r="P17" t="str">
            <v>Rick Barnett</v>
          </cell>
        </row>
        <row r="18">
          <cell r="P18" t="str">
            <v>Paul Nicely</v>
          </cell>
        </row>
        <row r="19">
          <cell r="P19" t="str">
            <v>Khalid Verjee</v>
          </cell>
        </row>
        <row r="20">
          <cell r="P20" t="str">
            <v>Brady Hill</v>
          </cell>
        </row>
        <row r="21">
          <cell r="P21" t="str">
            <v>BJ Kuula</v>
          </cell>
        </row>
        <row r="22">
          <cell r="P22" t="str">
            <v>Ben Johnson</v>
          </cell>
        </row>
        <row r="23">
          <cell r="P23" t="str">
            <v>Greg Richards</v>
          </cell>
        </row>
        <row r="24">
          <cell r="P24" t="str">
            <v>Andy Tonkin</v>
          </cell>
        </row>
        <row r="25">
          <cell r="P25" t="str">
            <v>Mark Hagerty</v>
          </cell>
        </row>
        <row r="26">
          <cell r="P26" t="str">
            <v>Brady Hill</v>
          </cell>
        </row>
        <row r="27">
          <cell r="P27" t="str">
            <v>Christian Gerron</v>
          </cell>
        </row>
        <row r="28">
          <cell r="P28" t="str">
            <v>Jeff Roberts</v>
          </cell>
        </row>
        <row r="29">
          <cell r="P29" t="str">
            <v>Jim Ridgeway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1E0D-5CDD-6647-BF57-5AC97D6CB2A0}">
  <dimension ref="A1:O33"/>
  <sheetViews>
    <sheetView tabSelected="1" workbookViewId="0">
      <selection activeCell="K41" sqref="K41"/>
    </sheetView>
  </sheetViews>
  <sheetFormatPr baseColWidth="10" defaultRowHeight="16" x14ac:dyDescent="0.2"/>
  <cols>
    <col min="2" max="2" width="16" bestFit="1" customWidth="1"/>
    <col min="3" max="3" width="11.83203125" customWidth="1"/>
    <col min="4" max="4" width="17.1640625" customWidth="1"/>
    <col min="8" max="8" width="16.33203125" bestFit="1" customWidth="1"/>
    <col min="12" max="12" width="16.33203125" bestFit="1" customWidth="1"/>
    <col min="15" max="15" width="14.83203125" bestFit="1" customWidth="1"/>
  </cols>
  <sheetData>
    <row r="1" spans="1:15" ht="17" thickBot="1" x14ac:dyDescent="0.25">
      <c r="A1" s="15" t="s">
        <v>171</v>
      </c>
      <c r="B1" s="16" t="s">
        <v>172</v>
      </c>
      <c r="C1" s="16" t="s">
        <v>173</v>
      </c>
      <c r="D1" s="16" t="s">
        <v>172</v>
      </c>
      <c r="E1" s="16" t="s">
        <v>173</v>
      </c>
      <c r="F1" s="16" t="s">
        <v>172</v>
      </c>
      <c r="G1" s="16" t="s">
        <v>173</v>
      </c>
      <c r="H1" s="16" t="s">
        <v>172</v>
      </c>
      <c r="I1" s="16" t="s">
        <v>173</v>
      </c>
      <c r="J1" s="16" t="s">
        <v>172</v>
      </c>
      <c r="K1" s="16" t="s">
        <v>173</v>
      </c>
      <c r="L1" s="16" t="s">
        <v>172</v>
      </c>
      <c r="M1" s="16" t="s">
        <v>173</v>
      </c>
      <c r="N1" s="16" t="s">
        <v>174</v>
      </c>
      <c r="O1" s="17" t="s">
        <v>175</v>
      </c>
    </row>
    <row r="2" spans="1:15" x14ac:dyDescent="0.2">
      <c r="A2" s="11">
        <v>23</v>
      </c>
      <c r="B2" s="1" t="s">
        <v>0</v>
      </c>
      <c r="C2" s="2">
        <v>23</v>
      </c>
      <c r="D2" s="3" t="s">
        <v>1</v>
      </c>
      <c r="E2" s="2">
        <v>28</v>
      </c>
      <c r="F2" s="3" t="s">
        <v>2</v>
      </c>
      <c r="G2" s="2">
        <v>10</v>
      </c>
      <c r="H2" s="3" t="s">
        <v>3</v>
      </c>
      <c r="I2" s="2">
        <v>11</v>
      </c>
      <c r="J2" s="3" t="s">
        <v>4</v>
      </c>
      <c r="K2" s="2">
        <v>16</v>
      </c>
      <c r="L2" s="3" t="s">
        <v>5</v>
      </c>
      <c r="M2" s="18">
        <v>27</v>
      </c>
      <c r="N2" s="19">
        <f>SUM(C2,E2,G2,I2,K2,M2)-(SMALL(B2:M2,1))-(SMALL(B2:M2,2))</f>
        <v>94</v>
      </c>
      <c r="O2" s="20" t="str">
        <f>[1]Pairings!P20</f>
        <v>Brady Hill</v>
      </c>
    </row>
    <row r="3" spans="1:15" x14ac:dyDescent="0.2">
      <c r="A3" s="12">
        <v>10</v>
      </c>
      <c r="B3" s="4" t="s">
        <v>6</v>
      </c>
      <c r="C3" s="5">
        <v>19</v>
      </c>
      <c r="D3" s="6" t="s">
        <v>193</v>
      </c>
      <c r="E3" s="5">
        <v>11</v>
      </c>
      <c r="F3" s="6" t="s">
        <v>181</v>
      </c>
      <c r="G3" s="5">
        <v>10</v>
      </c>
      <c r="H3" s="6" t="s">
        <v>7</v>
      </c>
      <c r="I3" s="5">
        <v>23</v>
      </c>
      <c r="J3" s="6" t="s">
        <v>8</v>
      </c>
      <c r="K3" s="5">
        <v>29</v>
      </c>
      <c r="L3" s="6" t="s">
        <v>9</v>
      </c>
      <c r="M3" s="21">
        <v>10</v>
      </c>
      <c r="N3" s="22">
        <f>SUM(C3,E3,G3,I3,K3,M3)-(SMALL(B3:M3,1))-(SMALL(B3:M3,2))</f>
        <v>82</v>
      </c>
      <c r="O3" s="23" t="str">
        <f>[1]Pairings!P7</f>
        <v>Brady Hill</v>
      </c>
    </row>
    <row r="4" spans="1:15" x14ac:dyDescent="0.2">
      <c r="A4" s="12">
        <v>16</v>
      </c>
      <c r="B4" s="4" t="s">
        <v>10</v>
      </c>
      <c r="C4" s="5">
        <v>18</v>
      </c>
      <c r="D4" s="6" t="s">
        <v>11</v>
      </c>
      <c r="E4" s="5">
        <v>28</v>
      </c>
      <c r="F4" s="6" t="s">
        <v>12</v>
      </c>
      <c r="G4" s="5">
        <v>12</v>
      </c>
      <c r="H4" s="6" t="s">
        <v>13</v>
      </c>
      <c r="I4" s="5">
        <v>7</v>
      </c>
      <c r="J4" s="6" t="s">
        <v>14</v>
      </c>
      <c r="K4" s="5">
        <v>18</v>
      </c>
      <c r="L4" s="6" t="s">
        <v>15</v>
      </c>
      <c r="M4" s="21">
        <v>18</v>
      </c>
      <c r="N4" s="22">
        <f>SUM(C4,E4,G4,I4,K4,M4)-(SMALL(B4:M4,1))-(SMALL(B4:M4,2))</f>
        <v>82</v>
      </c>
      <c r="O4" s="23" t="str">
        <f>[1]Pairings!P13</f>
        <v>Fred Devereux</v>
      </c>
    </row>
    <row r="5" spans="1:15" x14ac:dyDescent="0.2">
      <c r="A5" s="12">
        <v>3</v>
      </c>
      <c r="B5" s="4" t="s">
        <v>16</v>
      </c>
      <c r="C5" s="5">
        <v>10</v>
      </c>
      <c r="D5" s="6" t="s">
        <v>17</v>
      </c>
      <c r="E5" s="5">
        <v>27</v>
      </c>
      <c r="F5" s="6" t="s">
        <v>18</v>
      </c>
      <c r="G5" s="5">
        <v>21</v>
      </c>
      <c r="H5" s="6" t="s">
        <v>19</v>
      </c>
      <c r="I5" s="5">
        <v>8</v>
      </c>
      <c r="J5" s="6" t="s">
        <v>20</v>
      </c>
      <c r="K5" s="5">
        <v>-2</v>
      </c>
      <c r="L5" s="6" t="s">
        <v>21</v>
      </c>
      <c r="M5" s="21">
        <v>22</v>
      </c>
      <c r="N5" s="22">
        <f>SUM(C5,E5,G5,I5,K5,M5)-(SMALL(B5:M5,1))-(SMALL(B5:M5,2))</f>
        <v>80</v>
      </c>
      <c r="O5" s="23" t="s">
        <v>176</v>
      </c>
    </row>
    <row r="6" spans="1:15" x14ac:dyDescent="0.2">
      <c r="A6" s="12">
        <v>32</v>
      </c>
      <c r="B6" s="4" t="s">
        <v>22</v>
      </c>
      <c r="C6" s="5">
        <v>18</v>
      </c>
      <c r="D6" s="6" t="s">
        <v>23</v>
      </c>
      <c r="E6" s="5">
        <v>21</v>
      </c>
      <c r="F6" s="6" t="s">
        <v>24</v>
      </c>
      <c r="G6" s="5">
        <v>16</v>
      </c>
      <c r="H6" s="6" t="s">
        <v>25</v>
      </c>
      <c r="I6" s="5">
        <v>17</v>
      </c>
      <c r="J6" s="6" t="s">
        <v>26</v>
      </c>
      <c r="K6" s="5">
        <v>11</v>
      </c>
      <c r="L6" s="6" t="s">
        <v>182</v>
      </c>
      <c r="M6" s="21">
        <v>23</v>
      </c>
      <c r="N6" s="22">
        <f>SUM(C6,E6,G6,I6,K6,M6)-(SMALL(B6:M6,1))-(SMALL(B6:M6,2))</f>
        <v>79</v>
      </c>
      <c r="O6" s="23" t="str">
        <f>[1]Pairings!P29</f>
        <v>Jim Ridgeway</v>
      </c>
    </row>
    <row r="7" spans="1:15" x14ac:dyDescent="0.2">
      <c r="A7" s="12">
        <v>5</v>
      </c>
      <c r="B7" s="4" t="s">
        <v>27</v>
      </c>
      <c r="C7" s="5">
        <v>4</v>
      </c>
      <c r="D7" s="6" t="s">
        <v>192</v>
      </c>
      <c r="E7" s="5">
        <v>23</v>
      </c>
      <c r="F7" s="6" t="s">
        <v>28</v>
      </c>
      <c r="G7" s="5">
        <v>17</v>
      </c>
      <c r="H7" s="6" t="s">
        <v>29</v>
      </c>
      <c r="I7" s="5">
        <v>16</v>
      </c>
      <c r="J7" s="6" t="s">
        <v>30</v>
      </c>
      <c r="K7" s="5">
        <v>22</v>
      </c>
      <c r="L7" s="6" t="s">
        <v>31</v>
      </c>
      <c r="M7" s="21">
        <v>11</v>
      </c>
      <c r="N7" s="22">
        <f>SUM(C7,E7,G7,I7,K7,M7)-(SMALL(B7:M7,1))-(SMALL(B7:M7,2))</f>
        <v>78</v>
      </c>
      <c r="O7" s="23" t="str">
        <f>[1]Pairings!P2</f>
        <v>Damon Nasman</v>
      </c>
    </row>
    <row r="8" spans="1:15" x14ac:dyDescent="0.2">
      <c r="A8" s="12">
        <v>13</v>
      </c>
      <c r="B8" s="4" t="s">
        <v>32</v>
      </c>
      <c r="C8" s="5">
        <v>20</v>
      </c>
      <c r="D8" s="6" t="s">
        <v>33</v>
      </c>
      <c r="E8" s="5">
        <v>13</v>
      </c>
      <c r="F8" s="6" t="s">
        <v>34</v>
      </c>
      <c r="G8" s="5">
        <v>19</v>
      </c>
      <c r="H8" s="6" t="s">
        <v>35</v>
      </c>
      <c r="I8" s="5">
        <v>26</v>
      </c>
      <c r="J8" s="6" t="s">
        <v>36</v>
      </c>
      <c r="K8" s="5">
        <v>1</v>
      </c>
      <c r="L8" s="6" t="s">
        <v>37</v>
      </c>
      <c r="M8" s="21">
        <v>8</v>
      </c>
      <c r="N8" s="22">
        <f>SUM(C8,E8,G8,I8,K8,M8)-(SMALL(B8:M8,1))-(SMALL(B8:M8,2))</f>
        <v>78</v>
      </c>
      <c r="O8" s="23" t="str">
        <f>[1]Pairings!P10</f>
        <v>Justin Stewart</v>
      </c>
    </row>
    <row r="9" spans="1:15" x14ac:dyDescent="0.2">
      <c r="A9" s="12">
        <v>20</v>
      </c>
      <c r="B9" s="4" t="s">
        <v>38</v>
      </c>
      <c r="C9" s="5">
        <v>14</v>
      </c>
      <c r="D9" s="6" t="s">
        <v>39</v>
      </c>
      <c r="E9" s="5">
        <v>12</v>
      </c>
      <c r="F9" s="6" t="s">
        <v>40</v>
      </c>
      <c r="G9" s="5">
        <v>16</v>
      </c>
      <c r="H9" s="6" t="s">
        <v>185</v>
      </c>
      <c r="I9" s="5">
        <v>6</v>
      </c>
      <c r="J9" s="6" t="s">
        <v>41</v>
      </c>
      <c r="K9" s="5">
        <v>21</v>
      </c>
      <c r="L9" s="6" t="s">
        <v>42</v>
      </c>
      <c r="M9" s="21">
        <v>27</v>
      </c>
      <c r="N9" s="22">
        <f>SUM(C9,E9,G9,I9,K9,M9)-(SMALL(B9:M9,1))-(SMALL(B9:M9,2))</f>
        <v>78</v>
      </c>
      <c r="O9" s="23" t="str">
        <f>[1]Pairings!P17</f>
        <v>Rick Barnett</v>
      </c>
    </row>
    <row r="10" spans="1:15" x14ac:dyDescent="0.2">
      <c r="A10" s="12">
        <v>17</v>
      </c>
      <c r="B10" s="4" t="s">
        <v>43</v>
      </c>
      <c r="C10" s="5">
        <v>16</v>
      </c>
      <c r="D10" s="6" t="s">
        <v>44</v>
      </c>
      <c r="E10" s="5">
        <v>24</v>
      </c>
      <c r="F10" s="6" t="s">
        <v>45</v>
      </c>
      <c r="G10" s="5">
        <v>14</v>
      </c>
      <c r="H10" s="6" t="s">
        <v>46</v>
      </c>
      <c r="I10" s="5">
        <v>17</v>
      </c>
      <c r="J10" s="6" t="s">
        <v>47</v>
      </c>
      <c r="K10" s="5">
        <v>20</v>
      </c>
      <c r="L10" s="6" t="s">
        <v>48</v>
      </c>
      <c r="M10" s="21">
        <v>2</v>
      </c>
      <c r="N10" s="22">
        <f>SUM(C10,E10,G10,I10,K10,M10)-(SMALL(B10:M10,1))-(SMALL(B10:M10,2))</f>
        <v>77</v>
      </c>
      <c r="O10" s="23" t="str">
        <f>[1]Pairings!P14</f>
        <v>Tim Rattigan</v>
      </c>
    </row>
    <row r="11" spans="1:15" x14ac:dyDescent="0.2">
      <c r="A11" s="12">
        <v>22</v>
      </c>
      <c r="B11" s="4" t="s">
        <v>190</v>
      </c>
      <c r="C11" s="5">
        <v>3</v>
      </c>
      <c r="D11" s="6" t="s">
        <v>49</v>
      </c>
      <c r="E11" s="5">
        <v>13</v>
      </c>
      <c r="F11" s="6" t="s">
        <v>50</v>
      </c>
      <c r="G11" s="5">
        <v>18</v>
      </c>
      <c r="H11" s="6" t="s">
        <v>51</v>
      </c>
      <c r="I11" s="5">
        <v>29</v>
      </c>
      <c r="J11" s="6" t="s">
        <v>186</v>
      </c>
      <c r="K11" s="5">
        <v>2</v>
      </c>
      <c r="L11" s="6" t="s">
        <v>52</v>
      </c>
      <c r="M11" s="21">
        <v>13</v>
      </c>
      <c r="N11" s="22">
        <f>SUM(C11,E11,G11,I11,K11,M11)-(SMALL(B11:M11,1))-(SMALL(B11:M11,2))</f>
        <v>73</v>
      </c>
      <c r="O11" s="23" t="str">
        <f>[1]Pairings!P19</f>
        <v>Khalid Verjee</v>
      </c>
    </row>
    <row r="12" spans="1:15" x14ac:dyDescent="0.2">
      <c r="A12" s="12">
        <v>6</v>
      </c>
      <c r="B12" s="4" t="s">
        <v>53</v>
      </c>
      <c r="C12" s="5">
        <v>15</v>
      </c>
      <c r="D12" s="6" t="s">
        <v>54</v>
      </c>
      <c r="E12" s="5">
        <v>23</v>
      </c>
      <c r="F12" s="6" t="s">
        <v>55</v>
      </c>
      <c r="G12" s="5">
        <v>14</v>
      </c>
      <c r="H12" s="6" t="s">
        <v>56</v>
      </c>
      <c r="I12" s="5">
        <v>10</v>
      </c>
      <c r="J12" s="6" t="s">
        <v>57</v>
      </c>
      <c r="K12" s="5">
        <v>19</v>
      </c>
      <c r="L12" s="6" t="s">
        <v>58</v>
      </c>
      <c r="M12" s="21">
        <v>8</v>
      </c>
      <c r="N12" s="22">
        <f>SUM(C12,E12,G12,I12,K12,M12)-(SMALL(B12:M12,1))-(SMALL(B12:M12,2))</f>
        <v>71</v>
      </c>
      <c r="O12" s="23" t="str">
        <f>[1]Pairings!P3</f>
        <v>Tom Peters</v>
      </c>
    </row>
    <row r="13" spans="1:15" x14ac:dyDescent="0.2">
      <c r="A13" s="12">
        <v>7</v>
      </c>
      <c r="B13" s="4" t="s">
        <v>59</v>
      </c>
      <c r="C13" s="5">
        <v>17</v>
      </c>
      <c r="D13" s="6" t="s">
        <v>60</v>
      </c>
      <c r="E13" s="5">
        <v>17</v>
      </c>
      <c r="F13" s="6" t="s">
        <v>61</v>
      </c>
      <c r="G13" s="5">
        <v>-7</v>
      </c>
      <c r="H13" s="6" t="s">
        <v>180</v>
      </c>
      <c r="I13" s="5">
        <v>21</v>
      </c>
      <c r="J13" s="6" t="s">
        <v>62</v>
      </c>
      <c r="K13" s="5">
        <v>0</v>
      </c>
      <c r="L13" s="6" t="s">
        <v>63</v>
      </c>
      <c r="M13" s="21">
        <v>16</v>
      </c>
      <c r="N13" s="22">
        <f>SUM(C13,E13,G13,I13,K13,M13)-(SMALL(B13:M13,1))-(SMALL(B13:M13,2))</f>
        <v>71</v>
      </c>
      <c r="O13" s="23" t="str">
        <f>[1]Pairings!P4</f>
        <v>Khalid Verjee</v>
      </c>
    </row>
    <row r="14" spans="1:15" x14ac:dyDescent="0.2">
      <c r="A14" s="12">
        <v>25</v>
      </c>
      <c r="B14" s="4" t="s">
        <v>64</v>
      </c>
      <c r="C14" s="5">
        <v>26</v>
      </c>
      <c r="D14" s="6" t="s">
        <v>65</v>
      </c>
      <c r="E14" s="5">
        <v>13</v>
      </c>
      <c r="F14" s="6" t="s">
        <v>66</v>
      </c>
      <c r="G14" s="5">
        <v>14</v>
      </c>
      <c r="H14" s="6" t="s">
        <v>67</v>
      </c>
      <c r="I14" s="5">
        <v>18</v>
      </c>
      <c r="J14" s="6" t="s">
        <v>68</v>
      </c>
      <c r="K14" s="5">
        <v>8</v>
      </c>
      <c r="L14" s="6" t="s">
        <v>199</v>
      </c>
      <c r="M14" s="21">
        <v>10</v>
      </c>
      <c r="N14" s="22">
        <f>SUM(C14,E14,G14,I14,K14,M14)-(SMALL(B14:M14,1))-(SMALL(B14:M14,2))</f>
        <v>71</v>
      </c>
      <c r="O14" s="23" t="str">
        <f>[1]Pairings!P22</f>
        <v>Ben Johnson</v>
      </c>
    </row>
    <row r="15" spans="1:15" x14ac:dyDescent="0.2">
      <c r="A15" s="12">
        <v>8</v>
      </c>
      <c r="B15" s="4" t="s">
        <v>69</v>
      </c>
      <c r="C15" s="5">
        <v>20</v>
      </c>
      <c r="D15" s="6" t="s">
        <v>70</v>
      </c>
      <c r="E15" s="5">
        <v>17</v>
      </c>
      <c r="F15" s="6" t="s">
        <v>71</v>
      </c>
      <c r="G15" s="5">
        <v>23</v>
      </c>
      <c r="H15" s="6" t="s">
        <v>72</v>
      </c>
      <c r="I15" s="5">
        <v>10</v>
      </c>
      <c r="J15" s="6" t="s">
        <v>73</v>
      </c>
      <c r="K15" s="5">
        <v>10</v>
      </c>
      <c r="L15" s="6" t="s">
        <v>74</v>
      </c>
      <c r="M15" s="21">
        <v>7</v>
      </c>
      <c r="N15" s="22">
        <f>SUM(C15,E15,G15,I15,K15,M15)-(SMALL(B15:M15,1))-(SMALL(B15:M15,2))</f>
        <v>70</v>
      </c>
      <c r="O15" s="23" t="str">
        <f>[1]Pairings!P5</f>
        <v>Henry Albrecht</v>
      </c>
    </row>
    <row r="16" spans="1:15" x14ac:dyDescent="0.2">
      <c r="A16" s="12">
        <v>1</v>
      </c>
      <c r="B16" s="4" t="s">
        <v>183</v>
      </c>
      <c r="C16" s="5">
        <v>9</v>
      </c>
      <c r="D16" s="6" t="s">
        <v>75</v>
      </c>
      <c r="E16" s="5">
        <v>24</v>
      </c>
      <c r="F16" s="6" t="s">
        <v>76</v>
      </c>
      <c r="G16" s="5">
        <v>21</v>
      </c>
      <c r="H16" s="6" t="s">
        <v>77</v>
      </c>
      <c r="I16" s="5">
        <v>14</v>
      </c>
      <c r="J16" s="7" t="s">
        <v>78</v>
      </c>
      <c r="K16" s="5">
        <v>-1</v>
      </c>
      <c r="L16" s="7" t="s">
        <v>79</v>
      </c>
      <c r="M16" s="21">
        <v>6</v>
      </c>
      <c r="N16" s="22">
        <f>SUM(C16,E16,G16,I16,K16,M16)-(SMALL(B16:M16,1))-(SMALL(B16:M16,2))</f>
        <v>68</v>
      </c>
      <c r="O16" s="23" t="s">
        <v>177</v>
      </c>
    </row>
    <row r="17" spans="1:15" x14ac:dyDescent="0.2">
      <c r="A17" s="12">
        <v>15</v>
      </c>
      <c r="B17" s="4" t="s">
        <v>80</v>
      </c>
      <c r="C17" s="5">
        <v>20</v>
      </c>
      <c r="D17" s="6" t="s">
        <v>195</v>
      </c>
      <c r="E17" s="5">
        <v>15</v>
      </c>
      <c r="F17" s="6" t="s">
        <v>81</v>
      </c>
      <c r="G17" s="5">
        <v>18</v>
      </c>
      <c r="H17" s="6" t="s">
        <v>82</v>
      </c>
      <c r="I17" s="5">
        <v>12</v>
      </c>
      <c r="J17" s="6" t="s">
        <v>83</v>
      </c>
      <c r="K17" s="5">
        <v>12</v>
      </c>
      <c r="L17" s="6" t="s">
        <v>84</v>
      </c>
      <c r="M17" s="21">
        <v>15</v>
      </c>
      <c r="N17" s="22">
        <f>SUM(C17,E17,G17,I17,K17,M17)-(SMALL(B17:M17,1))-(SMALL(B17:M17,2))</f>
        <v>68</v>
      </c>
      <c r="O17" s="23" t="str">
        <f>[1]Pairings!P12</f>
        <v>Yusuf Mehdi</v>
      </c>
    </row>
    <row r="18" spans="1:15" x14ac:dyDescent="0.2">
      <c r="A18" s="12">
        <v>27</v>
      </c>
      <c r="B18" s="4" t="s">
        <v>85</v>
      </c>
      <c r="C18" s="5">
        <v>10</v>
      </c>
      <c r="D18" s="6" t="s">
        <v>196</v>
      </c>
      <c r="E18" s="5">
        <v>11</v>
      </c>
      <c r="F18" s="6" t="s">
        <v>86</v>
      </c>
      <c r="G18" s="5">
        <v>8</v>
      </c>
      <c r="H18" s="6" t="s">
        <v>87</v>
      </c>
      <c r="I18" s="5">
        <v>22</v>
      </c>
      <c r="J18" s="6" t="s">
        <v>88</v>
      </c>
      <c r="K18" s="5">
        <v>15</v>
      </c>
      <c r="L18" s="6" t="s">
        <v>89</v>
      </c>
      <c r="M18" s="21">
        <v>20</v>
      </c>
      <c r="N18" s="22">
        <f>SUM(C18,E18,G18,I18,K18,M18)-(SMALL(B18:M18,1))-(SMALL(B18:M18,2))</f>
        <v>68</v>
      </c>
      <c r="O18" s="23" t="str">
        <f>[1]Pairings!P24</f>
        <v>Andy Tonkin</v>
      </c>
    </row>
    <row r="19" spans="1:15" x14ac:dyDescent="0.2">
      <c r="A19" s="13">
        <v>12</v>
      </c>
      <c r="B19" s="4" t="s">
        <v>90</v>
      </c>
      <c r="C19" s="5">
        <v>18</v>
      </c>
      <c r="D19" s="6" t="s">
        <v>91</v>
      </c>
      <c r="E19" s="5">
        <v>16</v>
      </c>
      <c r="F19" s="6" t="s">
        <v>92</v>
      </c>
      <c r="G19" s="5">
        <v>17</v>
      </c>
      <c r="H19" s="6" t="s">
        <v>93</v>
      </c>
      <c r="I19" s="5">
        <v>15</v>
      </c>
      <c r="J19" s="6" t="s">
        <v>94</v>
      </c>
      <c r="K19" s="5">
        <v>5</v>
      </c>
      <c r="L19" s="6" t="s">
        <v>95</v>
      </c>
      <c r="M19" s="21">
        <v>7</v>
      </c>
      <c r="N19" s="22">
        <f>SUM(C19,E19,G19,I19,K19,M19)-(SMALL(B19:M19,1))-(SMALL(B19:M19,2))</f>
        <v>66</v>
      </c>
      <c r="O19" s="23" t="str">
        <f>[1]Pairings!P9</f>
        <v>Jay Ohm</v>
      </c>
    </row>
    <row r="20" spans="1:15" x14ac:dyDescent="0.2">
      <c r="A20" s="12">
        <v>28</v>
      </c>
      <c r="B20" s="4" t="s">
        <v>96</v>
      </c>
      <c r="C20" s="5">
        <v>6</v>
      </c>
      <c r="D20" s="6" t="s">
        <v>97</v>
      </c>
      <c r="E20" s="5">
        <v>23</v>
      </c>
      <c r="F20" s="6" t="s">
        <v>194</v>
      </c>
      <c r="G20" s="5">
        <v>12</v>
      </c>
      <c r="H20" s="6" t="s">
        <v>98</v>
      </c>
      <c r="I20" s="5">
        <v>11</v>
      </c>
      <c r="J20" s="6" t="s">
        <v>99</v>
      </c>
      <c r="K20" s="5">
        <v>17</v>
      </c>
      <c r="L20" s="6" t="s">
        <v>100</v>
      </c>
      <c r="M20" s="21">
        <v>12</v>
      </c>
      <c r="N20" s="22">
        <f>SUM(C20,E20,G20,I20,K20,M20)-(SMALL(B20:M20,1))-(SMALL(B20:M20,2))</f>
        <v>64</v>
      </c>
      <c r="O20" s="23" t="str">
        <f>[1]Pairings!P25</f>
        <v>Mark Hagerty</v>
      </c>
    </row>
    <row r="21" spans="1:15" x14ac:dyDescent="0.2">
      <c r="A21" s="12">
        <v>31</v>
      </c>
      <c r="B21" s="4" t="s">
        <v>101</v>
      </c>
      <c r="C21" s="5">
        <v>14</v>
      </c>
      <c r="D21" s="6" t="s">
        <v>102</v>
      </c>
      <c r="E21" s="5">
        <v>15</v>
      </c>
      <c r="F21" s="6" t="s">
        <v>103</v>
      </c>
      <c r="G21" s="5">
        <v>16</v>
      </c>
      <c r="H21" s="6" t="s">
        <v>104</v>
      </c>
      <c r="I21" s="5">
        <v>19</v>
      </c>
      <c r="J21" s="6" t="s">
        <v>105</v>
      </c>
      <c r="K21" s="5">
        <v>13</v>
      </c>
      <c r="L21" s="6" t="s">
        <v>106</v>
      </c>
      <c r="M21" s="21">
        <v>10</v>
      </c>
      <c r="N21" s="22">
        <f>SUM(C21,E21,G21,I21,K21,M21)-(SMALL(B21:M21,1))-(SMALL(B21:M21,2))</f>
        <v>64</v>
      </c>
      <c r="O21" s="23" t="str">
        <f>[1]Pairings!P28</f>
        <v>Jeff Roberts</v>
      </c>
    </row>
    <row r="22" spans="1:15" x14ac:dyDescent="0.2">
      <c r="A22" s="12">
        <v>14</v>
      </c>
      <c r="B22" s="4" t="s">
        <v>107</v>
      </c>
      <c r="C22" s="5">
        <v>15</v>
      </c>
      <c r="D22" s="6" t="s">
        <v>108</v>
      </c>
      <c r="E22" s="5">
        <v>7</v>
      </c>
      <c r="F22" s="6" t="s">
        <v>109</v>
      </c>
      <c r="G22" s="5">
        <v>15</v>
      </c>
      <c r="H22" s="6" t="s">
        <v>110</v>
      </c>
      <c r="I22" s="5">
        <v>11</v>
      </c>
      <c r="J22" s="6" t="s">
        <v>111</v>
      </c>
      <c r="K22" s="5">
        <v>11</v>
      </c>
      <c r="L22" s="6" t="s">
        <v>112</v>
      </c>
      <c r="M22" s="21">
        <v>22</v>
      </c>
      <c r="N22" s="22">
        <f>SUM(C22,E22,G22,I22,K22,M22)-(SMALL(B22:M22,1))-(SMALL(B22:M22,2))</f>
        <v>63</v>
      </c>
      <c r="O22" s="23" t="str">
        <f>[1]Pairings!P11</f>
        <v>Brady Hill</v>
      </c>
    </row>
    <row r="23" spans="1:15" x14ac:dyDescent="0.2">
      <c r="A23" s="12">
        <v>24</v>
      </c>
      <c r="B23" s="4" t="s">
        <v>113</v>
      </c>
      <c r="C23" s="5">
        <v>9</v>
      </c>
      <c r="D23" s="6" t="s">
        <v>114</v>
      </c>
      <c r="E23" s="5">
        <v>2</v>
      </c>
      <c r="F23" s="6" t="s">
        <v>115</v>
      </c>
      <c r="G23" s="5">
        <v>21</v>
      </c>
      <c r="H23" s="6" t="s">
        <v>116</v>
      </c>
      <c r="I23" s="5">
        <v>10</v>
      </c>
      <c r="J23" s="6" t="s">
        <v>117</v>
      </c>
      <c r="K23" s="5">
        <v>19</v>
      </c>
      <c r="L23" s="6" t="s">
        <v>118</v>
      </c>
      <c r="M23" s="21">
        <v>13</v>
      </c>
      <c r="N23" s="22">
        <f>SUM(C23,E23,G23,I23,K23,M23)-(SMALL(B23:M23,1))-(SMALL(B23:M23,2))</f>
        <v>63</v>
      </c>
      <c r="O23" s="23" t="str">
        <f>[1]Pairings!P21</f>
        <v>BJ Kuula</v>
      </c>
    </row>
    <row r="24" spans="1:15" x14ac:dyDescent="0.2">
      <c r="A24" s="12">
        <v>30</v>
      </c>
      <c r="B24" s="4" t="s">
        <v>119</v>
      </c>
      <c r="C24" s="5">
        <v>14</v>
      </c>
      <c r="D24" s="6" t="s">
        <v>120</v>
      </c>
      <c r="E24" s="5">
        <v>13</v>
      </c>
      <c r="F24" s="6" t="s">
        <v>121</v>
      </c>
      <c r="G24" s="5">
        <v>11</v>
      </c>
      <c r="H24" s="6" t="s">
        <v>122</v>
      </c>
      <c r="I24" s="5">
        <v>23</v>
      </c>
      <c r="J24" s="6" t="s">
        <v>123</v>
      </c>
      <c r="K24" s="5">
        <v>11</v>
      </c>
      <c r="L24" s="6" t="s">
        <v>124</v>
      </c>
      <c r="M24" s="21">
        <v>5</v>
      </c>
      <c r="N24" s="22">
        <f>SUM(C24,E24,G24,I24,K24,M24)-(SMALL(B24:M24,1))-(SMALL(B24:M24,2))</f>
        <v>61</v>
      </c>
      <c r="O24" s="23" t="str">
        <f>[1]Pairings!P27</f>
        <v>Christian Gerron</v>
      </c>
    </row>
    <row r="25" spans="1:15" x14ac:dyDescent="0.2">
      <c r="A25" s="12">
        <v>29</v>
      </c>
      <c r="B25" s="4" t="s">
        <v>125</v>
      </c>
      <c r="C25" s="5">
        <v>18</v>
      </c>
      <c r="D25" s="6" t="s">
        <v>184</v>
      </c>
      <c r="E25" s="5">
        <v>7</v>
      </c>
      <c r="F25" s="6" t="s">
        <v>187</v>
      </c>
      <c r="G25" s="5">
        <v>11</v>
      </c>
      <c r="H25" s="6" t="s">
        <v>126</v>
      </c>
      <c r="I25" s="5">
        <v>15</v>
      </c>
      <c r="J25" s="6" t="s">
        <v>127</v>
      </c>
      <c r="K25" s="5">
        <v>9</v>
      </c>
      <c r="L25" s="6" t="s">
        <v>128</v>
      </c>
      <c r="M25" s="21">
        <v>16</v>
      </c>
      <c r="N25" s="22">
        <f>SUM(C25,E25,G25,I25,K25,M25)-(SMALL(B25:M25,1))-(SMALL(B25:M25,2))</f>
        <v>60</v>
      </c>
      <c r="O25" s="23" t="str">
        <f>[1]Pairings!P26</f>
        <v>Brady Hill</v>
      </c>
    </row>
    <row r="26" spans="1:15" x14ac:dyDescent="0.2">
      <c r="A26" s="12">
        <v>2</v>
      </c>
      <c r="B26" s="4" t="s">
        <v>129</v>
      </c>
      <c r="C26" s="5">
        <v>10</v>
      </c>
      <c r="D26" s="6" t="s">
        <v>130</v>
      </c>
      <c r="E26" s="5">
        <v>23</v>
      </c>
      <c r="F26" s="6" t="s">
        <v>131</v>
      </c>
      <c r="G26" s="5">
        <v>2</v>
      </c>
      <c r="H26" s="6" t="s">
        <v>188</v>
      </c>
      <c r="I26" s="5">
        <v>18</v>
      </c>
      <c r="J26" s="6" t="s">
        <v>132</v>
      </c>
      <c r="K26" s="5">
        <v>3</v>
      </c>
      <c r="L26" s="6" t="s">
        <v>133</v>
      </c>
      <c r="M26" s="21">
        <v>7</v>
      </c>
      <c r="N26" s="22">
        <f>SUM(C26,E26,G26,I26,K26,M26)-(SMALL(B26:M26,1))-(SMALL(B26:M26,2))</f>
        <v>58</v>
      </c>
      <c r="O26" s="23" t="s">
        <v>178</v>
      </c>
    </row>
    <row r="27" spans="1:15" x14ac:dyDescent="0.2">
      <c r="A27" s="12">
        <v>9</v>
      </c>
      <c r="B27" s="4" t="s">
        <v>134</v>
      </c>
      <c r="C27" s="5">
        <v>20</v>
      </c>
      <c r="D27" s="6" t="s">
        <v>135</v>
      </c>
      <c r="E27" s="5">
        <v>1</v>
      </c>
      <c r="F27" s="6" t="s">
        <v>136</v>
      </c>
      <c r="G27" s="5">
        <v>13</v>
      </c>
      <c r="H27" s="6" t="s">
        <v>137</v>
      </c>
      <c r="I27" s="5">
        <v>12</v>
      </c>
      <c r="J27" s="6" t="s">
        <v>138</v>
      </c>
      <c r="K27" s="5">
        <v>3</v>
      </c>
      <c r="L27" s="6" t="s">
        <v>139</v>
      </c>
      <c r="M27" s="21">
        <v>10</v>
      </c>
      <c r="N27" s="22">
        <f>SUM(C27,E27,G27,I27,K27,M27)-(SMALL(B27:M27,1))-(SMALL(B27:M27,2))</f>
        <v>55</v>
      </c>
      <c r="O27" s="23" t="str">
        <f>[1]Pairings!P6</f>
        <v>Yusuf Mehdi</v>
      </c>
    </row>
    <row r="28" spans="1:15" x14ac:dyDescent="0.2">
      <c r="A28" s="12">
        <v>19</v>
      </c>
      <c r="B28" s="4" t="s">
        <v>140</v>
      </c>
      <c r="C28" s="5">
        <v>10</v>
      </c>
      <c r="D28" s="6" t="s">
        <v>141</v>
      </c>
      <c r="E28" s="5">
        <v>13</v>
      </c>
      <c r="F28" s="6" t="s">
        <v>142</v>
      </c>
      <c r="G28" s="5">
        <v>-6</v>
      </c>
      <c r="H28" s="6" t="s">
        <v>143</v>
      </c>
      <c r="I28" s="5">
        <v>21</v>
      </c>
      <c r="J28" s="6" t="s">
        <v>191</v>
      </c>
      <c r="K28" s="5">
        <v>9</v>
      </c>
      <c r="L28" s="6" t="s">
        <v>179</v>
      </c>
      <c r="M28" s="21">
        <v>1</v>
      </c>
      <c r="N28" s="22">
        <f>SUM(C28,E28,G28,I28,K28,M28)-(SMALL(B28:M28,1))-(SMALL(B28:M28,2))</f>
        <v>53</v>
      </c>
      <c r="O28" s="23" t="str">
        <f>[1]Pairings!P16</f>
        <v>Alex Tucker</v>
      </c>
    </row>
    <row r="29" spans="1:15" x14ac:dyDescent="0.2">
      <c r="A29" s="12">
        <v>18</v>
      </c>
      <c r="B29" s="4" t="s">
        <v>198</v>
      </c>
      <c r="C29" s="5">
        <v>12</v>
      </c>
      <c r="D29" s="6" t="s">
        <v>144</v>
      </c>
      <c r="E29" s="5">
        <v>19</v>
      </c>
      <c r="F29" s="6" t="s">
        <v>145</v>
      </c>
      <c r="G29" s="5">
        <v>13</v>
      </c>
      <c r="H29" s="6" t="s">
        <v>146</v>
      </c>
      <c r="I29" s="5">
        <v>5</v>
      </c>
      <c r="J29" s="6" t="s">
        <v>147</v>
      </c>
      <c r="K29" s="5">
        <v>3</v>
      </c>
      <c r="L29" s="6" t="s">
        <v>148</v>
      </c>
      <c r="M29" s="21">
        <v>8</v>
      </c>
      <c r="N29" s="22">
        <f>SUM(C29,E29,G29,I29,K29,M29)-(SMALL(B29:M29,1))-(SMALL(B29:M29,2))</f>
        <v>52</v>
      </c>
      <c r="O29" s="23" t="str">
        <f>[1]Pairings!P15</f>
        <v>Justin Stewart</v>
      </c>
    </row>
    <row r="30" spans="1:15" x14ac:dyDescent="0.2">
      <c r="A30" s="12">
        <v>4</v>
      </c>
      <c r="B30" s="4" t="s">
        <v>149</v>
      </c>
      <c r="C30" s="5">
        <v>10</v>
      </c>
      <c r="D30" s="6" t="s">
        <v>150</v>
      </c>
      <c r="E30" s="5">
        <v>24</v>
      </c>
      <c r="F30" s="6" t="s">
        <v>151</v>
      </c>
      <c r="G30" s="5">
        <v>1</v>
      </c>
      <c r="H30" s="6" t="s">
        <v>152</v>
      </c>
      <c r="I30" s="5">
        <v>10</v>
      </c>
      <c r="J30" s="6" t="s">
        <v>197</v>
      </c>
      <c r="K30" s="5">
        <v>6</v>
      </c>
      <c r="L30" s="6" t="s">
        <v>153</v>
      </c>
      <c r="M30" s="21">
        <v>-2</v>
      </c>
      <c r="N30" s="22">
        <f>SUM(C30,E30,G30,I30,K30,M30)-(SMALL(B30:M30,1))-(SMALL(B30:M30,2))</f>
        <v>50</v>
      </c>
      <c r="O30" s="23" t="str">
        <f>[1]Pairings!P1</f>
        <v>Owner</v>
      </c>
    </row>
    <row r="31" spans="1:15" x14ac:dyDescent="0.2">
      <c r="A31" s="12">
        <v>26</v>
      </c>
      <c r="B31" s="4" t="s">
        <v>154</v>
      </c>
      <c r="C31" s="5">
        <v>18</v>
      </c>
      <c r="D31" s="6" t="s">
        <v>155</v>
      </c>
      <c r="E31" s="5">
        <v>10</v>
      </c>
      <c r="F31" s="6" t="s">
        <v>156</v>
      </c>
      <c r="G31" s="5">
        <v>9</v>
      </c>
      <c r="H31" s="6" t="s">
        <v>157</v>
      </c>
      <c r="I31" s="5">
        <v>13</v>
      </c>
      <c r="J31" s="6" t="s">
        <v>158</v>
      </c>
      <c r="K31" s="5">
        <v>8</v>
      </c>
      <c r="L31" s="6" t="s">
        <v>159</v>
      </c>
      <c r="M31" s="21">
        <v>0</v>
      </c>
      <c r="N31" s="22">
        <f>SUM(C31,E31,G31,I31,K31,M31)-(SMALL(B31:M31,1))-(SMALL(B31:M31,2))</f>
        <v>50</v>
      </c>
      <c r="O31" s="23" t="str">
        <f>[1]Pairings!P23</f>
        <v>Greg Richards</v>
      </c>
    </row>
    <row r="32" spans="1:15" x14ac:dyDescent="0.2">
      <c r="A32" s="12">
        <v>21</v>
      </c>
      <c r="B32" s="4" t="s">
        <v>160</v>
      </c>
      <c r="C32" s="5">
        <v>14</v>
      </c>
      <c r="D32" s="6" t="s">
        <v>161</v>
      </c>
      <c r="E32" s="5">
        <v>14</v>
      </c>
      <c r="F32" s="6" t="s">
        <v>189</v>
      </c>
      <c r="G32" s="5">
        <v>7</v>
      </c>
      <c r="H32" s="6" t="s">
        <v>162</v>
      </c>
      <c r="I32" s="5">
        <v>10</v>
      </c>
      <c r="J32" s="6" t="s">
        <v>163</v>
      </c>
      <c r="K32" s="5">
        <v>8</v>
      </c>
      <c r="L32" s="6" t="s">
        <v>164</v>
      </c>
      <c r="M32" s="21">
        <v>-2</v>
      </c>
      <c r="N32" s="22">
        <f>SUM(C32,E32,G32,I32,K32,M32)-(SMALL(B32:M32,1))-(SMALL(B32:M32,2))</f>
        <v>46</v>
      </c>
      <c r="O32" s="23" t="str">
        <f>[1]Pairings!P18</f>
        <v>Paul Nicely</v>
      </c>
    </row>
    <row r="33" spans="1:15" ht="17" thickBot="1" x14ac:dyDescent="0.25">
      <c r="A33" s="14">
        <v>11</v>
      </c>
      <c r="B33" s="8" t="s">
        <v>165</v>
      </c>
      <c r="C33" s="9">
        <v>15</v>
      </c>
      <c r="D33" s="10" t="s">
        <v>166</v>
      </c>
      <c r="E33" s="9">
        <v>5</v>
      </c>
      <c r="F33" s="10" t="s">
        <v>167</v>
      </c>
      <c r="G33" s="9">
        <v>12</v>
      </c>
      <c r="H33" s="10" t="s">
        <v>168</v>
      </c>
      <c r="I33" s="9">
        <v>6</v>
      </c>
      <c r="J33" s="10" t="s">
        <v>169</v>
      </c>
      <c r="K33" s="9">
        <v>1</v>
      </c>
      <c r="L33" s="10" t="s">
        <v>170</v>
      </c>
      <c r="M33" s="24">
        <v>11</v>
      </c>
      <c r="N33" s="25">
        <f>SUM(C33,E33,G33,I33,K33,M33)-(SMALL(B33:M33,1))-(SMALL(B33:M33,2))</f>
        <v>44</v>
      </c>
      <c r="O33" s="26" t="str">
        <f>[1]Pairings!P8</f>
        <v>Matt Hermsen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Madison</dc:creator>
  <cp:lastModifiedBy>Justin Madison</cp:lastModifiedBy>
  <dcterms:created xsi:type="dcterms:W3CDTF">2025-05-16T02:07:16Z</dcterms:created>
  <dcterms:modified xsi:type="dcterms:W3CDTF">2025-05-19T03:28:57Z</dcterms:modified>
</cp:coreProperties>
</file>