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D:\C#\Git\Meter\DB\current\"/>
    </mc:Choice>
  </mc:AlternateContent>
  <xr:revisionPtr revIDLastSave="0" documentId="13_ncr:1_{7E7F9521-39D3-47CA-8B3C-A5C1D631D9DD}" xr6:coauthVersionLast="47" xr6:coauthVersionMax="47" xr10:uidLastSave="{00000000-0000-0000-0000-000000000000}"/>
  <bookViews>
    <workbookView xWindow="-120" yWindow="-120" windowWidth="29040" windowHeight="15840" tabRatio="766" activeTab="1" xr2:uid="{00000000-000D-0000-FFFF-FFFF00000000}"/>
  </bookViews>
  <sheets>
    <sheet name="Записать АЖК" sheetId="1" r:id="rId1"/>
    <sheet name="Записать ТАТЭК" sheetId="10" r:id="rId2"/>
    <sheet name="Записать Шу 500" sheetId="2" r:id="rId3"/>
    <sheet name="Записать ЮКГРЭС" sheetId="3" r:id="rId4"/>
    <sheet name="Записать Алматы" sheetId="4" r:id="rId5"/>
    <sheet name="Записать Алма" sheetId="5" r:id="rId6"/>
    <sheet name="Записать ТТЭС" sheetId="7" r:id="rId7"/>
    <sheet name="Записать ОРУ МГЭС" sheetId="8" r:id="rId8"/>
    <sheet name="Записать ПС120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0" l="1"/>
  <c r="D65" i="7" l="1"/>
  <c r="D62" i="7"/>
  <c r="D64" i="7"/>
  <c r="D61" i="7"/>
  <c r="D8" i="10"/>
  <c r="D2" i="10"/>
  <c r="D37" i="10"/>
  <c r="D31" i="10"/>
  <c r="D3" i="10"/>
  <c r="D36" i="10"/>
  <c r="D35" i="10"/>
  <c r="D34" i="10"/>
  <c r="D7" i="10"/>
  <c r="D33" i="10"/>
  <c r="D32" i="10"/>
  <c r="D6" i="10"/>
  <c r="D5" i="10"/>
  <c r="D26" i="10"/>
  <c r="D19" i="10"/>
  <c r="D22" i="10"/>
  <c r="D28" i="10"/>
  <c r="D13" i="10"/>
  <c r="D27" i="10"/>
  <c r="D15" i="10"/>
  <c r="D11" i="10"/>
  <c r="D20" i="10"/>
  <c r="D12" i="10"/>
  <c r="D29" i="10"/>
  <c r="D30" i="10"/>
  <c r="D14" i="10"/>
  <c r="D16" i="10"/>
  <c r="D18" i="10"/>
  <c r="D21" i="10"/>
  <c r="D24" i="10"/>
  <c r="D9" i="10"/>
  <c r="D17" i="10"/>
  <c r="D25" i="10"/>
  <c r="D4" i="10"/>
  <c r="D23" i="10"/>
  <c r="D58" i="7" l="1"/>
  <c r="D57" i="7"/>
  <c r="D4" i="7"/>
  <c r="D5" i="7"/>
  <c r="D3" i="7"/>
  <c r="D2" i="7"/>
  <c r="D63" i="7"/>
  <c r="D60" i="7"/>
  <c r="D13" i="7"/>
  <c r="D12" i="7"/>
  <c r="D11" i="7"/>
  <c r="D10" i="7"/>
  <c r="D8" i="7"/>
  <c r="D9" i="7"/>
  <c r="D6" i="7"/>
  <c r="D7" i="7"/>
  <c r="D59" i="7"/>
  <c r="D55" i="7"/>
  <c r="D53" i="7"/>
  <c r="D50" i="7"/>
  <c r="D46" i="7"/>
  <c r="D45" i="7"/>
  <c r="D44" i="7"/>
  <c r="D43" i="7"/>
  <c r="D42" i="7"/>
  <c r="D41" i="7"/>
  <c r="D40" i="7"/>
  <c r="D36" i="7"/>
  <c r="D37" i="7"/>
  <c r="D35" i="7"/>
  <c r="D34" i="7"/>
  <c r="D30" i="7"/>
  <c r="D29" i="7"/>
  <c r="D26" i="7"/>
  <c r="D25" i="7"/>
  <c r="D24" i="7"/>
  <c r="D23" i="7"/>
  <c r="D20" i="7"/>
  <c r="D22" i="7"/>
  <c r="D6" i="9"/>
  <c r="D7" i="9"/>
  <c r="D5" i="9"/>
  <c r="D18" i="7"/>
  <c r="D19" i="7"/>
  <c r="D131" i="1"/>
  <c r="A131" i="1"/>
  <c r="D130" i="1"/>
  <c r="A130" i="1"/>
  <c r="D10" i="10"/>
  <c r="D4" i="9"/>
  <c r="D3" i="9"/>
  <c r="D2" i="9"/>
  <c r="D12" i="8"/>
  <c r="D11" i="8"/>
  <c r="D10" i="8"/>
  <c r="D9" i="8"/>
  <c r="D8" i="8"/>
  <c r="D7" i="8"/>
  <c r="D6" i="8"/>
  <c r="D5" i="8"/>
  <c r="D4" i="8"/>
  <c r="D3" i="8"/>
  <c r="D2" i="8"/>
  <c r="D95" i="1"/>
  <c r="A95" i="1" s="1"/>
  <c r="D94" i="1"/>
  <c r="A94" i="1" s="1"/>
  <c r="D93" i="1"/>
  <c r="A93" i="1" s="1"/>
  <c r="D127" i="1"/>
  <c r="A127" i="1"/>
  <c r="D129" i="1"/>
  <c r="A129" i="1" s="1"/>
  <c r="D16" i="7"/>
  <c r="D17" i="7"/>
  <c r="D66" i="7"/>
  <c r="D21" i="7"/>
  <c r="D70" i="7"/>
  <c r="D71" i="7"/>
  <c r="D48" i="7"/>
  <c r="D49" i="7"/>
  <c r="D51" i="7"/>
  <c r="D27" i="7"/>
  <c r="D32" i="7"/>
  <c r="D56" i="7"/>
  <c r="D52" i="7"/>
  <c r="D47" i="7"/>
  <c r="D54" i="7"/>
  <c r="D28" i="7"/>
  <c r="D31" i="7"/>
  <c r="D67" i="7"/>
  <c r="D33" i="7"/>
  <c r="D15" i="7"/>
  <c r="D14" i="7"/>
  <c r="D38" i="7"/>
  <c r="D39" i="7"/>
  <c r="D69" i="7"/>
  <c r="D68" i="7"/>
  <c r="C21" i="5"/>
  <c r="D21" i="5" s="1"/>
  <c r="C20" i="5"/>
  <c r="D20" i="5"/>
  <c r="C19" i="5"/>
  <c r="D19" i="5"/>
  <c r="C18" i="5"/>
  <c r="D18" i="5" s="1"/>
  <c r="C17" i="5"/>
  <c r="D17" i="5" s="1"/>
  <c r="C16" i="5"/>
  <c r="D16" i="5"/>
  <c r="C15" i="5"/>
  <c r="D15" i="5"/>
  <c r="C14" i="5"/>
  <c r="D14" i="5" s="1"/>
  <c r="C13" i="5"/>
  <c r="D13" i="5" s="1"/>
  <c r="C12" i="5"/>
  <c r="D12" i="5"/>
  <c r="C11" i="5"/>
  <c r="D11" i="5"/>
  <c r="C10" i="5"/>
  <c r="D10" i="5" s="1"/>
  <c r="C9" i="5"/>
  <c r="D9" i="5" s="1"/>
  <c r="C8" i="5"/>
  <c r="D8" i="5"/>
  <c r="C7" i="5"/>
  <c r="D7" i="5"/>
  <c r="C6" i="5"/>
  <c r="D6" i="5" s="1"/>
  <c r="C5" i="5"/>
  <c r="D5" i="5" s="1"/>
  <c r="C4" i="5"/>
  <c r="D4" i="5"/>
  <c r="C3" i="5"/>
  <c r="D3" i="5"/>
  <c r="C2" i="5"/>
  <c r="D2" i="5" s="1"/>
  <c r="C17" i="4"/>
  <c r="D17" i="4" s="1"/>
  <c r="C25" i="4"/>
  <c r="D25" i="4"/>
  <c r="C23" i="4"/>
  <c r="D23" i="4"/>
  <c r="C21" i="4"/>
  <c r="D21" i="4" s="1"/>
  <c r="C19" i="4"/>
  <c r="D19" i="4" s="1"/>
  <c r="C15" i="4"/>
  <c r="D15" i="4"/>
  <c r="C13" i="4"/>
  <c r="D13" i="4"/>
  <c r="C11" i="4"/>
  <c r="D11" i="4" s="1"/>
  <c r="C9" i="4"/>
  <c r="D9" i="4" s="1"/>
  <c r="C5" i="4"/>
  <c r="D5" i="4"/>
  <c r="C3" i="4"/>
  <c r="D3" i="4"/>
  <c r="C7" i="4"/>
  <c r="D7" i="4" s="1"/>
  <c r="C4" i="4"/>
  <c r="D4" i="4" s="1"/>
  <c r="C6" i="4"/>
  <c r="D6" i="4"/>
  <c r="C8" i="4"/>
  <c r="D8" i="4"/>
  <c r="C10" i="4"/>
  <c r="D10" i="4" s="1"/>
  <c r="C12" i="4"/>
  <c r="D12" i="4" s="1"/>
  <c r="C14" i="4"/>
  <c r="D14" i="4"/>
  <c r="C16" i="4"/>
  <c r="D16" i="4"/>
  <c r="C18" i="4"/>
  <c r="D18" i="4" s="1"/>
  <c r="C20" i="4"/>
  <c r="D20" i="4" s="1"/>
  <c r="C22" i="4"/>
  <c r="D22" i="4"/>
  <c r="C24" i="4"/>
  <c r="D24" i="4"/>
  <c r="C2" i="4"/>
  <c r="D2" i="4" s="1"/>
  <c r="C3" i="3"/>
  <c r="D3" i="3" s="1"/>
  <c r="C4" i="3"/>
  <c r="D4" i="3"/>
  <c r="C5" i="3"/>
  <c r="D5" i="3"/>
  <c r="C6" i="3"/>
  <c r="D6" i="3" s="1"/>
  <c r="C7" i="3"/>
  <c r="D7" i="3" s="1"/>
  <c r="C8" i="3"/>
  <c r="D8" i="3"/>
  <c r="C9" i="3"/>
  <c r="D9" i="3"/>
  <c r="C10" i="3"/>
  <c r="D10" i="3" s="1"/>
  <c r="C11" i="3"/>
  <c r="D11" i="3" s="1"/>
  <c r="C12" i="3"/>
  <c r="D12" i="3"/>
  <c r="C13" i="3"/>
  <c r="D13" i="3"/>
  <c r="C14" i="3"/>
  <c r="D14" i="3" s="1"/>
  <c r="C15" i="3"/>
  <c r="D15" i="3" s="1"/>
  <c r="C16" i="3"/>
  <c r="D16" i="3"/>
  <c r="C17" i="3"/>
  <c r="D17" i="3"/>
  <c r="C18" i="3"/>
  <c r="D18" i="3" s="1"/>
  <c r="C19" i="3"/>
  <c r="D19" i="3" s="1"/>
  <c r="C20" i="3"/>
  <c r="D20" i="3"/>
  <c r="C21" i="3"/>
  <c r="D21" i="3"/>
  <c r="C2" i="3"/>
  <c r="D2" i="3" s="1"/>
  <c r="D96" i="1"/>
  <c r="A96" i="1" s="1"/>
  <c r="D97" i="1"/>
  <c r="A97" i="1"/>
  <c r="D98" i="1"/>
  <c r="A98" i="1"/>
  <c r="D99" i="1"/>
  <c r="A99" i="1" s="1"/>
  <c r="D100" i="1"/>
  <c r="A100" i="1" s="1"/>
  <c r="D101" i="1"/>
  <c r="A101" i="1"/>
  <c r="D102" i="1"/>
  <c r="A102" i="1"/>
  <c r="D103" i="1"/>
  <c r="D104" i="1"/>
  <c r="A104" i="1"/>
  <c r="D105" i="1"/>
  <c r="A105" i="1"/>
  <c r="D106" i="1"/>
  <c r="A106" i="1"/>
  <c r="D107" i="1"/>
  <c r="A107" i="1" s="1"/>
  <c r="D108" i="1"/>
  <c r="A108" i="1"/>
  <c r="D109" i="1"/>
  <c r="A109" i="1"/>
  <c r="D110" i="1"/>
  <c r="A110" i="1"/>
  <c r="D111" i="1"/>
  <c r="A111" i="1" s="1"/>
  <c r="D112" i="1"/>
  <c r="A112" i="1"/>
  <c r="D113" i="1"/>
  <c r="A113" i="1"/>
  <c r="D114" i="1"/>
  <c r="A114" i="1"/>
  <c r="D115" i="1"/>
  <c r="A115" i="1" s="1"/>
  <c r="D116" i="1"/>
  <c r="A116" i="1"/>
  <c r="D117" i="1"/>
  <c r="A117" i="1"/>
  <c r="D118" i="1"/>
  <c r="A118" i="1"/>
  <c r="D119" i="1"/>
  <c r="A119" i="1" s="1"/>
  <c r="D120" i="1"/>
  <c r="A120" i="1"/>
  <c r="D121" i="1"/>
  <c r="A121" i="1"/>
  <c r="D122" i="1"/>
  <c r="A122" i="1"/>
  <c r="D123" i="1"/>
  <c r="A123" i="1" s="1"/>
  <c r="D124" i="1"/>
  <c r="A124" i="1"/>
  <c r="D125" i="1"/>
  <c r="A125" i="1"/>
  <c r="D126" i="1"/>
  <c r="A126" i="1"/>
  <c r="D128" i="1"/>
  <c r="A128" i="1" s="1"/>
  <c r="D91" i="1"/>
  <c r="A91" i="1"/>
  <c r="D92" i="1"/>
  <c r="A92" i="1"/>
  <c r="D70" i="1"/>
  <c r="A70" i="1"/>
  <c r="D71" i="1"/>
  <c r="A71" i="1" s="1"/>
  <c r="D72" i="1"/>
  <c r="A72" i="1"/>
  <c r="D73" i="1"/>
  <c r="A73" i="1"/>
  <c r="D74" i="1"/>
  <c r="A74" i="1"/>
  <c r="D75" i="1"/>
  <c r="A75" i="1" s="1"/>
  <c r="D76" i="1"/>
  <c r="A76" i="1"/>
  <c r="D77" i="1"/>
  <c r="A77" i="1"/>
  <c r="D78" i="1"/>
  <c r="A78" i="1"/>
  <c r="D79" i="1"/>
  <c r="A79" i="1" s="1"/>
  <c r="D80" i="1"/>
  <c r="A80" i="1"/>
  <c r="D81" i="1"/>
  <c r="A81" i="1"/>
  <c r="D82" i="1"/>
  <c r="A82" i="1"/>
  <c r="D83" i="1"/>
  <c r="A83" i="1" s="1"/>
  <c r="D84" i="1"/>
  <c r="A84" i="1"/>
  <c r="D85" i="1"/>
  <c r="A85" i="1"/>
  <c r="D86" i="1"/>
  <c r="A86" i="1"/>
  <c r="D87" i="1"/>
  <c r="A87" i="1" s="1"/>
  <c r="D88" i="1"/>
  <c r="A88" i="1"/>
  <c r="D89" i="1"/>
  <c r="A89" i="1"/>
  <c r="D90" i="1"/>
  <c r="A90" i="1"/>
  <c r="D25" i="1"/>
  <c r="A25" i="1" s="1"/>
  <c r="D26" i="1"/>
  <c r="A26" i="1"/>
  <c r="D27" i="1"/>
  <c r="A27" i="1"/>
  <c r="D28" i="1"/>
  <c r="A28" i="1"/>
  <c r="D29" i="1"/>
  <c r="A29" i="1" s="1"/>
  <c r="D30" i="1"/>
  <c r="A30" i="1"/>
  <c r="D31" i="1"/>
  <c r="A31" i="1"/>
  <c r="D32" i="1"/>
  <c r="A32" i="1"/>
  <c r="D33" i="1"/>
  <c r="A33" i="1" s="1"/>
  <c r="D34" i="1"/>
  <c r="A34" i="1"/>
  <c r="D35" i="1"/>
  <c r="A35" i="1"/>
  <c r="D36" i="1"/>
  <c r="A36" i="1"/>
  <c r="D37" i="1"/>
  <c r="A37" i="1" s="1"/>
  <c r="D38" i="1"/>
  <c r="A38" i="1"/>
  <c r="D39" i="1"/>
  <c r="A39" i="1"/>
  <c r="D40" i="1"/>
  <c r="A40" i="1"/>
  <c r="D41" i="1"/>
  <c r="A41" i="1" s="1"/>
  <c r="D42" i="1"/>
  <c r="A42" i="1"/>
  <c r="D43" i="1"/>
  <c r="A43" i="1"/>
  <c r="D44" i="1"/>
  <c r="A44" i="1"/>
  <c r="D45" i="1"/>
  <c r="A45" i="1" s="1"/>
  <c r="D46" i="1"/>
  <c r="A46" i="1"/>
  <c r="D47" i="1"/>
  <c r="A47" i="1"/>
  <c r="D48" i="1"/>
  <c r="A48" i="1"/>
  <c r="D49" i="1"/>
  <c r="A49" i="1" s="1"/>
  <c r="D50" i="1"/>
  <c r="A50" i="1"/>
  <c r="D51" i="1"/>
  <c r="A51" i="1"/>
  <c r="D52" i="1"/>
  <c r="A52" i="1"/>
  <c r="D53" i="1"/>
  <c r="A53" i="1" s="1"/>
  <c r="D54" i="1"/>
  <c r="A54" i="1"/>
  <c r="D55" i="1"/>
  <c r="A55" i="1"/>
  <c r="D56" i="1"/>
  <c r="A56" i="1"/>
  <c r="D57" i="1"/>
  <c r="A57" i="1" s="1"/>
  <c r="D58" i="1"/>
  <c r="A58" i="1"/>
  <c r="D59" i="1"/>
  <c r="A59" i="1"/>
  <c r="D60" i="1"/>
  <c r="A60" i="1"/>
  <c r="D61" i="1"/>
  <c r="A61" i="1" s="1"/>
  <c r="D62" i="1"/>
  <c r="A62" i="1"/>
  <c r="D63" i="1"/>
  <c r="A63" i="1"/>
  <c r="D64" i="1"/>
  <c r="A64" i="1"/>
  <c r="D65" i="1"/>
  <c r="A65" i="1" s="1"/>
  <c r="D66" i="1"/>
  <c r="A66" i="1"/>
  <c r="D67" i="1"/>
  <c r="A67" i="1"/>
  <c r="D68" i="1"/>
  <c r="A68" i="1"/>
  <c r="D69" i="1"/>
  <c r="A69" i="1" s="1"/>
  <c r="D24" i="1"/>
  <c r="A24" i="1"/>
  <c r="D23" i="1"/>
  <c r="A23" i="1"/>
  <c r="D22" i="1"/>
  <c r="A22" i="1"/>
  <c r="D21" i="1"/>
  <c r="A21" i="1" s="1"/>
  <c r="D20" i="1"/>
  <c r="A20" i="1"/>
  <c r="D19" i="1"/>
  <c r="A19" i="1"/>
  <c r="D18" i="1"/>
  <c r="A18" i="1"/>
  <c r="D17" i="1"/>
  <c r="A17" i="1" s="1"/>
  <c r="D16" i="1"/>
  <c r="A16" i="1"/>
  <c r="D15" i="1"/>
  <c r="A15" i="1"/>
  <c r="D14" i="1"/>
  <c r="A14" i="1"/>
  <c r="D13" i="1"/>
  <c r="A13" i="1" s="1"/>
  <c r="D12" i="1"/>
  <c r="A12" i="1"/>
  <c r="D11" i="1"/>
  <c r="A11" i="1"/>
  <c r="D10" i="1"/>
  <c r="A10" i="1"/>
  <c r="D9" i="1"/>
  <c r="A9" i="1" s="1"/>
  <c r="D8" i="1"/>
  <c r="A8" i="1"/>
  <c r="D7" i="1"/>
  <c r="A7" i="1"/>
  <c r="D6" i="1"/>
  <c r="A6" i="1"/>
  <c r="D5" i="1"/>
  <c r="A5" i="1" s="1"/>
  <c r="D4" i="1"/>
  <c r="A4" i="1"/>
  <c r="D3" i="1"/>
  <c r="A3" i="1"/>
  <c r="D2" i="1"/>
  <c r="A2" i="1"/>
</calcChain>
</file>

<file path=xl/sharedStrings.xml><?xml version="1.0" encoding="utf-8"?>
<sst xmlns="http://schemas.openxmlformats.org/spreadsheetml/2006/main" count="1116" uniqueCount="473">
  <si>
    <t xml:space="preserve">Название </t>
  </si>
  <si>
    <t>в счетчиках</t>
  </si>
  <si>
    <t>АТ-5 ТЭЦ-3</t>
  </si>
  <si>
    <t>Л-2113 ТЭЦ-3</t>
  </si>
  <si>
    <t xml:space="preserve">Л-2143 ТЭЦ-3      </t>
  </si>
  <si>
    <t xml:space="preserve">Л-2153 ТЭЦ-3       </t>
  </si>
  <si>
    <t>Л-2133  Капч.ГЭС</t>
  </si>
  <si>
    <t xml:space="preserve">Л-2123  Капч.ГЭС         </t>
  </si>
  <si>
    <t>Л-2333Т</t>
  </si>
  <si>
    <t>Л-2043Т</t>
  </si>
  <si>
    <t>Капч.Г</t>
  </si>
  <si>
    <t xml:space="preserve">Л-2173 ПС-7       </t>
  </si>
  <si>
    <t xml:space="preserve">АТ-1  ПС-140   </t>
  </si>
  <si>
    <t xml:space="preserve">АТ-2    ПС-140 </t>
  </si>
  <si>
    <t xml:space="preserve">Л-131ИТ                           ПС-84И  </t>
  </si>
  <si>
    <t>Л-2413   ПС-Алма</t>
  </si>
  <si>
    <t>Л-2053   ПС-143</t>
  </si>
  <si>
    <t>Л-2083   А500</t>
  </si>
  <si>
    <t>Л-2093   А500</t>
  </si>
  <si>
    <t xml:space="preserve">Л-2183  ПС-140             </t>
  </si>
  <si>
    <t>ПС-122И                 Л-150ИТ</t>
  </si>
  <si>
    <t>Л-140АД                    ПС-Отар1</t>
  </si>
  <si>
    <t>Л-2103  ТЭЦ-3</t>
  </si>
  <si>
    <t xml:space="preserve">Л-2013 ТЭЦ-3 </t>
  </si>
  <si>
    <t xml:space="preserve">Л-2023 ТЭЦ-3 </t>
  </si>
  <si>
    <t xml:space="preserve">Доля потерь </t>
  </si>
  <si>
    <t>АТ-1      ПС-7А</t>
  </si>
  <si>
    <t>АТ-2    ПС-7А</t>
  </si>
  <si>
    <t xml:space="preserve">АТ-1   ПС-62А              </t>
  </si>
  <si>
    <t xml:space="preserve">АТ-2   ПС-62А                    </t>
  </si>
  <si>
    <t>Т-1   ПС-143А</t>
  </si>
  <si>
    <t>Т-2   ПС-143А</t>
  </si>
  <si>
    <t>АТ-1  ПС-154А</t>
  </si>
  <si>
    <t>АТ-2   ПС-154А</t>
  </si>
  <si>
    <t>АТ-2    ПС-68И</t>
  </si>
  <si>
    <t>СВЭ   ПС-68И</t>
  </si>
  <si>
    <t>АТ-1    ПС-68И</t>
  </si>
  <si>
    <t>Л-2373                    ПС-Шелек</t>
  </si>
  <si>
    <t>Л-2383                    ПС-Робот</t>
  </si>
  <si>
    <t>Л-2413                 ПС-Кенсай</t>
  </si>
  <si>
    <t>Л-2423                      ПС-Кенсай</t>
  </si>
  <si>
    <t>Л-2433                              ПС-Шелек</t>
  </si>
  <si>
    <t>ИГЭС-3</t>
  </si>
  <si>
    <t>ВЭС</t>
  </si>
  <si>
    <t>ГЭС "EC</t>
  </si>
  <si>
    <t>Сарыбулак</t>
  </si>
  <si>
    <t>Сарыбулак 2</t>
  </si>
  <si>
    <t>Нурлы</t>
  </si>
  <si>
    <t>Кербулак</t>
  </si>
  <si>
    <t>Кербулак-2</t>
  </si>
  <si>
    <t>Талгарс-</t>
  </si>
  <si>
    <t>ИГЭС-1</t>
  </si>
  <si>
    <t>прием</t>
  </si>
  <si>
    <t>отдача</t>
  </si>
  <si>
    <t>ОС-220</t>
  </si>
  <si>
    <t>АЖК</t>
  </si>
  <si>
    <t>сальдо</t>
  </si>
  <si>
    <t>генер.</t>
  </si>
  <si>
    <t>ENERGY Qazaqstan"</t>
  </si>
  <si>
    <t>Алматы</t>
  </si>
  <si>
    <t>СЭС</t>
  </si>
  <si>
    <t>ская ГЭС</t>
  </si>
  <si>
    <t>АТ5 ОРУ 220 АТЭЦ3</t>
  </si>
  <si>
    <t>Л2113 ОРУ 220 АТЭЦ3</t>
  </si>
  <si>
    <t>Л2143 ОРУ 220 АТЭЦ3</t>
  </si>
  <si>
    <t>Л2153 ОРУ 220 АТЭЦ3</t>
  </si>
  <si>
    <t>Л2133 КГЭС</t>
  </si>
  <si>
    <t>Л2123 КГЭС</t>
  </si>
  <si>
    <t>Л2173 АХБК 7А</t>
  </si>
  <si>
    <t>АТ1 Западная 140А</t>
  </si>
  <si>
    <t>АТ2 Западная 140А</t>
  </si>
  <si>
    <t>Л2413 Алма</t>
  </si>
  <si>
    <t>Л2053 Робот 143А</t>
  </si>
  <si>
    <t>Л2083 Алматы</t>
  </si>
  <si>
    <t>Л2093 Алматы</t>
  </si>
  <si>
    <t>Л2183 Западная 140А</t>
  </si>
  <si>
    <t>Л2103 ОРУ 220 АТЭЦ3</t>
  </si>
  <si>
    <t>Л2013 ОРУ 220 АТЭЦ3</t>
  </si>
  <si>
    <t>Л2023 ОРУ 220 АТЭЦ3</t>
  </si>
  <si>
    <t>Л2373 Шелек 68И</t>
  </si>
  <si>
    <t>Л2383 Робот 143А</t>
  </si>
  <si>
    <t>Л2413 Бесагаш Кенсай 166А</t>
  </si>
  <si>
    <t>Л2423 Бесагаш Кенсай 166А</t>
  </si>
  <si>
    <t>Л2433 Шелек 68И</t>
  </si>
  <si>
    <t>Техно Базальт</t>
  </si>
  <si>
    <t>Потребление АЖК (в т.ч. малые ЭС)</t>
  </si>
  <si>
    <t>Капч.ГЭС</t>
  </si>
  <si>
    <t>Каскад ГЭС</t>
  </si>
  <si>
    <t>АТЭЦ-1</t>
  </si>
  <si>
    <t>АТЭЦ-2</t>
  </si>
  <si>
    <t>АТЭЦ-3</t>
  </si>
  <si>
    <t>Генерация  ИГЭС-2</t>
  </si>
  <si>
    <t>Генерация  (Эксп. ГЭС, Караш ГЭС)</t>
  </si>
  <si>
    <t>Генерация МГЭС (в т.ч. ТСН-1,3)</t>
  </si>
  <si>
    <t>Генерация ИГЭС-3</t>
  </si>
  <si>
    <t>Генерация эл.станций АлЭС</t>
  </si>
  <si>
    <t>СН Кап.ГЭС</t>
  </si>
  <si>
    <t xml:space="preserve">СН Каскад ГЭС </t>
  </si>
  <si>
    <t>СН АТЭЦ-1</t>
  </si>
  <si>
    <t>СН АТЭЦ-2</t>
  </si>
  <si>
    <t>СН АТЭЦ-3</t>
  </si>
  <si>
    <t>СН ИГЭС-2</t>
  </si>
  <si>
    <t>СН Эксп.ГЭС</t>
  </si>
  <si>
    <t>ГЭС "EC ENERGY Qazaqstan"</t>
  </si>
  <si>
    <t>ВЭС Сарыбулак</t>
  </si>
  <si>
    <t>ВЭС Сарыбулак 2</t>
  </si>
  <si>
    <t>ВЭС Кербулак</t>
  </si>
  <si>
    <t>ВЭС Кербулак-2</t>
  </si>
  <si>
    <t>Талгарская ГЭС (выработка)</t>
  </si>
  <si>
    <t>Талгарская ГЭС (С/Н)</t>
  </si>
  <si>
    <t>Генерация ИГЭС-1</t>
  </si>
  <si>
    <t>ВЭС Техно Базальт</t>
  </si>
  <si>
    <t>Генерация Сарыбулак</t>
  </si>
  <si>
    <t>Генерация Сарыбулак 2</t>
  </si>
  <si>
    <t>Генерация Нурлы</t>
  </si>
  <si>
    <t>Генерация Кербулак</t>
  </si>
  <si>
    <t>Генерация Кербулак 2</t>
  </si>
  <si>
    <t>Генерация Техно Базальт</t>
  </si>
  <si>
    <t>Генерация Нурлы 2</t>
  </si>
  <si>
    <t>Капчагайская ГЭС АлЭС</t>
  </si>
  <si>
    <t>Каскад ГЭС АлЭС</t>
  </si>
  <si>
    <t>АТЭЦ1 АлЭС</t>
  </si>
  <si>
    <t>АТЭЦ2 АлЭС</t>
  </si>
  <si>
    <t>АТЭЦ3 АлЭС</t>
  </si>
  <si>
    <t>Генерация АлЭС</t>
  </si>
  <si>
    <t>Нурлы-2</t>
  </si>
  <si>
    <t>Л-5143 Шу-500 - Фрунзе</t>
  </si>
  <si>
    <t>Л-5343 Шу-500 - Алм-500</t>
  </si>
  <si>
    <t>Л-5333 Шу-500 - ЮКГРЭС</t>
  </si>
  <si>
    <t>Л-2163</t>
  </si>
  <si>
    <t>Л-2233</t>
  </si>
  <si>
    <t>Л-2253</t>
  </si>
  <si>
    <t>Л-2513</t>
  </si>
  <si>
    <t>Л-2523</t>
  </si>
  <si>
    <t>Л-2733</t>
  </si>
  <si>
    <t>Л-2703</t>
  </si>
  <si>
    <t>Л-2713</t>
  </si>
  <si>
    <t>Л-133</t>
  </si>
  <si>
    <t>Л-134</t>
  </si>
  <si>
    <t>Л-135</t>
  </si>
  <si>
    <t>Л-136</t>
  </si>
  <si>
    <t>Л-137</t>
  </si>
  <si>
    <t>прием отдача</t>
  </si>
  <si>
    <t>Л5143 Шу</t>
  </si>
  <si>
    <t>Л5343 Шу</t>
  </si>
  <si>
    <t>Л5333 Шу</t>
  </si>
  <si>
    <t>Л2163 Шу</t>
  </si>
  <si>
    <t>Л2233 Шу</t>
  </si>
  <si>
    <t>Л2253 Шу</t>
  </si>
  <si>
    <t>Л2513 Шу</t>
  </si>
  <si>
    <t>Л2523 Шу</t>
  </si>
  <si>
    <t>Л2733 Шу</t>
  </si>
  <si>
    <t>Л2703 Шу</t>
  </si>
  <si>
    <t>Л2713 Шу</t>
  </si>
  <si>
    <t>Л137 Шу</t>
  </si>
  <si>
    <t>Л-5300</t>
  </si>
  <si>
    <t>Л-5320</t>
  </si>
  <si>
    <t>Л-5363</t>
  </si>
  <si>
    <t>Л-5333</t>
  </si>
  <si>
    <t>Л-5313</t>
  </si>
  <si>
    <t>Л-2283</t>
  </si>
  <si>
    <t>Л-2293</t>
  </si>
  <si>
    <t>Л-2303</t>
  </si>
  <si>
    <t>Л-2203</t>
  </si>
  <si>
    <t>Л-2213</t>
  </si>
  <si>
    <t>ЮКГРЭС</t>
  </si>
  <si>
    <t>прием отдача2</t>
  </si>
  <si>
    <t>Л-2013</t>
  </si>
  <si>
    <t>Л-2053</t>
  </si>
  <si>
    <t>Шу</t>
  </si>
  <si>
    <t>Л-2083</t>
  </si>
  <si>
    <t>Л-2093</t>
  </si>
  <si>
    <t>Л-2193</t>
  </si>
  <si>
    <t>Л-2773</t>
  </si>
  <si>
    <t>Л-2763</t>
  </si>
  <si>
    <t>Л-2493</t>
  </si>
  <si>
    <t>Л-2503</t>
  </si>
  <si>
    <t>Л-5343</t>
  </si>
  <si>
    <t>Л-5353</t>
  </si>
  <si>
    <t>Алма</t>
  </si>
  <si>
    <t>Л-5413</t>
  </si>
  <si>
    <t>Л-2103</t>
  </si>
  <si>
    <t>Л-2113</t>
  </si>
  <si>
    <t>Л-2413</t>
  </si>
  <si>
    <t>Л-2423</t>
  </si>
  <si>
    <t>Л-2433</t>
  </si>
  <si>
    <t>Л-2463</t>
  </si>
  <si>
    <t>Л-2443</t>
  </si>
  <si>
    <t>яч. 22 (яч.103)_149 КЛ-22</t>
  </si>
  <si>
    <t>яч. 12 (яч.108)_149 КЛ-12</t>
  </si>
  <si>
    <t xml:space="preserve">КЛ-10_149 </t>
  </si>
  <si>
    <t>яч. 50_149</t>
  </si>
  <si>
    <t>КЛ-82_152</t>
  </si>
  <si>
    <t>КЛ-84_152</t>
  </si>
  <si>
    <t>КЛ-86_152</t>
  </si>
  <si>
    <t>КЛ-38_152</t>
  </si>
  <si>
    <t>КЛ-45_152</t>
  </si>
  <si>
    <t>яч. 48_149</t>
  </si>
  <si>
    <t>Л-11_126</t>
  </si>
  <si>
    <t>КЛ-88_152</t>
  </si>
  <si>
    <t>КЛ-81_152</t>
  </si>
  <si>
    <t>КЛ-93_152</t>
  </si>
  <si>
    <t>КЛ-39_152</t>
  </si>
  <si>
    <t>КЛ-44_152</t>
  </si>
  <si>
    <t>яч. 16 (яч.107)_149 КЛ-16</t>
  </si>
  <si>
    <t>КЛ-46_152</t>
  </si>
  <si>
    <t>ВЛ-109_152</t>
  </si>
  <si>
    <t>КЛ-57_152</t>
  </si>
  <si>
    <t>КЛ-58_152</t>
  </si>
  <si>
    <t>яч. 46_149</t>
  </si>
  <si>
    <t>КЛ22 ПС149 Талдыкорган ЗЩА</t>
  </si>
  <si>
    <t>КЛ12 ПС149 Талдыкорган ЗЩА</t>
  </si>
  <si>
    <t>КЛ10 ПС149 Талдыкорган ЗЩА</t>
  </si>
  <si>
    <t>КЛ48 ПС149 Талдыкорган ЗЩА</t>
  </si>
  <si>
    <t>КЛ50 ПС149 Талдыкорган ЗЩА</t>
  </si>
  <si>
    <t>КЛ82 ПС152 Талдыкорган</t>
  </si>
  <si>
    <t>КЛ84 ПС152 Талдыкорган</t>
  </si>
  <si>
    <t>КЛ86 ПС152 Талдыкорган</t>
  </si>
  <si>
    <t>КЛ38 ПС152 Талдыкорган</t>
  </si>
  <si>
    <t>КЛ45 ПС152 Талдыкорган</t>
  </si>
  <si>
    <t>Л11 ПС126 Талдыкорган</t>
  </si>
  <si>
    <t>КЛ88 ПС152 Талдыкорган</t>
  </si>
  <si>
    <t>КЛ81 ПС152 Талдыкорган</t>
  </si>
  <si>
    <t>КЛ93 ПС152 Талдыкорган</t>
  </si>
  <si>
    <t>КЛ39 ПС152 Талдыкорган</t>
  </si>
  <si>
    <t>КЛ44 ПС152 Талдыкорган</t>
  </si>
  <si>
    <t>КЛ16 ПС149 Талдыкорган ЗЩА</t>
  </si>
  <si>
    <t>КЛ46 ПС152 Талдыкорган</t>
  </si>
  <si>
    <t>Л109 ПС152 Талдыкорган</t>
  </si>
  <si>
    <t>КЛ57 ПС152 Талдыкорган</t>
  </si>
  <si>
    <t>КЛ58 ПС152 Талдыкорган</t>
  </si>
  <si>
    <t>КЛ46 ПС149 Талдыкорган ЗЩА</t>
  </si>
  <si>
    <t>ВЛ-112_152</t>
  </si>
  <si>
    <t>Л112 ПС152 Талдыкорган</t>
  </si>
  <si>
    <t>Т1 Робот 143А</t>
  </si>
  <si>
    <t>Т2 Робот 143А</t>
  </si>
  <si>
    <t>АТ1 АХБК 7А</t>
  </si>
  <si>
    <t>АТ2 АХБК 7А</t>
  </si>
  <si>
    <t>АТ1 Капчагайская 62А</t>
  </si>
  <si>
    <t>АТ2 Капчагайская 62А</t>
  </si>
  <si>
    <t>АТ1 Коян Кос 154А</t>
  </si>
  <si>
    <t>АТ2 Коян Кос 154А</t>
  </si>
  <si>
    <t>Доля потерь АЖК</t>
  </si>
  <si>
    <t>АТ1 Шелек 68И</t>
  </si>
  <si>
    <t>АТ2 Шелек 68И</t>
  </si>
  <si>
    <t>Казферросталь</t>
  </si>
  <si>
    <t>Л168А ОРУ 220 АТЭЦ3</t>
  </si>
  <si>
    <t>АТЭЦ-3             Л-168А</t>
  </si>
  <si>
    <t>ОС Капчагайская ГЭС АлЭС</t>
  </si>
  <si>
    <t>Генерация КазЭлектроЭнергия ИГЭС 2</t>
  </si>
  <si>
    <t>Генерация Энергия Алем ИГЭС 3</t>
  </si>
  <si>
    <t>Генерация ТОО "DEF ГЭС"</t>
  </si>
  <si>
    <t>ВЭС Нурлы</t>
  </si>
  <si>
    <t>Samruk Green Еnergy СЭС-2 МВт+0,416</t>
  </si>
  <si>
    <t>Samruk Green Еnergy ВЭС-Шелек-5 МВт</t>
  </si>
  <si>
    <t>ВЭС Нурлы-2</t>
  </si>
  <si>
    <t>СЭС "КапшагайСоларПарк"</t>
  </si>
  <si>
    <t>ТОО "DEF ГЭС"</t>
  </si>
  <si>
    <t>ГЭС</t>
  </si>
  <si>
    <t>Samruk Green Еnergy</t>
  </si>
  <si>
    <t>CЭС-2МВт+0,416 генер.</t>
  </si>
  <si>
    <t>ВЭС-Шелек-5МВт</t>
  </si>
  <si>
    <t>КапшагайСоларПарк</t>
  </si>
  <si>
    <t>Генерация ВЭС Шелек Самрук Грин Энерджи</t>
  </si>
  <si>
    <t>Генерация Капшагай Солар Парк</t>
  </si>
  <si>
    <t>Генерация EC ENERGY Qazaqstan</t>
  </si>
  <si>
    <t>Л2333 КГЭС</t>
  </si>
  <si>
    <t>Л2043 КГЭС</t>
  </si>
  <si>
    <t>Генерация 2МВт и 416 кВт Самрук Грин Энерджи</t>
  </si>
  <si>
    <t>Генерация Almaty Engineering Талгарская ГЭС</t>
  </si>
  <si>
    <t>Л-2373</t>
  </si>
  <si>
    <t>Л2373 ОРУ 220 МГЭС</t>
  </si>
  <si>
    <t>Л-2383</t>
  </si>
  <si>
    <t>Л2383 ОРУ 220 МГЭС</t>
  </si>
  <si>
    <t>ГГ-1 (Л-2393)</t>
  </si>
  <si>
    <t>Л2393 ОРУ 220 МГЭС</t>
  </si>
  <si>
    <t>ГГ-2 (Л-2403)</t>
  </si>
  <si>
    <t>Л2403 ОРУ 220 МГЭС</t>
  </si>
  <si>
    <t>ТСН-1</t>
  </si>
  <si>
    <t>ТСН-2</t>
  </si>
  <si>
    <t>ТСН-3</t>
  </si>
  <si>
    <t>ТСН1 ОРУ 220 МГЭС</t>
  </si>
  <si>
    <t>ТСН3 ОРУ 220 МГЭС</t>
  </si>
  <si>
    <t>ТСН2 ОРУ 220 МГЭС</t>
  </si>
  <si>
    <t>Л133А Шу</t>
  </si>
  <si>
    <t>Л134А Шу</t>
  </si>
  <si>
    <t>Л135А Шу</t>
  </si>
  <si>
    <t>Л136А Шу</t>
  </si>
  <si>
    <t>5.    ВЛ-67 Пионерная</t>
  </si>
  <si>
    <t>6.    ВЛ-20А Жилпоселок</t>
  </si>
  <si>
    <t xml:space="preserve">7.    ВЛ-21А Жилпоселок </t>
  </si>
  <si>
    <t>Теплосервис (СТЭМ)</t>
  </si>
  <si>
    <t>ТОО "ЖетысуЭнерготрейд"</t>
  </si>
  <si>
    <t>АО "ТАТЭК"</t>
  </si>
  <si>
    <t>Потребление Мангыстау Энерго Сату</t>
  </si>
  <si>
    <t>Потребление Кайнар АКБ</t>
  </si>
  <si>
    <t>Потребление Жетысу Водоканал</t>
  </si>
  <si>
    <t>Потребление Хоргос Энерго</t>
  </si>
  <si>
    <t>Потребление Хоргос Восточные Ворота</t>
  </si>
  <si>
    <t>Потребление Жетысу Энерго Трейд ЖЭТ</t>
  </si>
  <si>
    <t>Потребление ТАТЭК</t>
  </si>
  <si>
    <t>с.н. Капчагайской ГЭС АлЭС</t>
  </si>
  <si>
    <t>с.н. Каскад ГЭС АлЭС</t>
  </si>
  <si>
    <t>с.н. АТЭЦ1 АлЭС</t>
  </si>
  <si>
    <t>с.н. АТЭЦ2 АлЭС</t>
  </si>
  <si>
    <t>с.н. АТЭЦ3 АлЭС</t>
  </si>
  <si>
    <t>Потребление в границах АЖК</t>
  </si>
  <si>
    <t>ТОО "Энергия Семиречья"</t>
  </si>
  <si>
    <t>ТОО "Жеруйык Энерго"</t>
  </si>
  <si>
    <t>Генерация  ВЭС Аннар</t>
  </si>
  <si>
    <t>Генерация Аннар</t>
  </si>
  <si>
    <t>Генерация Гидро Пауэр</t>
  </si>
  <si>
    <t>Генерация КазНИИ Чокина и Эетысу Энерго Караш</t>
  </si>
  <si>
    <t>Генерация Энергия Семиречья</t>
  </si>
  <si>
    <t>Генерация Жеруйык Энерго</t>
  </si>
  <si>
    <t>X:\\OPER\\</t>
  </si>
  <si>
    <t>счетчикиШу-500.xls</t>
  </si>
  <si>
    <t>счетчикиЮКГРЭС.xls</t>
  </si>
  <si>
    <t>счетчики Алматы 500.xls</t>
  </si>
  <si>
    <t>Счетчики   ПС Алма.xls</t>
  </si>
  <si>
    <t>счетчикиТТЭС.xls</t>
  </si>
  <si>
    <t>Счетчики ОРУ МГЭС.xls</t>
  </si>
  <si>
    <t>Счетчики120.xls</t>
  </si>
  <si>
    <t>Л159Т ПС152 Талдыкорган</t>
  </si>
  <si>
    <t>ВЛ-159_152</t>
  </si>
  <si>
    <t>Л9 Строительная 120А</t>
  </si>
  <si>
    <t>1.      ВЛ-9 Бариты</t>
  </si>
  <si>
    <t>Л20А Жилпоселок</t>
  </si>
  <si>
    <t>Л21А Жилпоселок</t>
  </si>
  <si>
    <t>Л67А Пионерная</t>
  </si>
  <si>
    <t>3.    ВЛ-61 Водозабор</t>
  </si>
  <si>
    <t>4.    ВЛ-62 Водозабор</t>
  </si>
  <si>
    <t>Л61 Водозабор</t>
  </si>
  <si>
    <t>Л62 Водозабор</t>
  </si>
  <si>
    <t>КЛ10 ПС152 Талдыкорган</t>
  </si>
  <si>
    <t>КЛ-10_152</t>
  </si>
  <si>
    <t>КЛ-1_152</t>
  </si>
  <si>
    <t>КЛ1 ПС152 Талдыкорган</t>
  </si>
  <si>
    <t>КЛ-11_152</t>
  </si>
  <si>
    <t>КЛ-2_152</t>
  </si>
  <si>
    <t>КЛ-36_152</t>
  </si>
  <si>
    <t>КЛ-37_152</t>
  </si>
  <si>
    <t>КЛ-40_152</t>
  </si>
  <si>
    <t>КЛ-41_152</t>
  </si>
  <si>
    <t>КЛ-47_152</t>
  </si>
  <si>
    <t>КЛ-50_152</t>
  </si>
  <si>
    <t>КЛ-5_152</t>
  </si>
  <si>
    <t>КЛ-59_152</t>
  </si>
  <si>
    <t>КЛ-6_152</t>
  </si>
  <si>
    <t>КЛ-61_152</t>
  </si>
  <si>
    <t>КЛ-62_152</t>
  </si>
  <si>
    <t>КЛ-66_152</t>
  </si>
  <si>
    <t>КЛ-67_152</t>
  </si>
  <si>
    <t>КЛ-79_152</t>
  </si>
  <si>
    <t>КЛ-85_152</t>
  </si>
  <si>
    <t>КЛ-89_152</t>
  </si>
  <si>
    <t>КЛ-97_152</t>
  </si>
  <si>
    <t>Промбаза_152</t>
  </si>
  <si>
    <t>АТ1-110_152</t>
  </si>
  <si>
    <t>АТ2-110_152</t>
  </si>
  <si>
    <t>Ввод 110 АТ-1_126</t>
  </si>
  <si>
    <t>Ввод 110 АТ-2_126</t>
  </si>
  <si>
    <t xml:space="preserve">ТСН-1_126 </t>
  </si>
  <si>
    <t>ТСН-2_126</t>
  </si>
  <si>
    <t>1В-10 Т1_149</t>
  </si>
  <si>
    <t>3В-10 Т1_149</t>
  </si>
  <si>
    <t>2В-10 Т2_149</t>
  </si>
  <si>
    <t>4В-10 Т2_149</t>
  </si>
  <si>
    <t>АТ1 110 ПС152 Талдыкорган</t>
  </si>
  <si>
    <t>АТ2 110 ПС152 Талдыкорган</t>
  </si>
  <si>
    <t>КЛ11 ПС152 Талдыкорган</t>
  </si>
  <si>
    <t>КЛ2 ПС152 Талдыкорган</t>
  </si>
  <si>
    <t>КЛ36 ПС152 Талдыкорган</t>
  </si>
  <si>
    <t>КЛ37 ПС152 Талдыкорган</t>
  </si>
  <si>
    <t>КЛ40 ПС152 Талдыкорган</t>
  </si>
  <si>
    <t>КЛ41 ПС152 Талдыкорган</t>
  </si>
  <si>
    <t>КЛ47 ПС152 Талдыкорган</t>
  </si>
  <si>
    <t>КЛ49 ПС152 Талдыкорган</t>
  </si>
  <si>
    <t>КЛ5 ПС152 Талдыкорган</t>
  </si>
  <si>
    <t>КЛ50 ПС152 Талдыкорган</t>
  </si>
  <si>
    <t>КЛ59 ПС152 Талдыкорган</t>
  </si>
  <si>
    <t>КЛ6 ПС152 Талдыкорган</t>
  </si>
  <si>
    <t>КЛ61 ПС152 Талдыкорган</t>
  </si>
  <si>
    <t>КЛ62 ПС152 Талдыкорган</t>
  </si>
  <si>
    <t>КЛ66 ПС152 Талдыкорган</t>
  </si>
  <si>
    <t>КЛ67 ПС152 Талдыкорган</t>
  </si>
  <si>
    <t>КЛ79 ПС152 Талдыкорган</t>
  </si>
  <si>
    <t>КЛ85 ПС152 Талдыкорган</t>
  </si>
  <si>
    <t>КЛ89 ПС152 Талдыкорган</t>
  </si>
  <si>
    <t>КЛ97 ПС152 Талдыкорган</t>
  </si>
  <si>
    <t>Промбаза ПС152 Талдыкорган</t>
  </si>
  <si>
    <t>АТ1 110 ПС126 Талдыкорган</t>
  </si>
  <si>
    <t>АТ2 110 ПС126 Талдыкорган</t>
  </si>
  <si>
    <t>ТСН1 ПС126 Талдыкорган</t>
  </si>
  <si>
    <t>ТСН2 ПС126 Талдыкорган</t>
  </si>
  <si>
    <t>Т1 10 1В ПС149 Талдыкорган ЗЩА</t>
  </si>
  <si>
    <t>Т1 10 2В ПС149 Талдыкорган ЗЩА</t>
  </si>
  <si>
    <t>Т1 10 3В ПС149 Талдыкорган ЗЩА</t>
  </si>
  <si>
    <t>Т1 10 4В ПС149 Талдыкорган ЗЩА</t>
  </si>
  <si>
    <t>КЛ-49_153</t>
  </si>
  <si>
    <t>Л-3_126</t>
  </si>
  <si>
    <t>Л-8_126</t>
  </si>
  <si>
    <t>Л8 ПС126 Талдыкорган</t>
  </si>
  <si>
    <t>Л3 ПС126 Талдыкорган</t>
  </si>
  <si>
    <t>"Alfa Power"</t>
  </si>
  <si>
    <t>"НК "КТЖ" груз.пер.ТЖЭ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</si>
  <si>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</si>
  <si>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</si>
  <si>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</si>
  <si>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</si>
  <si>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</si>
  <si>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Энергоком. "Kaz Energy" ТОО "Алем-Павлодар"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</si>
  <si>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</si>
  <si>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</si>
  <si>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</si>
  <si>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</si>
  <si>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</si>
  <si>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</si>
  <si>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</si>
  <si>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ТОО "Т-Генерация"</t>
  </si>
  <si>
    <t>"Rapid Power"</t>
  </si>
  <si>
    <t>ТОО "Тенгри Энерджи" (ТОО "Каzsilicon")</t>
  </si>
  <si>
    <t>ТОО "Каратал Транзит"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</si>
  <si>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</si>
  <si>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</si>
  <si>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</si>
  <si>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</si>
  <si>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</si>
  <si>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</si>
  <si>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</si>
  <si>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</si>
  <si>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</si>
  <si>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</si>
  <si>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</si>
  <si>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ВИЭ Талдыкорган (РФЦ)</t>
  </si>
  <si>
    <t>ТАТЭК от Успен.</t>
  </si>
  <si>
    <t>Л153Т РУ ТТЭЦ2</t>
  </si>
  <si>
    <t>Потребление Alfa Power Жетысу</t>
  </si>
  <si>
    <t>Потребление СТЭМ Жетысу</t>
  </si>
  <si>
    <t>Потребление АСПМК</t>
  </si>
  <si>
    <t>Потребление Alatau Power Жетысу</t>
  </si>
  <si>
    <t>Потребление SilkWayEnergy Жетысу</t>
  </si>
  <si>
    <t>Потребление Prime Energy Resources Жетысу</t>
  </si>
  <si>
    <t xml:space="preserve">Потребление Каз Экотранс Жетысу </t>
  </si>
  <si>
    <t>Потребление ENERCO Asia Жетысу</t>
  </si>
  <si>
    <t>Потребление АБ Энерго Жетысу</t>
  </si>
  <si>
    <t>Потребление Т-Генерация  Жетысу</t>
  </si>
  <si>
    <t>Потребление Rapid Power Жетысу</t>
  </si>
  <si>
    <t>Потребление Тенгри Энерджи Жетысу</t>
  </si>
  <si>
    <t>Потребление Каратал Транзит</t>
  </si>
  <si>
    <t>От Аксу ГЭС ТАТЭК</t>
  </si>
  <si>
    <t>От Успеновской ГЭС ТАТЭК</t>
  </si>
  <si>
    <t>Генерация ВИЭ Жетысу</t>
  </si>
  <si>
    <t>Генерация Текелиский ТЭЦ2 ТТЭЦ2</t>
  </si>
  <si>
    <t>с.н. Текелиский ТЭЦ2 ТТЭЦ2</t>
  </si>
  <si>
    <t>оперативное</t>
  </si>
  <si>
    <t>счетчик</t>
  </si>
  <si>
    <t>Потребление КТЖ Грузовые перевозки и Темиржолэнерго</t>
  </si>
  <si>
    <t>ДМС потери и х.н. КТЖ Жетысу</t>
  </si>
  <si>
    <t>ТСН-1_149</t>
  </si>
  <si>
    <t>ТСН-2_149</t>
  </si>
  <si>
    <t>ТСН1 ПС149 Талдыкорган ЗЩА</t>
  </si>
  <si>
    <t>ТСН2 ПС149 Талдыкорган ЗЩА</t>
  </si>
  <si>
    <t>ТСН-1-10_152</t>
  </si>
  <si>
    <t>ТСН-2-10_152</t>
  </si>
  <si>
    <t>ТСН1 ПС152 Талдыкорган</t>
  </si>
  <si>
    <t>ТСН2 ПС152 Талдыкорган</t>
  </si>
  <si>
    <t>с.н. Almaty Engineering Талгарская ГЭС</t>
  </si>
  <si>
    <t>Потребление Энергокомпания Qaz Energy Жетысу</t>
  </si>
  <si>
    <t>D:\\VSProjects\Meter\\DB\\временно\\счетчики\\</t>
  </si>
  <si>
    <t>"НК "КТЖ" ДМС</t>
  </si>
  <si>
    <t>ТОО "Эй Эф"</t>
  </si>
  <si>
    <t>Потребление A.F. Эй Эф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</si>
</sst>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3300"/>
      <name val="Arial Cyr"/>
      <family val="2"/>
      <charset val="204"/>
    </font>
    <font>
      <sz val="12"/>
      <color rgb="FF663300"/>
      <name val="Arial Cyr"/>
      <family val="2"/>
      <charset val="204"/>
    </font>
    <font>
      <sz val="11"/>
      <color rgb="FF7030A0"/>
      <name val="Arial Cyr"/>
      <family val="2"/>
      <charset val="204"/>
    </font>
    <font>
      <sz val="11"/>
      <color indexed="10"/>
      <name val="Arial Cyr"/>
      <family val="2"/>
      <charset val="204"/>
    </font>
    <font>
      <sz val="11"/>
      <name val="Arial Cyr"/>
      <family val="2"/>
      <charset val="204"/>
    </font>
    <font>
      <sz val="11"/>
      <color indexed="17"/>
      <name val="Arial CYR"/>
      <family val="2"/>
      <charset val="204"/>
    </font>
    <font>
      <sz val="11"/>
      <color rgb="FF002060"/>
      <name val="Arial Cyr"/>
      <family val="2"/>
      <charset val="204"/>
    </font>
    <font>
      <sz val="11"/>
      <color rgb="FF006600"/>
      <name val="Arial Cyr"/>
      <family val="2"/>
      <charset val="204"/>
    </font>
    <font>
      <sz val="11"/>
      <color rgb="FF0070C0"/>
      <name val="Arial Cyr"/>
      <family val="2"/>
      <charset val="204"/>
    </font>
    <font>
      <sz val="11"/>
      <color indexed="12"/>
      <name val="Arial CYR"/>
      <family val="2"/>
      <charset val="204"/>
    </font>
    <font>
      <sz val="11"/>
      <color theme="1"/>
      <name val="Arial Cyr"/>
      <family val="2"/>
      <charset val="204"/>
    </font>
    <font>
      <sz val="11"/>
      <color rgb="FFA50021"/>
      <name val="Arial Cyr"/>
      <family val="2"/>
      <charset val="204"/>
    </font>
    <font>
      <sz val="11"/>
      <color rgb="FFCC00FF"/>
      <name val="Arial Cyr"/>
      <family val="2"/>
      <charset val="204"/>
    </font>
    <font>
      <sz val="11"/>
      <color theme="9" tint="-0.499984740745262"/>
      <name val="Arial Cyr"/>
      <family val="2"/>
      <charset val="204"/>
    </font>
    <font>
      <sz val="12"/>
      <color rgb="FFCC0066"/>
      <name val="Arial Cyr"/>
      <family val="2"/>
      <charset val="204"/>
    </font>
    <font>
      <sz val="12"/>
      <color theme="8"/>
      <name val="Arial Cyr"/>
      <family val="2"/>
      <charset val="204"/>
    </font>
    <font>
      <sz val="12"/>
      <color rgb="FFC00000"/>
      <name val="Arial Cyr"/>
      <family val="2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1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 wrapText="1"/>
    </xf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49" fontId="9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49" fontId="14" fillId="0" borderId="0" xfId="0" applyNumberFormat="1" applyFont="1"/>
    <xf numFmtId="49" fontId="15" fillId="0" borderId="0" xfId="0" applyNumberFormat="1" applyFont="1"/>
    <xf numFmtId="49" fontId="16" fillId="0" borderId="0" xfId="0" applyNumberFormat="1" applyFont="1"/>
    <xf numFmtId="49" fontId="17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2">
    <cellStyle name="Обычный" xfId="0" builtinId="0"/>
    <cellStyle name="Обычный 3" xfId="1" xr:uid="{FB9CC081-7313-4FA9-A8D6-B7F7E852DEF3}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0" formatCode="@"/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FC454-7323-4CC5-8F6D-5CDBACB05312}" name="Таблица156789" displayName="Таблица156789" ref="A1:E38" totalsRowShown="0" headerRowDxfId="64" dataDxfId="62" headerRowBorderDxfId="63" tableBorderDxfId="61">
  <autoFilter ref="A1:E38" xr:uid="{68217BA1-4081-479B-BB9D-CA6ABB3833D9}"/>
  <sortState xmlns:xlrd2="http://schemas.microsoft.com/office/spreadsheetml/2017/richdata2" ref="A2:E37">
    <sortCondition ref="C1:C37"/>
  </sortState>
  <tableColumns count="5">
    <tableColumn id="1" xr3:uid="{12D0DB73-5B44-4C2A-9121-EFB8300E0E7C}" name="Название " dataDxfId="60"/>
    <tableColumn id="2" xr3:uid="{72B57A09-24F6-4E84-B0F7-35F69AE91B9C}" name="прием отдача" dataDxfId="59"/>
    <tableColumn id="3" xr3:uid="{C2AAC80B-F8DB-4637-A166-F3272022667F}" name="в счетчиках" dataDxfId="58"/>
    <tableColumn id="4" xr3:uid="{CDAE9FAB-166C-435E-BAB9-294AF3449515}" name="прием отдача2" dataDxfId="57">
      <calculatedColumnFormula>IF(C2="","",B2)</calculatedColumnFormula>
    </tableColumn>
    <tableColumn id="5" xr3:uid="{C350F27D-A7A3-4A4F-8FC0-69040DF36D45}" name="оперативное" dataDxfId="5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28086A-61C5-4B5C-B232-919FAA31E8B4}" name="Таблица3" displayName="Таблица3" ref="A1:D33" totalsRowShown="0" headerRowDxfId="55" dataDxfId="53" headerRowBorderDxfId="54" tableBorderDxfId="52">
  <autoFilter ref="A1:D33" xr:uid="{3138FA45-183E-4629-B2F4-066901ACE712}"/>
  <sortState xmlns:xlrd2="http://schemas.microsoft.com/office/spreadsheetml/2017/richdata2" ref="A2:D33">
    <sortCondition ref="C1:C33"/>
  </sortState>
  <tableColumns count="4">
    <tableColumn id="1" xr3:uid="{57267F4F-C847-45F6-B924-14191093EEF0}" name="Название " dataDxfId="51"/>
    <tableColumn id="2" xr3:uid="{84557A8C-87E2-4A55-893A-35A575AF22F2}" name="прием отдача" dataDxfId="50"/>
    <tableColumn id="3" xr3:uid="{5B319C07-B353-4450-A521-5976BB5C1195}" name="в счетчиках" dataDxfId="49"/>
    <tableColumn id="4" xr3:uid="{43DF8BC3-16F1-4645-AD02-E7DC0EF3080F}" name="прием отдача2" dataDxfId="48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C654F-DA35-4BD0-92E5-88CBF9329E16}" name="Таблица2" displayName="Таблица2" ref="A1:D21" totalsRowShown="0" headerRowDxfId="47" dataDxfId="45" headerRowBorderDxfId="46" tableBorderDxfId="44">
  <autoFilter ref="A1:D21" xr:uid="{6BDE0F50-24D3-4017-944A-0B54E7482D7C}"/>
  <tableColumns count="4">
    <tableColumn id="1" xr3:uid="{FF2D0349-EACC-4063-ACA8-BA2B789ED09D}" name="Название " dataDxfId="43"/>
    <tableColumn id="2" xr3:uid="{DCCB2B30-32DF-4610-8F26-1AC308F7CE06}" name="прием отдача" dataDxfId="42"/>
    <tableColumn id="3" xr3:uid="{BDC3D50C-9AD1-4157-AF39-C8391B9F5F07}" name="в счетчиках" dataDxfId="41">
      <calculatedColumnFormula>CONCATENATE(SUBSTITUTE(A2,"-","")," ",$F$1)</calculatedColumnFormula>
    </tableColumn>
    <tableColumn id="4" xr3:uid="{4360E5B5-AAD8-471E-931B-50B45D4E8A37}" name="прием отдача2" dataDxfId="40">
      <calculatedColumnFormula>IF(ISBLANK(C2),,B2)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F1A78-7613-4C34-94D6-E5FC649B466B}" name="Таблица1" displayName="Таблица1" ref="A1:D25" totalsRowShown="0" headerRowDxfId="39" dataDxfId="37" headerRowBorderDxfId="38" tableBorderDxfId="36">
  <autoFilter ref="A1:D25" xr:uid="{68217BA1-4081-479B-BB9D-CA6ABB3833D9}"/>
  <tableColumns count="4">
    <tableColumn id="1" xr3:uid="{FD27F5AA-0073-4BA1-A20F-8B6126DAD171}" name="Название " dataDxfId="35"/>
    <tableColumn id="2" xr3:uid="{0425D874-485E-4821-B993-9327AD97CD54}" name="прием отдача" dataDxfId="34"/>
    <tableColumn id="3" xr3:uid="{AFD8FE18-BFA4-49B8-BCB9-CB5B9D444A3E}" name="в счетчиках" dataDxfId="33">
      <calculatedColumnFormula>IF(ISBLANK(A2),"",CONCATENATE(SUBSTITUTE(A2,"-","")," ",$F$1))</calculatedColumnFormula>
    </tableColumn>
    <tableColumn id="4" xr3:uid="{D510512A-54A6-4064-8B4D-412C8A393B97}" name="прием отдача2" dataDxfId="32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439298-E0CC-45E7-9DA2-E10B301B3E8B}" name="Таблица15" displayName="Таблица15" ref="A1:D21" totalsRowShown="0" headerRowDxfId="31" dataDxfId="29" headerRowBorderDxfId="30" tableBorderDxfId="28">
  <autoFilter ref="A1:D21" xr:uid="{68217BA1-4081-479B-BB9D-CA6ABB3833D9}"/>
  <tableColumns count="4">
    <tableColumn id="1" xr3:uid="{A2AC4110-8EE7-4249-B9FF-91C6561DB3DE}" name="Название " dataDxfId="27"/>
    <tableColumn id="2" xr3:uid="{7EB632C1-EB2D-42E9-9BF8-80B9303B9237}" name="прием отдача" dataDxfId="26"/>
    <tableColumn id="3" xr3:uid="{42B20799-1E21-4F22-BA8B-4908523AD089}" name="в счетчиках" dataDxfId="25">
      <calculatedColumnFormula>IF(ISBLANK(A2),"",CONCATENATE(SUBSTITUTE(A2,"-","")," ",$F$1))</calculatedColumnFormula>
    </tableColumn>
    <tableColumn id="4" xr3:uid="{C0D4987C-0A97-4B81-96A2-9B970CF5F3E5}" name="прием отдача2" dataDxfId="24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0F585D-0DD8-4F8C-9C2A-2FA051C8F492}" name="Таблица156" displayName="Таблица156" ref="A1:D71" totalsRowShown="0" headerRowDxfId="23" dataDxfId="21" headerRowBorderDxfId="22" tableBorderDxfId="20">
  <autoFilter ref="A1:D71" xr:uid="{68217BA1-4081-479B-BB9D-CA6ABB3833D9}"/>
  <sortState xmlns:xlrd2="http://schemas.microsoft.com/office/spreadsheetml/2017/richdata2" ref="A2:D71">
    <sortCondition ref="A1:A71"/>
  </sortState>
  <tableColumns count="4">
    <tableColumn id="1" xr3:uid="{756B2F5A-13F8-463E-B99B-A814BC3921AB}" name="Название " dataDxfId="19"/>
    <tableColumn id="2" xr3:uid="{EABAD9BA-993D-4C7F-BEDB-227E55368D60}" name="прием отдача" dataDxfId="18"/>
    <tableColumn id="3" xr3:uid="{55E0B825-A9F4-4F22-B58C-D04993959F3B}" name="в счетчиках" dataDxfId="17"/>
    <tableColumn id="4" xr3:uid="{647ECDD9-60FD-4204-A200-881C324F4857}" name="прием отдача2" dataDxfId="16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2650C1-D797-414D-B872-EBC08BDEB249}" name="Таблица1567" displayName="Таблица1567" ref="A1:D12" totalsRowShown="0" headerRowDxfId="15" dataDxfId="13" headerRowBorderDxfId="14" tableBorderDxfId="12">
  <autoFilter ref="A1:D12" xr:uid="{68217BA1-4081-479B-BB9D-CA6ABB3833D9}"/>
  <tableColumns count="4">
    <tableColumn id="1" xr3:uid="{B6256E2A-43CC-41FF-B09D-F43D41DFE19C}" name="Название " dataDxfId="11"/>
    <tableColumn id="2" xr3:uid="{933C1190-1A34-429C-BE96-B224A14FDAB3}" name="прием отдача" dataDxfId="10"/>
    <tableColumn id="3" xr3:uid="{83C609BE-7F56-4C35-8350-631EAB6130FA}" name="в счетчиках" dataDxfId="9"/>
    <tableColumn id="4" xr3:uid="{AE8A51F5-4C53-4CBC-97BD-16E8C86D41C4}" name="прием отдача2" dataDxfId="8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E33EC1-1A57-49FA-9ACA-A7945EBFA270}" name="Таблица15678" displayName="Таблица15678" ref="A1:D7" totalsRowShown="0" headerRowDxfId="7" dataDxfId="5" headerRowBorderDxfId="6" tableBorderDxfId="4">
  <autoFilter ref="A1:D7" xr:uid="{68217BA1-4081-479B-BB9D-CA6ABB3833D9}"/>
  <tableColumns count="4">
    <tableColumn id="1" xr3:uid="{7128F606-46E9-4BB3-8BCB-F986C64EBEEE}" name="Название " dataDxfId="3"/>
    <tableColumn id="2" xr3:uid="{397F6F7B-1F6C-4E43-9204-FC779BCCC58C}" name="прием отдача" dataDxfId="2"/>
    <tableColumn id="3" xr3:uid="{0D55D5E2-3D12-40DD-8E3C-40D63C2FA041}" name="в счетчиках" dataDxfId="1"/>
    <tableColumn id="4" xr3:uid="{0BE04BEE-D03A-4A43-B9BD-F9E53677BA40}" name="прием отдача2" dataDxfId="0">
      <calculatedColumnFormula>IF(C2="","",B2)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J131"/>
  <sheetViews>
    <sheetView topLeftCell="A97" workbookViewId="0">
      <selection activeCell="C125" sqref="C125"/>
    </sheetView>
  </sheetViews>
  <sheetFormatPr defaultRowHeight="15" x14ac:dyDescent="0.25"/>
  <cols>
    <col min="1" max="1" width="37.5703125" style="5" customWidth="1"/>
    <col min="2" max="2" width="43.5703125" style="1" customWidth="1"/>
    <col min="3" max="3" width="30.7109375" style="1" customWidth="1"/>
    <col min="4" max="4" width="30.7109375" style="5" customWidth="1"/>
    <col min="5" max="11" width="9.140625" style="1" customWidth="1"/>
    <col min="12" max="16384" width="9.140625" style="1"/>
  </cols>
  <sheetData>
    <row r="1" spans="1:6" x14ac:dyDescent="0.25">
      <c r="A1" s="4" t="s">
        <v>0</v>
      </c>
      <c r="B1" s="2" t="s">
        <v>1</v>
      </c>
      <c r="D1" s="7"/>
    </row>
    <row r="2" spans="1:6" x14ac:dyDescent="0.25">
      <c r="A2" s="4" t="str">
        <f>IF(F2="",D2,CONCATENATE(D2," ",F2))</f>
        <v>АТ-5 ТЭЦ-3 прием</v>
      </c>
      <c r="B2" s="27" t="s">
        <v>62</v>
      </c>
      <c r="C2" s="1" t="s">
        <v>52</v>
      </c>
      <c r="D2" s="5" t="str">
        <f>IF(E2="",E1,E2)</f>
        <v>АТ-5 ТЭЦ-3</v>
      </c>
      <c r="E2" s="1" t="s">
        <v>2</v>
      </c>
      <c r="F2" s="1" t="s">
        <v>52</v>
      </c>
    </row>
    <row r="3" spans="1:6" x14ac:dyDescent="0.25">
      <c r="A3" s="4" t="str">
        <f t="shared" ref="A3:A66" si="0">IF(F3="",D3,CONCATENATE(D3," ",F3))</f>
        <v>АТ-5 ТЭЦ-3 отдача</v>
      </c>
      <c r="B3" s="27" t="s">
        <v>62</v>
      </c>
      <c r="C3" s="1" t="s">
        <v>53</v>
      </c>
      <c r="D3" s="5" t="str">
        <f t="shared" ref="D3:D66" si="1">IF(E3="",E2,E3)</f>
        <v>АТ-5 ТЭЦ-3</v>
      </c>
      <c r="F3" s="1" t="s">
        <v>53</v>
      </c>
    </row>
    <row r="4" spans="1:6" x14ac:dyDescent="0.25">
      <c r="A4" s="4" t="str">
        <f t="shared" si="0"/>
        <v>Л-2113 ТЭЦ-3 прием</v>
      </c>
      <c r="B4" s="27" t="s">
        <v>63</v>
      </c>
      <c r="C4" s="1" t="s">
        <v>52</v>
      </c>
      <c r="D4" s="5" t="str">
        <f t="shared" si="1"/>
        <v>Л-2113 ТЭЦ-3</v>
      </c>
      <c r="E4" s="1" t="s">
        <v>3</v>
      </c>
      <c r="F4" s="1" t="s">
        <v>52</v>
      </c>
    </row>
    <row r="5" spans="1:6" x14ac:dyDescent="0.25">
      <c r="A5" s="4" t="str">
        <f t="shared" si="0"/>
        <v>Л-2113 ТЭЦ-3 отдача</v>
      </c>
      <c r="B5" s="27" t="s">
        <v>63</v>
      </c>
      <c r="C5" s="1" t="s">
        <v>53</v>
      </c>
      <c r="D5" s="5" t="str">
        <f t="shared" si="1"/>
        <v>Л-2113 ТЭЦ-3</v>
      </c>
      <c r="F5" s="1" t="s">
        <v>53</v>
      </c>
    </row>
    <row r="6" spans="1:6" x14ac:dyDescent="0.25">
      <c r="A6" s="4" t="str">
        <f t="shared" si="0"/>
        <v>Л-2143 ТЭЦ-3       отдача</v>
      </c>
      <c r="B6" s="27" t="s">
        <v>64</v>
      </c>
      <c r="C6" s="1" t="s">
        <v>53</v>
      </c>
      <c r="D6" s="5" t="str">
        <f t="shared" si="1"/>
        <v xml:space="preserve">Л-2143 ТЭЦ-3      </v>
      </c>
      <c r="E6" s="1" t="s">
        <v>4</v>
      </c>
      <c r="F6" s="1" t="s">
        <v>53</v>
      </c>
    </row>
    <row r="7" spans="1:6" x14ac:dyDescent="0.25">
      <c r="A7" s="4" t="str">
        <f t="shared" si="0"/>
        <v>Л-2143 ТЭЦ-3       прием</v>
      </c>
      <c r="B7" s="27" t="s">
        <v>64</v>
      </c>
      <c r="C7" s="1" t="s">
        <v>52</v>
      </c>
      <c r="D7" s="5" t="str">
        <f t="shared" si="1"/>
        <v xml:space="preserve">Л-2143 ТЭЦ-3      </v>
      </c>
      <c r="F7" s="1" t="s">
        <v>52</v>
      </c>
    </row>
    <row r="8" spans="1:6" x14ac:dyDescent="0.25">
      <c r="A8" s="4" t="str">
        <f t="shared" si="0"/>
        <v>Л-2153 ТЭЦ-3        отдача</v>
      </c>
      <c r="B8" s="27" t="s">
        <v>65</v>
      </c>
      <c r="C8" s="1" t="s">
        <v>53</v>
      </c>
      <c r="D8" s="5" t="str">
        <f t="shared" si="1"/>
        <v xml:space="preserve">Л-2153 ТЭЦ-3       </v>
      </c>
      <c r="E8" s="1" t="s">
        <v>5</v>
      </c>
      <c r="F8" s="1" t="s">
        <v>53</v>
      </c>
    </row>
    <row r="9" spans="1:6" x14ac:dyDescent="0.25">
      <c r="A9" s="4" t="str">
        <f t="shared" si="0"/>
        <v>Л-2153 ТЭЦ-3        прием</v>
      </c>
      <c r="B9" s="27" t="s">
        <v>65</v>
      </c>
      <c r="C9" s="1" t="s">
        <v>52</v>
      </c>
      <c r="D9" s="5" t="str">
        <f t="shared" si="1"/>
        <v xml:space="preserve">Л-2153 ТЭЦ-3       </v>
      </c>
      <c r="F9" s="1" t="s">
        <v>52</v>
      </c>
    </row>
    <row r="10" spans="1:6" x14ac:dyDescent="0.25">
      <c r="A10" s="4" t="str">
        <f t="shared" si="0"/>
        <v>Л-2133  Капч.ГЭС отдача</v>
      </c>
      <c r="B10" s="27" t="s">
        <v>66</v>
      </c>
      <c r="C10" s="1" t="s">
        <v>53</v>
      </c>
      <c r="D10" s="5" t="str">
        <f t="shared" si="1"/>
        <v>Л-2133  Капч.ГЭС</v>
      </c>
      <c r="E10" s="1" t="s">
        <v>6</v>
      </c>
      <c r="F10" s="1" t="s">
        <v>53</v>
      </c>
    </row>
    <row r="11" spans="1:6" x14ac:dyDescent="0.25">
      <c r="A11" s="4" t="str">
        <f t="shared" si="0"/>
        <v>Л-2133  Капч.ГЭС прием</v>
      </c>
      <c r="B11" s="27" t="s">
        <v>66</v>
      </c>
      <c r="C11" s="1" t="s">
        <v>52</v>
      </c>
      <c r="D11" s="5" t="str">
        <f t="shared" si="1"/>
        <v>Л-2133  Капч.ГЭС</v>
      </c>
      <c r="F11" s="1" t="s">
        <v>52</v>
      </c>
    </row>
    <row r="12" spans="1:6" x14ac:dyDescent="0.25">
      <c r="A12" s="4" t="str">
        <f t="shared" si="0"/>
        <v>Л-2123  Капч.ГЭС          отдача</v>
      </c>
      <c r="B12" s="27" t="s">
        <v>67</v>
      </c>
      <c r="C12" s="1" t="s">
        <v>53</v>
      </c>
      <c r="D12" s="5" t="str">
        <f t="shared" si="1"/>
        <v xml:space="preserve">Л-2123  Капч.ГЭС         </v>
      </c>
      <c r="E12" s="1" t="s">
        <v>7</v>
      </c>
      <c r="F12" s="1" t="s">
        <v>53</v>
      </c>
    </row>
    <row r="13" spans="1:6" x14ac:dyDescent="0.25">
      <c r="A13" s="4" t="str">
        <f t="shared" si="0"/>
        <v>Л-2123  Капч.ГЭС          прием</v>
      </c>
      <c r="B13" s="27" t="s">
        <v>67</v>
      </c>
      <c r="C13" s="1" t="s">
        <v>52</v>
      </c>
      <c r="D13" s="5" t="str">
        <f t="shared" si="1"/>
        <v xml:space="preserve">Л-2123  Капч.ГЭС         </v>
      </c>
      <c r="F13" s="1" t="s">
        <v>52</v>
      </c>
    </row>
    <row r="14" spans="1:6" x14ac:dyDescent="0.25">
      <c r="A14" s="4" t="str">
        <f t="shared" si="0"/>
        <v>Л-2333Т отдача</v>
      </c>
      <c r="B14" s="27" t="s">
        <v>266</v>
      </c>
      <c r="C14" s="1" t="s">
        <v>53</v>
      </c>
      <c r="D14" s="5" t="str">
        <f t="shared" si="1"/>
        <v>Л-2333Т</v>
      </c>
      <c r="E14" s="1" t="s">
        <v>8</v>
      </c>
      <c r="F14" s="1" t="s">
        <v>53</v>
      </c>
    </row>
    <row r="15" spans="1:6" x14ac:dyDescent="0.25">
      <c r="A15" s="4" t="str">
        <f t="shared" si="0"/>
        <v>Л-2043Т отдача</v>
      </c>
      <c r="B15" s="28" t="s">
        <v>267</v>
      </c>
      <c r="C15" s="1" t="s">
        <v>53</v>
      </c>
      <c r="D15" s="5" t="str">
        <f t="shared" si="1"/>
        <v>Л-2043Т</v>
      </c>
      <c r="E15" s="1" t="s">
        <v>9</v>
      </c>
      <c r="F15" s="1" t="s">
        <v>53</v>
      </c>
    </row>
    <row r="16" spans="1:6" x14ac:dyDescent="0.25">
      <c r="A16" s="4" t="str">
        <f t="shared" si="0"/>
        <v>Капч.Г ОС-220</v>
      </c>
      <c r="B16" s="27" t="s">
        <v>248</v>
      </c>
      <c r="C16" s="1" t="s">
        <v>53</v>
      </c>
      <c r="D16" s="5" t="str">
        <f t="shared" si="1"/>
        <v>Капч.Г</v>
      </c>
      <c r="E16" s="1" t="s">
        <v>10</v>
      </c>
      <c r="F16" s="1" t="s">
        <v>54</v>
      </c>
    </row>
    <row r="17" spans="1:6" x14ac:dyDescent="0.25">
      <c r="A17" s="4" t="str">
        <f t="shared" si="0"/>
        <v>Л-2173 ПС-7        отдача</v>
      </c>
      <c r="B17" s="27" t="s">
        <v>68</v>
      </c>
      <c r="C17" s="1" t="s">
        <v>53</v>
      </c>
      <c r="D17" s="5" t="str">
        <f t="shared" si="1"/>
        <v xml:space="preserve">Л-2173 ПС-7       </v>
      </c>
      <c r="E17" s="1" t="s">
        <v>11</v>
      </c>
      <c r="F17" s="1" t="s">
        <v>53</v>
      </c>
    </row>
    <row r="18" spans="1:6" x14ac:dyDescent="0.25">
      <c r="A18" s="4" t="str">
        <f t="shared" si="0"/>
        <v>Л-2173 ПС-7        прием</v>
      </c>
      <c r="B18" s="27" t="s">
        <v>68</v>
      </c>
      <c r="C18" s="1" t="s">
        <v>52</v>
      </c>
      <c r="D18" s="5" t="str">
        <f t="shared" si="1"/>
        <v xml:space="preserve">Л-2173 ПС-7       </v>
      </c>
      <c r="F18" s="1" t="s">
        <v>52</v>
      </c>
    </row>
    <row r="19" spans="1:6" x14ac:dyDescent="0.25">
      <c r="A19" s="4" t="str">
        <f t="shared" si="0"/>
        <v>АТ-1  ПС-140    отдача</v>
      </c>
      <c r="B19" s="27" t="s">
        <v>69</v>
      </c>
      <c r="C19" s="1" t="s">
        <v>53</v>
      </c>
      <c r="D19" s="5" t="str">
        <f t="shared" si="1"/>
        <v xml:space="preserve">АТ-1  ПС-140   </v>
      </c>
      <c r="E19" s="1" t="s">
        <v>12</v>
      </c>
      <c r="F19" s="1" t="s">
        <v>53</v>
      </c>
    </row>
    <row r="20" spans="1:6" x14ac:dyDescent="0.25">
      <c r="A20" s="4" t="str">
        <f t="shared" si="0"/>
        <v>АТ-1  ПС-140    прием</v>
      </c>
      <c r="B20" s="27" t="s">
        <v>69</v>
      </c>
      <c r="C20" s="1" t="s">
        <v>52</v>
      </c>
      <c r="D20" s="5" t="str">
        <f t="shared" si="1"/>
        <v xml:space="preserve">АТ-1  ПС-140   </v>
      </c>
      <c r="F20" s="1" t="s">
        <v>52</v>
      </c>
    </row>
    <row r="21" spans="1:6" x14ac:dyDescent="0.25">
      <c r="A21" s="4" t="str">
        <f t="shared" si="0"/>
        <v>АТ-2    ПС-140  отдача</v>
      </c>
      <c r="B21" s="27" t="s">
        <v>70</v>
      </c>
      <c r="C21" s="1" t="s">
        <v>53</v>
      </c>
      <c r="D21" s="5" t="str">
        <f t="shared" si="1"/>
        <v xml:space="preserve">АТ-2    ПС-140 </v>
      </c>
      <c r="E21" s="1" t="s">
        <v>13</v>
      </c>
      <c r="F21" s="1" t="s">
        <v>53</v>
      </c>
    </row>
    <row r="22" spans="1:6" x14ac:dyDescent="0.25">
      <c r="A22" s="4" t="str">
        <f t="shared" si="0"/>
        <v>АТ-2    ПС-140  прием</v>
      </c>
      <c r="B22" s="27" t="s">
        <v>70</v>
      </c>
      <c r="C22" s="1" t="s">
        <v>52</v>
      </c>
      <c r="D22" s="5" t="str">
        <f t="shared" si="1"/>
        <v xml:space="preserve">АТ-2    ПС-140 </v>
      </c>
      <c r="F22" s="1" t="s">
        <v>52</v>
      </c>
    </row>
    <row r="23" spans="1:6" ht="30" x14ac:dyDescent="0.25">
      <c r="A23" s="29" t="str">
        <f t="shared" si="0"/>
        <v>Л-131ИТ                           ПС-84И   отдача</v>
      </c>
      <c r="B23" s="27"/>
      <c r="C23" s="1" t="s">
        <v>53</v>
      </c>
      <c r="D23" s="5" t="str">
        <f t="shared" si="1"/>
        <v xml:space="preserve">Л-131ИТ                           ПС-84И  </v>
      </c>
      <c r="E23" s="1" t="s">
        <v>14</v>
      </c>
      <c r="F23" s="1" t="s">
        <v>53</v>
      </c>
    </row>
    <row r="24" spans="1:6" ht="30" x14ac:dyDescent="0.25">
      <c r="A24" s="29" t="str">
        <f t="shared" si="0"/>
        <v>Л-131ИТ                           ПС-84И   прием</v>
      </c>
      <c r="B24" s="27"/>
      <c r="C24" s="1" t="s">
        <v>52</v>
      </c>
      <c r="D24" s="5" t="str">
        <f t="shared" si="1"/>
        <v xml:space="preserve">Л-131ИТ                           ПС-84И  </v>
      </c>
      <c r="F24" s="1" t="s">
        <v>52</v>
      </c>
    </row>
    <row r="25" spans="1:6" x14ac:dyDescent="0.25">
      <c r="A25" s="4" t="str">
        <f t="shared" si="0"/>
        <v>Л-2413   ПС-Алма отдача</v>
      </c>
      <c r="B25" s="27" t="s">
        <v>71</v>
      </c>
      <c r="C25" s="1" t="s">
        <v>53</v>
      </c>
      <c r="D25" s="5" t="str">
        <f t="shared" si="1"/>
        <v>Л-2413   ПС-Алма</v>
      </c>
      <c r="E25" s="1" t="s">
        <v>15</v>
      </c>
      <c r="F25" s="1" t="s">
        <v>53</v>
      </c>
    </row>
    <row r="26" spans="1:6" x14ac:dyDescent="0.25">
      <c r="A26" s="4" t="str">
        <f t="shared" si="0"/>
        <v>Л-2413   ПС-Алма прием</v>
      </c>
      <c r="B26" s="27" t="s">
        <v>71</v>
      </c>
      <c r="C26" s="1" t="s">
        <v>52</v>
      </c>
      <c r="D26" s="5" t="str">
        <f t="shared" si="1"/>
        <v>Л-2413   ПС-Алма</v>
      </c>
      <c r="F26" s="1" t="s">
        <v>52</v>
      </c>
    </row>
    <row r="27" spans="1:6" x14ac:dyDescent="0.25">
      <c r="A27" s="4" t="str">
        <f t="shared" si="0"/>
        <v>Л-2053   ПС-143 отдача</v>
      </c>
      <c r="B27" s="27" t="s">
        <v>72</v>
      </c>
      <c r="C27" s="1" t="s">
        <v>53</v>
      </c>
      <c r="D27" s="5" t="str">
        <f t="shared" si="1"/>
        <v>Л-2053   ПС-143</v>
      </c>
      <c r="E27" s="1" t="s">
        <v>16</v>
      </c>
      <c r="F27" s="1" t="s">
        <v>53</v>
      </c>
    </row>
    <row r="28" spans="1:6" x14ac:dyDescent="0.25">
      <c r="A28" s="4" t="str">
        <f t="shared" si="0"/>
        <v>Л-2053   ПС-143 прием</v>
      </c>
      <c r="B28" s="27" t="s">
        <v>72</v>
      </c>
      <c r="C28" s="1" t="s">
        <v>52</v>
      </c>
      <c r="D28" s="5" t="str">
        <f t="shared" si="1"/>
        <v>Л-2053   ПС-143</v>
      </c>
      <c r="F28" s="1" t="s">
        <v>52</v>
      </c>
    </row>
    <row r="29" spans="1:6" x14ac:dyDescent="0.25">
      <c r="A29" s="4" t="str">
        <f t="shared" si="0"/>
        <v>Л-2083   А500 отдача</v>
      </c>
      <c r="B29" s="27" t="s">
        <v>73</v>
      </c>
      <c r="C29" s="1" t="s">
        <v>53</v>
      </c>
      <c r="D29" s="5" t="str">
        <f t="shared" si="1"/>
        <v>Л-2083   А500</v>
      </c>
      <c r="E29" s="1" t="s">
        <v>17</v>
      </c>
      <c r="F29" s="1" t="s">
        <v>53</v>
      </c>
    </row>
    <row r="30" spans="1:6" x14ac:dyDescent="0.25">
      <c r="A30" s="4" t="str">
        <f t="shared" si="0"/>
        <v>Л-2083   А500 прием</v>
      </c>
      <c r="B30" s="27" t="s">
        <v>73</v>
      </c>
      <c r="C30" s="1" t="s">
        <v>52</v>
      </c>
      <c r="D30" s="5" t="str">
        <f t="shared" si="1"/>
        <v>Л-2083   А500</v>
      </c>
      <c r="F30" s="1" t="s">
        <v>52</v>
      </c>
    </row>
    <row r="31" spans="1:6" x14ac:dyDescent="0.25">
      <c r="A31" s="4" t="str">
        <f t="shared" si="0"/>
        <v>Л-2093   А500 отдача</v>
      </c>
      <c r="B31" s="27" t="s">
        <v>74</v>
      </c>
      <c r="C31" s="1" t="s">
        <v>53</v>
      </c>
      <c r="D31" s="5" t="str">
        <f t="shared" si="1"/>
        <v>Л-2093   А500</v>
      </c>
      <c r="E31" s="1" t="s">
        <v>18</v>
      </c>
      <c r="F31" s="1" t="s">
        <v>53</v>
      </c>
    </row>
    <row r="32" spans="1:6" x14ac:dyDescent="0.25">
      <c r="A32" s="4" t="str">
        <f t="shared" si="0"/>
        <v>Л-2093   А500 прием</v>
      </c>
      <c r="B32" s="27" t="s">
        <v>74</v>
      </c>
      <c r="C32" s="1" t="s">
        <v>52</v>
      </c>
      <c r="D32" s="5" t="str">
        <f t="shared" si="1"/>
        <v>Л-2093   А500</v>
      </c>
      <c r="F32" s="1" t="s">
        <v>52</v>
      </c>
    </row>
    <row r="33" spans="1:6" x14ac:dyDescent="0.25">
      <c r="A33" s="4" t="str">
        <f t="shared" si="0"/>
        <v>Л-2183  ПС-140              отдача</v>
      </c>
      <c r="B33" s="27" t="s">
        <v>75</v>
      </c>
      <c r="C33" s="1" t="s">
        <v>53</v>
      </c>
      <c r="D33" s="5" t="str">
        <f t="shared" si="1"/>
        <v xml:space="preserve">Л-2183  ПС-140             </v>
      </c>
      <c r="E33" s="1" t="s">
        <v>19</v>
      </c>
      <c r="F33" s="1" t="s">
        <v>53</v>
      </c>
    </row>
    <row r="34" spans="1:6" x14ac:dyDescent="0.25">
      <c r="A34" s="4" t="str">
        <f t="shared" si="0"/>
        <v>Л-2183  ПС-140              прием</v>
      </c>
      <c r="B34" s="27" t="s">
        <v>75</v>
      </c>
      <c r="C34" s="1" t="s">
        <v>52</v>
      </c>
      <c r="D34" s="5" t="str">
        <f t="shared" si="1"/>
        <v xml:space="preserve">Л-2183  ПС-140             </v>
      </c>
      <c r="F34" s="1" t="s">
        <v>52</v>
      </c>
    </row>
    <row r="35" spans="1:6" x14ac:dyDescent="0.25">
      <c r="A35" s="29" t="str">
        <f t="shared" si="0"/>
        <v>ПС-122И                 Л-150ИТ отдача</v>
      </c>
      <c r="B35" s="27"/>
      <c r="C35" s="1" t="s">
        <v>53</v>
      </c>
      <c r="D35" s="5" t="str">
        <f t="shared" si="1"/>
        <v>ПС-122И                 Л-150ИТ</v>
      </c>
      <c r="E35" s="1" t="s">
        <v>20</v>
      </c>
      <c r="F35" s="1" t="s">
        <v>53</v>
      </c>
    </row>
    <row r="36" spans="1:6" x14ac:dyDescent="0.25">
      <c r="A36" s="29" t="str">
        <f t="shared" si="0"/>
        <v>ПС-122И                 Л-150ИТ прием</v>
      </c>
      <c r="B36" s="27"/>
      <c r="C36" s="1" t="s">
        <v>52</v>
      </c>
      <c r="D36" s="5" t="str">
        <f t="shared" si="1"/>
        <v>ПС-122И                 Л-150ИТ</v>
      </c>
      <c r="F36" s="1" t="s">
        <v>52</v>
      </c>
    </row>
    <row r="37" spans="1:6" x14ac:dyDescent="0.25">
      <c r="A37" s="29" t="str">
        <f t="shared" si="0"/>
        <v>Л-140АД                    ПС-Отар1 отдача</v>
      </c>
      <c r="B37" s="27"/>
      <c r="C37" s="1" t="s">
        <v>53</v>
      </c>
      <c r="D37" s="5" t="str">
        <f t="shared" si="1"/>
        <v>Л-140АД                    ПС-Отар1</v>
      </c>
      <c r="E37" s="1" t="s">
        <v>21</v>
      </c>
      <c r="F37" s="1" t="s">
        <v>53</v>
      </c>
    </row>
    <row r="38" spans="1:6" x14ac:dyDescent="0.25">
      <c r="A38" s="29" t="str">
        <f t="shared" si="0"/>
        <v>Л-140АД                    ПС-Отар1 прием</v>
      </c>
      <c r="B38" s="27"/>
      <c r="C38" s="1" t="s">
        <v>52</v>
      </c>
      <c r="D38" s="5" t="str">
        <f t="shared" si="1"/>
        <v>Л-140АД                    ПС-Отар1</v>
      </c>
      <c r="F38" s="1" t="s">
        <v>52</v>
      </c>
    </row>
    <row r="39" spans="1:6" x14ac:dyDescent="0.25">
      <c r="A39" s="4" t="str">
        <f t="shared" si="0"/>
        <v>Л-2103  ТЭЦ-3 отдача</v>
      </c>
      <c r="B39" s="28" t="s">
        <v>76</v>
      </c>
      <c r="C39" s="1" t="s">
        <v>53</v>
      </c>
      <c r="D39" s="5" t="str">
        <f t="shared" si="1"/>
        <v>Л-2103  ТЭЦ-3</v>
      </c>
      <c r="E39" s="1" t="s">
        <v>22</v>
      </c>
      <c r="F39" s="1" t="s">
        <v>53</v>
      </c>
    </row>
    <row r="40" spans="1:6" x14ac:dyDescent="0.25">
      <c r="A40" s="4" t="str">
        <f t="shared" si="0"/>
        <v>Л-2103  ТЭЦ-3 прием</v>
      </c>
      <c r="B40" s="28" t="s">
        <v>76</v>
      </c>
      <c r="C40" s="1" t="s">
        <v>52</v>
      </c>
      <c r="D40" s="5" t="str">
        <f t="shared" si="1"/>
        <v>Л-2103  ТЭЦ-3</v>
      </c>
      <c r="F40" s="1" t="s">
        <v>52</v>
      </c>
    </row>
    <row r="41" spans="1:6" x14ac:dyDescent="0.25">
      <c r="A41" s="4" t="str">
        <f t="shared" si="0"/>
        <v>Л-2013 ТЭЦ-3  отдача</v>
      </c>
      <c r="B41" s="27" t="s">
        <v>77</v>
      </c>
      <c r="C41" s="1" t="s">
        <v>53</v>
      </c>
      <c r="D41" s="5" t="str">
        <f t="shared" si="1"/>
        <v xml:space="preserve">Л-2013 ТЭЦ-3 </v>
      </c>
      <c r="E41" s="1" t="s">
        <v>23</v>
      </c>
      <c r="F41" s="1" t="s">
        <v>53</v>
      </c>
    </row>
    <row r="42" spans="1:6" x14ac:dyDescent="0.25">
      <c r="A42" s="4" t="str">
        <f t="shared" si="0"/>
        <v>Л-2013 ТЭЦ-3  прием</v>
      </c>
      <c r="B42" s="27" t="s">
        <v>77</v>
      </c>
      <c r="C42" s="1" t="s">
        <v>52</v>
      </c>
      <c r="D42" s="5" t="str">
        <f t="shared" si="1"/>
        <v xml:space="preserve">Л-2013 ТЭЦ-3 </v>
      </c>
      <c r="F42" s="1" t="s">
        <v>52</v>
      </c>
    </row>
    <row r="43" spans="1:6" x14ac:dyDescent="0.25">
      <c r="A43" s="4" t="str">
        <f t="shared" si="0"/>
        <v>Л-2023 ТЭЦ-3  отдача</v>
      </c>
      <c r="B43" s="27" t="s">
        <v>78</v>
      </c>
      <c r="C43" s="1" t="s">
        <v>53</v>
      </c>
      <c r="D43" s="5" t="str">
        <f t="shared" si="1"/>
        <v xml:space="preserve">Л-2023 ТЭЦ-3 </v>
      </c>
      <c r="E43" s="1" t="s">
        <v>24</v>
      </c>
      <c r="F43" s="1" t="s">
        <v>53</v>
      </c>
    </row>
    <row r="44" spans="1:6" x14ac:dyDescent="0.25">
      <c r="A44" s="4" t="str">
        <f t="shared" si="0"/>
        <v>Л-2023 ТЭЦ-3  прием</v>
      </c>
      <c r="B44" s="27" t="s">
        <v>78</v>
      </c>
      <c r="C44" s="1" t="s">
        <v>52</v>
      </c>
      <c r="D44" s="5" t="str">
        <f t="shared" si="1"/>
        <v xml:space="preserve">Л-2023 ТЭЦ-3 </v>
      </c>
      <c r="F44" s="1" t="s">
        <v>52</v>
      </c>
    </row>
    <row r="45" spans="1:6" x14ac:dyDescent="0.25">
      <c r="A45" s="4" t="str">
        <f>IF(F45="",D45,CONCATENATE(D45," ",F45))</f>
        <v>Доля потерь  АЖК</v>
      </c>
      <c r="B45" s="27" t="s">
        <v>242</v>
      </c>
      <c r="C45" s="1" t="s">
        <v>52</v>
      </c>
      <c r="D45" s="5" t="str">
        <f t="shared" si="1"/>
        <v xml:space="preserve">Доля потерь </v>
      </c>
      <c r="E45" s="1" t="s">
        <v>25</v>
      </c>
      <c r="F45" s="1" t="s">
        <v>55</v>
      </c>
    </row>
    <row r="46" spans="1:6" x14ac:dyDescent="0.25">
      <c r="A46" s="4" t="str">
        <f t="shared" si="0"/>
        <v>Л-2333Т прием</v>
      </c>
      <c r="B46" s="27" t="s">
        <v>266</v>
      </c>
      <c r="C46" s="1" t="s">
        <v>52</v>
      </c>
      <c r="D46" s="5" t="str">
        <f t="shared" si="1"/>
        <v>Л-2333Т</v>
      </c>
      <c r="E46" s="1" t="s">
        <v>8</v>
      </c>
      <c r="F46" s="1" t="s">
        <v>52</v>
      </c>
    </row>
    <row r="47" spans="1:6" x14ac:dyDescent="0.25">
      <c r="A47" s="4" t="str">
        <f t="shared" si="0"/>
        <v>Л-2043Т прием</v>
      </c>
      <c r="B47" s="28" t="s">
        <v>267</v>
      </c>
      <c r="C47" s="1" t="s">
        <v>52</v>
      </c>
      <c r="D47" s="5" t="str">
        <f t="shared" si="1"/>
        <v>Л-2043Т</v>
      </c>
      <c r="E47" s="1" t="s">
        <v>9</v>
      </c>
      <c r="F47" s="1" t="s">
        <v>52</v>
      </c>
    </row>
    <row r="48" spans="1:6" x14ac:dyDescent="0.25">
      <c r="A48" s="4" t="str">
        <f t="shared" si="0"/>
        <v>АТ-1      ПС-7А отдача</v>
      </c>
      <c r="B48" s="28" t="s">
        <v>236</v>
      </c>
      <c r="C48" s="1" t="s">
        <v>53</v>
      </c>
      <c r="D48" s="5" t="str">
        <f t="shared" si="1"/>
        <v>АТ-1      ПС-7А</v>
      </c>
      <c r="E48" s="1" t="s">
        <v>26</v>
      </c>
      <c r="F48" s="1" t="s">
        <v>53</v>
      </c>
    </row>
    <row r="49" spans="1:6" x14ac:dyDescent="0.25">
      <c r="A49" s="4" t="str">
        <f t="shared" si="0"/>
        <v>АТ-1      ПС-7А прием</v>
      </c>
      <c r="B49" s="28" t="s">
        <v>236</v>
      </c>
      <c r="C49" s="1" t="s">
        <v>52</v>
      </c>
      <c r="D49" s="5" t="str">
        <f t="shared" si="1"/>
        <v>АТ-1      ПС-7А</v>
      </c>
      <c r="F49" s="1" t="s">
        <v>52</v>
      </c>
    </row>
    <row r="50" spans="1:6" x14ac:dyDescent="0.25">
      <c r="A50" s="4" t="str">
        <f t="shared" si="0"/>
        <v>АТ-2    ПС-7А отдача</v>
      </c>
      <c r="B50" s="28" t="s">
        <v>237</v>
      </c>
      <c r="C50" s="1" t="s">
        <v>53</v>
      </c>
      <c r="D50" s="5" t="str">
        <f t="shared" si="1"/>
        <v>АТ-2    ПС-7А</v>
      </c>
      <c r="E50" s="1" t="s">
        <v>27</v>
      </c>
      <c r="F50" s="1" t="s">
        <v>53</v>
      </c>
    </row>
    <row r="51" spans="1:6" x14ac:dyDescent="0.25">
      <c r="A51" s="4" t="str">
        <f t="shared" si="0"/>
        <v>АТ-2    ПС-7А прием</v>
      </c>
      <c r="B51" s="28" t="s">
        <v>237</v>
      </c>
      <c r="C51" s="1" t="s">
        <v>52</v>
      </c>
      <c r="D51" s="5" t="str">
        <f t="shared" si="1"/>
        <v>АТ-2    ПС-7А</v>
      </c>
      <c r="F51" s="1" t="s">
        <v>52</v>
      </c>
    </row>
    <row r="52" spans="1:6" x14ac:dyDescent="0.25">
      <c r="A52" s="4" t="str">
        <f t="shared" si="0"/>
        <v>АТ-1   ПС-62А               отдача</v>
      </c>
      <c r="B52" s="28" t="s">
        <v>238</v>
      </c>
      <c r="C52" s="1" t="s">
        <v>53</v>
      </c>
      <c r="D52" s="5" t="str">
        <f t="shared" si="1"/>
        <v xml:space="preserve">АТ-1   ПС-62А              </v>
      </c>
      <c r="E52" s="1" t="s">
        <v>28</v>
      </c>
      <c r="F52" s="1" t="s">
        <v>53</v>
      </c>
    </row>
    <row r="53" spans="1:6" x14ac:dyDescent="0.25">
      <c r="A53" s="4" t="str">
        <f t="shared" si="0"/>
        <v>АТ-1   ПС-62А               прием</v>
      </c>
      <c r="B53" s="28" t="s">
        <v>238</v>
      </c>
      <c r="C53" s="1" t="s">
        <v>52</v>
      </c>
      <c r="D53" s="5" t="str">
        <f t="shared" si="1"/>
        <v xml:space="preserve">АТ-1   ПС-62А              </v>
      </c>
      <c r="F53" s="1" t="s">
        <v>52</v>
      </c>
    </row>
    <row r="54" spans="1:6" x14ac:dyDescent="0.25">
      <c r="A54" s="29" t="str">
        <f t="shared" si="0"/>
        <v>АТ-2   ПС-62А                     отдача</v>
      </c>
      <c r="B54" s="28" t="s">
        <v>239</v>
      </c>
      <c r="C54" s="1" t="s">
        <v>53</v>
      </c>
      <c r="D54" s="5" t="str">
        <f t="shared" si="1"/>
        <v xml:space="preserve">АТ-2   ПС-62А                    </v>
      </c>
      <c r="E54" s="1" t="s">
        <v>29</v>
      </c>
      <c r="F54" s="1" t="s">
        <v>53</v>
      </c>
    </row>
    <row r="55" spans="1:6" x14ac:dyDescent="0.25">
      <c r="A55" s="29" t="str">
        <f t="shared" si="0"/>
        <v>АТ-2   ПС-62А                     прием</v>
      </c>
      <c r="B55" s="28" t="s">
        <v>239</v>
      </c>
      <c r="C55" s="1" t="s">
        <v>52</v>
      </c>
      <c r="D55" s="5" t="str">
        <f t="shared" si="1"/>
        <v xml:space="preserve">АТ-2   ПС-62А                    </v>
      </c>
      <c r="F55" s="1" t="s">
        <v>52</v>
      </c>
    </row>
    <row r="56" spans="1:6" x14ac:dyDescent="0.25">
      <c r="A56" s="4" t="str">
        <f t="shared" si="0"/>
        <v>Т-1   ПС-143А отдача</v>
      </c>
      <c r="B56" s="30" t="s">
        <v>234</v>
      </c>
      <c r="C56" s="1" t="s">
        <v>53</v>
      </c>
      <c r="D56" s="5" t="str">
        <f t="shared" si="1"/>
        <v>Т-1   ПС-143А</v>
      </c>
      <c r="E56" s="1" t="s">
        <v>30</v>
      </c>
      <c r="F56" s="1" t="s">
        <v>53</v>
      </c>
    </row>
    <row r="57" spans="1:6" x14ac:dyDescent="0.25">
      <c r="A57" s="4" t="str">
        <f t="shared" si="0"/>
        <v>Т-1   ПС-143А прием</v>
      </c>
      <c r="B57" s="30" t="s">
        <v>234</v>
      </c>
      <c r="C57" s="1" t="s">
        <v>52</v>
      </c>
      <c r="D57" s="5" t="str">
        <f t="shared" si="1"/>
        <v>Т-1   ПС-143А</v>
      </c>
      <c r="F57" s="1" t="s">
        <v>52</v>
      </c>
    </row>
    <row r="58" spans="1:6" x14ac:dyDescent="0.25">
      <c r="A58" s="4" t="str">
        <f t="shared" si="0"/>
        <v>Т-2   ПС-143А отдача</v>
      </c>
      <c r="B58" s="27" t="s">
        <v>235</v>
      </c>
      <c r="C58" s="1" t="s">
        <v>53</v>
      </c>
      <c r="D58" s="5" t="str">
        <f t="shared" si="1"/>
        <v>Т-2   ПС-143А</v>
      </c>
      <c r="E58" s="1" t="s">
        <v>31</v>
      </c>
      <c r="F58" s="1" t="s">
        <v>53</v>
      </c>
    </row>
    <row r="59" spans="1:6" x14ac:dyDescent="0.25">
      <c r="A59" s="4" t="str">
        <f t="shared" si="0"/>
        <v>Т-2   ПС-143А прием</v>
      </c>
      <c r="B59" s="27" t="s">
        <v>235</v>
      </c>
      <c r="C59" s="1" t="s">
        <v>52</v>
      </c>
      <c r="D59" s="5" t="str">
        <f t="shared" si="1"/>
        <v>Т-2   ПС-143А</v>
      </c>
      <c r="F59" s="1" t="s">
        <v>52</v>
      </c>
    </row>
    <row r="60" spans="1:6" x14ac:dyDescent="0.25">
      <c r="A60" s="4" t="str">
        <f t="shared" si="0"/>
        <v>АТ-1  ПС-154А отдача</v>
      </c>
      <c r="B60" s="27" t="s">
        <v>240</v>
      </c>
      <c r="C60" s="1" t="s">
        <v>53</v>
      </c>
      <c r="D60" s="5" t="str">
        <f t="shared" si="1"/>
        <v>АТ-1  ПС-154А</v>
      </c>
      <c r="E60" s="1" t="s">
        <v>32</v>
      </c>
      <c r="F60" s="1" t="s">
        <v>53</v>
      </c>
    </row>
    <row r="61" spans="1:6" x14ac:dyDescent="0.25">
      <c r="A61" s="4" t="str">
        <f t="shared" si="0"/>
        <v>АТ-1  ПС-154А прием</v>
      </c>
      <c r="B61" s="27" t="s">
        <v>240</v>
      </c>
      <c r="C61" s="1" t="s">
        <v>52</v>
      </c>
      <c r="D61" s="5" t="str">
        <f t="shared" si="1"/>
        <v>АТ-1  ПС-154А</v>
      </c>
      <c r="F61" s="1" t="s">
        <v>52</v>
      </c>
    </row>
    <row r="62" spans="1:6" x14ac:dyDescent="0.25">
      <c r="A62" s="4" t="str">
        <f t="shared" si="0"/>
        <v>АТ-2   ПС-154А отдача</v>
      </c>
      <c r="B62" s="27" t="s">
        <v>241</v>
      </c>
      <c r="C62" s="1" t="s">
        <v>53</v>
      </c>
      <c r="D62" s="5" t="str">
        <f t="shared" si="1"/>
        <v>АТ-2   ПС-154А</v>
      </c>
      <c r="E62" s="1" t="s">
        <v>33</v>
      </c>
      <c r="F62" s="1" t="s">
        <v>53</v>
      </c>
    </row>
    <row r="63" spans="1:6" x14ac:dyDescent="0.25">
      <c r="A63" s="4" t="str">
        <f t="shared" si="0"/>
        <v>АТ-2   ПС-154А прием</v>
      </c>
      <c r="B63" s="27" t="s">
        <v>241</v>
      </c>
      <c r="C63" s="1" t="s">
        <v>52</v>
      </c>
      <c r="D63" s="5" t="str">
        <f t="shared" si="1"/>
        <v>АТ-2   ПС-154А</v>
      </c>
      <c r="F63" s="1" t="s">
        <v>52</v>
      </c>
    </row>
    <row r="64" spans="1:6" x14ac:dyDescent="0.25">
      <c r="A64" s="4" t="str">
        <f t="shared" si="0"/>
        <v>АТ-2    ПС-68И отдача</v>
      </c>
      <c r="B64" s="27" t="s">
        <v>244</v>
      </c>
      <c r="C64" s="1" t="s">
        <v>53</v>
      </c>
      <c r="D64" s="5" t="str">
        <f t="shared" si="1"/>
        <v>АТ-2    ПС-68И</v>
      </c>
      <c r="E64" s="1" t="s">
        <v>34</v>
      </c>
      <c r="F64" s="1" t="s">
        <v>53</v>
      </c>
    </row>
    <row r="65" spans="1:6" x14ac:dyDescent="0.25">
      <c r="A65" s="4" t="str">
        <f t="shared" si="0"/>
        <v>АТ-2    ПС-68И прием</v>
      </c>
      <c r="B65" s="27" t="s">
        <v>244</v>
      </c>
      <c r="C65" s="1" t="s">
        <v>52</v>
      </c>
      <c r="D65" s="5" t="str">
        <f t="shared" si="1"/>
        <v>АТ-2    ПС-68И</v>
      </c>
      <c r="F65" s="1" t="s">
        <v>52</v>
      </c>
    </row>
    <row r="66" spans="1:6" x14ac:dyDescent="0.25">
      <c r="A66" s="4" t="str">
        <f t="shared" si="0"/>
        <v>СВЭ   ПС-68И отдача</v>
      </c>
      <c r="B66" s="27"/>
      <c r="C66" s="1" t="s">
        <v>53</v>
      </c>
      <c r="D66" s="5" t="str">
        <f t="shared" si="1"/>
        <v>СВЭ   ПС-68И</v>
      </c>
      <c r="E66" s="1" t="s">
        <v>35</v>
      </c>
      <c r="F66" s="1" t="s">
        <v>53</v>
      </c>
    </row>
    <row r="67" spans="1:6" x14ac:dyDescent="0.25">
      <c r="A67" s="4" t="str">
        <f t="shared" ref="A67:A131" si="2">IF(F67="",D67,CONCATENATE(D67," ",F67))</f>
        <v>СВЭ   ПС-68И прием</v>
      </c>
      <c r="B67" s="27"/>
      <c r="C67" s="1" t="s">
        <v>52</v>
      </c>
      <c r="D67" s="5" t="str">
        <f t="shared" ref="D67:D131" si="3">IF(E67="",E66,E67)</f>
        <v>СВЭ   ПС-68И</v>
      </c>
      <c r="F67" s="1" t="s">
        <v>52</v>
      </c>
    </row>
    <row r="68" spans="1:6" x14ac:dyDescent="0.25">
      <c r="A68" s="4" t="str">
        <f t="shared" si="2"/>
        <v>АТ-1    ПС-68И отдача</v>
      </c>
      <c r="B68" s="27" t="s">
        <v>243</v>
      </c>
      <c r="C68" s="1" t="s">
        <v>53</v>
      </c>
      <c r="D68" s="5" t="str">
        <f t="shared" si="3"/>
        <v>АТ-1    ПС-68И</v>
      </c>
      <c r="E68" s="1" t="s">
        <v>36</v>
      </c>
      <c r="F68" s="1" t="s">
        <v>53</v>
      </c>
    </row>
    <row r="69" spans="1:6" x14ac:dyDescent="0.25">
      <c r="A69" s="4" t="str">
        <f t="shared" si="2"/>
        <v>АТ-1    ПС-68И прием</v>
      </c>
      <c r="B69" s="27" t="s">
        <v>243</v>
      </c>
      <c r="C69" s="1" t="s">
        <v>52</v>
      </c>
      <c r="D69" s="5" t="str">
        <f t="shared" si="3"/>
        <v>АТ-1    ПС-68И</v>
      </c>
      <c r="F69" s="1" t="s">
        <v>52</v>
      </c>
    </row>
    <row r="70" spans="1:6" x14ac:dyDescent="0.25">
      <c r="A70" s="4" t="str">
        <f t="shared" si="2"/>
        <v>Л-2373                    ПС-Шелек отдача</v>
      </c>
      <c r="B70" s="27" t="s">
        <v>79</v>
      </c>
      <c r="C70" s="1" t="s">
        <v>53</v>
      </c>
      <c r="D70" s="5" t="str">
        <f t="shared" si="3"/>
        <v>Л-2373                    ПС-Шелек</v>
      </c>
      <c r="E70" s="1" t="s">
        <v>37</v>
      </c>
      <c r="F70" s="1" t="s">
        <v>53</v>
      </c>
    </row>
    <row r="71" spans="1:6" x14ac:dyDescent="0.25">
      <c r="A71" s="4" t="str">
        <f t="shared" si="2"/>
        <v>Л-2373                    ПС-Шелек прием</v>
      </c>
      <c r="B71" s="27" t="s">
        <v>79</v>
      </c>
      <c r="C71" s="1" t="s">
        <v>52</v>
      </c>
      <c r="D71" s="5" t="str">
        <f t="shared" si="3"/>
        <v>Л-2373                    ПС-Шелек</v>
      </c>
      <c r="F71" s="1" t="s">
        <v>52</v>
      </c>
    </row>
    <row r="72" spans="1:6" x14ac:dyDescent="0.25">
      <c r="A72" s="4" t="str">
        <f t="shared" si="2"/>
        <v>Л-2383                    ПС-Робот отдача</v>
      </c>
      <c r="B72" s="27" t="s">
        <v>80</v>
      </c>
      <c r="C72" s="1" t="s">
        <v>53</v>
      </c>
      <c r="D72" s="5" t="str">
        <f t="shared" si="3"/>
        <v>Л-2383                    ПС-Робот</v>
      </c>
      <c r="E72" s="1" t="s">
        <v>38</v>
      </c>
      <c r="F72" s="1" t="s">
        <v>53</v>
      </c>
    </row>
    <row r="73" spans="1:6" x14ac:dyDescent="0.25">
      <c r="A73" s="4" t="str">
        <f t="shared" si="2"/>
        <v>Л-2383                    ПС-Робот прием</v>
      </c>
      <c r="B73" s="27" t="s">
        <v>80</v>
      </c>
      <c r="C73" s="1" t="s">
        <v>52</v>
      </c>
      <c r="D73" s="5" t="str">
        <f t="shared" si="3"/>
        <v>Л-2383                    ПС-Робот</v>
      </c>
      <c r="F73" s="1" t="s">
        <v>52</v>
      </c>
    </row>
    <row r="74" spans="1:6" x14ac:dyDescent="0.25">
      <c r="A74" s="4" t="str">
        <f t="shared" si="2"/>
        <v>Л-2413                 ПС-Кенсай отдача</v>
      </c>
      <c r="B74" s="27" t="s">
        <v>81</v>
      </c>
      <c r="C74" s="1" t="s">
        <v>53</v>
      </c>
      <c r="D74" s="5" t="str">
        <f t="shared" si="3"/>
        <v>Л-2413                 ПС-Кенсай</v>
      </c>
      <c r="E74" s="1" t="s">
        <v>39</v>
      </c>
      <c r="F74" s="1" t="s">
        <v>53</v>
      </c>
    </row>
    <row r="75" spans="1:6" x14ac:dyDescent="0.25">
      <c r="A75" s="4" t="str">
        <f t="shared" si="2"/>
        <v>Л-2413                 ПС-Кенсай прием</v>
      </c>
      <c r="B75" s="27" t="s">
        <v>81</v>
      </c>
      <c r="C75" s="1" t="s">
        <v>52</v>
      </c>
      <c r="D75" s="5" t="str">
        <f t="shared" si="3"/>
        <v>Л-2413                 ПС-Кенсай</v>
      </c>
      <c r="F75" s="1" t="s">
        <v>52</v>
      </c>
    </row>
    <row r="76" spans="1:6" x14ac:dyDescent="0.25">
      <c r="A76" s="4" t="str">
        <f t="shared" si="2"/>
        <v>Л-2423                      ПС-Кенсай отдача</v>
      </c>
      <c r="B76" s="27" t="s">
        <v>82</v>
      </c>
      <c r="C76" s="1" t="s">
        <v>53</v>
      </c>
      <c r="D76" s="5" t="str">
        <f t="shared" si="3"/>
        <v>Л-2423                      ПС-Кенсай</v>
      </c>
      <c r="E76" s="1" t="s">
        <v>40</v>
      </c>
      <c r="F76" s="1" t="s">
        <v>53</v>
      </c>
    </row>
    <row r="77" spans="1:6" x14ac:dyDescent="0.25">
      <c r="A77" s="4" t="str">
        <f t="shared" si="2"/>
        <v>Л-2423                      ПС-Кенсай прием</v>
      </c>
      <c r="B77" s="27" t="s">
        <v>82</v>
      </c>
      <c r="C77" s="1" t="s">
        <v>52</v>
      </c>
      <c r="D77" s="5" t="str">
        <f t="shared" si="3"/>
        <v>Л-2423                      ПС-Кенсай</v>
      </c>
      <c r="F77" s="1" t="s">
        <v>52</v>
      </c>
    </row>
    <row r="78" spans="1:6" ht="30" x14ac:dyDescent="0.25">
      <c r="A78" s="29" t="str">
        <f t="shared" si="2"/>
        <v>Л-2433                              ПС-Шелек сальдо</v>
      </c>
      <c r="B78" s="27" t="s">
        <v>83</v>
      </c>
      <c r="C78" s="1" t="s">
        <v>56</v>
      </c>
      <c r="D78" s="5" t="str">
        <f t="shared" si="3"/>
        <v>Л-2433                              ПС-Шелек</v>
      </c>
      <c r="E78" s="1" t="s">
        <v>41</v>
      </c>
      <c r="F78" s="1" t="s">
        <v>56</v>
      </c>
    </row>
    <row r="79" spans="1:6" x14ac:dyDescent="0.25">
      <c r="A79" s="4" t="str">
        <f t="shared" si="2"/>
        <v>ИГЭС-3 генер.</v>
      </c>
      <c r="B79" s="27" t="s">
        <v>250</v>
      </c>
      <c r="C79" s="1" t="s">
        <v>53</v>
      </c>
      <c r="D79" s="5" t="str">
        <f t="shared" si="3"/>
        <v>ИГЭС-3</v>
      </c>
      <c r="E79" s="1" t="s">
        <v>42</v>
      </c>
      <c r="F79" s="1" t="s">
        <v>57</v>
      </c>
    </row>
    <row r="80" spans="1:6" x14ac:dyDescent="0.25">
      <c r="A80" s="4" t="str">
        <f t="shared" si="2"/>
        <v>ВЭС генер.</v>
      </c>
      <c r="B80" s="27"/>
      <c r="D80" s="5" t="str">
        <f t="shared" si="3"/>
        <v>ВЭС</v>
      </c>
      <c r="E80" s="1" t="s">
        <v>43</v>
      </c>
      <c r="F80" s="1" t="s">
        <v>57</v>
      </c>
    </row>
    <row r="81" spans="1:10" x14ac:dyDescent="0.25">
      <c r="A81" s="4" t="str">
        <f t="shared" si="2"/>
        <v>ГЭС "EC ENERGY Qazaqstan"</v>
      </c>
      <c r="B81" s="27" t="s">
        <v>265</v>
      </c>
      <c r="C81" s="1" t="s">
        <v>53</v>
      </c>
      <c r="D81" s="5" t="str">
        <f t="shared" si="3"/>
        <v>ГЭС "EC</v>
      </c>
      <c r="E81" s="1" t="s">
        <v>44</v>
      </c>
      <c r="F81" s="1" t="s">
        <v>58</v>
      </c>
    </row>
    <row r="82" spans="1:10" x14ac:dyDescent="0.25">
      <c r="A82" s="4" t="str">
        <f t="shared" si="2"/>
        <v>ТОО "DEF ГЭС" ГЭС</v>
      </c>
      <c r="B82" s="27"/>
      <c r="D82" s="5" t="str">
        <f t="shared" si="3"/>
        <v>ТОО "DEF ГЭС"</v>
      </c>
      <c r="E82" s="1" t="s">
        <v>257</v>
      </c>
      <c r="F82" s="1" t="s">
        <v>258</v>
      </c>
    </row>
    <row r="83" spans="1:10" x14ac:dyDescent="0.25">
      <c r="A83" s="4" t="str">
        <f t="shared" si="2"/>
        <v>Сарыбулак ВЭС</v>
      </c>
      <c r="B83" s="27" t="s">
        <v>112</v>
      </c>
      <c r="C83" s="1" t="s">
        <v>53</v>
      </c>
      <c r="D83" s="5" t="str">
        <f t="shared" si="3"/>
        <v>Сарыбулак</v>
      </c>
      <c r="E83" s="1" t="s">
        <v>45</v>
      </c>
      <c r="F83" s="1" t="s">
        <v>43</v>
      </c>
    </row>
    <row r="84" spans="1:10" x14ac:dyDescent="0.25">
      <c r="A84" s="4" t="str">
        <f t="shared" si="2"/>
        <v>Сарыбулак 2 ВЭС</v>
      </c>
      <c r="B84" s="27" t="s">
        <v>113</v>
      </c>
      <c r="C84" s="1" t="s">
        <v>53</v>
      </c>
      <c r="D84" s="5" t="str">
        <f t="shared" si="3"/>
        <v>Сарыбулак 2</v>
      </c>
      <c r="E84" s="1" t="s">
        <v>46</v>
      </c>
      <c r="F84" s="1" t="s">
        <v>43</v>
      </c>
    </row>
    <row r="85" spans="1:10" x14ac:dyDescent="0.25">
      <c r="A85" s="4" t="str">
        <f t="shared" si="2"/>
        <v>Нурлы ВЭС</v>
      </c>
      <c r="B85" s="27" t="s">
        <v>114</v>
      </c>
      <c r="C85" s="1" t="s">
        <v>53</v>
      </c>
      <c r="D85" s="5" t="str">
        <f t="shared" si="3"/>
        <v>Нурлы</v>
      </c>
      <c r="E85" s="1" t="s">
        <v>47</v>
      </c>
      <c r="F85" s="1" t="s">
        <v>43</v>
      </c>
    </row>
    <row r="86" spans="1:10" x14ac:dyDescent="0.25">
      <c r="A86" s="4" t="str">
        <f t="shared" si="2"/>
        <v>Samruk Green Еnergy CЭС-2МВт+0,416 генер.</v>
      </c>
      <c r="B86" s="27" t="s">
        <v>268</v>
      </c>
      <c r="C86" s="1" t="s">
        <v>53</v>
      </c>
      <c r="D86" s="5" t="str">
        <f t="shared" si="3"/>
        <v>Samruk Green Еnergy</v>
      </c>
      <c r="E86" s="1" t="s">
        <v>259</v>
      </c>
      <c r="F86" s="1" t="s">
        <v>260</v>
      </c>
    </row>
    <row r="87" spans="1:10" x14ac:dyDescent="0.25">
      <c r="A87" s="4" t="str">
        <f t="shared" si="2"/>
        <v>Кербулак ВЭС</v>
      </c>
      <c r="B87" s="27" t="s">
        <v>115</v>
      </c>
      <c r="C87" s="1" t="s">
        <v>53</v>
      </c>
      <c r="D87" s="5" t="str">
        <f t="shared" si="3"/>
        <v>Кербулак</v>
      </c>
      <c r="E87" s="1" t="s">
        <v>48</v>
      </c>
      <c r="F87" s="1" t="s">
        <v>43</v>
      </c>
    </row>
    <row r="88" spans="1:10" x14ac:dyDescent="0.25">
      <c r="A88" s="4" t="str">
        <f t="shared" si="2"/>
        <v>Кербулак-2 ВЭС</v>
      </c>
      <c r="B88" s="27" t="s">
        <v>116</v>
      </c>
      <c r="C88" s="1" t="s">
        <v>53</v>
      </c>
      <c r="D88" s="5" t="str">
        <f t="shared" si="3"/>
        <v>Кербулак-2</v>
      </c>
      <c r="E88" s="1" t="s">
        <v>49</v>
      </c>
      <c r="F88" s="1" t="s">
        <v>43</v>
      </c>
    </row>
    <row r="89" spans="1:10" x14ac:dyDescent="0.25">
      <c r="A89" s="4" t="str">
        <f t="shared" si="2"/>
        <v>Талгарс- ская ГЭС</v>
      </c>
      <c r="B89" s="27" t="s">
        <v>269</v>
      </c>
      <c r="C89" s="1" t="s">
        <v>53</v>
      </c>
      <c r="D89" s="5" t="str">
        <f t="shared" si="3"/>
        <v>Талгарс-</v>
      </c>
      <c r="E89" s="1" t="s">
        <v>50</v>
      </c>
      <c r="F89" s="1" t="s">
        <v>61</v>
      </c>
    </row>
    <row r="90" spans="1:10" x14ac:dyDescent="0.25">
      <c r="A90" s="4" t="str">
        <f t="shared" si="2"/>
        <v>ИГЭС-1 генер.</v>
      </c>
      <c r="B90" s="27" t="s">
        <v>311</v>
      </c>
      <c r="C90" s="1" t="s">
        <v>53</v>
      </c>
      <c r="D90" s="5" t="str">
        <f t="shared" si="3"/>
        <v>ИГЭС-1</v>
      </c>
      <c r="E90" s="1" t="s">
        <v>51</v>
      </c>
      <c r="F90" s="1" t="s">
        <v>57</v>
      </c>
    </row>
    <row r="91" spans="1:10" x14ac:dyDescent="0.25">
      <c r="A91" s="4" t="str">
        <f t="shared" si="2"/>
        <v>Техно Базальт генер.</v>
      </c>
      <c r="B91" s="27" t="s">
        <v>117</v>
      </c>
      <c r="C91" s="1" t="s">
        <v>53</v>
      </c>
      <c r="D91" s="5" t="str">
        <f t="shared" si="3"/>
        <v>Техно Базальт</v>
      </c>
      <c r="E91" s="1" t="s">
        <v>84</v>
      </c>
      <c r="F91" s="1" t="s">
        <v>57</v>
      </c>
    </row>
    <row r="92" spans="1:10" x14ac:dyDescent="0.25">
      <c r="A92" s="4" t="str">
        <f t="shared" si="2"/>
        <v>Нурлы-2 генер.</v>
      </c>
      <c r="B92" s="27" t="s">
        <v>118</v>
      </c>
      <c r="C92" s="1" t="s">
        <v>53</v>
      </c>
      <c r="D92" s="5" t="str">
        <f t="shared" si="3"/>
        <v>Нурлы-2</v>
      </c>
      <c r="E92" s="1" t="s">
        <v>125</v>
      </c>
      <c r="F92" s="1" t="s">
        <v>57</v>
      </c>
    </row>
    <row r="93" spans="1:10" x14ac:dyDescent="0.25">
      <c r="A93" s="4" t="str">
        <f t="shared" ref="A93" si="4">IF(F93="",D93,CONCATENATE(D93," ",F93))</f>
        <v>Samruk Green Еnergy ВЭС-Шелек-5МВт</v>
      </c>
      <c r="B93" s="27" t="s">
        <v>263</v>
      </c>
      <c r="C93" s="1" t="s">
        <v>53</v>
      </c>
      <c r="D93" s="5" t="str">
        <f t="shared" ref="D93" si="5">IF(E93="",E92,E93)</f>
        <v>Samruk Green Еnergy</v>
      </c>
      <c r="E93" s="1" t="s">
        <v>259</v>
      </c>
      <c r="F93" s="1" t="s">
        <v>261</v>
      </c>
    </row>
    <row r="94" spans="1:10" x14ac:dyDescent="0.25">
      <c r="A94" s="4" t="str">
        <f t="shared" ref="A94" si="6">IF(F94="",D94,CONCATENATE(D94," ",F94))</f>
        <v>КапшагайСоларПарк СЭС</v>
      </c>
      <c r="B94" s="27" t="s">
        <v>264</v>
      </c>
      <c r="C94" s="1" t="s">
        <v>53</v>
      </c>
      <c r="D94" s="5" t="str">
        <f t="shared" ref="D94" si="7">IF(E94="",E93,E94)</f>
        <v>КапшагайСоларПарк</v>
      </c>
      <c r="E94" s="1" t="s">
        <v>262</v>
      </c>
      <c r="F94" s="1" t="s">
        <v>60</v>
      </c>
    </row>
    <row r="95" spans="1:10" x14ac:dyDescent="0.25">
      <c r="A95" s="4" t="str">
        <f t="shared" ref="A95" si="8">IF(F95="",D95,CONCATENATE(D95," ",F95))</f>
        <v>Казферросталь АТЭЦ-3             Л-168А</v>
      </c>
      <c r="B95" s="27" t="s">
        <v>246</v>
      </c>
      <c r="C95" s="1" t="s">
        <v>53</v>
      </c>
      <c r="D95" s="5" t="str">
        <f t="shared" ref="D95" si="9">IF(E95="",E94,E95)</f>
        <v>Казферросталь</v>
      </c>
      <c r="E95" s="1" t="s">
        <v>245</v>
      </c>
      <c r="F95" s="1" t="s">
        <v>247</v>
      </c>
    </row>
    <row r="96" spans="1:10" x14ac:dyDescent="0.2">
      <c r="A96" s="4" t="str">
        <f t="shared" si="2"/>
        <v>Потребление АЖК (в т.ч. малые ЭС)</v>
      </c>
      <c r="B96" s="27" t="s">
        <v>306</v>
      </c>
      <c r="C96" s="1" t="s">
        <v>52</v>
      </c>
      <c r="D96" s="5" t="str">
        <f>IF(E96="",E92,E96)</f>
        <v>Потребление АЖК (в т.ч. малые ЭС)</v>
      </c>
      <c r="E96" s="1" t="s">
        <v>85</v>
      </c>
      <c r="J96" s="13"/>
    </row>
    <row r="97" spans="1:10" x14ac:dyDescent="0.2">
      <c r="A97" s="4" t="str">
        <f t="shared" si="2"/>
        <v>Капч.ГЭС</v>
      </c>
      <c r="B97" s="27" t="s">
        <v>119</v>
      </c>
      <c r="C97" s="1" t="s">
        <v>53</v>
      </c>
      <c r="D97" s="5" t="str">
        <f t="shared" si="3"/>
        <v>Капч.ГЭС</v>
      </c>
      <c r="E97" s="1" t="s">
        <v>86</v>
      </c>
      <c r="J97" s="14"/>
    </row>
    <row r="98" spans="1:10" x14ac:dyDescent="0.2">
      <c r="A98" s="4" t="str">
        <f t="shared" si="2"/>
        <v>Каскад ГЭС</v>
      </c>
      <c r="B98" s="27" t="s">
        <v>120</v>
      </c>
      <c r="C98" s="1" t="s">
        <v>53</v>
      </c>
      <c r="D98" s="5" t="str">
        <f t="shared" si="3"/>
        <v>Каскад ГЭС</v>
      </c>
      <c r="E98" s="1" t="s">
        <v>87</v>
      </c>
      <c r="J98" s="14"/>
    </row>
    <row r="99" spans="1:10" x14ac:dyDescent="0.2">
      <c r="A99" s="4" t="str">
        <f t="shared" si="2"/>
        <v>АТЭЦ-1</v>
      </c>
      <c r="B99" s="27" t="s">
        <v>121</v>
      </c>
      <c r="C99" s="1" t="s">
        <v>53</v>
      </c>
      <c r="D99" s="5" t="str">
        <f t="shared" si="3"/>
        <v>АТЭЦ-1</v>
      </c>
      <c r="E99" s="1" t="s">
        <v>88</v>
      </c>
      <c r="J99" s="14"/>
    </row>
    <row r="100" spans="1:10" x14ac:dyDescent="0.2">
      <c r="A100" s="4" t="str">
        <f t="shared" si="2"/>
        <v>АТЭЦ-2</v>
      </c>
      <c r="B100" s="27" t="s">
        <v>122</v>
      </c>
      <c r="C100" s="1" t="s">
        <v>53</v>
      </c>
      <c r="D100" s="5" t="str">
        <f t="shared" si="3"/>
        <v>АТЭЦ-2</v>
      </c>
      <c r="E100" s="1" t="s">
        <v>89</v>
      </c>
      <c r="J100" s="14"/>
    </row>
    <row r="101" spans="1:10" x14ac:dyDescent="0.2">
      <c r="A101" s="4" t="str">
        <f t="shared" si="2"/>
        <v>АТЭЦ-3</v>
      </c>
      <c r="B101" s="27" t="s">
        <v>123</v>
      </c>
      <c r="C101" s="1" t="s">
        <v>53</v>
      </c>
      <c r="D101" s="5" t="str">
        <f t="shared" si="3"/>
        <v>АТЭЦ-3</v>
      </c>
      <c r="E101" s="1" t="s">
        <v>90</v>
      </c>
      <c r="J101" s="14"/>
    </row>
    <row r="102" spans="1:10" x14ac:dyDescent="0.2">
      <c r="A102" s="4" t="str">
        <f t="shared" si="2"/>
        <v>Генерация  ИГЭС-2</v>
      </c>
      <c r="B102" s="27" t="s">
        <v>249</v>
      </c>
      <c r="C102" s="1" t="s">
        <v>53</v>
      </c>
      <c r="D102" s="5" t="str">
        <f t="shared" si="3"/>
        <v>Генерация  ИГЭС-2</v>
      </c>
      <c r="E102" s="1" t="s">
        <v>91</v>
      </c>
      <c r="J102" s="15"/>
    </row>
    <row r="103" spans="1:10" x14ac:dyDescent="0.2">
      <c r="A103" s="4" t="s">
        <v>92</v>
      </c>
      <c r="B103" s="27" t="s">
        <v>312</v>
      </c>
      <c r="C103" s="1" t="s">
        <v>53</v>
      </c>
      <c r="D103" s="5" t="str">
        <f t="shared" si="3"/>
        <v>Генерация  (Эксп. ГЭС, Караш ГЭС)</v>
      </c>
      <c r="E103" s="1" t="s">
        <v>92</v>
      </c>
      <c r="J103" s="16"/>
    </row>
    <row r="104" spans="1:10" x14ac:dyDescent="0.2">
      <c r="A104" s="4" t="str">
        <f t="shared" si="2"/>
        <v>Генерация МГЭС (в т.ч. ТСН-1,3)</v>
      </c>
      <c r="B104" s="27"/>
      <c r="D104" s="5" t="str">
        <f t="shared" si="3"/>
        <v>Генерация МГЭС (в т.ч. ТСН-1,3)</v>
      </c>
      <c r="E104" s="1" t="s">
        <v>93</v>
      </c>
      <c r="J104" s="12"/>
    </row>
    <row r="105" spans="1:10" x14ac:dyDescent="0.2">
      <c r="A105" s="4" t="str">
        <f t="shared" si="2"/>
        <v>Генерация ИГЭС-3</v>
      </c>
      <c r="B105" s="27"/>
      <c r="D105" s="5" t="str">
        <f t="shared" si="3"/>
        <v>Генерация ИГЭС-3</v>
      </c>
      <c r="E105" s="1" t="s">
        <v>94</v>
      </c>
      <c r="J105" s="17"/>
    </row>
    <row r="106" spans="1:10" x14ac:dyDescent="0.2">
      <c r="A106" s="29" t="str">
        <f t="shared" si="2"/>
        <v>Генерация  ВЭС Аннар</v>
      </c>
      <c r="B106" s="27" t="s">
        <v>310</v>
      </c>
      <c r="C106" s="1" t="s">
        <v>53</v>
      </c>
      <c r="D106" s="5" t="str">
        <f t="shared" si="3"/>
        <v>Генерация  ВЭС Аннар</v>
      </c>
      <c r="E106" s="1" t="s">
        <v>309</v>
      </c>
      <c r="J106" s="18"/>
    </row>
    <row r="107" spans="1:10" x14ac:dyDescent="0.2">
      <c r="A107" s="4" t="str">
        <f t="shared" si="2"/>
        <v>Генерация ТОО "DEF ГЭС"</v>
      </c>
      <c r="B107" s="27"/>
      <c r="D107" s="5" t="str">
        <f t="shared" si="3"/>
        <v>Генерация ТОО "DEF ГЭС"</v>
      </c>
      <c r="E107" s="1" t="s">
        <v>251</v>
      </c>
      <c r="J107" s="12"/>
    </row>
    <row r="108" spans="1:10" x14ac:dyDescent="0.2">
      <c r="A108" s="4" t="str">
        <f t="shared" si="2"/>
        <v>Генерация эл.станций АлЭС</v>
      </c>
      <c r="B108" s="27" t="s">
        <v>124</v>
      </c>
      <c r="C108" s="1" t="s">
        <v>53</v>
      </c>
      <c r="D108" s="5" t="str">
        <f t="shared" si="3"/>
        <v>Генерация эл.станций АлЭС</v>
      </c>
      <c r="E108" s="1" t="s">
        <v>95</v>
      </c>
      <c r="J108" s="19"/>
    </row>
    <row r="109" spans="1:10" x14ac:dyDescent="0.2">
      <c r="A109" s="4" t="str">
        <f t="shared" si="2"/>
        <v>СН Кап.ГЭС</v>
      </c>
      <c r="B109" s="27" t="s">
        <v>301</v>
      </c>
      <c r="C109" s="1" t="s">
        <v>52</v>
      </c>
      <c r="D109" s="5" t="str">
        <f t="shared" si="3"/>
        <v>СН Кап.ГЭС</v>
      </c>
      <c r="E109" s="1" t="s">
        <v>96</v>
      </c>
      <c r="J109" s="14"/>
    </row>
    <row r="110" spans="1:10" x14ac:dyDescent="0.2">
      <c r="A110" s="4" t="str">
        <f t="shared" si="2"/>
        <v xml:space="preserve">СН Каскад ГЭС </v>
      </c>
      <c r="B110" s="27" t="s">
        <v>302</v>
      </c>
      <c r="C110" s="1" t="s">
        <v>52</v>
      </c>
      <c r="D110" s="5" t="str">
        <f t="shared" si="3"/>
        <v xml:space="preserve">СН Каскад ГЭС </v>
      </c>
      <c r="E110" s="1" t="s">
        <v>97</v>
      </c>
      <c r="J110" s="14"/>
    </row>
    <row r="111" spans="1:10" x14ac:dyDescent="0.2">
      <c r="A111" s="4" t="str">
        <f t="shared" si="2"/>
        <v>СН АТЭЦ-1</v>
      </c>
      <c r="B111" s="27" t="s">
        <v>303</v>
      </c>
      <c r="C111" s="1" t="s">
        <v>52</v>
      </c>
      <c r="D111" s="5" t="str">
        <f t="shared" si="3"/>
        <v>СН АТЭЦ-1</v>
      </c>
      <c r="E111" s="1" t="s">
        <v>98</v>
      </c>
      <c r="J111" s="14"/>
    </row>
    <row r="112" spans="1:10" x14ac:dyDescent="0.2">
      <c r="A112" s="4" t="str">
        <f t="shared" si="2"/>
        <v>СН АТЭЦ-2</v>
      </c>
      <c r="B112" s="27" t="s">
        <v>304</v>
      </c>
      <c r="C112" s="1" t="s">
        <v>52</v>
      </c>
      <c r="D112" s="5" t="str">
        <f t="shared" si="3"/>
        <v>СН АТЭЦ-2</v>
      </c>
      <c r="E112" s="1" t="s">
        <v>99</v>
      </c>
      <c r="J112" s="14"/>
    </row>
    <row r="113" spans="1:10" x14ac:dyDescent="0.2">
      <c r="A113" s="4" t="str">
        <f t="shared" si="2"/>
        <v>СН АТЭЦ-3</v>
      </c>
      <c r="B113" s="27" t="s">
        <v>305</v>
      </c>
      <c r="C113" s="1" t="s">
        <v>52</v>
      </c>
      <c r="D113" s="5" t="str">
        <f t="shared" si="3"/>
        <v>СН АТЭЦ-3</v>
      </c>
      <c r="E113" s="1" t="s">
        <v>100</v>
      </c>
      <c r="J113" s="14"/>
    </row>
    <row r="114" spans="1:10" x14ac:dyDescent="0.2">
      <c r="A114" s="4" t="str">
        <f t="shared" si="2"/>
        <v>СН ИГЭС-2</v>
      </c>
      <c r="B114" s="27"/>
      <c r="D114" s="5" t="str">
        <f t="shared" si="3"/>
        <v>СН ИГЭС-2</v>
      </c>
      <c r="E114" s="1" t="s">
        <v>101</v>
      </c>
      <c r="J114" s="20"/>
    </row>
    <row r="115" spans="1:10" x14ac:dyDescent="0.2">
      <c r="A115" s="4" t="str">
        <f t="shared" si="2"/>
        <v>СН Эксп.ГЭС</v>
      </c>
      <c r="B115" s="27"/>
      <c r="D115" s="5" t="str">
        <f t="shared" si="3"/>
        <v>СН Эксп.ГЭС</v>
      </c>
      <c r="E115" s="1" t="s">
        <v>102</v>
      </c>
      <c r="J115" s="16"/>
    </row>
    <row r="116" spans="1:10" x14ac:dyDescent="0.2">
      <c r="A116" s="4" t="str">
        <f t="shared" si="2"/>
        <v>ГЭС "EC ENERGY Qazaqstan"</v>
      </c>
      <c r="B116" s="27"/>
      <c r="D116" s="5" t="str">
        <f t="shared" si="3"/>
        <v>ГЭС "EC ENERGY Qazaqstan"</v>
      </c>
      <c r="E116" s="1" t="s">
        <v>103</v>
      </c>
      <c r="J116" s="21"/>
    </row>
    <row r="117" spans="1:10" x14ac:dyDescent="0.2">
      <c r="A117" s="4" t="str">
        <f t="shared" si="2"/>
        <v>ВЭС Сарыбулак</v>
      </c>
      <c r="B117" s="27"/>
      <c r="D117" s="5" t="str">
        <f t="shared" si="3"/>
        <v>ВЭС Сарыбулак</v>
      </c>
      <c r="E117" s="1" t="s">
        <v>104</v>
      </c>
      <c r="J117" s="12"/>
    </row>
    <row r="118" spans="1:10" x14ac:dyDescent="0.2">
      <c r="A118" s="4" t="str">
        <f t="shared" si="2"/>
        <v>ВЭС Сарыбулак 2</v>
      </c>
      <c r="B118" s="27"/>
      <c r="D118" s="5" t="str">
        <f t="shared" si="3"/>
        <v>ВЭС Сарыбулак 2</v>
      </c>
      <c r="E118" s="5" t="s">
        <v>105</v>
      </c>
      <c r="J118" s="12"/>
    </row>
    <row r="119" spans="1:10" x14ac:dyDescent="0.2">
      <c r="A119" s="4" t="str">
        <f t="shared" si="2"/>
        <v>Samruk Green Еnergy СЭС-2 МВт+0,416</v>
      </c>
      <c r="B119" s="27"/>
      <c r="D119" s="5" t="str">
        <f t="shared" si="3"/>
        <v>Samruk Green Еnergy СЭС-2 МВт+0,416</v>
      </c>
      <c r="E119" s="5" t="s">
        <v>253</v>
      </c>
      <c r="J119" s="10"/>
    </row>
    <row r="120" spans="1:10" x14ac:dyDescent="0.2">
      <c r="A120" s="4" t="str">
        <f t="shared" si="2"/>
        <v>ВЭС Нурлы</v>
      </c>
      <c r="B120" s="27"/>
      <c r="D120" s="5" t="str">
        <f t="shared" si="3"/>
        <v>ВЭС Нурлы</v>
      </c>
      <c r="E120" s="1" t="s">
        <v>252</v>
      </c>
      <c r="J120" s="11"/>
    </row>
    <row r="121" spans="1:10" x14ac:dyDescent="0.2">
      <c r="A121" s="4" t="str">
        <f t="shared" si="2"/>
        <v>ВЭС Кербулак</v>
      </c>
      <c r="B121" s="27"/>
      <c r="D121" s="5" t="str">
        <f t="shared" si="3"/>
        <v>ВЭС Кербулак</v>
      </c>
      <c r="E121" s="1" t="s">
        <v>106</v>
      </c>
      <c r="J121" s="22"/>
    </row>
    <row r="122" spans="1:10" x14ac:dyDescent="0.2">
      <c r="A122" s="4" t="str">
        <f t="shared" si="2"/>
        <v>ВЭС Кербулак-2</v>
      </c>
      <c r="B122" s="27"/>
      <c r="D122" s="5" t="str">
        <f t="shared" si="3"/>
        <v>ВЭС Кербулак-2</v>
      </c>
      <c r="E122" s="1" t="s">
        <v>107</v>
      </c>
      <c r="J122" s="22"/>
    </row>
    <row r="123" spans="1:10" x14ac:dyDescent="0.2">
      <c r="A123" s="4" t="str">
        <f t="shared" si="2"/>
        <v>Талгарская ГЭС (выработка)</v>
      </c>
      <c r="B123" s="27"/>
      <c r="D123" s="5" t="str">
        <f t="shared" si="3"/>
        <v>Талгарская ГЭС (выработка)</v>
      </c>
      <c r="E123" s="1" t="s">
        <v>108</v>
      </c>
      <c r="J123" s="23"/>
    </row>
    <row r="124" spans="1:10" x14ac:dyDescent="0.2">
      <c r="A124" s="4" t="str">
        <f t="shared" si="2"/>
        <v>Талгарская ГЭС (С/Н)</v>
      </c>
      <c r="B124" s="27" t="s">
        <v>467</v>
      </c>
      <c r="C124" s="1" t="s">
        <v>52</v>
      </c>
      <c r="D124" s="5" t="str">
        <f t="shared" si="3"/>
        <v>Талгарская ГЭС (С/Н)</v>
      </c>
      <c r="E124" s="1" t="s">
        <v>109</v>
      </c>
      <c r="J124" s="23"/>
    </row>
    <row r="125" spans="1:10" x14ac:dyDescent="0.2">
      <c r="A125" s="4" t="str">
        <f t="shared" si="2"/>
        <v>Генерация ИГЭС-1</v>
      </c>
      <c r="B125" s="27"/>
      <c r="D125" s="5" t="str">
        <f t="shared" si="3"/>
        <v>Генерация ИГЭС-1</v>
      </c>
      <c r="E125" s="1" t="s">
        <v>110</v>
      </c>
      <c r="J125" s="17"/>
    </row>
    <row r="126" spans="1:10" x14ac:dyDescent="0.2">
      <c r="A126" s="4" t="str">
        <f t="shared" si="2"/>
        <v>ВЭС Техно Базальт</v>
      </c>
      <c r="B126" s="27"/>
      <c r="D126" s="5" t="str">
        <f t="shared" si="3"/>
        <v>ВЭС Техно Базальт</v>
      </c>
      <c r="E126" s="1" t="s">
        <v>111</v>
      </c>
      <c r="J126" s="18"/>
    </row>
    <row r="127" spans="1:10" x14ac:dyDescent="0.2">
      <c r="A127" s="4" t="str">
        <f t="shared" si="2"/>
        <v>ВЭС Нурлы-2</v>
      </c>
      <c r="B127" s="27"/>
      <c r="D127" s="5" t="str">
        <f t="shared" ref="D127" si="10">IF(E127="",E126,E127)</f>
        <v>ВЭС Нурлы-2</v>
      </c>
      <c r="E127" s="1" t="s">
        <v>255</v>
      </c>
      <c r="J127" s="10"/>
    </row>
    <row r="128" spans="1:10" x14ac:dyDescent="0.2">
      <c r="A128" s="4" t="str">
        <f t="shared" si="2"/>
        <v>Samruk Green Еnergy ВЭС-Шелек-5 МВт</v>
      </c>
      <c r="B128" s="27"/>
      <c r="D128" s="5" t="str">
        <f>IF(E128="",E126,E128)</f>
        <v>Samruk Green Еnergy ВЭС-Шелек-5 МВт</v>
      </c>
      <c r="E128" s="1" t="s">
        <v>254</v>
      </c>
      <c r="J128" s="11"/>
    </row>
    <row r="129" spans="1:10" x14ac:dyDescent="0.2">
      <c r="A129" s="4" t="str">
        <f t="shared" si="2"/>
        <v>СЭС "КапшагайСоларПарк"</v>
      </c>
      <c r="B129" s="27"/>
      <c r="D129" s="5" t="str">
        <f t="shared" si="3"/>
        <v>СЭС "КапшагайСоларПарк"</v>
      </c>
      <c r="E129" s="5" t="s">
        <v>256</v>
      </c>
      <c r="J129" s="24"/>
    </row>
    <row r="130" spans="1:10" x14ac:dyDescent="0.2">
      <c r="A130" s="4" t="str">
        <f t="shared" si="2"/>
        <v>ТОО "Энергия Семиречья"</v>
      </c>
      <c r="B130" s="27" t="s">
        <v>313</v>
      </c>
      <c r="C130" s="1" t="s">
        <v>53</v>
      </c>
      <c r="D130" s="5" t="str">
        <f t="shared" si="3"/>
        <v>ТОО "Энергия Семиречья"</v>
      </c>
      <c r="E130" s="1" t="s">
        <v>307</v>
      </c>
      <c r="J130" s="25"/>
    </row>
    <row r="131" spans="1:10" x14ac:dyDescent="0.2">
      <c r="A131" s="4" t="str">
        <f t="shared" si="2"/>
        <v>ТОО "Жеруйык Энерго"</v>
      </c>
      <c r="B131" s="27" t="s">
        <v>314</v>
      </c>
      <c r="C131" s="1" t="s">
        <v>53</v>
      </c>
      <c r="D131" s="5" t="str">
        <f t="shared" si="3"/>
        <v>ТОО "Жеруйык Энерго"</v>
      </c>
      <c r="E131" s="1" t="s">
        <v>308</v>
      </c>
      <c r="J131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57C-8E2F-4180-88AE-42C720E55CF6}">
  <sheetPr codeName="Лист9"/>
  <dimension ref="A1:F38"/>
  <sheetViews>
    <sheetView tabSelected="1" topLeftCell="A10" workbookViewId="0">
      <selection activeCell="B43" sqref="B43"/>
    </sheetView>
  </sheetViews>
  <sheetFormatPr defaultRowHeight="15" x14ac:dyDescent="0.25"/>
  <cols>
    <col min="1" max="1" width="45.85546875" style="32" bestFit="1" customWidth="1"/>
    <col min="2" max="2" width="23.85546875" style="5" customWidth="1"/>
    <col min="3" max="3" width="43.5703125" style="5" customWidth="1"/>
    <col min="4" max="4" width="23.85546875" style="5" customWidth="1"/>
    <col min="5" max="5" width="16.28515625" style="5" bestFit="1" customWidth="1"/>
    <col min="6" max="16384" width="9.140625" style="1"/>
  </cols>
  <sheetData>
    <row r="1" spans="1:6" x14ac:dyDescent="0.25">
      <c r="A1" s="33" t="s">
        <v>0</v>
      </c>
      <c r="B1" s="8" t="s">
        <v>142</v>
      </c>
      <c r="C1" s="34" t="s">
        <v>1</v>
      </c>
      <c r="D1" s="8" t="s">
        <v>166</v>
      </c>
      <c r="E1" s="36" t="s">
        <v>455</v>
      </c>
      <c r="F1" s="7"/>
    </row>
    <row r="2" spans="1:6" x14ac:dyDescent="0.25">
      <c r="A2" s="32" t="s">
        <v>434</v>
      </c>
      <c r="B2" s="5" t="s">
        <v>53</v>
      </c>
      <c r="C2" s="5" t="s">
        <v>452</v>
      </c>
      <c r="D2" s="5" t="str">
        <f t="shared" ref="D2:D37" si="0">IF(C2="","",B2)</f>
        <v>отдача</v>
      </c>
      <c r="E2" s="35" t="s">
        <v>455</v>
      </c>
    </row>
    <row r="3" spans="1:6" x14ac:dyDescent="0.25">
      <c r="A3" s="32" t="s">
        <v>431</v>
      </c>
      <c r="B3" s="5" t="s">
        <v>53</v>
      </c>
      <c r="C3" s="5" t="s">
        <v>453</v>
      </c>
      <c r="D3" s="5" t="str">
        <f t="shared" si="0"/>
        <v>отдача</v>
      </c>
      <c r="E3" s="35" t="s">
        <v>455</v>
      </c>
    </row>
    <row r="4" spans="1:6" x14ac:dyDescent="0.25">
      <c r="A4" s="32" t="s">
        <v>470</v>
      </c>
      <c r="B4" s="5" t="s">
        <v>52</v>
      </c>
      <c r="C4" s="5" t="s">
        <v>458</v>
      </c>
      <c r="D4" s="5" t="str">
        <f t="shared" si="0"/>
        <v>прием</v>
      </c>
      <c r="E4" s="35" t="s">
        <v>455</v>
      </c>
    </row>
    <row r="5" spans="1:6" x14ac:dyDescent="0.25">
      <c r="A5" s="32" t="s">
        <v>423</v>
      </c>
      <c r="B5" s="5" t="s">
        <v>52</v>
      </c>
      <c r="C5" s="5" t="s">
        <v>436</v>
      </c>
      <c r="D5" s="5" t="str">
        <f t="shared" si="0"/>
        <v>прием</v>
      </c>
      <c r="E5" s="35" t="s">
        <v>456</v>
      </c>
    </row>
    <row r="6" spans="1:6" x14ac:dyDescent="0.25">
      <c r="A6" s="32" t="s">
        <v>424</v>
      </c>
      <c r="B6" s="5" t="s">
        <v>53</v>
      </c>
      <c r="C6" s="5" t="s">
        <v>436</v>
      </c>
      <c r="D6" s="5" t="str">
        <f t="shared" si="0"/>
        <v>отдача</v>
      </c>
      <c r="E6" s="35" t="s">
        <v>456</v>
      </c>
    </row>
    <row r="7" spans="1:6" x14ac:dyDescent="0.25">
      <c r="A7" s="32" t="s">
        <v>427</v>
      </c>
      <c r="B7" s="5" t="s">
        <v>52</v>
      </c>
      <c r="C7" s="5" t="s">
        <v>450</v>
      </c>
      <c r="D7" s="5" t="str">
        <f t="shared" si="0"/>
        <v>прием</v>
      </c>
      <c r="E7" s="35" t="s">
        <v>455</v>
      </c>
    </row>
    <row r="8" spans="1:6" x14ac:dyDescent="0.25">
      <c r="A8" s="32" t="s">
        <v>435</v>
      </c>
      <c r="B8" s="5" t="s">
        <v>52</v>
      </c>
      <c r="C8" s="5" t="s">
        <v>451</v>
      </c>
      <c r="D8" s="5" t="str">
        <f t="shared" si="0"/>
        <v>прием</v>
      </c>
      <c r="E8" s="35" t="s">
        <v>455</v>
      </c>
    </row>
    <row r="9" spans="1:6" x14ac:dyDescent="0.25">
      <c r="A9" s="32" t="s">
        <v>407</v>
      </c>
      <c r="B9" s="5" t="s">
        <v>52</v>
      </c>
      <c r="C9" s="5" t="s">
        <v>440</v>
      </c>
      <c r="D9" s="5" t="str">
        <f t="shared" si="0"/>
        <v>прием</v>
      </c>
      <c r="E9" s="35" t="s">
        <v>455</v>
      </c>
    </row>
    <row r="10" spans="1:6" x14ac:dyDescent="0.25">
      <c r="A10" s="32" t="s">
        <v>404</v>
      </c>
      <c r="B10" s="5" t="s">
        <v>52</v>
      </c>
      <c r="C10" s="5" t="s">
        <v>437</v>
      </c>
      <c r="D10" s="5" t="str">
        <f t="shared" si="0"/>
        <v>прием</v>
      </c>
      <c r="E10" s="35" t="s">
        <v>455</v>
      </c>
    </row>
    <row r="11" spans="1:6" x14ac:dyDescent="0.25">
      <c r="A11" s="32" t="s">
        <v>417</v>
      </c>
      <c r="B11" s="5" t="s">
        <v>52</v>
      </c>
      <c r="C11" s="5" t="s">
        <v>444</v>
      </c>
      <c r="D11" s="5" t="str">
        <f t="shared" si="0"/>
        <v>прием</v>
      </c>
      <c r="E11" s="35" t="s">
        <v>455</v>
      </c>
    </row>
    <row r="12" spans="1:6" x14ac:dyDescent="0.25">
      <c r="A12" s="32" t="s">
        <v>415</v>
      </c>
      <c r="B12" s="5" t="s">
        <v>52</v>
      </c>
      <c r="C12" s="5" t="s">
        <v>442</v>
      </c>
      <c r="D12" s="5" t="str">
        <f t="shared" si="0"/>
        <v>прием</v>
      </c>
      <c r="E12" s="35" t="s">
        <v>455</v>
      </c>
    </row>
    <row r="13" spans="1:6" x14ac:dyDescent="0.25">
      <c r="A13" s="32" t="s">
        <v>420</v>
      </c>
      <c r="B13" s="5" t="s">
        <v>52</v>
      </c>
      <c r="C13" s="5" t="s">
        <v>447</v>
      </c>
      <c r="D13" s="5" t="str">
        <f t="shared" si="0"/>
        <v>прием</v>
      </c>
      <c r="E13" s="35" t="s">
        <v>455</v>
      </c>
    </row>
    <row r="14" spans="1:6" x14ac:dyDescent="0.25">
      <c r="A14" s="32" t="s">
        <v>412</v>
      </c>
      <c r="B14" s="5" t="s">
        <v>52</v>
      </c>
      <c r="C14" s="5" t="s">
        <v>441</v>
      </c>
      <c r="D14" s="5" t="str">
        <f t="shared" si="0"/>
        <v>прием</v>
      </c>
      <c r="E14" s="35" t="s">
        <v>455</v>
      </c>
    </row>
    <row r="15" spans="1:6" ht="15.75" customHeight="1" x14ac:dyDescent="0.25">
      <c r="A15" s="32" t="s">
        <v>418</v>
      </c>
      <c r="B15" s="5" t="s">
        <v>52</v>
      </c>
      <c r="C15" s="5" t="s">
        <v>445</v>
      </c>
      <c r="D15" s="5" t="str">
        <f t="shared" si="0"/>
        <v>прием</v>
      </c>
      <c r="E15" s="35" t="s">
        <v>455</v>
      </c>
    </row>
    <row r="16" spans="1:6" x14ac:dyDescent="0.25">
      <c r="A16" s="32" t="s">
        <v>411</v>
      </c>
      <c r="B16" s="5" t="s">
        <v>52</v>
      </c>
      <c r="C16" s="5" t="s">
        <v>468</v>
      </c>
      <c r="D16" s="5" t="str">
        <f t="shared" si="0"/>
        <v>прием</v>
      </c>
      <c r="E16" s="35" t="s">
        <v>455</v>
      </c>
    </row>
    <row r="17" spans="1:5" x14ac:dyDescent="0.25">
      <c r="A17" s="32" t="s">
        <v>406</v>
      </c>
      <c r="B17" s="5" t="s">
        <v>52</v>
      </c>
      <c r="C17" s="5" t="s">
        <v>439</v>
      </c>
      <c r="D17" s="5" t="str">
        <f t="shared" si="0"/>
        <v>прием</v>
      </c>
      <c r="E17" s="35" t="s">
        <v>455</v>
      </c>
    </row>
    <row r="18" spans="1:5" x14ac:dyDescent="0.25">
      <c r="A18" s="32" t="s">
        <v>410</v>
      </c>
      <c r="B18" s="5" t="s">
        <v>52</v>
      </c>
      <c r="C18" s="5" t="s">
        <v>296</v>
      </c>
      <c r="D18" s="5" t="str">
        <f t="shared" si="0"/>
        <v>прием</v>
      </c>
      <c r="E18" s="35" t="s">
        <v>455</v>
      </c>
    </row>
    <row r="19" spans="1:5" x14ac:dyDescent="0.25">
      <c r="A19" s="32" t="s">
        <v>292</v>
      </c>
      <c r="B19" s="5" t="s">
        <v>52</v>
      </c>
      <c r="C19" s="5" t="s">
        <v>299</v>
      </c>
      <c r="D19" s="5" t="str">
        <f t="shared" si="0"/>
        <v>прием</v>
      </c>
      <c r="E19" s="35" t="s">
        <v>455</v>
      </c>
    </row>
    <row r="20" spans="1:5" x14ac:dyDescent="0.25">
      <c r="A20" s="32" t="s">
        <v>416</v>
      </c>
      <c r="B20" s="5" t="s">
        <v>52</v>
      </c>
      <c r="C20" s="5" t="s">
        <v>443</v>
      </c>
      <c r="D20" s="5" t="str">
        <f t="shared" si="0"/>
        <v>прием</v>
      </c>
      <c r="E20" s="35" t="s">
        <v>455</v>
      </c>
    </row>
    <row r="21" spans="1:5" x14ac:dyDescent="0.25">
      <c r="A21" s="32" t="s">
        <v>409</v>
      </c>
      <c r="B21" s="5" t="s">
        <v>52</v>
      </c>
      <c r="C21" s="5" t="s">
        <v>295</v>
      </c>
      <c r="D21" s="5" t="str">
        <f t="shared" si="0"/>
        <v>прием</v>
      </c>
      <c r="E21" s="35" t="s">
        <v>455</v>
      </c>
    </row>
    <row r="22" spans="1:5" x14ac:dyDescent="0.25">
      <c r="A22" s="32" t="s">
        <v>422</v>
      </c>
      <c r="B22" s="5" t="s">
        <v>52</v>
      </c>
      <c r="C22" s="5" t="s">
        <v>449</v>
      </c>
      <c r="D22" s="5" t="str">
        <f t="shared" si="0"/>
        <v>прием</v>
      </c>
      <c r="E22" s="35" t="s">
        <v>455</v>
      </c>
    </row>
    <row r="23" spans="1:5" x14ac:dyDescent="0.25">
      <c r="A23" s="32" t="s">
        <v>405</v>
      </c>
      <c r="B23" s="5" t="s">
        <v>52</v>
      </c>
      <c r="C23" s="5" t="s">
        <v>457</v>
      </c>
      <c r="D23" s="5" t="str">
        <f t="shared" si="0"/>
        <v>прием</v>
      </c>
      <c r="E23" s="35" t="s">
        <v>455</v>
      </c>
    </row>
    <row r="24" spans="1:5" x14ac:dyDescent="0.25">
      <c r="A24" s="32" t="s">
        <v>408</v>
      </c>
      <c r="B24" s="5" t="s">
        <v>52</v>
      </c>
      <c r="C24" s="5" t="s">
        <v>294</v>
      </c>
      <c r="D24" s="5" t="str">
        <f t="shared" si="0"/>
        <v>прием</v>
      </c>
      <c r="E24" s="35" t="s">
        <v>455</v>
      </c>
    </row>
    <row r="25" spans="1:5" x14ac:dyDescent="0.25">
      <c r="A25" s="32" t="s">
        <v>291</v>
      </c>
      <c r="B25" s="5" t="s">
        <v>52</v>
      </c>
      <c r="C25" s="5" t="s">
        <v>438</v>
      </c>
      <c r="D25" s="5" t="str">
        <f t="shared" si="0"/>
        <v>прием</v>
      </c>
      <c r="E25" s="35" t="s">
        <v>455</v>
      </c>
    </row>
    <row r="26" spans="1:5" x14ac:dyDescent="0.25">
      <c r="A26" s="32" t="s">
        <v>293</v>
      </c>
      <c r="B26" s="5" t="s">
        <v>52</v>
      </c>
      <c r="C26" s="5" t="s">
        <v>300</v>
      </c>
      <c r="D26" s="5" t="str">
        <f t="shared" si="0"/>
        <v>прием</v>
      </c>
      <c r="E26" s="35" t="s">
        <v>455</v>
      </c>
    </row>
    <row r="27" spans="1:5" x14ac:dyDescent="0.25">
      <c r="A27" s="32" t="s">
        <v>419</v>
      </c>
      <c r="B27" s="5" t="s">
        <v>52</v>
      </c>
      <c r="C27" s="5" t="s">
        <v>446</v>
      </c>
      <c r="D27" s="5" t="str">
        <f t="shared" si="0"/>
        <v>прием</v>
      </c>
      <c r="E27" s="35" t="s">
        <v>455</v>
      </c>
    </row>
    <row r="28" spans="1:5" x14ac:dyDescent="0.25">
      <c r="A28" s="32" t="s">
        <v>421</v>
      </c>
      <c r="B28" s="5" t="s">
        <v>52</v>
      </c>
      <c r="C28" s="5" t="s">
        <v>448</v>
      </c>
      <c r="D28" s="5" t="str">
        <f t="shared" si="0"/>
        <v>прием</v>
      </c>
      <c r="E28" s="35" t="s">
        <v>455</v>
      </c>
    </row>
    <row r="29" spans="1:5" x14ac:dyDescent="0.25">
      <c r="A29" s="32" t="s">
        <v>414</v>
      </c>
      <c r="B29" s="5" t="s">
        <v>52</v>
      </c>
      <c r="C29" s="5" t="s">
        <v>298</v>
      </c>
      <c r="D29" s="5" t="str">
        <f t="shared" si="0"/>
        <v>прием</v>
      </c>
      <c r="E29" s="35" t="s">
        <v>455</v>
      </c>
    </row>
    <row r="30" spans="1:5" x14ac:dyDescent="0.25">
      <c r="A30" s="32" t="s">
        <v>413</v>
      </c>
      <c r="B30" s="5" t="s">
        <v>52</v>
      </c>
      <c r="C30" s="5" t="s">
        <v>297</v>
      </c>
      <c r="D30" s="5" t="str">
        <f t="shared" si="0"/>
        <v>прием</v>
      </c>
      <c r="E30" s="35" t="s">
        <v>455</v>
      </c>
    </row>
    <row r="31" spans="1:5" x14ac:dyDescent="0.25">
      <c r="A31" s="32" t="s">
        <v>432</v>
      </c>
      <c r="B31" s="5" t="s">
        <v>52</v>
      </c>
      <c r="C31" s="5" t="s">
        <v>454</v>
      </c>
      <c r="D31" s="5" t="str">
        <f t="shared" si="0"/>
        <v>прием</v>
      </c>
      <c r="E31" s="35" t="s">
        <v>455</v>
      </c>
    </row>
    <row r="32" spans="1:5" x14ac:dyDescent="0.25">
      <c r="A32" s="32" t="s">
        <v>425</v>
      </c>
      <c r="B32" s="5" t="s">
        <v>52</v>
      </c>
      <c r="D32" s="5" t="str">
        <f t="shared" si="0"/>
        <v/>
      </c>
      <c r="E32" s="35"/>
    </row>
    <row r="33" spans="1:5" ht="15.75" customHeight="1" x14ac:dyDescent="0.25">
      <c r="A33" s="32" t="s">
        <v>426</v>
      </c>
      <c r="B33" s="5" t="s">
        <v>52</v>
      </c>
      <c r="D33" s="5" t="str">
        <f t="shared" si="0"/>
        <v/>
      </c>
      <c r="E33" s="35"/>
    </row>
    <row r="34" spans="1:5" x14ac:dyDescent="0.25">
      <c r="A34" s="32" t="s">
        <v>428</v>
      </c>
      <c r="B34" s="5" t="s">
        <v>53</v>
      </c>
      <c r="D34" s="5" t="str">
        <f t="shared" si="0"/>
        <v/>
      </c>
      <c r="E34" s="35"/>
    </row>
    <row r="35" spans="1:5" x14ac:dyDescent="0.25">
      <c r="A35" s="32" t="s">
        <v>429</v>
      </c>
      <c r="B35" s="5" t="s">
        <v>52</v>
      </c>
      <c r="D35" s="5" t="str">
        <f t="shared" si="0"/>
        <v/>
      </c>
      <c r="E35" s="35"/>
    </row>
    <row r="36" spans="1:5" x14ac:dyDescent="0.25">
      <c r="A36" s="32" t="s">
        <v>430</v>
      </c>
      <c r="B36" s="5" t="s">
        <v>53</v>
      </c>
      <c r="D36" s="5" t="str">
        <f t="shared" si="0"/>
        <v/>
      </c>
      <c r="E36" s="35"/>
    </row>
    <row r="37" spans="1:5" x14ac:dyDescent="0.25">
      <c r="A37" s="32" t="s">
        <v>433</v>
      </c>
      <c r="B37" s="5" t="s">
        <v>52</v>
      </c>
      <c r="D37" s="5" t="str">
        <f t="shared" si="0"/>
        <v/>
      </c>
      <c r="E37" s="35"/>
    </row>
    <row r="38" spans="1:5" x14ac:dyDescent="0.25">
      <c r="A38" s="32" t="s">
        <v>471</v>
      </c>
      <c r="B38" s="5" t="s">
        <v>52</v>
      </c>
      <c r="C38" s="5" t="s">
        <v>472</v>
      </c>
      <c r="D38" s="5" t="str">
        <f>IF(C38="","",B38)</f>
        <v>прием</v>
      </c>
      <c r="E38" s="35" t="s">
        <v>455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87AD-D0DB-4571-B03C-29287A2678F6}">
  <sheetPr codeName="Лист2"/>
  <dimension ref="A1:I64"/>
  <sheetViews>
    <sheetView workbookViewId="0">
      <selection activeCell="H7" sqref="H7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1.570312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E1" s="7"/>
      <c r="F1" s="7" t="s">
        <v>169</v>
      </c>
      <c r="H1" s="31" t="s">
        <v>315</v>
      </c>
      <c r="I1" s="31" t="s">
        <v>316</v>
      </c>
    </row>
    <row r="2" spans="1:9" x14ac:dyDescent="0.25">
      <c r="A2" s="5" t="s">
        <v>137</v>
      </c>
      <c r="B2" s="5" t="s">
        <v>53</v>
      </c>
      <c r="C2" s="1" t="s">
        <v>284</v>
      </c>
      <c r="D2" s="5" t="s">
        <v>53</v>
      </c>
      <c r="H2" s="5" t="s">
        <v>469</v>
      </c>
    </row>
    <row r="3" spans="1:9" x14ac:dyDescent="0.25">
      <c r="A3" s="5" t="s">
        <v>137</v>
      </c>
      <c r="B3" s="5" t="s">
        <v>52</v>
      </c>
      <c r="C3" s="1" t="s">
        <v>284</v>
      </c>
      <c r="D3" s="5" t="s">
        <v>52</v>
      </c>
    </row>
    <row r="4" spans="1:9" x14ac:dyDescent="0.25">
      <c r="A4" s="5" t="s">
        <v>138</v>
      </c>
      <c r="B4" s="5" t="s">
        <v>53</v>
      </c>
      <c r="C4" s="1" t="s">
        <v>285</v>
      </c>
      <c r="D4" s="5" t="s">
        <v>53</v>
      </c>
    </row>
    <row r="5" spans="1:9" x14ac:dyDescent="0.25">
      <c r="A5" s="5" t="s">
        <v>138</v>
      </c>
      <c r="B5" s="5" t="s">
        <v>52</v>
      </c>
      <c r="C5" s="1" t="s">
        <v>285</v>
      </c>
      <c r="D5" s="5" t="s">
        <v>52</v>
      </c>
    </row>
    <row r="6" spans="1:9" x14ac:dyDescent="0.25">
      <c r="A6" s="5" t="s">
        <v>139</v>
      </c>
      <c r="B6" s="5" t="s">
        <v>53</v>
      </c>
      <c r="C6" s="1" t="s">
        <v>286</v>
      </c>
      <c r="D6" s="5" t="s">
        <v>53</v>
      </c>
    </row>
    <row r="7" spans="1:9" x14ac:dyDescent="0.25">
      <c r="A7" s="5" t="s">
        <v>139</v>
      </c>
      <c r="B7" s="5" t="s">
        <v>52</v>
      </c>
      <c r="C7" s="1" t="s">
        <v>286</v>
      </c>
      <c r="D7" s="5" t="s">
        <v>52</v>
      </c>
    </row>
    <row r="8" spans="1:9" x14ac:dyDescent="0.25">
      <c r="A8" s="5" t="s">
        <v>140</v>
      </c>
      <c r="B8" s="5" t="s">
        <v>53</v>
      </c>
      <c r="C8" s="1" t="s">
        <v>287</v>
      </c>
      <c r="D8" s="5" t="s">
        <v>53</v>
      </c>
    </row>
    <row r="9" spans="1:9" x14ac:dyDescent="0.25">
      <c r="A9" s="5" t="s">
        <v>140</v>
      </c>
      <c r="B9" s="5" t="s">
        <v>52</v>
      </c>
      <c r="C9" s="1" t="s">
        <v>287</v>
      </c>
      <c r="D9" s="5" t="s">
        <v>52</v>
      </c>
    </row>
    <row r="10" spans="1:9" x14ac:dyDescent="0.25">
      <c r="A10" s="5" t="s">
        <v>141</v>
      </c>
      <c r="B10" s="5" t="s">
        <v>53</v>
      </c>
      <c r="C10" s="1" t="s">
        <v>154</v>
      </c>
      <c r="D10" s="5" t="s">
        <v>53</v>
      </c>
    </row>
    <row r="11" spans="1:9" x14ac:dyDescent="0.25">
      <c r="A11" s="5" t="s">
        <v>141</v>
      </c>
      <c r="B11" s="5" t="s">
        <v>52</v>
      </c>
      <c r="C11" s="1" t="s">
        <v>154</v>
      </c>
      <c r="D11" s="5" t="s">
        <v>52</v>
      </c>
    </row>
    <row r="12" spans="1:9" x14ac:dyDescent="0.25">
      <c r="A12" s="5" t="s">
        <v>129</v>
      </c>
      <c r="B12" s="5" t="s">
        <v>53</v>
      </c>
      <c r="C12" s="1" t="s">
        <v>146</v>
      </c>
      <c r="D12" s="5" t="s">
        <v>53</v>
      </c>
    </row>
    <row r="13" spans="1:9" x14ac:dyDescent="0.25">
      <c r="A13" s="5" t="s">
        <v>129</v>
      </c>
      <c r="B13" s="5" t="s">
        <v>52</v>
      </c>
      <c r="C13" s="1" t="s">
        <v>146</v>
      </c>
      <c r="D13" s="5" t="s">
        <v>52</v>
      </c>
    </row>
    <row r="14" spans="1:9" x14ac:dyDescent="0.25">
      <c r="A14" s="5" t="s">
        <v>130</v>
      </c>
      <c r="B14" s="5" t="s">
        <v>53</v>
      </c>
      <c r="C14" s="1" t="s">
        <v>147</v>
      </c>
      <c r="D14" s="5" t="s">
        <v>53</v>
      </c>
    </row>
    <row r="15" spans="1:9" x14ac:dyDescent="0.25">
      <c r="A15" s="5" t="s">
        <v>130</v>
      </c>
      <c r="B15" s="5" t="s">
        <v>52</v>
      </c>
      <c r="C15" s="1" t="s">
        <v>147</v>
      </c>
      <c r="D15" s="5" t="s">
        <v>52</v>
      </c>
    </row>
    <row r="16" spans="1:9" x14ac:dyDescent="0.25">
      <c r="A16" s="5" t="s">
        <v>131</v>
      </c>
      <c r="B16" s="5" t="s">
        <v>53</v>
      </c>
      <c r="C16" s="1" t="s">
        <v>148</v>
      </c>
      <c r="D16" s="5" t="s">
        <v>53</v>
      </c>
    </row>
    <row r="17" spans="1:4" x14ac:dyDescent="0.25">
      <c r="A17" s="5" t="s">
        <v>131</v>
      </c>
      <c r="B17" s="5" t="s">
        <v>52</v>
      </c>
      <c r="C17" s="1" t="s">
        <v>148</v>
      </c>
      <c r="D17" s="5" t="s">
        <v>52</v>
      </c>
    </row>
    <row r="18" spans="1:4" x14ac:dyDescent="0.25">
      <c r="A18" s="5" t="s">
        <v>132</v>
      </c>
      <c r="B18" s="5" t="s">
        <v>53</v>
      </c>
      <c r="C18" s="1" t="s">
        <v>149</v>
      </c>
      <c r="D18" s="5" t="s">
        <v>53</v>
      </c>
    </row>
    <row r="19" spans="1:4" x14ac:dyDescent="0.25">
      <c r="A19" s="5" t="s">
        <v>132</v>
      </c>
      <c r="B19" s="5" t="s">
        <v>52</v>
      </c>
      <c r="C19" s="1" t="s">
        <v>149</v>
      </c>
      <c r="D19" s="5" t="s">
        <v>52</v>
      </c>
    </row>
    <row r="20" spans="1:4" x14ac:dyDescent="0.25">
      <c r="A20" s="5" t="s">
        <v>133</v>
      </c>
      <c r="B20" s="5" t="s">
        <v>53</v>
      </c>
      <c r="C20" s="1" t="s">
        <v>150</v>
      </c>
      <c r="D20" s="5" t="s">
        <v>53</v>
      </c>
    </row>
    <row r="21" spans="1:4" x14ac:dyDescent="0.25">
      <c r="A21" s="5" t="s">
        <v>133</v>
      </c>
      <c r="B21" s="5" t="s">
        <v>52</v>
      </c>
      <c r="C21" s="1" t="s">
        <v>150</v>
      </c>
      <c r="D21" s="5" t="s">
        <v>52</v>
      </c>
    </row>
    <row r="22" spans="1:4" x14ac:dyDescent="0.25">
      <c r="A22" s="5" t="s">
        <v>135</v>
      </c>
      <c r="B22" s="5" t="s">
        <v>53</v>
      </c>
      <c r="C22" s="1" t="s">
        <v>152</v>
      </c>
      <c r="D22" s="5" t="s">
        <v>53</v>
      </c>
    </row>
    <row r="23" spans="1:4" x14ac:dyDescent="0.25">
      <c r="A23" s="5" t="s">
        <v>135</v>
      </c>
      <c r="B23" s="5" t="s">
        <v>52</v>
      </c>
      <c r="C23" s="1" t="s">
        <v>152</v>
      </c>
      <c r="D23" s="5" t="s">
        <v>52</v>
      </c>
    </row>
    <row r="24" spans="1:4" x14ac:dyDescent="0.25">
      <c r="A24" s="5" t="s">
        <v>136</v>
      </c>
      <c r="B24" s="5" t="s">
        <v>53</v>
      </c>
      <c r="C24" s="1" t="s">
        <v>153</v>
      </c>
      <c r="D24" s="5" t="s">
        <v>53</v>
      </c>
    </row>
    <row r="25" spans="1:4" x14ac:dyDescent="0.25">
      <c r="A25" s="5" t="s">
        <v>136</v>
      </c>
      <c r="B25" s="5" t="s">
        <v>52</v>
      </c>
      <c r="C25" s="1" t="s">
        <v>153</v>
      </c>
      <c r="D25" s="5" t="s">
        <v>52</v>
      </c>
    </row>
    <row r="26" spans="1:4" x14ac:dyDescent="0.25">
      <c r="A26" s="5" t="s">
        <v>134</v>
      </c>
      <c r="B26" s="5" t="s">
        <v>53</v>
      </c>
      <c r="C26" s="1" t="s">
        <v>151</v>
      </c>
      <c r="D26" s="5" t="s">
        <v>53</v>
      </c>
    </row>
    <row r="27" spans="1:4" x14ac:dyDescent="0.25">
      <c r="A27" s="5" t="s">
        <v>134</v>
      </c>
      <c r="B27" s="5" t="s">
        <v>52</v>
      </c>
      <c r="C27" s="1" t="s">
        <v>151</v>
      </c>
      <c r="D27" s="5" t="s">
        <v>52</v>
      </c>
    </row>
    <row r="28" spans="1:4" x14ac:dyDescent="0.25">
      <c r="A28" s="5" t="s">
        <v>126</v>
      </c>
      <c r="B28" s="5" t="s">
        <v>53</v>
      </c>
      <c r="C28" s="1" t="s">
        <v>143</v>
      </c>
      <c r="D28" s="5" t="s">
        <v>53</v>
      </c>
    </row>
    <row r="29" spans="1:4" x14ac:dyDescent="0.25">
      <c r="A29" s="5" t="s">
        <v>126</v>
      </c>
      <c r="B29" s="5" t="s">
        <v>52</v>
      </c>
      <c r="C29" s="1" t="s">
        <v>143</v>
      </c>
      <c r="D29" s="5" t="s">
        <v>52</v>
      </c>
    </row>
    <row r="30" spans="1:4" x14ac:dyDescent="0.25">
      <c r="A30" s="5" t="s">
        <v>128</v>
      </c>
      <c r="B30" s="5" t="s">
        <v>53</v>
      </c>
      <c r="C30" s="1" t="s">
        <v>145</v>
      </c>
      <c r="D30" s="5" t="s">
        <v>53</v>
      </c>
    </row>
    <row r="31" spans="1:4" x14ac:dyDescent="0.25">
      <c r="A31" s="5" t="s">
        <v>128</v>
      </c>
      <c r="B31" s="5" t="s">
        <v>52</v>
      </c>
      <c r="C31" s="1" t="s">
        <v>145</v>
      </c>
      <c r="D31" s="5" t="s">
        <v>52</v>
      </c>
    </row>
    <row r="32" spans="1:4" x14ac:dyDescent="0.25">
      <c r="A32" s="5" t="s">
        <v>127</v>
      </c>
      <c r="B32" s="5" t="s">
        <v>53</v>
      </c>
      <c r="C32" s="1" t="s">
        <v>144</v>
      </c>
      <c r="D32" s="5" t="s">
        <v>53</v>
      </c>
    </row>
    <row r="33" spans="1:4" x14ac:dyDescent="0.25">
      <c r="A33" s="5" t="s">
        <v>127</v>
      </c>
      <c r="B33" s="5" t="s">
        <v>52</v>
      </c>
      <c r="C33" s="1" t="s">
        <v>144</v>
      </c>
      <c r="D33" s="5" t="s">
        <v>52</v>
      </c>
    </row>
    <row r="46" spans="1:4" x14ac:dyDescent="0.25">
      <c r="C46" s="6"/>
    </row>
    <row r="47" spans="1:4" x14ac:dyDescent="0.25">
      <c r="C47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3"/>
    </row>
    <row r="64" spans="3:3" x14ac:dyDescent="0.25">
      <c r="C6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5657-2D12-4B3E-BF7C-934B7540E099}">
  <sheetPr codeName="Лист3"/>
  <dimension ref="A1:I44"/>
  <sheetViews>
    <sheetView workbookViewId="0">
      <selection activeCell="H7" sqref="H7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0.710937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165</v>
      </c>
      <c r="H1" s="31" t="s">
        <v>315</v>
      </c>
      <c r="I1" s="31" t="s">
        <v>317</v>
      </c>
    </row>
    <row r="2" spans="1:9" x14ac:dyDescent="0.25">
      <c r="A2" s="5" t="s">
        <v>155</v>
      </c>
      <c r="B2" s="5" t="s">
        <v>53</v>
      </c>
      <c r="C2" s="1" t="str">
        <f t="shared" ref="C2:C21" si="0">CONCATENATE(SUBSTITUTE(A2,"-","")," ",$F$1)</f>
        <v>Л5300 ЮКГРЭС</v>
      </c>
      <c r="D2" s="5" t="str">
        <f>IF(ISBLANK(C2),,B2)</f>
        <v>отдача</v>
      </c>
      <c r="H2" s="5" t="s">
        <v>469</v>
      </c>
    </row>
    <row r="3" spans="1:9" x14ac:dyDescent="0.25">
      <c r="A3" s="5" t="s">
        <v>155</v>
      </c>
      <c r="B3" s="5" t="s">
        <v>52</v>
      </c>
      <c r="C3" s="1" t="str">
        <f t="shared" si="0"/>
        <v>Л5300 ЮКГРЭС</v>
      </c>
      <c r="D3" s="5" t="str">
        <f t="shared" ref="D3:D21" si="1">IF(ISBLANK(C3),,B3)</f>
        <v>прием</v>
      </c>
    </row>
    <row r="4" spans="1:9" x14ac:dyDescent="0.25">
      <c r="A4" s="5" t="s">
        <v>156</v>
      </c>
      <c r="B4" s="5" t="s">
        <v>53</v>
      </c>
      <c r="C4" s="1" t="str">
        <f t="shared" si="0"/>
        <v>Л5320 ЮКГРЭС</v>
      </c>
      <c r="D4" s="5" t="str">
        <f t="shared" si="1"/>
        <v>отдача</v>
      </c>
    </row>
    <row r="5" spans="1:9" x14ac:dyDescent="0.25">
      <c r="A5" s="5" t="s">
        <v>156</v>
      </c>
      <c r="B5" s="5" t="s">
        <v>52</v>
      </c>
      <c r="C5" s="1" t="str">
        <f t="shared" si="0"/>
        <v>Л5320 ЮКГРЭС</v>
      </c>
      <c r="D5" s="5" t="str">
        <f t="shared" si="1"/>
        <v>прием</v>
      </c>
    </row>
    <row r="6" spans="1:9" x14ac:dyDescent="0.25">
      <c r="A6" s="5" t="s">
        <v>157</v>
      </c>
      <c r="B6" s="5" t="s">
        <v>53</v>
      </c>
      <c r="C6" s="1" t="str">
        <f t="shared" si="0"/>
        <v>Л5363 ЮКГРЭС</v>
      </c>
      <c r="D6" s="5" t="str">
        <f t="shared" si="1"/>
        <v>отдача</v>
      </c>
    </row>
    <row r="7" spans="1:9" x14ac:dyDescent="0.25">
      <c r="A7" s="5" t="s">
        <v>157</v>
      </c>
      <c r="B7" s="5" t="s">
        <v>52</v>
      </c>
      <c r="C7" s="1" t="str">
        <f t="shared" si="0"/>
        <v>Л5363 ЮКГРЭС</v>
      </c>
      <c r="D7" s="5" t="str">
        <f t="shared" si="1"/>
        <v>прием</v>
      </c>
    </row>
    <row r="8" spans="1:9" x14ac:dyDescent="0.25">
      <c r="A8" s="5" t="s">
        <v>158</v>
      </c>
      <c r="B8" s="5" t="s">
        <v>53</v>
      </c>
      <c r="C8" s="1" t="str">
        <f t="shared" si="0"/>
        <v>Л5333 ЮКГРЭС</v>
      </c>
      <c r="D8" s="5" t="str">
        <f t="shared" si="1"/>
        <v>отдача</v>
      </c>
    </row>
    <row r="9" spans="1:9" x14ac:dyDescent="0.25">
      <c r="A9" s="5" t="s">
        <v>158</v>
      </c>
      <c r="B9" s="5" t="s">
        <v>52</v>
      </c>
      <c r="C9" s="1" t="str">
        <f t="shared" si="0"/>
        <v>Л5333 ЮКГРЭС</v>
      </c>
      <c r="D9" s="5" t="str">
        <f t="shared" si="1"/>
        <v>прием</v>
      </c>
    </row>
    <row r="10" spans="1:9" x14ac:dyDescent="0.25">
      <c r="A10" s="5" t="s">
        <v>159</v>
      </c>
      <c r="B10" s="5" t="s">
        <v>53</v>
      </c>
      <c r="C10" s="1" t="str">
        <f t="shared" si="0"/>
        <v>Л5313 ЮКГРЭС</v>
      </c>
      <c r="D10" s="5" t="str">
        <f t="shared" si="1"/>
        <v>отдача</v>
      </c>
    </row>
    <row r="11" spans="1:9" x14ac:dyDescent="0.25">
      <c r="A11" s="5" t="s">
        <v>159</v>
      </c>
      <c r="B11" s="5" t="s">
        <v>52</v>
      </c>
      <c r="C11" s="1" t="str">
        <f t="shared" si="0"/>
        <v>Л5313 ЮКГРЭС</v>
      </c>
      <c r="D11" s="5" t="str">
        <f t="shared" si="1"/>
        <v>прием</v>
      </c>
    </row>
    <row r="12" spans="1:9" x14ac:dyDescent="0.25">
      <c r="A12" s="5" t="s">
        <v>160</v>
      </c>
      <c r="B12" s="5" t="s">
        <v>53</v>
      </c>
      <c r="C12" s="1" t="str">
        <f t="shared" si="0"/>
        <v>Л2283 ЮКГРЭС</v>
      </c>
      <c r="D12" s="5" t="str">
        <f t="shared" si="1"/>
        <v>отдача</v>
      </c>
    </row>
    <row r="13" spans="1:9" x14ac:dyDescent="0.25">
      <c r="A13" s="5" t="s">
        <v>160</v>
      </c>
      <c r="B13" s="5" t="s">
        <v>52</v>
      </c>
      <c r="C13" s="1" t="str">
        <f t="shared" si="0"/>
        <v>Л2283 ЮКГРЭС</v>
      </c>
      <c r="D13" s="5" t="str">
        <f t="shared" si="1"/>
        <v>прием</v>
      </c>
    </row>
    <row r="14" spans="1:9" x14ac:dyDescent="0.25">
      <c r="A14" s="5" t="s">
        <v>161</v>
      </c>
      <c r="B14" s="5" t="s">
        <v>53</v>
      </c>
      <c r="C14" s="1" t="str">
        <f t="shared" si="0"/>
        <v>Л2293 ЮКГРЭС</v>
      </c>
      <c r="D14" s="5" t="str">
        <f t="shared" si="1"/>
        <v>отдача</v>
      </c>
    </row>
    <row r="15" spans="1:9" x14ac:dyDescent="0.25">
      <c r="A15" s="5" t="s">
        <v>161</v>
      </c>
      <c r="B15" s="5" t="s">
        <v>52</v>
      </c>
      <c r="C15" s="1" t="str">
        <f t="shared" si="0"/>
        <v>Л2293 ЮКГРЭС</v>
      </c>
      <c r="D15" s="5" t="str">
        <f t="shared" si="1"/>
        <v>прием</v>
      </c>
    </row>
    <row r="16" spans="1:9" x14ac:dyDescent="0.25">
      <c r="A16" s="5" t="s">
        <v>162</v>
      </c>
      <c r="B16" s="5" t="s">
        <v>53</v>
      </c>
      <c r="C16" s="1" t="str">
        <f t="shared" si="0"/>
        <v>Л2303 ЮКГРЭС</v>
      </c>
      <c r="D16" s="5" t="str">
        <f t="shared" si="1"/>
        <v>отдача</v>
      </c>
    </row>
    <row r="17" spans="1:4" x14ac:dyDescent="0.25">
      <c r="A17" s="5" t="s">
        <v>162</v>
      </c>
      <c r="B17" s="5" t="s">
        <v>52</v>
      </c>
      <c r="C17" s="1" t="str">
        <f t="shared" si="0"/>
        <v>Л2303 ЮКГРЭС</v>
      </c>
      <c r="D17" s="5" t="str">
        <f t="shared" si="1"/>
        <v>прием</v>
      </c>
    </row>
    <row r="18" spans="1:4" x14ac:dyDescent="0.25">
      <c r="A18" s="5" t="s">
        <v>163</v>
      </c>
      <c r="B18" s="5" t="s">
        <v>53</v>
      </c>
      <c r="C18" s="1" t="str">
        <f t="shared" si="0"/>
        <v>Л2203 ЮКГРЭС</v>
      </c>
      <c r="D18" s="5" t="str">
        <f t="shared" si="1"/>
        <v>отдача</v>
      </c>
    </row>
    <row r="19" spans="1:4" x14ac:dyDescent="0.25">
      <c r="A19" s="5" t="s">
        <v>163</v>
      </c>
      <c r="B19" s="5" t="s">
        <v>52</v>
      </c>
      <c r="C19" s="1" t="str">
        <f t="shared" si="0"/>
        <v>Л2203 ЮКГРЭС</v>
      </c>
      <c r="D19" s="5" t="str">
        <f t="shared" si="1"/>
        <v>прием</v>
      </c>
    </row>
    <row r="20" spans="1:4" x14ac:dyDescent="0.25">
      <c r="A20" s="5" t="s">
        <v>164</v>
      </c>
      <c r="B20" s="5" t="s">
        <v>53</v>
      </c>
      <c r="C20" s="1" t="str">
        <f t="shared" si="0"/>
        <v>Л2213 ЮКГРЭС</v>
      </c>
      <c r="D20" s="5" t="str">
        <f t="shared" si="1"/>
        <v>отдача</v>
      </c>
    </row>
    <row r="21" spans="1:4" x14ac:dyDescent="0.25">
      <c r="A21" s="5" t="s">
        <v>164</v>
      </c>
      <c r="B21" s="5" t="s">
        <v>52</v>
      </c>
      <c r="C21" s="1" t="str">
        <f t="shared" si="0"/>
        <v>Л2213 ЮКГРЭС</v>
      </c>
      <c r="D21" s="5" t="str">
        <f t="shared" si="1"/>
        <v>прием</v>
      </c>
    </row>
    <row r="26" spans="1:4" x14ac:dyDescent="0.25">
      <c r="C26" s="6"/>
    </row>
    <row r="27" spans="1:4" x14ac:dyDescent="0.25">
      <c r="C27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3"/>
    </row>
    <row r="44" spans="3:3" x14ac:dyDescent="0.25">
      <c r="C4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2447-D983-46F6-B4F0-07968D49488D}">
  <sheetPr codeName="Лист4"/>
  <dimension ref="A1:I46"/>
  <sheetViews>
    <sheetView workbookViewId="0">
      <selection activeCell="H7" sqref="H7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59</v>
      </c>
      <c r="H1" s="31" t="s">
        <v>315</v>
      </c>
      <c r="I1" s="31" t="s">
        <v>318</v>
      </c>
    </row>
    <row r="2" spans="1:9" x14ac:dyDescent="0.25">
      <c r="A2" s="5" t="s">
        <v>167</v>
      </c>
      <c r="B2" s="5" t="s">
        <v>53</v>
      </c>
      <c r="C2" s="1" t="str">
        <f t="shared" ref="C2:C24" si="0">IF(ISBLANK(A2),"",CONCATENATE(SUBSTITUTE(A2,"-","")," ",$F$1))</f>
        <v>Л2013 Алматы</v>
      </c>
      <c r="D2" s="5" t="str">
        <f>IF(C2="","",B2)</f>
        <v>отдача</v>
      </c>
      <c r="H2" s="5" t="s">
        <v>469</v>
      </c>
    </row>
    <row r="3" spans="1:9" x14ac:dyDescent="0.25">
      <c r="A3" s="5" t="s">
        <v>167</v>
      </c>
      <c r="B3" s="5" t="s">
        <v>52</v>
      </c>
      <c r="C3" s="1" t="str">
        <f>IF(ISBLANK(A3),"",CONCATENATE(SUBSTITUTE(A3,"-","")," ",$F$1))</f>
        <v>Л2013 Алматы</v>
      </c>
      <c r="D3" s="5" t="str">
        <f>IF(C3="","",B3)</f>
        <v>прием</v>
      </c>
    </row>
    <row r="4" spans="1:9" x14ac:dyDescent="0.25">
      <c r="A4" s="5" t="s">
        <v>168</v>
      </c>
      <c r="B4" s="5" t="s">
        <v>53</v>
      </c>
      <c r="C4" s="1" t="str">
        <f t="shared" si="0"/>
        <v>Л2053 Алматы</v>
      </c>
      <c r="D4" s="5" t="str">
        <f t="shared" ref="D4:D24" si="1">IF(C4="","",B4)</f>
        <v>отдача</v>
      </c>
    </row>
    <row r="5" spans="1:9" x14ac:dyDescent="0.25">
      <c r="A5" s="5" t="s">
        <v>168</v>
      </c>
      <c r="B5" s="5" t="s">
        <v>52</v>
      </c>
      <c r="C5" s="1" t="str">
        <f>IF(ISBLANK(A5),"",CONCATENATE(SUBSTITUTE(A5,"-","")," ",$F$1))</f>
        <v>Л2053 Алматы</v>
      </c>
      <c r="D5" s="5" t="str">
        <f>IF(C5="","",B5)</f>
        <v>прием</v>
      </c>
    </row>
    <row r="6" spans="1:9" x14ac:dyDescent="0.25">
      <c r="A6" s="5" t="s">
        <v>170</v>
      </c>
      <c r="B6" s="5" t="s">
        <v>53</v>
      </c>
      <c r="C6" s="1" t="str">
        <f t="shared" si="0"/>
        <v>Л2083 Алматы</v>
      </c>
      <c r="D6" s="5" t="str">
        <f t="shared" si="1"/>
        <v>отдача</v>
      </c>
    </row>
    <row r="7" spans="1:9" x14ac:dyDescent="0.25">
      <c r="A7" s="5" t="s">
        <v>170</v>
      </c>
      <c r="B7" s="5" t="s">
        <v>52</v>
      </c>
      <c r="C7" s="1" t="str">
        <f>IF(ISBLANK(A7),"",CONCATENATE(SUBSTITUTE(A7,"-","")," ",$F$1))</f>
        <v>Л2083 Алматы</v>
      </c>
      <c r="D7" s="5" t="str">
        <f>IF(C7="","",B7)</f>
        <v>прием</v>
      </c>
    </row>
    <row r="8" spans="1:9" x14ac:dyDescent="0.25">
      <c r="A8" s="5" t="s">
        <v>171</v>
      </c>
      <c r="B8" s="5" t="s">
        <v>53</v>
      </c>
      <c r="C8" s="1" t="str">
        <f t="shared" si="0"/>
        <v>Л2093 Алматы</v>
      </c>
      <c r="D8" s="5" t="str">
        <f t="shared" si="1"/>
        <v>отдача</v>
      </c>
    </row>
    <row r="9" spans="1:9" x14ac:dyDescent="0.25">
      <c r="A9" s="5" t="s">
        <v>171</v>
      </c>
      <c r="B9" s="5" t="s">
        <v>52</v>
      </c>
      <c r="C9" s="1" t="str">
        <f>IF(ISBLANK(A9),"",CONCATENATE(SUBSTITUTE(A9,"-","")," ",$F$1))</f>
        <v>Л2093 Алматы</v>
      </c>
      <c r="D9" s="5" t="str">
        <f>IF(C9="","",B9)</f>
        <v>прием</v>
      </c>
    </row>
    <row r="10" spans="1:9" x14ac:dyDescent="0.25">
      <c r="A10" s="5" t="s">
        <v>172</v>
      </c>
      <c r="B10" s="5" t="s">
        <v>53</v>
      </c>
      <c r="C10" s="1" t="str">
        <f t="shared" si="0"/>
        <v>Л2193 Алматы</v>
      </c>
      <c r="D10" s="5" t="str">
        <f t="shared" si="1"/>
        <v>отдача</v>
      </c>
    </row>
    <row r="11" spans="1:9" x14ac:dyDescent="0.25">
      <c r="A11" s="5" t="s">
        <v>172</v>
      </c>
      <c r="B11" s="5" t="s">
        <v>52</v>
      </c>
      <c r="C11" s="1" t="str">
        <f>IF(ISBLANK(A11),"",CONCATENATE(SUBSTITUTE(A11,"-","")," ",$F$1))</f>
        <v>Л2193 Алматы</v>
      </c>
      <c r="D11" s="5" t="str">
        <f>IF(C11="","",B11)</f>
        <v>прием</v>
      </c>
    </row>
    <row r="12" spans="1:9" x14ac:dyDescent="0.25">
      <c r="A12" s="5" t="s">
        <v>173</v>
      </c>
      <c r="B12" s="5" t="s">
        <v>53</v>
      </c>
      <c r="C12" s="1" t="str">
        <f t="shared" si="0"/>
        <v>Л2773 Алматы</v>
      </c>
      <c r="D12" s="5" t="str">
        <f t="shared" si="1"/>
        <v>отдача</v>
      </c>
    </row>
    <row r="13" spans="1:9" x14ac:dyDescent="0.25">
      <c r="A13" s="5" t="s">
        <v>173</v>
      </c>
      <c r="B13" s="5" t="s">
        <v>52</v>
      </c>
      <c r="C13" s="1" t="str">
        <f>IF(ISBLANK(A13),"",CONCATENATE(SUBSTITUTE(A13,"-","")," ",$F$1))</f>
        <v>Л2773 Алматы</v>
      </c>
      <c r="D13" s="5" t="str">
        <f>IF(C13="","",B13)</f>
        <v>прием</v>
      </c>
    </row>
    <row r="14" spans="1:9" x14ac:dyDescent="0.25">
      <c r="A14" s="5" t="s">
        <v>174</v>
      </c>
      <c r="B14" s="5" t="s">
        <v>53</v>
      </c>
      <c r="C14" s="1" t="str">
        <f t="shared" si="0"/>
        <v>Л2763 Алматы</v>
      </c>
      <c r="D14" s="5" t="str">
        <f t="shared" si="1"/>
        <v>отдача</v>
      </c>
    </row>
    <row r="15" spans="1:9" x14ac:dyDescent="0.25">
      <c r="A15" s="5" t="s">
        <v>174</v>
      </c>
      <c r="B15" s="5" t="s">
        <v>52</v>
      </c>
      <c r="C15" s="1" t="str">
        <f>IF(ISBLANK(A15),"",CONCATENATE(SUBSTITUTE(A15,"-","")," ",$F$1))</f>
        <v>Л2763 Алматы</v>
      </c>
      <c r="D15" s="5" t="str">
        <f>IF(C15="","",B15)</f>
        <v>прием</v>
      </c>
    </row>
    <row r="16" spans="1:9" x14ac:dyDescent="0.25">
      <c r="A16" s="5" t="s">
        <v>175</v>
      </c>
      <c r="B16" s="5" t="s">
        <v>53</v>
      </c>
      <c r="C16" s="1" t="str">
        <f t="shared" si="0"/>
        <v>Л2493 Алматы</v>
      </c>
      <c r="D16" s="5" t="str">
        <f t="shared" si="1"/>
        <v>отдача</v>
      </c>
    </row>
    <row r="17" spans="1:4" x14ac:dyDescent="0.25">
      <c r="A17" s="5" t="s">
        <v>175</v>
      </c>
      <c r="B17" s="5" t="s">
        <v>52</v>
      </c>
      <c r="C17" s="1" t="str">
        <f>IF(ISBLANK(A17),"",CONCATENATE(SUBSTITUTE(A17,"-","")," ",$F$1))</f>
        <v>Л2493 Алматы</v>
      </c>
      <c r="D17" s="5" t="str">
        <f>IF(C17="","",B17)</f>
        <v>прием</v>
      </c>
    </row>
    <row r="18" spans="1:4" x14ac:dyDescent="0.25">
      <c r="A18" s="5" t="s">
        <v>176</v>
      </c>
      <c r="B18" s="5" t="s">
        <v>53</v>
      </c>
      <c r="C18" s="1" t="str">
        <f t="shared" si="0"/>
        <v>Л2503 Алматы</v>
      </c>
      <c r="D18" s="5" t="str">
        <f t="shared" si="1"/>
        <v>отдача</v>
      </c>
    </row>
    <row r="19" spans="1:4" x14ac:dyDescent="0.25">
      <c r="A19" s="5" t="s">
        <v>176</v>
      </c>
      <c r="B19" s="5" t="s">
        <v>52</v>
      </c>
      <c r="C19" s="1" t="str">
        <f>IF(ISBLANK(A19),"",CONCATENATE(SUBSTITUTE(A19,"-","")," ",$F$1))</f>
        <v>Л2503 Алматы</v>
      </c>
      <c r="D19" s="5" t="str">
        <f>IF(C19="","",B19)</f>
        <v>прием</v>
      </c>
    </row>
    <row r="20" spans="1:4" x14ac:dyDescent="0.25">
      <c r="A20" s="5" t="s">
        <v>177</v>
      </c>
      <c r="B20" s="5" t="s">
        <v>53</v>
      </c>
      <c r="C20" s="1" t="str">
        <f t="shared" si="0"/>
        <v>Л5343 Алматы</v>
      </c>
      <c r="D20" s="5" t="str">
        <f t="shared" si="1"/>
        <v>отдача</v>
      </c>
    </row>
    <row r="21" spans="1:4" x14ac:dyDescent="0.25">
      <c r="A21" s="5" t="s">
        <v>177</v>
      </c>
      <c r="B21" s="5" t="s">
        <v>52</v>
      </c>
      <c r="C21" s="1" t="str">
        <f>IF(ISBLANK(A21),"",CONCATENATE(SUBSTITUTE(A21,"-","")," ",$F$1))</f>
        <v>Л5343 Алматы</v>
      </c>
      <c r="D21" s="5" t="str">
        <f>IF(C21="","",B21)</f>
        <v>прием</v>
      </c>
    </row>
    <row r="22" spans="1:4" x14ac:dyDescent="0.25">
      <c r="A22" s="5" t="s">
        <v>159</v>
      </c>
      <c r="B22" s="5" t="s">
        <v>53</v>
      </c>
      <c r="C22" s="1" t="str">
        <f t="shared" si="0"/>
        <v>Л5313 Алматы</v>
      </c>
      <c r="D22" s="5" t="str">
        <f t="shared" si="1"/>
        <v>отдача</v>
      </c>
    </row>
    <row r="23" spans="1:4" x14ac:dyDescent="0.25">
      <c r="A23" s="5" t="s">
        <v>159</v>
      </c>
      <c r="B23" s="5" t="s">
        <v>52</v>
      </c>
      <c r="C23" s="1" t="str">
        <f>IF(ISBLANK(A23),"",CONCATENATE(SUBSTITUTE(A23,"-","")," ",$F$1))</f>
        <v>Л5313 Алматы</v>
      </c>
      <c r="D23" s="5" t="str">
        <f>IF(C23="","",B23)</f>
        <v>прием</v>
      </c>
    </row>
    <row r="24" spans="1:4" x14ac:dyDescent="0.25">
      <c r="A24" s="5" t="s">
        <v>178</v>
      </c>
      <c r="B24" s="5" t="s">
        <v>53</v>
      </c>
      <c r="C24" s="1" t="str">
        <f t="shared" si="0"/>
        <v>Л5353 Алматы</v>
      </c>
      <c r="D24" s="5" t="str">
        <f t="shared" si="1"/>
        <v>отдача</v>
      </c>
    </row>
    <row r="25" spans="1:4" x14ac:dyDescent="0.25">
      <c r="A25" s="5" t="s">
        <v>178</v>
      </c>
      <c r="B25" s="5" t="s">
        <v>52</v>
      </c>
      <c r="C25" s="1" t="str">
        <f>IF(ISBLANK(A25),"",CONCATENATE(SUBSTITUTE(A25,"-","")," ",$F$1))</f>
        <v>Л5353 Алматы</v>
      </c>
      <c r="D25" s="5" t="str">
        <f>IF(C25="","",B25)</f>
        <v>прием</v>
      </c>
    </row>
    <row r="28" spans="1:4" x14ac:dyDescent="0.25">
      <c r="C28" s="6"/>
    </row>
    <row r="29" spans="1:4" x14ac:dyDescent="0.25">
      <c r="C29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3"/>
    </row>
    <row r="46" spans="3:3" x14ac:dyDescent="0.25">
      <c r="C46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8AC8-FBBF-4424-B9AC-2EE9CD0CC535}">
  <sheetPr codeName="Лист5"/>
  <dimension ref="A1:I24"/>
  <sheetViews>
    <sheetView workbookViewId="0">
      <selection activeCell="H7" sqref="H7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315</v>
      </c>
      <c r="I1" s="31" t="s">
        <v>319</v>
      </c>
    </row>
    <row r="2" spans="1:9" x14ac:dyDescent="0.25">
      <c r="A2" s="5" t="s">
        <v>178</v>
      </c>
      <c r="B2" s="5" t="s">
        <v>53</v>
      </c>
      <c r="C2" s="1" t="str">
        <f t="shared" ref="C2" si="0">IF(ISBLANK(A2),"",CONCATENATE(SUBSTITUTE(A2,"-","")," ",$F$1))</f>
        <v>Л5353 Алма</v>
      </c>
      <c r="D2" s="5" t="str">
        <f t="shared" ref="D2:D21" si="1">IF(C2="","",B2)</f>
        <v>отдача</v>
      </c>
      <c r="H2" s="5" t="s">
        <v>469</v>
      </c>
    </row>
    <row r="3" spans="1:9" x14ac:dyDescent="0.25">
      <c r="A3" s="5" t="s">
        <v>178</v>
      </c>
      <c r="B3" s="5" t="s">
        <v>52</v>
      </c>
      <c r="C3" s="1" t="str">
        <f t="shared" ref="C3:C21" si="2">IF(ISBLANK(A3),"",CONCATENATE(SUBSTITUTE(A3,"-","")," ",$F$1))</f>
        <v>Л5353 Алма</v>
      </c>
      <c r="D3" s="5" t="str">
        <f t="shared" si="1"/>
        <v>прием</v>
      </c>
    </row>
    <row r="4" spans="1:9" x14ac:dyDescent="0.25">
      <c r="A4" s="5" t="s">
        <v>157</v>
      </c>
      <c r="B4" s="5" t="s">
        <v>53</v>
      </c>
      <c r="C4" s="1" t="str">
        <f t="shared" si="2"/>
        <v>Л5363 Алма</v>
      </c>
      <c r="D4" s="5" t="str">
        <f t="shared" si="1"/>
        <v>отдача</v>
      </c>
    </row>
    <row r="5" spans="1:9" x14ac:dyDescent="0.25">
      <c r="A5" s="5" t="s">
        <v>157</v>
      </c>
      <c r="B5" s="5" t="s">
        <v>52</v>
      </c>
      <c r="C5" s="1" t="str">
        <f t="shared" si="2"/>
        <v>Л5363 Алма</v>
      </c>
      <c r="D5" s="5" t="str">
        <f t="shared" si="1"/>
        <v>прием</v>
      </c>
    </row>
    <row r="6" spans="1:9" x14ac:dyDescent="0.25">
      <c r="A6" s="5" t="s">
        <v>180</v>
      </c>
      <c r="B6" s="5" t="s">
        <v>53</v>
      </c>
      <c r="C6" s="1" t="str">
        <f t="shared" si="2"/>
        <v>Л5413 Алма</v>
      </c>
      <c r="D6" s="5" t="str">
        <f t="shared" si="1"/>
        <v>отдача</v>
      </c>
    </row>
    <row r="7" spans="1:9" x14ac:dyDescent="0.25">
      <c r="A7" s="5" t="s">
        <v>180</v>
      </c>
      <c r="B7" s="5" t="s">
        <v>52</v>
      </c>
      <c r="C7" s="1" t="str">
        <f t="shared" si="2"/>
        <v>Л5413 Алма</v>
      </c>
      <c r="D7" s="5" t="str">
        <f t="shared" si="1"/>
        <v>прием</v>
      </c>
    </row>
    <row r="8" spans="1:9" x14ac:dyDescent="0.25">
      <c r="A8" s="5" t="s">
        <v>181</v>
      </c>
      <c r="B8" s="5" t="s">
        <v>53</v>
      </c>
      <c r="C8" s="1" t="str">
        <f t="shared" si="2"/>
        <v>Л2103 Алма</v>
      </c>
      <c r="D8" s="5" t="str">
        <f t="shared" si="1"/>
        <v>отдача</v>
      </c>
    </row>
    <row r="9" spans="1:9" x14ac:dyDescent="0.25">
      <c r="A9" s="5" t="s">
        <v>181</v>
      </c>
      <c r="B9" s="5" t="s">
        <v>52</v>
      </c>
      <c r="C9" s="1" t="str">
        <f t="shared" si="2"/>
        <v>Л2103 Алма</v>
      </c>
      <c r="D9" s="5" t="str">
        <f t="shared" si="1"/>
        <v>прием</v>
      </c>
    </row>
    <row r="10" spans="1:9" x14ac:dyDescent="0.25">
      <c r="A10" s="5" t="s">
        <v>182</v>
      </c>
      <c r="B10" s="5" t="s">
        <v>53</v>
      </c>
      <c r="C10" s="1" t="str">
        <f t="shared" si="2"/>
        <v>Л2113 Алма</v>
      </c>
      <c r="D10" s="5" t="str">
        <f t="shared" si="1"/>
        <v>отдача</v>
      </c>
    </row>
    <row r="11" spans="1:9" x14ac:dyDescent="0.25">
      <c r="A11" s="5" t="s">
        <v>182</v>
      </c>
      <c r="B11" s="5" t="s">
        <v>52</v>
      </c>
      <c r="C11" s="1" t="str">
        <f t="shared" si="2"/>
        <v>Л2113 Алма</v>
      </c>
      <c r="D11" s="5" t="str">
        <f t="shared" si="1"/>
        <v>прием</v>
      </c>
    </row>
    <row r="12" spans="1:9" x14ac:dyDescent="0.25">
      <c r="A12" s="5" t="s">
        <v>183</v>
      </c>
      <c r="B12" s="5" t="s">
        <v>53</v>
      </c>
      <c r="C12" s="1" t="str">
        <f t="shared" si="2"/>
        <v>Л2413 Алма</v>
      </c>
      <c r="D12" s="5" t="str">
        <f t="shared" si="1"/>
        <v>отдача</v>
      </c>
    </row>
    <row r="13" spans="1:9" x14ac:dyDescent="0.25">
      <c r="A13" s="5" t="s">
        <v>183</v>
      </c>
      <c r="B13" s="5" t="s">
        <v>52</v>
      </c>
      <c r="C13" s="1" t="str">
        <f t="shared" si="2"/>
        <v>Л2413 Алма</v>
      </c>
      <c r="D13" s="5" t="str">
        <f t="shared" si="1"/>
        <v>прием</v>
      </c>
    </row>
    <row r="14" spans="1:9" x14ac:dyDescent="0.25">
      <c r="A14" s="5" t="s">
        <v>184</v>
      </c>
      <c r="B14" s="5" t="s">
        <v>53</v>
      </c>
      <c r="C14" s="1" t="str">
        <f t="shared" si="2"/>
        <v>Л2423 Алма</v>
      </c>
      <c r="D14" s="5" t="str">
        <f t="shared" si="1"/>
        <v>отдача</v>
      </c>
    </row>
    <row r="15" spans="1:9" x14ac:dyDescent="0.25">
      <c r="A15" s="5" t="s">
        <v>184</v>
      </c>
      <c r="B15" s="5" t="s">
        <v>52</v>
      </c>
      <c r="C15" s="1" t="str">
        <f t="shared" si="2"/>
        <v>Л2423 Алма</v>
      </c>
      <c r="D15" s="5" t="str">
        <f t="shared" si="1"/>
        <v>прием</v>
      </c>
    </row>
    <row r="16" spans="1:9" x14ac:dyDescent="0.25">
      <c r="A16" s="5" t="s">
        <v>185</v>
      </c>
      <c r="B16" s="5" t="s">
        <v>53</v>
      </c>
      <c r="C16" s="1" t="str">
        <f t="shared" si="2"/>
        <v>Л2433 Алма</v>
      </c>
      <c r="D16" s="5" t="str">
        <f t="shared" si="1"/>
        <v>отдача</v>
      </c>
    </row>
    <row r="17" spans="1:4" x14ac:dyDescent="0.25">
      <c r="A17" s="5" t="s">
        <v>185</v>
      </c>
      <c r="B17" s="5" t="s">
        <v>52</v>
      </c>
      <c r="C17" s="1" t="str">
        <f t="shared" si="2"/>
        <v>Л2433 Алма</v>
      </c>
      <c r="D17" s="5" t="str">
        <f t="shared" si="1"/>
        <v>прием</v>
      </c>
    </row>
    <row r="18" spans="1:4" x14ac:dyDescent="0.25">
      <c r="A18" s="5" t="s">
        <v>186</v>
      </c>
      <c r="B18" s="5" t="s">
        <v>53</v>
      </c>
      <c r="C18" s="1" t="str">
        <f t="shared" si="2"/>
        <v>Л2463 Алма</v>
      </c>
      <c r="D18" s="5" t="str">
        <f t="shared" si="1"/>
        <v>отдача</v>
      </c>
    </row>
    <row r="19" spans="1:4" x14ac:dyDescent="0.25">
      <c r="A19" s="5" t="s">
        <v>186</v>
      </c>
      <c r="B19" s="5" t="s">
        <v>52</v>
      </c>
      <c r="C19" s="1" t="str">
        <f t="shared" si="2"/>
        <v>Л2463 Алма</v>
      </c>
      <c r="D19" s="5" t="str">
        <f t="shared" si="1"/>
        <v>прием</v>
      </c>
    </row>
    <row r="20" spans="1:4" x14ac:dyDescent="0.25">
      <c r="A20" s="5" t="s">
        <v>187</v>
      </c>
      <c r="B20" s="5" t="s">
        <v>53</v>
      </c>
      <c r="C20" s="1" t="str">
        <f t="shared" si="2"/>
        <v>Л2443 Алма</v>
      </c>
      <c r="D20" s="5" t="str">
        <f t="shared" si="1"/>
        <v>отдача</v>
      </c>
    </row>
    <row r="21" spans="1:4" x14ac:dyDescent="0.25">
      <c r="A21" s="5" t="s">
        <v>187</v>
      </c>
      <c r="B21" s="5" t="s">
        <v>52</v>
      </c>
      <c r="C21" s="1" t="str">
        <f t="shared" si="2"/>
        <v>Л2443 Алма</v>
      </c>
      <c r="D21" s="5" t="str">
        <f t="shared" si="1"/>
        <v>прием</v>
      </c>
    </row>
    <row r="22" spans="1:4" x14ac:dyDescent="0.25">
      <c r="C22" s="6"/>
    </row>
    <row r="23" spans="1:4" x14ac:dyDescent="0.25">
      <c r="C23" s="3"/>
    </row>
    <row r="24" spans="1:4" x14ac:dyDescent="0.25">
      <c r="C2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2CB4-A9CB-4224-88BB-19020DD5D648}">
  <sheetPr codeName="Лист6"/>
  <dimension ref="A1:I71"/>
  <sheetViews>
    <sheetView workbookViewId="0">
      <selection activeCell="H7" sqref="H7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315</v>
      </c>
      <c r="I1" s="31" t="s">
        <v>320</v>
      </c>
    </row>
    <row r="2" spans="1:9" x14ac:dyDescent="0.25">
      <c r="A2" s="5" t="s">
        <v>364</v>
      </c>
      <c r="B2" s="5" t="s">
        <v>53</v>
      </c>
      <c r="C2" s="1" t="s">
        <v>395</v>
      </c>
      <c r="D2" s="5" t="str">
        <f t="shared" ref="D2:D33" si="0">IF(C2="","",B2)</f>
        <v>отдача</v>
      </c>
      <c r="H2" s="5" t="s">
        <v>469</v>
      </c>
    </row>
    <row r="3" spans="1:9" x14ac:dyDescent="0.25">
      <c r="A3" s="5" t="s">
        <v>366</v>
      </c>
      <c r="B3" s="5" t="s">
        <v>53</v>
      </c>
      <c r="C3" s="1" t="s">
        <v>397</v>
      </c>
      <c r="D3" s="5" t="str">
        <f t="shared" si="0"/>
        <v>отдача</v>
      </c>
    </row>
    <row r="4" spans="1:9" x14ac:dyDescent="0.25">
      <c r="A4" s="5" t="s">
        <v>365</v>
      </c>
      <c r="B4" s="5" t="s">
        <v>53</v>
      </c>
      <c r="C4" s="1" t="s">
        <v>396</v>
      </c>
      <c r="D4" s="5" t="str">
        <f t="shared" si="0"/>
        <v>отдача</v>
      </c>
    </row>
    <row r="5" spans="1:9" x14ac:dyDescent="0.25">
      <c r="A5" s="5" t="s">
        <v>367</v>
      </c>
      <c r="B5" s="5" t="s">
        <v>53</v>
      </c>
      <c r="C5" s="1" t="s">
        <v>398</v>
      </c>
      <c r="D5" s="5" t="str">
        <f t="shared" si="0"/>
        <v>отдача</v>
      </c>
    </row>
    <row r="6" spans="1:9" x14ac:dyDescent="0.25">
      <c r="A6" s="5" t="s">
        <v>358</v>
      </c>
      <c r="B6" s="5" t="s">
        <v>53</v>
      </c>
      <c r="C6" s="1" t="s">
        <v>368</v>
      </c>
      <c r="D6" s="5" t="str">
        <f t="shared" si="0"/>
        <v>отдача</v>
      </c>
    </row>
    <row r="7" spans="1:9" x14ac:dyDescent="0.25">
      <c r="A7" s="5" t="s">
        <v>358</v>
      </c>
      <c r="B7" s="5" t="s">
        <v>52</v>
      </c>
      <c r="C7" s="1" t="s">
        <v>368</v>
      </c>
      <c r="D7" s="5" t="str">
        <f t="shared" si="0"/>
        <v>прием</v>
      </c>
    </row>
    <row r="8" spans="1:9" x14ac:dyDescent="0.25">
      <c r="A8" s="5" t="s">
        <v>359</v>
      </c>
      <c r="B8" s="5" t="s">
        <v>53</v>
      </c>
      <c r="C8" s="1" t="s">
        <v>369</v>
      </c>
      <c r="D8" s="5" t="str">
        <f t="shared" si="0"/>
        <v>отдача</v>
      </c>
    </row>
    <row r="9" spans="1:9" x14ac:dyDescent="0.25">
      <c r="A9" s="5" t="s">
        <v>359</v>
      </c>
      <c r="B9" s="5" t="s">
        <v>52</v>
      </c>
      <c r="C9" s="1" t="s">
        <v>369</v>
      </c>
      <c r="D9" s="5" t="str">
        <f t="shared" si="0"/>
        <v>прием</v>
      </c>
    </row>
    <row r="10" spans="1:9" x14ac:dyDescent="0.25">
      <c r="A10" s="5" t="s">
        <v>360</v>
      </c>
      <c r="B10" s="5" t="s">
        <v>52</v>
      </c>
      <c r="C10" s="1" t="s">
        <v>391</v>
      </c>
      <c r="D10" s="5" t="str">
        <f t="shared" si="0"/>
        <v>прием</v>
      </c>
    </row>
    <row r="11" spans="1:9" x14ac:dyDescent="0.25">
      <c r="A11" s="5" t="s">
        <v>360</v>
      </c>
      <c r="B11" s="5" t="s">
        <v>53</v>
      </c>
      <c r="C11" s="1" t="s">
        <v>391</v>
      </c>
      <c r="D11" s="5" t="str">
        <f t="shared" si="0"/>
        <v>отдача</v>
      </c>
    </row>
    <row r="12" spans="1:9" x14ac:dyDescent="0.25">
      <c r="A12" s="5" t="s">
        <v>361</v>
      </c>
      <c r="B12" s="5" t="s">
        <v>52</v>
      </c>
      <c r="C12" s="1" t="s">
        <v>392</v>
      </c>
      <c r="D12" s="5" t="str">
        <f t="shared" si="0"/>
        <v>прием</v>
      </c>
    </row>
    <row r="13" spans="1:9" x14ac:dyDescent="0.25">
      <c r="A13" s="5" t="s">
        <v>361</v>
      </c>
      <c r="B13" s="5" t="s">
        <v>53</v>
      </c>
      <c r="C13" s="1" t="s">
        <v>392</v>
      </c>
      <c r="D13" s="5" t="str">
        <f t="shared" si="0"/>
        <v>отдача</v>
      </c>
    </row>
    <row r="14" spans="1:9" x14ac:dyDescent="0.25">
      <c r="A14" s="5" t="s">
        <v>206</v>
      </c>
      <c r="B14" s="5" t="s">
        <v>53</v>
      </c>
      <c r="C14" s="1" t="s">
        <v>228</v>
      </c>
      <c r="D14" s="5" t="str">
        <f t="shared" si="0"/>
        <v>отдача</v>
      </c>
    </row>
    <row r="15" spans="1:9" x14ac:dyDescent="0.25">
      <c r="A15" s="5" t="s">
        <v>206</v>
      </c>
      <c r="B15" s="5" t="s">
        <v>52</v>
      </c>
      <c r="C15" s="1" t="s">
        <v>228</v>
      </c>
      <c r="D15" s="5" t="str">
        <f t="shared" si="0"/>
        <v>прием</v>
      </c>
    </row>
    <row r="16" spans="1:9" x14ac:dyDescent="0.25">
      <c r="A16" s="5" t="s">
        <v>232</v>
      </c>
      <c r="B16" s="5" t="s">
        <v>53</v>
      </c>
      <c r="C16" s="1" t="s">
        <v>233</v>
      </c>
      <c r="D16" s="5" t="str">
        <f t="shared" si="0"/>
        <v>отдача</v>
      </c>
    </row>
    <row r="17" spans="1:4" x14ac:dyDescent="0.25">
      <c r="A17" s="5" t="s">
        <v>232</v>
      </c>
      <c r="B17" s="5" t="s">
        <v>52</v>
      </c>
      <c r="C17" s="1" t="s">
        <v>233</v>
      </c>
      <c r="D17" s="5" t="str">
        <f t="shared" si="0"/>
        <v>прием</v>
      </c>
    </row>
    <row r="18" spans="1:4" x14ac:dyDescent="0.25">
      <c r="A18" s="5" t="s">
        <v>324</v>
      </c>
      <c r="B18" s="5" t="s">
        <v>53</v>
      </c>
      <c r="C18" s="1" t="s">
        <v>323</v>
      </c>
      <c r="D18" s="5" t="str">
        <f t="shared" si="0"/>
        <v>отдача</v>
      </c>
    </row>
    <row r="19" spans="1:4" x14ac:dyDescent="0.25">
      <c r="A19" s="5" t="s">
        <v>324</v>
      </c>
      <c r="B19" s="5" t="s">
        <v>52</v>
      </c>
      <c r="C19" s="1" t="s">
        <v>323</v>
      </c>
      <c r="D19" s="5" t="str">
        <f t="shared" si="0"/>
        <v>прием</v>
      </c>
    </row>
    <row r="20" spans="1:4" x14ac:dyDescent="0.25">
      <c r="A20" s="5" t="s">
        <v>336</v>
      </c>
      <c r="B20" s="5" t="s">
        <v>53</v>
      </c>
      <c r="C20" s="1" t="s">
        <v>337</v>
      </c>
      <c r="D20" s="5" t="str">
        <f t="shared" si="0"/>
        <v>отдача</v>
      </c>
    </row>
    <row r="21" spans="1:4" x14ac:dyDescent="0.25">
      <c r="A21" s="5" t="s">
        <v>190</v>
      </c>
      <c r="B21" s="5" t="s">
        <v>53</v>
      </c>
      <c r="C21" s="1" t="s">
        <v>212</v>
      </c>
      <c r="D21" s="5" t="str">
        <f t="shared" si="0"/>
        <v>отдача</v>
      </c>
    </row>
    <row r="22" spans="1:4" x14ac:dyDescent="0.25">
      <c r="A22" s="5" t="s">
        <v>335</v>
      </c>
      <c r="B22" s="5" t="s">
        <v>53</v>
      </c>
      <c r="C22" s="1" t="s">
        <v>334</v>
      </c>
      <c r="D22" s="5" t="str">
        <f t="shared" si="0"/>
        <v>отдача</v>
      </c>
    </row>
    <row r="23" spans="1:4" x14ac:dyDescent="0.25">
      <c r="A23" s="5" t="s">
        <v>338</v>
      </c>
      <c r="B23" s="5" t="s">
        <v>53</v>
      </c>
      <c r="C23" s="1" t="s">
        <v>370</v>
      </c>
      <c r="D23" s="5" t="str">
        <f t="shared" si="0"/>
        <v>отдача</v>
      </c>
    </row>
    <row r="24" spans="1:4" x14ac:dyDescent="0.25">
      <c r="A24" s="5" t="s">
        <v>339</v>
      </c>
      <c r="B24" s="5" t="s">
        <v>53</v>
      </c>
      <c r="C24" s="1" t="s">
        <v>371</v>
      </c>
      <c r="D24" s="5" t="str">
        <f t="shared" si="0"/>
        <v>отдача</v>
      </c>
    </row>
    <row r="25" spans="1:4" x14ac:dyDescent="0.25">
      <c r="A25" s="5" t="s">
        <v>340</v>
      </c>
      <c r="B25" s="5" t="s">
        <v>53</v>
      </c>
      <c r="C25" s="1" t="s">
        <v>372</v>
      </c>
      <c r="D25" s="5" t="str">
        <f t="shared" si="0"/>
        <v>отдача</v>
      </c>
    </row>
    <row r="26" spans="1:4" x14ac:dyDescent="0.25">
      <c r="A26" s="5" t="s">
        <v>341</v>
      </c>
      <c r="B26" s="5" t="s">
        <v>53</v>
      </c>
      <c r="C26" s="1" t="s">
        <v>373</v>
      </c>
      <c r="D26" s="5" t="str">
        <f t="shared" si="0"/>
        <v>отдача</v>
      </c>
    </row>
    <row r="27" spans="1:4" x14ac:dyDescent="0.25">
      <c r="A27" s="5" t="s">
        <v>195</v>
      </c>
      <c r="B27" s="5" t="s">
        <v>53</v>
      </c>
      <c r="C27" s="1" t="s">
        <v>218</v>
      </c>
      <c r="D27" s="5" t="str">
        <f t="shared" si="0"/>
        <v>отдача</v>
      </c>
    </row>
    <row r="28" spans="1:4" x14ac:dyDescent="0.25">
      <c r="A28" s="5" t="s">
        <v>202</v>
      </c>
      <c r="B28" s="5" t="s">
        <v>53</v>
      </c>
      <c r="C28" s="1" t="s">
        <v>224</v>
      </c>
      <c r="D28" s="5" t="str">
        <f t="shared" si="0"/>
        <v>отдача</v>
      </c>
    </row>
    <row r="29" spans="1:4" x14ac:dyDescent="0.25">
      <c r="A29" s="5" t="s">
        <v>342</v>
      </c>
      <c r="B29" s="5" t="s">
        <v>53</v>
      </c>
      <c r="C29" s="1" t="s">
        <v>374</v>
      </c>
      <c r="D29" s="5" t="str">
        <f t="shared" si="0"/>
        <v>отдача</v>
      </c>
    </row>
    <row r="30" spans="1:4" x14ac:dyDescent="0.25">
      <c r="A30" s="5" t="s">
        <v>343</v>
      </c>
      <c r="B30" s="5" t="s">
        <v>53</v>
      </c>
      <c r="C30" s="1" t="s">
        <v>375</v>
      </c>
      <c r="D30" s="5" t="str">
        <f t="shared" si="0"/>
        <v>отдача</v>
      </c>
    </row>
    <row r="31" spans="1:4" x14ac:dyDescent="0.25">
      <c r="A31" s="5" t="s">
        <v>203</v>
      </c>
      <c r="B31" s="5" t="s">
        <v>53</v>
      </c>
      <c r="C31" s="1" t="s">
        <v>225</v>
      </c>
      <c r="D31" s="5" t="str">
        <f t="shared" si="0"/>
        <v>отдача</v>
      </c>
    </row>
    <row r="32" spans="1:4" x14ac:dyDescent="0.25">
      <c r="A32" s="5" t="s">
        <v>196</v>
      </c>
      <c r="B32" s="5" t="s">
        <v>53</v>
      </c>
      <c r="C32" s="1" t="s">
        <v>219</v>
      </c>
      <c r="D32" s="5" t="str">
        <f t="shared" si="0"/>
        <v>отдача</v>
      </c>
    </row>
    <row r="33" spans="1:4" x14ac:dyDescent="0.25">
      <c r="A33" s="5" t="s">
        <v>205</v>
      </c>
      <c r="B33" s="5" t="s">
        <v>53</v>
      </c>
      <c r="C33" s="1" t="s">
        <v>227</v>
      </c>
      <c r="D33" s="5" t="str">
        <f t="shared" si="0"/>
        <v>отдача</v>
      </c>
    </row>
    <row r="34" spans="1:4" x14ac:dyDescent="0.25">
      <c r="A34" s="5" t="s">
        <v>344</v>
      </c>
      <c r="B34" s="5" t="s">
        <v>53</v>
      </c>
      <c r="C34" s="1" t="s">
        <v>376</v>
      </c>
      <c r="D34" s="5" t="str">
        <f t="shared" ref="D34:D65" si="1">IF(C34="","",B34)</f>
        <v>отдача</v>
      </c>
    </row>
    <row r="35" spans="1:4" x14ac:dyDescent="0.25">
      <c r="A35" s="5" t="s">
        <v>399</v>
      </c>
      <c r="B35" s="5" t="s">
        <v>53</v>
      </c>
      <c r="C35" s="1" t="s">
        <v>377</v>
      </c>
      <c r="D35" s="5" t="str">
        <f t="shared" si="1"/>
        <v>отдача</v>
      </c>
    </row>
    <row r="36" spans="1:4" x14ac:dyDescent="0.25">
      <c r="A36" s="5" t="s">
        <v>346</v>
      </c>
      <c r="B36" s="5" t="s">
        <v>53</v>
      </c>
      <c r="C36" s="1" t="s">
        <v>378</v>
      </c>
      <c r="D36" s="5" t="str">
        <f t="shared" si="1"/>
        <v>отдача</v>
      </c>
    </row>
    <row r="37" spans="1:4" x14ac:dyDescent="0.25">
      <c r="A37" s="5" t="s">
        <v>345</v>
      </c>
      <c r="B37" s="5" t="s">
        <v>53</v>
      </c>
      <c r="C37" s="1" t="s">
        <v>379</v>
      </c>
      <c r="D37" s="5" t="str">
        <f t="shared" si="1"/>
        <v>отдача</v>
      </c>
    </row>
    <row r="38" spans="1:4" x14ac:dyDescent="0.25">
      <c r="A38" s="5" t="s">
        <v>207</v>
      </c>
      <c r="B38" s="5" t="s">
        <v>53</v>
      </c>
      <c r="C38" s="1" t="s">
        <v>229</v>
      </c>
      <c r="D38" s="5" t="str">
        <f t="shared" si="1"/>
        <v>отдача</v>
      </c>
    </row>
    <row r="39" spans="1:4" x14ac:dyDescent="0.25">
      <c r="A39" s="5" t="s">
        <v>208</v>
      </c>
      <c r="B39" s="5" t="s">
        <v>53</v>
      </c>
      <c r="C39" s="1" t="s">
        <v>230</v>
      </c>
      <c r="D39" s="5" t="str">
        <f t="shared" si="1"/>
        <v>отдача</v>
      </c>
    </row>
    <row r="40" spans="1:4" x14ac:dyDescent="0.25">
      <c r="A40" s="5" t="s">
        <v>347</v>
      </c>
      <c r="B40" s="5" t="s">
        <v>53</v>
      </c>
      <c r="C40" s="1" t="s">
        <v>380</v>
      </c>
      <c r="D40" s="5" t="str">
        <f t="shared" si="1"/>
        <v>отдача</v>
      </c>
    </row>
    <row r="41" spans="1:4" x14ac:dyDescent="0.25">
      <c r="A41" s="5" t="s">
        <v>348</v>
      </c>
      <c r="B41" s="5" t="s">
        <v>53</v>
      </c>
      <c r="C41" s="1" t="s">
        <v>381</v>
      </c>
      <c r="D41" s="5" t="str">
        <f t="shared" si="1"/>
        <v>отдача</v>
      </c>
    </row>
    <row r="42" spans="1:4" x14ac:dyDescent="0.25">
      <c r="A42" s="5" t="s">
        <v>349</v>
      </c>
      <c r="B42" s="5" t="s">
        <v>53</v>
      </c>
      <c r="C42" s="1" t="s">
        <v>382</v>
      </c>
      <c r="D42" s="5" t="str">
        <f t="shared" si="1"/>
        <v>отдача</v>
      </c>
    </row>
    <row r="43" spans="1:4" x14ac:dyDescent="0.25">
      <c r="A43" s="5" t="s">
        <v>350</v>
      </c>
      <c r="B43" s="5" t="s">
        <v>53</v>
      </c>
      <c r="C43" s="1" t="s">
        <v>383</v>
      </c>
      <c r="D43" s="5" t="str">
        <f t="shared" si="1"/>
        <v>отдача</v>
      </c>
    </row>
    <row r="44" spans="1:4" x14ac:dyDescent="0.25">
      <c r="A44" s="5" t="s">
        <v>351</v>
      </c>
      <c r="B44" s="5" t="s">
        <v>53</v>
      </c>
      <c r="C44" s="1" t="s">
        <v>384</v>
      </c>
      <c r="D44" s="5" t="str">
        <f t="shared" si="1"/>
        <v>отдача</v>
      </c>
    </row>
    <row r="45" spans="1:4" x14ac:dyDescent="0.25">
      <c r="A45" s="5" t="s">
        <v>352</v>
      </c>
      <c r="B45" s="5" t="s">
        <v>53</v>
      </c>
      <c r="C45" s="1" t="s">
        <v>385</v>
      </c>
      <c r="D45" s="5" t="str">
        <f t="shared" si="1"/>
        <v>отдача</v>
      </c>
    </row>
    <row r="46" spans="1:4" x14ac:dyDescent="0.25">
      <c r="A46" s="5" t="s">
        <v>353</v>
      </c>
      <c r="B46" s="5" t="s">
        <v>53</v>
      </c>
      <c r="C46" s="1" t="s">
        <v>386</v>
      </c>
      <c r="D46" s="5" t="str">
        <f t="shared" si="1"/>
        <v>отдача</v>
      </c>
    </row>
    <row r="47" spans="1:4" x14ac:dyDescent="0.25">
      <c r="A47" s="5" t="s">
        <v>200</v>
      </c>
      <c r="B47" s="5" t="s">
        <v>53</v>
      </c>
      <c r="C47" s="1" t="s">
        <v>222</v>
      </c>
      <c r="D47" s="5" t="str">
        <f t="shared" si="1"/>
        <v>отдача</v>
      </c>
    </row>
    <row r="48" spans="1:4" x14ac:dyDescent="0.25">
      <c r="A48" s="5" t="s">
        <v>192</v>
      </c>
      <c r="B48" s="5" t="s">
        <v>53</v>
      </c>
      <c r="C48" s="3" t="s">
        <v>215</v>
      </c>
      <c r="D48" s="5" t="str">
        <f t="shared" si="1"/>
        <v>отдача</v>
      </c>
    </row>
    <row r="49" spans="1:4" x14ac:dyDescent="0.25">
      <c r="A49" s="5" t="s">
        <v>193</v>
      </c>
      <c r="B49" s="5" t="s">
        <v>53</v>
      </c>
      <c r="C49" s="1" t="s">
        <v>216</v>
      </c>
      <c r="D49" s="5" t="str">
        <f t="shared" si="1"/>
        <v>отдача</v>
      </c>
    </row>
    <row r="50" spans="1:4" x14ac:dyDescent="0.25">
      <c r="A50" s="5" t="s">
        <v>354</v>
      </c>
      <c r="B50" s="5" t="s">
        <v>53</v>
      </c>
      <c r="C50" s="1" t="s">
        <v>387</v>
      </c>
      <c r="D50" s="5" t="str">
        <f t="shared" si="1"/>
        <v>отдача</v>
      </c>
    </row>
    <row r="51" spans="1:4" x14ac:dyDescent="0.25">
      <c r="A51" s="5" t="s">
        <v>194</v>
      </c>
      <c r="B51" s="5" t="s">
        <v>53</v>
      </c>
      <c r="C51" s="1" t="s">
        <v>217</v>
      </c>
      <c r="D51" s="5" t="str">
        <f t="shared" si="1"/>
        <v>отдача</v>
      </c>
    </row>
    <row r="52" spans="1:4" x14ac:dyDescent="0.25">
      <c r="A52" s="5" t="s">
        <v>199</v>
      </c>
      <c r="B52" s="5" t="s">
        <v>53</v>
      </c>
      <c r="C52" s="1" t="s">
        <v>221</v>
      </c>
      <c r="D52" s="5" t="str">
        <f t="shared" si="1"/>
        <v>отдача</v>
      </c>
    </row>
    <row r="53" spans="1:4" x14ac:dyDescent="0.25">
      <c r="A53" s="5" t="s">
        <v>355</v>
      </c>
      <c r="B53" s="5" t="s">
        <v>53</v>
      </c>
      <c r="C53" s="1" t="s">
        <v>388</v>
      </c>
      <c r="D53" s="5" t="str">
        <f t="shared" si="1"/>
        <v>отдача</v>
      </c>
    </row>
    <row r="54" spans="1:4" x14ac:dyDescent="0.25">
      <c r="A54" s="5" t="s">
        <v>201</v>
      </c>
      <c r="B54" s="5" t="s">
        <v>53</v>
      </c>
      <c r="C54" s="1" t="s">
        <v>223</v>
      </c>
      <c r="D54" s="5" t="str">
        <f t="shared" si="1"/>
        <v>отдача</v>
      </c>
    </row>
    <row r="55" spans="1:4" x14ac:dyDescent="0.25">
      <c r="A55" s="5" t="s">
        <v>356</v>
      </c>
      <c r="B55" s="5" t="s">
        <v>53</v>
      </c>
      <c r="C55" s="1" t="s">
        <v>389</v>
      </c>
      <c r="D55" s="5" t="str">
        <f t="shared" si="1"/>
        <v>отдача</v>
      </c>
    </row>
    <row r="56" spans="1:4" x14ac:dyDescent="0.25">
      <c r="A56" s="5" t="s">
        <v>198</v>
      </c>
      <c r="B56" s="5" t="s">
        <v>53</v>
      </c>
      <c r="C56" s="1" t="s">
        <v>220</v>
      </c>
      <c r="D56" s="5" t="str">
        <f t="shared" si="1"/>
        <v>отдача</v>
      </c>
    </row>
    <row r="57" spans="1:4" x14ac:dyDescent="0.25">
      <c r="A57" s="5" t="s">
        <v>400</v>
      </c>
      <c r="B57" s="5" t="s">
        <v>53</v>
      </c>
      <c r="C57" s="1" t="s">
        <v>403</v>
      </c>
      <c r="D57" s="5" t="str">
        <f t="shared" si="1"/>
        <v>отдача</v>
      </c>
    </row>
    <row r="58" spans="1:4" x14ac:dyDescent="0.25">
      <c r="A58" s="5" t="s">
        <v>401</v>
      </c>
      <c r="B58" s="5" t="s">
        <v>53</v>
      </c>
      <c r="C58" s="1" t="s">
        <v>402</v>
      </c>
      <c r="D58" s="5" t="str">
        <f t="shared" si="1"/>
        <v>отдача</v>
      </c>
    </row>
    <row r="59" spans="1:4" x14ac:dyDescent="0.25">
      <c r="A59" s="5" t="s">
        <v>357</v>
      </c>
      <c r="B59" s="5" t="s">
        <v>53</v>
      </c>
      <c r="C59" s="1" t="s">
        <v>390</v>
      </c>
      <c r="D59" s="5" t="str">
        <f t="shared" si="1"/>
        <v>отдача</v>
      </c>
    </row>
    <row r="60" spans="1:4" x14ac:dyDescent="0.25">
      <c r="A60" s="5" t="s">
        <v>362</v>
      </c>
      <c r="B60" s="5" t="s">
        <v>53</v>
      </c>
      <c r="C60" s="1" t="s">
        <v>393</v>
      </c>
      <c r="D60" s="5" t="str">
        <f t="shared" si="1"/>
        <v>отдача</v>
      </c>
    </row>
    <row r="61" spans="1:4" x14ac:dyDescent="0.25">
      <c r="A61" s="5" t="s">
        <v>459</v>
      </c>
      <c r="B61" s="5" t="s">
        <v>53</v>
      </c>
      <c r="C61" s="1" t="s">
        <v>461</v>
      </c>
      <c r="D61" s="5" t="str">
        <f t="shared" si="1"/>
        <v>отдача</v>
      </c>
    </row>
    <row r="62" spans="1:4" x14ac:dyDescent="0.25">
      <c r="A62" s="5" t="s">
        <v>463</v>
      </c>
      <c r="B62" s="5" t="s">
        <v>53</v>
      </c>
      <c r="C62" s="1" t="s">
        <v>465</v>
      </c>
      <c r="D62" s="5" t="str">
        <f t="shared" si="1"/>
        <v>отдача</v>
      </c>
    </row>
    <row r="63" spans="1:4" x14ac:dyDescent="0.25">
      <c r="A63" s="5" t="s">
        <v>363</v>
      </c>
      <c r="B63" s="5" t="s">
        <v>53</v>
      </c>
      <c r="C63" s="1" t="s">
        <v>394</v>
      </c>
      <c r="D63" s="5" t="str">
        <f t="shared" si="1"/>
        <v>отдача</v>
      </c>
    </row>
    <row r="64" spans="1:4" x14ac:dyDescent="0.25">
      <c r="A64" s="5" t="s">
        <v>460</v>
      </c>
      <c r="B64" s="5" t="s">
        <v>53</v>
      </c>
      <c r="C64" s="1" t="s">
        <v>462</v>
      </c>
      <c r="D64" s="5" t="str">
        <f t="shared" si="1"/>
        <v>отдача</v>
      </c>
    </row>
    <row r="65" spans="1:4" x14ac:dyDescent="0.25">
      <c r="A65" s="5" t="s">
        <v>464</v>
      </c>
      <c r="B65" s="5" t="s">
        <v>53</v>
      </c>
      <c r="C65" s="1" t="s">
        <v>466</v>
      </c>
      <c r="D65" s="5" t="str">
        <f t="shared" si="1"/>
        <v>отдача</v>
      </c>
    </row>
    <row r="66" spans="1:4" x14ac:dyDescent="0.25">
      <c r="A66" s="5" t="s">
        <v>189</v>
      </c>
      <c r="B66" s="5" t="s">
        <v>53</v>
      </c>
      <c r="C66" s="1" t="s">
        <v>211</v>
      </c>
      <c r="D66" s="5" t="str">
        <f t="shared" ref="D66:D71" si="2">IF(C66="","",B66)</f>
        <v>отдача</v>
      </c>
    </row>
    <row r="67" spans="1:4" x14ac:dyDescent="0.25">
      <c r="A67" s="5" t="s">
        <v>204</v>
      </c>
      <c r="B67" s="5" t="s">
        <v>53</v>
      </c>
      <c r="C67" s="1" t="s">
        <v>226</v>
      </c>
      <c r="D67" s="5" t="str">
        <f t="shared" si="2"/>
        <v>отдача</v>
      </c>
    </row>
    <row r="68" spans="1:4" x14ac:dyDescent="0.25">
      <c r="A68" s="5" t="s">
        <v>188</v>
      </c>
      <c r="B68" s="5" t="s">
        <v>53</v>
      </c>
      <c r="C68" s="1" t="s">
        <v>210</v>
      </c>
      <c r="D68" s="5" t="str">
        <f t="shared" si="2"/>
        <v>отдача</v>
      </c>
    </row>
    <row r="69" spans="1:4" x14ac:dyDescent="0.25">
      <c r="A69" s="5" t="s">
        <v>209</v>
      </c>
      <c r="B69" s="5" t="s">
        <v>53</v>
      </c>
      <c r="C69" s="1" t="s">
        <v>231</v>
      </c>
      <c r="D69" s="5" t="str">
        <f t="shared" si="2"/>
        <v>отдача</v>
      </c>
    </row>
    <row r="70" spans="1:4" x14ac:dyDescent="0.25">
      <c r="A70" s="5" t="s">
        <v>197</v>
      </c>
      <c r="B70" s="5" t="s">
        <v>53</v>
      </c>
      <c r="C70" s="1" t="s">
        <v>213</v>
      </c>
      <c r="D70" s="5" t="str">
        <f t="shared" si="2"/>
        <v>отдача</v>
      </c>
    </row>
    <row r="71" spans="1:4" x14ac:dyDescent="0.25">
      <c r="A71" s="5" t="s">
        <v>191</v>
      </c>
      <c r="B71" s="5" t="s">
        <v>53</v>
      </c>
      <c r="C71" s="3" t="s">
        <v>214</v>
      </c>
      <c r="D71" s="5" t="str">
        <f t="shared" si="2"/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CBC4-8071-4D31-A22A-390DFF393915}">
  <sheetPr codeName="Лист7"/>
  <dimension ref="A1:I12"/>
  <sheetViews>
    <sheetView workbookViewId="0">
      <selection activeCell="H7" sqref="H7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315</v>
      </c>
      <c r="I1" s="31" t="s">
        <v>321</v>
      </c>
    </row>
    <row r="2" spans="1:9" x14ac:dyDescent="0.25">
      <c r="A2" s="5" t="s">
        <v>270</v>
      </c>
      <c r="B2" s="5" t="s">
        <v>52</v>
      </c>
      <c r="C2" s="1" t="s">
        <v>271</v>
      </c>
      <c r="D2" s="5" t="str">
        <f t="shared" ref="D2:D3" si="0">IF(C2="","",B2)</f>
        <v>прием</v>
      </c>
      <c r="H2" s="5" t="s">
        <v>469</v>
      </c>
    </row>
    <row r="3" spans="1:9" x14ac:dyDescent="0.25">
      <c r="A3" s="5" t="s">
        <v>270</v>
      </c>
      <c r="B3" s="5" t="s">
        <v>53</v>
      </c>
      <c r="C3" s="1" t="s">
        <v>271</v>
      </c>
      <c r="D3" s="5" t="str">
        <f t="shared" si="0"/>
        <v>отдача</v>
      </c>
    </row>
    <row r="4" spans="1:9" x14ac:dyDescent="0.25">
      <c r="A4" s="5" t="s">
        <v>272</v>
      </c>
      <c r="B4" s="5" t="s">
        <v>52</v>
      </c>
      <c r="C4" s="1" t="s">
        <v>273</v>
      </c>
      <c r="D4" s="5" t="str">
        <f t="shared" ref="D4:D9" si="1">IF(C4="","",B4)</f>
        <v>прием</v>
      </c>
    </row>
    <row r="5" spans="1:9" x14ac:dyDescent="0.25">
      <c r="A5" s="5" t="s">
        <v>272</v>
      </c>
      <c r="B5" s="5" t="s">
        <v>53</v>
      </c>
      <c r="C5" s="1" t="s">
        <v>273</v>
      </c>
      <c r="D5" s="5" t="str">
        <f t="shared" si="1"/>
        <v>отдача</v>
      </c>
    </row>
    <row r="6" spans="1:9" x14ac:dyDescent="0.25">
      <c r="A6" s="5" t="s">
        <v>274</v>
      </c>
      <c r="B6" s="5" t="s">
        <v>52</v>
      </c>
      <c r="C6" s="1" t="s">
        <v>275</v>
      </c>
      <c r="D6" s="5" t="str">
        <f t="shared" si="1"/>
        <v>прием</v>
      </c>
    </row>
    <row r="7" spans="1:9" x14ac:dyDescent="0.25">
      <c r="A7" s="5" t="s">
        <v>274</v>
      </c>
      <c r="B7" s="5" t="s">
        <v>53</v>
      </c>
      <c r="C7" s="1" t="s">
        <v>275</v>
      </c>
      <c r="D7" s="5" t="str">
        <f t="shared" si="1"/>
        <v>отдача</v>
      </c>
    </row>
    <row r="8" spans="1:9" x14ac:dyDescent="0.25">
      <c r="A8" s="5" t="s">
        <v>276</v>
      </c>
      <c r="B8" s="5" t="s">
        <v>52</v>
      </c>
      <c r="C8" s="1" t="s">
        <v>277</v>
      </c>
      <c r="D8" s="5" t="str">
        <f t="shared" si="1"/>
        <v>прием</v>
      </c>
    </row>
    <row r="9" spans="1:9" x14ac:dyDescent="0.25">
      <c r="A9" s="5" t="s">
        <v>276</v>
      </c>
      <c r="B9" s="5" t="s">
        <v>53</v>
      </c>
      <c r="C9" s="1" t="s">
        <v>277</v>
      </c>
      <c r="D9" s="5" t="str">
        <f t="shared" si="1"/>
        <v>отдача</v>
      </c>
    </row>
    <row r="10" spans="1:9" x14ac:dyDescent="0.25">
      <c r="A10" s="5" t="s">
        <v>278</v>
      </c>
      <c r="B10" s="5" t="s">
        <v>52</v>
      </c>
      <c r="C10" s="1" t="s">
        <v>281</v>
      </c>
      <c r="D10" s="5" t="str">
        <f>IF(C10="","",B10)</f>
        <v>прием</v>
      </c>
    </row>
    <row r="11" spans="1:9" x14ac:dyDescent="0.25">
      <c r="A11" s="5" t="s">
        <v>279</v>
      </c>
      <c r="B11" s="5" t="s">
        <v>52</v>
      </c>
      <c r="C11" s="1" t="s">
        <v>283</v>
      </c>
      <c r="D11" s="5" t="str">
        <f>IF(C11="","",B11)</f>
        <v>прием</v>
      </c>
    </row>
    <row r="12" spans="1:9" x14ac:dyDescent="0.25">
      <c r="A12" s="5" t="s">
        <v>280</v>
      </c>
      <c r="B12" s="5" t="s">
        <v>52</v>
      </c>
      <c r="C12" s="1" t="s">
        <v>282</v>
      </c>
      <c r="D12" s="5" t="str">
        <f>IF(C12="","",B12)</f>
        <v>прием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8F1C-97DA-4314-82CF-E1106BF6E8D4}">
  <sheetPr codeName="Лист8"/>
  <dimension ref="A1:I7"/>
  <sheetViews>
    <sheetView workbookViewId="0">
      <selection activeCell="H7" sqref="H7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315</v>
      </c>
      <c r="I1" s="31" t="s">
        <v>322</v>
      </c>
    </row>
    <row r="2" spans="1:9" x14ac:dyDescent="0.25">
      <c r="A2" s="5" t="s">
        <v>288</v>
      </c>
      <c r="B2" s="5" t="s">
        <v>52</v>
      </c>
      <c r="C2" s="1" t="s">
        <v>329</v>
      </c>
      <c r="D2" s="5" t="str">
        <f t="shared" ref="D2" si="0">IF(C2="","",B2)</f>
        <v>прием</v>
      </c>
      <c r="H2" s="5" t="s">
        <v>469</v>
      </c>
    </row>
    <row r="3" spans="1:9" x14ac:dyDescent="0.25">
      <c r="A3" s="5" t="s">
        <v>289</v>
      </c>
      <c r="B3" s="5" t="s">
        <v>53</v>
      </c>
      <c r="C3" s="1" t="s">
        <v>327</v>
      </c>
      <c r="D3" s="5" t="str">
        <f>IF(C3="","",B3)</f>
        <v>отдача</v>
      </c>
    </row>
    <row r="4" spans="1:9" x14ac:dyDescent="0.25">
      <c r="A4" s="5" t="s">
        <v>290</v>
      </c>
      <c r="B4" s="5" t="s">
        <v>53</v>
      </c>
      <c r="C4" s="1" t="s">
        <v>328</v>
      </c>
      <c r="D4" s="5" t="str">
        <f>IF(C4="","",B4)</f>
        <v>отдача</v>
      </c>
    </row>
    <row r="5" spans="1:9" x14ac:dyDescent="0.25">
      <c r="A5" s="5" t="s">
        <v>326</v>
      </c>
      <c r="B5" s="5" t="s">
        <v>53</v>
      </c>
      <c r="C5" s="1" t="s">
        <v>325</v>
      </c>
      <c r="D5" s="5" t="str">
        <f>IF(C5="","",B5)</f>
        <v>отдача</v>
      </c>
    </row>
    <row r="6" spans="1:9" x14ac:dyDescent="0.25">
      <c r="A6" s="5" t="s">
        <v>330</v>
      </c>
      <c r="B6" s="5" t="s">
        <v>53</v>
      </c>
      <c r="C6" s="1" t="s">
        <v>332</v>
      </c>
      <c r="D6" s="5" t="str">
        <f t="shared" ref="D6:D7" si="1">IF(C6="","",B6)</f>
        <v>отдача</v>
      </c>
    </row>
    <row r="7" spans="1:9" x14ac:dyDescent="0.25">
      <c r="A7" s="5" t="s">
        <v>331</v>
      </c>
      <c r="B7" s="5" t="s">
        <v>53</v>
      </c>
      <c r="C7" s="1" t="s">
        <v>333</v>
      </c>
      <c r="D7" s="5" t="str">
        <f t="shared" si="1"/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Записать АЖК</vt:lpstr>
      <vt:lpstr>Записать ТАТЭК</vt:lpstr>
      <vt:lpstr>Записать Шу 500</vt:lpstr>
      <vt:lpstr>Записать ЮКГРЭС</vt:lpstr>
      <vt:lpstr>Записать Алматы</vt:lpstr>
      <vt:lpstr>Записать Алма</vt:lpstr>
      <vt:lpstr>Записать ТТЭС</vt:lpstr>
      <vt:lpstr>Записать ОРУ МГЭС</vt:lpstr>
      <vt:lpstr>Записать ПС120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Нурахманов Ержан Бауржанович</dc:creator>
  <cp:lastModifiedBy>Нурахманов Ержан Бауржанович</cp:lastModifiedBy>
  <dcterms:created xsi:type="dcterms:W3CDTF">2015-06-05T18:19:34Z</dcterms:created>
  <dcterms:modified xsi:type="dcterms:W3CDTF">2023-08-14T02:55:42Z</dcterms:modified>
</cp:coreProperties>
</file>