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NURAKHMANOV\Desktop\небаланс\"/>
    </mc:Choice>
  </mc:AlternateContent>
  <xr:revisionPtr revIDLastSave="0" documentId="8_{02E5BB37-071D-4498-8521-C1ECEDE225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4" i="1"/>
  <c r="L41" i="1"/>
  <c r="L42" i="1"/>
</calcChain>
</file>

<file path=xl/sharedStrings.xml><?xml version="1.0" encoding="utf-8"?>
<sst xmlns="http://schemas.openxmlformats.org/spreadsheetml/2006/main" count="72" uniqueCount="64">
  <si>
    <t>Потребление эн.узла всего</t>
  </si>
  <si>
    <t>Потери Алматинского  эн.узла</t>
  </si>
  <si>
    <t>Сальдо эн.узла</t>
  </si>
  <si>
    <t xml:space="preserve">                                    Потребители Алматинского э/узла </t>
  </si>
  <si>
    <t>Потребление всего</t>
  </si>
  <si>
    <t>в т.ч. в границах АО "АЖК"</t>
  </si>
  <si>
    <t xml:space="preserve">ТОО "Балхашэнерго-1" (пос.Улькен) </t>
  </si>
  <si>
    <t>ТОО "AB Energo"  (Алм.обл)</t>
  </si>
  <si>
    <t>ТОО "ElektricEnergy" (Алм)</t>
  </si>
  <si>
    <t>ТОО "СТЭМ"(Алм.обл.)</t>
  </si>
  <si>
    <t>ТОО "Samga Development" (Алм)</t>
  </si>
  <si>
    <t>Потребители ТОО "C.A.PetroGroup"  (Шу)</t>
  </si>
  <si>
    <t xml:space="preserve"> </t>
  </si>
  <si>
    <t>ТОО"ЭнергоПромТехно"</t>
  </si>
  <si>
    <t>ТОО "ЖибекЖолыОперейтинг"</t>
  </si>
  <si>
    <t>ТОО "Prime Energy Recourses"</t>
  </si>
  <si>
    <t>ТОО "КазЭнергоХолдинг"</t>
  </si>
  <si>
    <t>ТОО"Alfa Power"</t>
  </si>
  <si>
    <t xml:space="preserve">ТОО "SilkWayEnergy" </t>
  </si>
  <si>
    <t>ТОО"Алем-Павлодар"</t>
  </si>
  <si>
    <t>ТОО "Росэлко Трэйд"</t>
  </si>
  <si>
    <t>ТОО "Каз Экотранс"</t>
  </si>
  <si>
    <t xml:space="preserve">ТОО "ЭнергоСнаб ХХI" </t>
  </si>
  <si>
    <t>АО "КазФерроСталь"</t>
  </si>
  <si>
    <t>АО «Международный аэропорт Алматы», ГКП " Алматы Су",АО "НК КТЖ" (потери)Алмат.отд</t>
  </si>
  <si>
    <t>ТОО  "KazEnergyResources"</t>
  </si>
  <si>
    <t>АО "АлатауЖарык Компаниясы"</t>
  </si>
  <si>
    <t>ТОО"Алматыэнергосбыт"</t>
  </si>
  <si>
    <t>Ф-л АО "НК КТЖ-ДМС" (потери)</t>
  </si>
  <si>
    <t>ТОО "КТЖ-Пассажирские локомотивы" (Алм.обл.)</t>
  </si>
  <si>
    <t xml:space="preserve">ТОО "КТЖ-Грузовые перевозки" (Алм.обл.) </t>
  </si>
  <si>
    <t>Ф-л АО "НК КТЖ -ДМС" (Х.Н) (Алмат.отд.)</t>
  </si>
  <si>
    <t>ТОО "Almaty Kuat"</t>
  </si>
  <si>
    <t>ТОО "ENEVERSE KUNKUAT"</t>
  </si>
  <si>
    <t>ТОО "Темиржолэнерго"(Алм.обл.)</t>
  </si>
  <si>
    <t>ТОО "MISTRAL ENERGY"</t>
  </si>
  <si>
    <t>ТОО "Компания Эрго" (Алм.)</t>
  </si>
  <si>
    <t>Х.Н. МГЭС</t>
  </si>
  <si>
    <t>Потери</t>
  </si>
  <si>
    <t xml:space="preserve">Сальдо э/у </t>
  </si>
  <si>
    <t xml:space="preserve">                                    Потребители Жетысуского э/узла </t>
  </si>
  <si>
    <t>ТОО"ЖетысуЭнергоТрейд"</t>
  </si>
  <si>
    <t>ТОО "Мангыстау Энерго Сату"(Жетысу.)</t>
  </si>
  <si>
    <t>ТОО «Prime Energy Resources» (Жетысу.)</t>
  </si>
  <si>
    <t>RAPID_POWER  (Жетысу.)</t>
  </si>
  <si>
    <t>ТОО "КАЗ ЭКОТРАНС" (Жетысу)</t>
  </si>
  <si>
    <t>СТЭМ (Талдыкорган)</t>
  </si>
  <si>
    <t>ГГКП "Жетысу Водоканал"</t>
  </si>
  <si>
    <t>ТОО "Кайнар АКБ"</t>
  </si>
  <si>
    <t>ТОО "Alatau Power"</t>
  </si>
  <si>
    <t>АО"ТАТЭК"</t>
  </si>
  <si>
    <t>ТОО "Алем-Павлодар" (Жет)</t>
  </si>
  <si>
    <t>ТОО "SilkWayEnergy"  (Жет)</t>
  </si>
  <si>
    <t>прямые потр ТОО"ТЭК" (распред.сеть)</t>
  </si>
  <si>
    <t>прямые потр.ТОО "Каскад Каратальских ГЭС"</t>
  </si>
  <si>
    <t>ТОО "Хоргос Энерго"</t>
  </si>
  <si>
    <t>ТОО"АСПМК-519"</t>
  </si>
  <si>
    <t>УК СЭЗ "Хоргос-Восточные ворота"</t>
  </si>
  <si>
    <t>ТОО "Тенгри Энерджи" (Жет)</t>
  </si>
  <si>
    <t>ТОО "Темиржолэнерго" (Жет)</t>
  </si>
  <si>
    <t>ТОО "КТЖ-Грузовые перевозки"( (Жет. отд.)</t>
  </si>
  <si>
    <t xml:space="preserve">Ф-л АО "НК КТЖ-ДМС" (Х.Н)  (Жет).отд. </t>
  </si>
  <si>
    <t xml:space="preserve">ТОО "ENERCO Asia" </t>
  </si>
  <si>
    <t>ТОО "AB Energo" (Жетысу)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</si>
</sst>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0.0000"/>
  </numFmts>
  <fonts count="16" x14ac:knownFonts="1">
    <font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b/>
      <sz val="10"/>
      <color indexed="8"/>
      <name val="Times New Roman Cyr"/>
      <family val="1"/>
      <charset val="204"/>
    </font>
    <font>
      <i/>
      <sz val="10"/>
      <name val="Times New Roman Cyr"/>
      <family val="1"/>
      <charset val="204"/>
    </font>
    <font>
      <i/>
      <sz val="10"/>
      <color indexed="8"/>
      <name val="Times New Roman Cyr"/>
      <family val="1"/>
      <charset val="204"/>
    </font>
    <font>
      <b/>
      <i/>
      <sz val="10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10"/>
      <color indexed="8"/>
      <name val="Times New Roman Cyr"/>
      <charset val="204"/>
    </font>
    <font>
      <b/>
      <i/>
      <sz val="10"/>
      <color indexed="8"/>
      <name val="Times New Roman Cyr"/>
      <family val="1"/>
      <charset val="204"/>
    </font>
    <font>
      <b/>
      <sz val="10"/>
      <color rgb="FFFF0000"/>
      <name val="Times New Roman Cyr"/>
      <charset val="204"/>
    </font>
    <font>
      <i/>
      <sz val="10"/>
      <name val="Times New Roman Cyr"/>
      <charset val="204"/>
    </font>
    <font>
      <i/>
      <sz val="10"/>
      <color indexed="8"/>
      <name val="Times New Roman Cyr"/>
      <charset val="204"/>
    </font>
    <font>
      <sz val="10"/>
      <color indexed="8"/>
      <name val="Times New Roman Cyr"/>
      <family val="1"/>
      <charset val="204"/>
    </font>
    <font>
      <sz val="10"/>
      <color indexed="12"/>
      <name val="Times New Roman Cyr"/>
      <family val="1"/>
      <charset val="204"/>
    </font>
    <font>
      <sz val="10"/>
      <color indexed="10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C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1" fontId="2" fillId="0" borderId="0" xfId="0" applyNumberFormat="1" applyFont="1" applyAlignment="1">
      <alignment vertical="center"/>
    </xf>
    <xf numFmtId="1" fontId="3" fillId="0" borderId="1" xfId="0" applyNumberFormat="1" applyFont="1" applyBorder="1" applyAlignment="1">
      <alignment vertical="center"/>
    </xf>
    <xf numFmtId="2" fontId="3" fillId="2" borderId="0" xfId="0" applyNumberFormat="1" applyFont="1" applyFill="1" applyAlignment="1">
      <alignment vertical="center"/>
    </xf>
    <xf numFmtId="164" fontId="3" fillId="2" borderId="2" xfId="1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1" fontId="4" fillId="0" borderId="1" xfId="0" applyNumberFormat="1" applyFont="1" applyBorder="1" applyAlignment="1">
      <alignment horizontal="left" vertical="center" indent="3"/>
    </xf>
    <xf numFmtId="2" fontId="5" fillId="2" borderId="0" xfId="0" applyNumberFormat="1" applyFont="1" applyFill="1" applyAlignment="1">
      <alignment vertical="center"/>
    </xf>
    <xf numFmtId="164" fontId="5" fillId="2" borderId="2" xfId="1" applyNumberFormat="1" applyFont="1" applyFill="1" applyBorder="1" applyAlignment="1">
      <alignment vertical="center"/>
    </xf>
    <xf numFmtId="1" fontId="6" fillId="0" borderId="3" xfId="0" applyNumberFormat="1" applyFont="1" applyBorder="1" applyAlignment="1">
      <alignment vertical="center"/>
    </xf>
    <xf numFmtId="2" fontId="5" fillId="2" borderId="4" xfId="0" applyNumberFormat="1" applyFont="1" applyFill="1" applyBorder="1" applyAlignment="1">
      <alignment vertical="center"/>
    </xf>
    <xf numFmtId="165" fontId="5" fillId="2" borderId="4" xfId="0" applyNumberFormat="1" applyFont="1" applyFill="1" applyBorder="1" applyAlignment="1">
      <alignment vertical="center"/>
    </xf>
    <xf numFmtId="164" fontId="5" fillId="2" borderId="5" xfId="1" applyNumberFormat="1" applyFont="1" applyFill="1" applyBorder="1" applyAlignment="1">
      <alignment vertical="center"/>
    </xf>
    <xf numFmtId="2" fontId="2" fillId="0" borderId="0" xfId="0" applyNumberFormat="1" applyFont="1" applyAlignment="1">
      <alignment vertical="center"/>
    </xf>
    <xf numFmtId="1" fontId="7" fillId="0" borderId="0" xfId="0" applyNumberFormat="1" applyFont="1" applyAlignment="1">
      <alignment vertical="center"/>
    </xf>
    <xf numFmtId="1" fontId="6" fillId="0" borderId="1" xfId="0" applyNumberFormat="1" applyFont="1" applyBorder="1" applyAlignment="1">
      <alignment vertical="center"/>
    </xf>
    <xf numFmtId="2" fontId="7" fillId="0" borderId="0" xfId="0" applyNumberFormat="1" applyFont="1" applyAlignment="1">
      <alignment vertical="center"/>
    </xf>
    <xf numFmtId="164" fontId="7" fillId="0" borderId="2" xfId="1" applyNumberFormat="1" applyFont="1" applyBorder="1" applyAlignment="1">
      <alignment vertical="center"/>
    </xf>
    <xf numFmtId="1" fontId="2" fillId="0" borderId="2" xfId="0" applyNumberFormat="1" applyFont="1" applyBorder="1" applyAlignment="1">
      <alignment vertical="center"/>
    </xf>
    <xf numFmtId="1" fontId="8" fillId="0" borderId="1" xfId="0" applyNumberFormat="1" applyFont="1" applyBorder="1" applyAlignment="1">
      <alignment vertical="center"/>
    </xf>
    <xf numFmtId="2" fontId="9" fillId="2" borderId="0" xfId="0" applyNumberFormat="1" applyFont="1" applyFill="1" applyAlignment="1">
      <alignment vertical="center"/>
    </xf>
    <xf numFmtId="164" fontId="9" fillId="2" borderId="2" xfId="1" applyNumberFormat="1" applyFont="1" applyFill="1" applyBorder="1" applyAlignment="1">
      <alignment vertical="center"/>
    </xf>
    <xf numFmtId="165" fontId="10" fillId="3" borderId="0" xfId="0" applyNumberFormat="1" applyFont="1" applyFill="1" applyAlignment="1">
      <alignment horizontal="center" vertical="center"/>
    </xf>
    <xf numFmtId="1" fontId="11" fillId="0" borderId="1" xfId="0" applyNumberFormat="1" applyFont="1" applyBorder="1" applyAlignment="1">
      <alignment horizontal="left" vertical="center" indent="3"/>
    </xf>
    <xf numFmtId="2" fontId="12" fillId="2" borderId="0" xfId="0" applyNumberFormat="1" applyFont="1" applyFill="1" applyAlignment="1">
      <alignment vertical="center"/>
    </xf>
    <xf numFmtId="164" fontId="12" fillId="2" borderId="2" xfId="1" applyNumberFormat="1" applyFont="1" applyFill="1" applyBorder="1" applyAlignment="1">
      <alignment vertical="center"/>
    </xf>
    <xf numFmtId="1" fontId="2" fillId="0" borderId="1" xfId="0" applyNumberFormat="1" applyFont="1" applyBorder="1" applyAlignment="1">
      <alignment horizontal="left" vertical="center" indent="3"/>
    </xf>
    <xf numFmtId="2" fontId="13" fillId="2" borderId="0" xfId="0" applyNumberFormat="1" applyFont="1" applyFill="1" applyAlignment="1">
      <alignment vertical="center"/>
    </xf>
    <xf numFmtId="164" fontId="13" fillId="2" borderId="2" xfId="1" applyNumberFormat="1" applyFont="1" applyFill="1" applyBorder="1" applyAlignment="1">
      <alignment vertical="center"/>
    </xf>
    <xf numFmtId="1" fontId="13" fillId="0" borderId="1" xfId="0" applyNumberFormat="1" applyFont="1" applyBorder="1" applyAlignment="1">
      <alignment horizontal="left" vertical="center" indent="3"/>
    </xf>
    <xf numFmtId="165" fontId="13" fillId="2" borderId="0" xfId="0" applyNumberFormat="1" applyFont="1" applyFill="1" applyAlignment="1">
      <alignment vertical="center"/>
    </xf>
    <xf numFmtId="165" fontId="13" fillId="0" borderId="0" xfId="0" applyNumberFormat="1" applyFont="1" applyAlignment="1">
      <alignment vertical="center"/>
    </xf>
    <xf numFmtId="2" fontId="13" fillId="0" borderId="0" xfId="0" applyNumberFormat="1" applyFont="1" applyAlignment="1">
      <alignment vertical="center"/>
    </xf>
    <xf numFmtId="164" fontId="13" fillId="0" borderId="2" xfId="1" applyNumberFormat="1" applyFont="1" applyFill="1" applyBorder="1" applyAlignment="1">
      <alignment vertical="center"/>
    </xf>
    <xf numFmtId="165" fontId="2" fillId="0" borderId="0" xfId="0" applyNumberFormat="1" applyFont="1" applyAlignment="1">
      <alignment horizontal="left" vertical="center"/>
    </xf>
    <xf numFmtId="165" fontId="13" fillId="2" borderId="2" xfId="1" applyNumberFormat="1" applyFont="1" applyFill="1" applyBorder="1" applyAlignment="1">
      <alignment vertical="center"/>
    </xf>
    <xf numFmtId="165" fontId="5" fillId="2" borderId="0" xfId="0" applyNumberFormat="1" applyFont="1" applyFill="1" applyAlignment="1">
      <alignment vertical="center"/>
    </xf>
    <xf numFmtId="165" fontId="9" fillId="2" borderId="0" xfId="0" applyNumberFormat="1" applyFont="1" applyFill="1" applyAlignment="1">
      <alignment vertical="center"/>
    </xf>
    <xf numFmtId="1" fontId="6" fillId="0" borderId="6" xfId="0" applyNumberFormat="1" applyFont="1" applyBorder="1" applyAlignment="1">
      <alignment vertical="center"/>
    </xf>
    <xf numFmtId="2" fontId="6" fillId="0" borderId="7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164" fontId="7" fillId="0" borderId="8" xfId="1" applyNumberFormat="1" applyFont="1" applyBorder="1" applyAlignment="1">
      <alignment vertical="center"/>
    </xf>
    <xf numFmtId="165" fontId="3" fillId="2" borderId="0" xfId="0" applyNumberFormat="1" applyFont="1" applyFill="1" applyAlignment="1">
      <alignment vertical="center"/>
    </xf>
    <xf numFmtId="0" fontId="14" fillId="0" borderId="0" xfId="0" applyFont="1" applyAlignment="1">
      <alignment vertical="center"/>
    </xf>
    <xf numFmtId="166" fontId="13" fillId="2" borderId="0" xfId="0" applyNumberFormat="1" applyFont="1" applyFill="1" applyAlignment="1">
      <alignment vertical="center"/>
    </xf>
    <xf numFmtId="0" fontId="15" fillId="0" borderId="0" xfId="0" applyFont="1" applyAlignment="1">
      <alignment vertical="center"/>
    </xf>
    <xf numFmtId="2" fontId="9" fillId="2" borderId="4" xfId="0" applyNumberFormat="1" applyFont="1" applyFill="1" applyBorder="1" applyAlignment="1">
      <alignment vertical="center"/>
    </xf>
    <xf numFmtId="164" fontId="9" fillId="2" borderId="5" xfId="1" applyNumberFormat="1" applyFont="1" applyFill="1" applyBorder="1" applyAlignment="1">
      <alignment vertical="center"/>
    </xf>
    <xf numFmtId="2" fontId="0" fillId="0" borderId="0" xfId="0" applyNumberFormat="1"/>
    <xf numFmtId="165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0"/>
  <sheetViews>
    <sheetView tabSelected="1" topLeftCell="A42" workbookViewId="0">
      <selection activeCell="L42" sqref="L42"/>
    </sheetView>
  </sheetViews>
  <sheetFormatPr defaultRowHeight="18.75" x14ac:dyDescent="0.3"/>
  <cols>
    <col min="2" max="2" width="30" customWidth="1"/>
  </cols>
  <sheetData>
    <row r="1" spans="1:12" x14ac:dyDescent="0.3">
      <c r="A1" s="1">
        <v>3701</v>
      </c>
      <c r="B1" s="2" t="s">
        <v>0</v>
      </c>
      <c r="C1" s="3">
        <v>35.135010000000001</v>
      </c>
      <c r="D1" s="3">
        <v>34.964182999999998</v>
      </c>
      <c r="E1" s="3">
        <v>-0.17082700000000273</v>
      </c>
      <c r="F1" s="3">
        <v>282.86881</v>
      </c>
      <c r="G1" s="3">
        <v>289.44137599999999</v>
      </c>
      <c r="H1" s="3">
        <v>6.5725659999999948</v>
      </c>
      <c r="I1" s="4">
        <v>2.3235386043445352E-2</v>
      </c>
      <c r="J1" s="5"/>
      <c r="K1" s="5"/>
    </row>
    <row r="2" spans="1:12" x14ac:dyDescent="0.3">
      <c r="A2" s="1"/>
      <c r="B2" s="6" t="s">
        <v>1</v>
      </c>
      <c r="C2" s="7">
        <v>1.8479999999999999</v>
      </c>
      <c r="D2" s="7">
        <v>1.9481139999999999</v>
      </c>
      <c r="E2" s="7">
        <v>0.10011400000000004</v>
      </c>
      <c r="F2" s="7">
        <v>13.248000000000001</v>
      </c>
      <c r="G2" s="7">
        <v>14.245002000000001</v>
      </c>
      <c r="H2" s="7">
        <v>0.99700200000000017</v>
      </c>
      <c r="I2" s="8">
        <v>7.5256793478260878E-2</v>
      </c>
      <c r="J2" s="5"/>
      <c r="K2" s="5"/>
    </row>
    <row r="3" spans="1:12" x14ac:dyDescent="0.3">
      <c r="A3" s="1">
        <v>3730</v>
      </c>
      <c r="B3" s="9" t="s">
        <v>2</v>
      </c>
      <c r="C3" s="10">
        <v>17.801759999999998</v>
      </c>
      <c r="D3" s="10">
        <v>18.528973999999998</v>
      </c>
      <c r="E3" s="10">
        <v>0.72721400000000003</v>
      </c>
      <c r="F3" s="11">
        <v>114.79132</v>
      </c>
      <c r="G3" s="10">
        <v>127.46732200000001</v>
      </c>
      <c r="H3" s="10">
        <v>12.676002000000011</v>
      </c>
      <c r="I3" s="12">
        <v>0.11042648520811514</v>
      </c>
      <c r="J3" s="13"/>
      <c r="K3" s="5"/>
    </row>
    <row r="4" spans="1:12" x14ac:dyDescent="0.3">
      <c r="A4" s="14"/>
      <c r="B4" s="15" t="s">
        <v>3</v>
      </c>
      <c r="C4" s="16"/>
      <c r="D4" s="16"/>
      <c r="E4" s="13"/>
      <c r="F4" s="16"/>
      <c r="G4" s="16"/>
      <c r="H4" s="16"/>
      <c r="I4" s="17"/>
      <c r="J4" s="5"/>
      <c r="K4" s="5"/>
      <c r="L4">
        <f>16586.551/1000</f>
        <v>16.586551</v>
      </c>
    </row>
    <row r="5" spans="1:12" x14ac:dyDescent="0.3">
      <c r="A5" s="18">
        <v>1301</v>
      </c>
      <c r="B5" s="19" t="s">
        <v>4</v>
      </c>
      <c r="C5" s="20">
        <v>30.922599999999999</v>
      </c>
      <c r="D5" s="20">
        <v>30.580158000000001</v>
      </c>
      <c r="E5" s="20">
        <v>-0.34244199999999836</v>
      </c>
      <c r="F5" s="20">
        <v>250.06813999999997</v>
      </c>
      <c r="G5" s="20">
        <v>254.13297100000003</v>
      </c>
      <c r="H5" s="20">
        <v>4.0648310000000549</v>
      </c>
      <c r="I5" s="21">
        <v>1.6254893566209815E-2</v>
      </c>
      <c r="J5" s="22">
        <v>9.2000000023517714E-5</v>
      </c>
      <c r="K5" s="22">
        <v>4.5263700000000711</v>
      </c>
      <c r="L5" s="48">
        <f>G5-L4-G6-G39</f>
        <v>5.1097670000000122</v>
      </c>
    </row>
    <row r="6" spans="1:12" x14ac:dyDescent="0.3">
      <c r="A6" s="1">
        <v>1302</v>
      </c>
      <c r="B6" s="23" t="s">
        <v>5</v>
      </c>
      <c r="C6" s="24">
        <v>26.598179999999999</v>
      </c>
      <c r="D6" s="24">
        <v>26.531479999999998</v>
      </c>
      <c r="E6" s="24">
        <v>-6.670000000000087E-2</v>
      </c>
      <c r="F6" s="24">
        <v>216.88566</v>
      </c>
      <c r="G6" s="24">
        <v>220.689932</v>
      </c>
      <c r="H6" s="24">
        <v>3.8042719999999974</v>
      </c>
      <c r="I6" s="25">
        <v>1.754044965444003E-2</v>
      </c>
      <c r="J6" s="5"/>
      <c r="K6" s="5"/>
    </row>
    <row r="7" spans="1:12" x14ac:dyDescent="0.3">
      <c r="A7" s="1">
        <v>1381</v>
      </c>
      <c r="B7" s="26" t="s">
        <v>6</v>
      </c>
      <c r="C7" s="27">
        <v>4.4060000000000002E-2</v>
      </c>
      <c r="D7" s="27">
        <v>6.6369999999999998E-2</v>
      </c>
      <c r="E7" s="27">
        <v>2.2309999999999997E-2</v>
      </c>
      <c r="F7" s="27">
        <v>0.34652000000000005</v>
      </c>
      <c r="G7" s="27">
        <v>0.54633799999999999</v>
      </c>
      <c r="H7" s="27">
        <v>0.19981799999999994</v>
      </c>
      <c r="I7" s="28">
        <v>0.57664204086344195</v>
      </c>
      <c r="J7" s="5"/>
      <c r="K7" s="5"/>
    </row>
    <row r="8" spans="1:12" x14ac:dyDescent="0.3">
      <c r="A8" s="1">
        <v>1382</v>
      </c>
      <c r="B8" s="29" t="s">
        <v>7</v>
      </c>
      <c r="C8" s="27">
        <v>0.38400000000000001</v>
      </c>
      <c r="D8" s="27">
        <v>0.23</v>
      </c>
      <c r="E8" s="27">
        <v>-0.154</v>
      </c>
      <c r="F8" s="27">
        <v>3.8639999999999999</v>
      </c>
      <c r="G8" s="27">
        <v>1.9610000000000001</v>
      </c>
      <c r="H8" s="27">
        <v>-1.9029999999999998</v>
      </c>
      <c r="I8" s="28">
        <v>-0.49249482401656314</v>
      </c>
      <c r="J8" s="5"/>
      <c r="K8" s="5"/>
    </row>
    <row r="9" spans="1:12" x14ac:dyDescent="0.3">
      <c r="A9" s="1">
        <v>1383</v>
      </c>
      <c r="B9" s="29" t="s">
        <v>8</v>
      </c>
      <c r="C9" s="27">
        <v>1.6799999999999999E-3</v>
      </c>
      <c r="D9" s="27">
        <v>1.6799999999999999E-3</v>
      </c>
      <c r="E9" s="27">
        <v>0</v>
      </c>
      <c r="F9" s="27">
        <v>1.3439999999999999E-2</v>
      </c>
      <c r="G9" s="27">
        <v>1.176E-2</v>
      </c>
      <c r="H9" s="27">
        <v>-1.6799999999999992E-3</v>
      </c>
      <c r="I9" s="28">
        <v>-0.12499999999999996</v>
      </c>
      <c r="J9" s="5"/>
      <c r="K9" s="5"/>
    </row>
    <row r="10" spans="1:12" x14ac:dyDescent="0.3">
      <c r="A10" s="1">
        <v>1384</v>
      </c>
      <c r="B10" s="26" t="s">
        <v>9</v>
      </c>
      <c r="C10" s="27">
        <v>1.5769999999999999E-2</v>
      </c>
      <c r="D10" s="27">
        <v>1.5729E-2</v>
      </c>
      <c r="E10" s="27">
        <v>-4.099999999999937E-5</v>
      </c>
      <c r="F10" s="27">
        <v>0.12615999999999999</v>
      </c>
      <c r="G10" s="27">
        <v>0.109221</v>
      </c>
      <c r="H10" s="27">
        <v>-1.6938999999999996E-2</v>
      </c>
      <c r="I10" s="28">
        <v>-0.13426601141407735</v>
      </c>
      <c r="J10" s="5"/>
      <c r="K10" s="5"/>
    </row>
    <row r="11" spans="1:12" x14ac:dyDescent="0.3">
      <c r="A11" s="1">
        <v>1394</v>
      </c>
      <c r="B11" s="26" t="s">
        <v>10</v>
      </c>
      <c r="C11" s="27">
        <v>1.2938399999999999</v>
      </c>
      <c r="D11" s="30">
        <v>1.2948</v>
      </c>
      <c r="E11" s="27">
        <v>9.6000000000007191E-4</v>
      </c>
      <c r="F11" s="27">
        <v>10.078419999999999</v>
      </c>
      <c r="G11" s="27">
        <v>10.267919999999998</v>
      </c>
      <c r="H11" s="27">
        <v>0.18949999999999889</v>
      </c>
      <c r="I11" s="28">
        <v>1.8802550399764934E-2</v>
      </c>
      <c r="J11" s="5"/>
      <c r="K11" s="5"/>
    </row>
    <row r="12" spans="1:12" x14ac:dyDescent="0.3">
      <c r="A12" s="1">
        <v>1396</v>
      </c>
      <c r="B12" s="26" t="s">
        <v>11</v>
      </c>
      <c r="C12" s="30">
        <v>0</v>
      </c>
      <c r="D12" s="30">
        <v>0</v>
      </c>
      <c r="E12" s="27">
        <v>0</v>
      </c>
      <c r="F12" s="30">
        <v>0</v>
      </c>
      <c r="G12" s="27">
        <v>0</v>
      </c>
      <c r="H12" s="27">
        <v>0</v>
      </c>
      <c r="I12" s="28" t="s">
        <v>12</v>
      </c>
      <c r="J12" s="5"/>
      <c r="K12" s="5"/>
    </row>
    <row r="13" spans="1:12" x14ac:dyDescent="0.3">
      <c r="A13" s="1">
        <v>1306</v>
      </c>
      <c r="B13" s="26" t="s">
        <v>13</v>
      </c>
      <c r="C13" s="30">
        <v>1.44E-2</v>
      </c>
      <c r="D13" s="30">
        <v>1.44E-2</v>
      </c>
      <c r="E13" s="27">
        <v>0</v>
      </c>
      <c r="F13" s="30">
        <v>0.10963000000000002</v>
      </c>
      <c r="G13" s="27">
        <v>0.11520000000000001</v>
      </c>
      <c r="H13" s="27">
        <v>5.5699999999999916E-3</v>
      </c>
      <c r="I13" s="28">
        <v>5.080726078628104E-2</v>
      </c>
      <c r="J13" s="5"/>
      <c r="K13" s="5"/>
    </row>
    <row r="14" spans="1:12" x14ac:dyDescent="0.3">
      <c r="A14" s="1">
        <v>1307</v>
      </c>
      <c r="B14" s="26" t="s">
        <v>14</v>
      </c>
      <c r="C14" s="30">
        <v>0</v>
      </c>
      <c r="D14" s="30">
        <v>0</v>
      </c>
      <c r="E14" s="27">
        <v>0</v>
      </c>
      <c r="F14" s="30">
        <v>0</v>
      </c>
      <c r="G14" s="27">
        <v>0</v>
      </c>
      <c r="H14" s="27">
        <v>0</v>
      </c>
      <c r="I14" s="28" t="s">
        <v>12</v>
      </c>
      <c r="J14" s="5"/>
      <c r="K14" s="5"/>
    </row>
    <row r="15" spans="1:12" x14ac:dyDescent="0.3">
      <c r="A15" s="1">
        <v>1397</v>
      </c>
      <c r="B15" s="26" t="s">
        <v>15</v>
      </c>
      <c r="C15" s="30">
        <v>2.0508000000000002</v>
      </c>
      <c r="D15" s="30">
        <v>1.7507969999999999</v>
      </c>
      <c r="E15" s="27">
        <v>-0.30000300000000024</v>
      </c>
      <c r="F15" s="30">
        <v>13.096310000000001</v>
      </c>
      <c r="G15" s="27">
        <v>12.747646999999999</v>
      </c>
      <c r="H15" s="27">
        <v>-0.34866300000000194</v>
      </c>
      <c r="I15" s="28">
        <v>-2.6622995332273129E-2</v>
      </c>
      <c r="J15" s="5"/>
      <c r="K15" s="5"/>
    </row>
    <row r="16" spans="1:12" x14ac:dyDescent="0.3">
      <c r="A16" s="1">
        <v>1388</v>
      </c>
      <c r="B16" s="26" t="s">
        <v>16</v>
      </c>
      <c r="C16" s="30">
        <v>2.1800000000000001E-3</v>
      </c>
      <c r="D16" s="30">
        <v>2.1840000000000002E-3</v>
      </c>
      <c r="E16" s="27">
        <v>4.0000000000000972E-6</v>
      </c>
      <c r="F16" s="30">
        <v>1.89E-2</v>
      </c>
      <c r="G16" s="27">
        <v>1.8911999999999998E-2</v>
      </c>
      <c r="H16" s="27">
        <v>1.1999999999998123E-5</v>
      </c>
      <c r="I16" s="28">
        <v>6.3492063492053561E-4</v>
      </c>
      <c r="J16" s="5"/>
      <c r="K16" s="5"/>
    </row>
    <row r="17" spans="1:11" x14ac:dyDescent="0.3">
      <c r="A17" s="1">
        <v>1387</v>
      </c>
      <c r="B17" s="26" t="s">
        <v>17</v>
      </c>
      <c r="C17" s="30">
        <v>1.106E-2</v>
      </c>
      <c r="D17" s="30">
        <v>1.1064000000000001E-2</v>
      </c>
      <c r="E17" s="27">
        <v>4.0000000000005309E-6</v>
      </c>
      <c r="F17" s="31">
        <v>8.7849999999999998E-2</v>
      </c>
      <c r="G17" s="31">
        <v>8.8512000000000007E-2</v>
      </c>
      <c r="H17" s="27">
        <v>6.620000000000098E-4</v>
      </c>
      <c r="I17" s="28">
        <v>7.5355719977235041E-3</v>
      </c>
      <c r="J17" s="5"/>
      <c r="K17" s="5"/>
    </row>
    <row r="18" spans="1:11" x14ac:dyDescent="0.3">
      <c r="A18" s="1">
        <v>1390</v>
      </c>
      <c r="B18" s="26" t="s">
        <v>18</v>
      </c>
      <c r="C18" s="30">
        <v>3.3600000000000005E-2</v>
      </c>
      <c r="D18" s="30">
        <v>4.7999999999999996E-3</v>
      </c>
      <c r="E18" s="27">
        <v>-2.8800000000000006E-2</v>
      </c>
      <c r="F18" s="30">
        <v>0.26880000000000004</v>
      </c>
      <c r="G18" s="27">
        <v>3.8399999999999997E-2</v>
      </c>
      <c r="H18" s="27">
        <v>-0.23040000000000005</v>
      </c>
      <c r="I18" s="28">
        <v>-0.85714285714285721</v>
      </c>
      <c r="J18" s="5"/>
      <c r="K18" s="5"/>
    </row>
    <row r="19" spans="1:11" x14ac:dyDescent="0.3">
      <c r="A19" s="1">
        <v>1399</v>
      </c>
      <c r="B19" s="26" t="s">
        <v>19</v>
      </c>
      <c r="C19" s="30">
        <v>0</v>
      </c>
      <c r="D19" s="30">
        <v>0</v>
      </c>
      <c r="E19" s="27">
        <v>0</v>
      </c>
      <c r="F19" s="30">
        <v>0</v>
      </c>
      <c r="G19" s="27">
        <v>0</v>
      </c>
      <c r="H19" s="27">
        <v>0</v>
      </c>
      <c r="I19" s="28" t="s">
        <v>12</v>
      </c>
      <c r="J19" s="5"/>
      <c r="K19" s="5"/>
    </row>
    <row r="20" spans="1:11" x14ac:dyDescent="0.3">
      <c r="A20" s="1">
        <v>1329</v>
      </c>
      <c r="B20" s="26" t="s">
        <v>20</v>
      </c>
      <c r="C20" s="30">
        <v>0.216</v>
      </c>
      <c r="D20" s="30">
        <v>0.216</v>
      </c>
      <c r="E20" s="27">
        <v>0</v>
      </c>
      <c r="F20" s="30">
        <v>1.728</v>
      </c>
      <c r="G20" s="27">
        <v>1.705802</v>
      </c>
      <c r="H20" s="27">
        <v>-2.219799999999994E-2</v>
      </c>
      <c r="I20" s="28">
        <v>-1.2846064814814781E-2</v>
      </c>
      <c r="J20" s="5"/>
      <c r="K20" s="5"/>
    </row>
    <row r="21" spans="1:11" x14ac:dyDescent="0.3">
      <c r="A21" s="1">
        <v>1328</v>
      </c>
      <c r="B21" s="26" t="s">
        <v>21</v>
      </c>
      <c r="C21" s="30">
        <v>0.25309999999999999</v>
      </c>
      <c r="D21" s="30">
        <v>0.253104</v>
      </c>
      <c r="E21" s="27">
        <v>4.0000000000040004E-6</v>
      </c>
      <c r="F21" s="30">
        <v>1.9914299999999998</v>
      </c>
      <c r="G21" s="27">
        <v>2.024832</v>
      </c>
      <c r="H21" s="27">
        <v>3.3402000000000154E-2</v>
      </c>
      <c r="I21" s="28">
        <v>1.6772871755472277E-2</v>
      </c>
      <c r="J21" s="5"/>
      <c r="K21" s="5"/>
    </row>
    <row r="22" spans="1:11" x14ac:dyDescent="0.3">
      <c r="A22" s="1">
        <v>1395</v>
      </c>
      <c r="B22" s="26" t="s">
        <v>22</v>
      </c>
      <c r="C22" s="30">
        <v>4.3200000000000001E-3</v>
      </c>
      <c r="D22" s="30">
        <v>4.3200000000000001E-3</v>
      </c>
      <c r="E22" s="27">
        <v>0</v>
      </c>
      <c r="F22" s="30">
        <v>3.456E-2</v>
      </c>
      <c r="G22" s="27">
        <v>3.456E-2</v>
      </c>
      <c r="H22" s="27">
        <v>0</v>
      </c>
      <c r="I22" s="28">
        <v>0</v>
      </c>
      <c r="J22" s="5"/>
      <c r="K22" s="5"/>
    </row>
    <row r="23" spans="1:11" x14ac:dyDescent="0.3">
      <c r="A23" s="1">
        <v>1398</v>
      </c>
      <c r="B23" s="26" t="s">
        <v>23</v>
      </c>
      <c r="C23" s="30">
        <v>0.76800000000000002</v>
      </c>
      <c r="D23" s="30">
        <v>0.64302499999999996</v>
      </c>
      <c r="E23" s="27">
        <v>-0.12497500000000006</v>
      </c>
      <c r="F23" s="30">
        <v>6.0656699999999999</v>
      </c>
      <c r="G23" s="27">
        <v>5.1070509999999993</v>
      </c>
      <c r="H23" s="27">
        <v>-0.95861900000000055</v>
      </c>
      <c r="I23" s="28">
        <v>-0.15804008460730645</v>
      </c>
      <c r="J23" s="5"/>
      <c r="K23" s="5"/>
    </row>
    <row r="24" spans="1:11" x14ac:dyDescent="0.3">
      <c r="A24" s="1">
        <v>1392</v>
      </c>
      <c r="B24" s="26" t="s">
        <v>24</v>
      </c>
      <c r="C24" s="30">
        <v>0.56688000000000005</v>
      </c>
      <c r="D24" s="30">
        <v>0.56688000000000005</v>
      </c>
      <c r="E24" s="27">
        <v>0</v>
      </c>
      <c r="F24" s="30">
        <v>4.5350400000000004</v>
      </c>
      <c r="G24" s="27">
        <v>4.5350400000000004</v>
      </c>
      <c r="H24" s="27">
        <v>0</v>
      </c>
      <c r="I24" s="28">
        <v>0</v>
      </c>
      <c r="J24" s="5"/>
      <c r="K24" s="5"/>
    </row>
    <row r="25" spans="1:11" x14ac:dyDescent="0.3">
      <c r="A25" s="1">
        <v>1336</v>
      </c>
      <c r="B25" s="26" t="s">
        <v>25</v>
      </c>
      <c r="C25" s="30">
        <v>0</v>
      </c>
      <c r="D25" s="30">
        <v>0</v>
      </c>
      <c r="E25" s="27">
        <v>0</v>
      </c>
      <c r="F25" s="30">
        <v>0</v>
      </c>
      <c r="G25" s="27">
        <v>0</v>
      </c>
      <c r="H25" s="27">
        <v>0</v>
      </c>
      <c r="I25" s="28" t="s">
        <v>12</v>
      </c>
      <c r="J25" s="5"/>
      <c r="K25" s="5"/>
    </row>
    <row r="26" spans="1:11" x14ac:dyDescent="0.3">
      <c r="A26" s="1">
        <v>1374</v>
      </c>
      <c r="B26" s="26" t="s">
        <v>26</v>
      </c>
      <c r="C26" s="30">
        <v>3.0385399999999998</v>
      </c>
      <c r="D26" s="30">
        <v>3.0385420000000001</v>
      </c>
      <c r="E26" s="27">
        <v>2.0000000002795559E-6</v>
      </c>
      <c r="F26" s="30">
        <v>24.14911</v>
      </c>
      <c r="G26" s="27">
        <v>24.149095999999997</v>
      </c>
      <c r="H26" s="27">
        <v>-1.4000000003733248E-5</v>
      </c>
      <c r="I26" s="28">
        <v>-5.7973150992865779E-7</v>
      </c>
      <c r="J26" s="5"/>
      <c r="K26" s="5"/>
    </row>
    <row r="27" spans="1:11" x14ac:dyDescent="0.3">
      <c r="A27" s="1">
        <v>1360</v>
      </c>
      <c r="B27" s="26" t="s">
        <v>27</v>
      </c>
      <c r="C27" s="31">
        <v>17.04777</v>
      </c>
      <c r="D27" s="31">
        <v>17.297768000000001</v>
      </c>
      <c r="E27" s="32">
        <v>0.2499980000000015</v>
      </c>
      <c r="F27" s="31">
        <v>140.68107999999998</v>
      </c>
      <c r="G27" s="32">
        <v>141.44741699999997</v>
      </c>
      <c r="H27" s="32">
        <v>0.76633699999999294</v>
      </c>
      <c r="I27" s="33">
        <v>5.4473352066958334E-3</v>
      </c>
      <c r="J27" s="34">
        <v>-4.5761060000000384</v>
      </c>
      <c r="K27" s="5"/>
    </row>
    <row r="28" spans="1:11" x14ac:dyDescent="0.3">
      <c r="A28" s="1">
        <v>1385</v>
      </c>
      <c r="B28" s="26" t="s">
        <v>28</v>
      </c>
      <c r="C28" s="30">
        <v>3.3739999999999999E-2</v>
      </c>
      <c r="D28" s="30">
        <v>3.3744000000000003E-2</v>
      </c>
      <c r="E28" s="27">
        <v>4.0000000000040004E-6</v>
      </c>
      <c r="F28" s="30">
        <v>0.26991999999999999</v>
      </c>
      <c r="G28" s="30">
        <v>0.26995200000000003</v>
      </c>
      <c r="H28" s="27">
        <v>3.2000000000032003E-5</v>
      </c>
      <c r="I28" s="28">
        <v>1.1855364552471845E-4</v>
      </c>
      <c r="J28" s="5"/>
      <c r="K28" s="5"/>
    </row>
    <row r="29" spans="1:11" x14ac:dyDescent="0.3">
      <c r="A29" s="1">
        <v>1373</v>
      </c>
      <c r="B29" s="26" t="s">
        <v>29</v>
      </c>
      <c r="C29" s="30">
        <v>0.252</v>
      </c>
      <c r="D29" s="30">
        <v>0.24862899999999999</v>
      </c>
      <c r="E29" s="27">
        <v>-3.3710000000000129E-3</v>
      </c>
      <c r="F29" s="30">
        <v>1.9791400000000001</v>
      </c>
      <c r="G29" s="30">
        <v>1.8803429999999999</v>
      </c>
      <c r="H29" s="27">
        <v>-9.8797000000000246E-2</v>
      </c>
      <c r="I29" s="28">
        <v>-4.9919156805481292E-2</v>
      </c>
      <c r="J29" s="5"/>
      <c r="K29" s="5"/>
    </row>
    <row r="30" spans="1:11" x14ac:dyDescent="0.3">
      <c r="A30" s="1">
        <v>1386</v>
      </c>
      <c r="B30" s="26" t="s">
        <v>30</v>
      </c>
      <c r="C30" s="27">
        <v>1.3910400000000001</v>
      </c>
      <c r="D30" s="27">
        <v>1.4730589999999999</v>
      </c>
      <c r="E30" s="27">
        <v>8.2018999999999842E-2</v>
      </c>
      <c r="F30" s="27">
        <v>9.48048</v>
      </c>
      <c r="G30" s="27">
        <v>13.319065999999999</v>
      </c>
      <c r="H30" s="27">
        <v>3.8385859999999994</v>
      </c>
      <c r="I30" s="28">
        <v>0.40489363407759937</v>
      </c>
      <c r="J30" s="5"/>
      <c r="K30" s="5"/>
    </row>
    <row r="31" spans="1:11" x14ac:dyDescent="0.3">
      <c r="A31" s="1">
        <v>1377</v>
      </c>
      <c r="B31" s="26" t="s">
        <v>31</v>
      </c>
      <c r="C31" s="27">
        <v>7.1930000000000008E-2</v>
      </c>
      <c r="D31" s="27">
        <v>7.1927999999999992E-2</v>
      </c>
      <c r="E31" s="27">
        <v>-2.000000000015878E-6</v>
      </c>
      <c r="F31" s="27">
        <v>0.57544000000000006</v>
      </c>
      <c r="G31" s="27">
        <v>0.57542399999999994</v>
      </c>
      <c r="H31" s="27">
        <v>-1.6000000000127024E-5</v>
      </c>
      <c r="I31" s="28">
        <v>-2.7804810232390905E-5</v>
      </c>
      <c r="J31" s="5"/>
      <c r="K31" s="5"/>
    </row>
    <row r="32" spans="1:11" x14ac:dyDescent="0.3">
      <c r="A32" s="1">
        <v>1308</v>
      </c>
      <c r="B32" s="26" t="s">
        <v>32</v>
      </c>
      <c r="C32" s="27">
        <v>1.6800000000000002E-2</v>
      </c>
      <c r="D32" s="27">
        <v>1.6800000000000002E-2</v>
      </c>
      <c r="E32" s="27">
        <v>0</v>
      </c>
      <c r="F32" s="27">
        <v>0.1152</v>
      </c>
      <c r="G32" s="27">
        <v>0.1152</v>
      </c>
      <c r="H32" s="27">
        <v>0</v>
      </c>
      <c r="I32" s="28">
        <v>0</v>
      </c>
      <c r="J32" s="5"/>
      <c r="K32" s="5"/>
    </row>
    <row r="33" spans="1:13" x14ac:dyDescent="0.3">
      <c r="A33" s="1">
        <v>1309</v>
      </c>
      <c r="B33" s="26" t="s">
        <v>33</v>
      </c>
      <c r="C33" s="27">
        <v>2.3999999999999998E-3</v>
      </c>
      <c r="D33" s="27">
        <v>8.9700000000000001E-4</v>
      </c>
      <c r="E33" s="27">
        <v>-1.5029999999999998E-3</v>
      </c>
      <c r="F33" s="27">
        <v>1.8880000000000001E-2</v>
      </c>
      <c r="G33" s="27">
        <v>7.4039999999999991E-3</v>
      </c>
      <c r="H33" s="27">
        <v>-1.1476000000000002E-2</v>
      </c>
      <c r="I33" s="28">
        <v>-0.60783898305084749</v>
      </c>
      <c r="J33" s="5"/>
      <c r="K33" s="5"/>
    </row>
    <row r="34" spans="1:13" x14ac:dyDescent="0.3">
      <c r="A34" s="1">
        <v>1378</v>
      </c>
      <c r="B34" s="26" t="s">
        <v>34</v>
      </c>
      <c r="C34" s="27">
        <v>8.7600000000000004E-3</v>
      </c>
      <c r="D34" s="27">
        <v>8.7600000000000004E-3</v>
      </c>
      <c r="E34" s="27">
        <v>0</v>
      </c>
      <c r="F34" s="27">
        <v>6.6670000000000007E-2</v>
      </c>
      <c r="G34" s="27">
        <v>7.0080000000000003E-2</v>
      </c>
      <c r="H34" s="27">
        <v>3.4099999999999964E-3</v>
      </c>
      <c r="I34" s="28">
        <v>5.114744262786855E-2</v>
      </c>
      <c r="J34" s="5"/>
      <c r="K34" s="5"/>
    </row>
    <row r="35" spans="1:13" x14ac:dyDescent="0.3">
      <c r="A35" s="1">
        <v>1391</v>
      </c>
      <c r="B35" s="26" t="s">
        <v>35</v>
      </c>
      <c r="C35" s="27">
        <v>1.39E-3</v>
      </c>
      <c r="D35" s="27">
        <v>1.392E-3</v>
      </c>
      <c r="E35" s="27">
        <v>2.0000000000000486E-6</v>
      </c>
      <c r="F35" s="27">
        <v>1.099E-2</v>
      </c>
      <c r="G35" s="27">
        <v>1.1183999999999999E-2</v>
      </c>
      <c r="H35" s="27">
        <v>1.9399999999999973E-4</v>
      </c>
      <c r="I35" s="28">
        <v>1.7652411282984507E-2</v>
      </c>
      <c r="J35" s="5"/>
      <c r="K35" s="5"/>
    </row>
    <row r="36" spans="1:13" x14ac:dyDescent="0.3">
      <c r="A36" s="1">
        <v>1370</v>
      </c>
      <c r="B36" s="26" t="s">
        <v>36</v>
      </c>
      <c r="C36" s="30">
        <v>3.8399999999999997E-3</v>
      </c>
      <c r="D36" s="30">
        <v>3.8399999999999997E-3</v>
      </c>
      <c r="E36" s="30">
        <v>0</v>
      </c>
      <c r="F36" s="30">
        <v>2.9219999999999999E-2</v>
      </c>
      <c r="G36" s="30">
        <v>3.0719999999999997E-2</v>
      </c>
      <c r="H36" s="30">
        <v>1.4999999999999979E-3</v>
      </c>
      <c r="I36" s="35">
        <v>5.1334702258726828E-2</v>
      </c>
      <c r="J36" s="5"/>
      <c r="K36" s="5"/>
    </row>
    <row r="37" spans="1:13" x14ac:dyDescent="0.3">
      <c r="A37" s="1"/>
      <c r="B37" s="26"/>
      <c r="C37" s="27"/>
      <c r="D37" s="27"/>
      <c r="E37" s="27"/>
      <c r="F37" s="27"/>
      <c r="G37" s="27"/>
      <c r="H37" s="27"/>
      <c r="I37" s="28"/>
      <c r="J37" s="5"/>
      <c r="K37" s="5"/>
    </row>
    <row r="38" spans="1:13" x14ac:dyDescent="0.3">
      <c r="A38" s="1">
        <v>16024</v>
      </c>
      <c r="B38" s="26" t="s">
        <v>37</v>
      </c>
      <c r="C38" s="27">
        <v>1.0656000000000004E-2</v>
      </c>
      <c r="D38" s="27">
        <v>1.0656000000000004E-2</v>
      </c>
      <c r="E38" s="27">
        <v>0</v>
      </c>
      <c r="F38" s="27">
        <v>8.5248000000000032E-2</v>
      </c>
      <c r="G38" s="27">
        <v>8.5248000000000032E-2</v>
      </c>
      <c r="H38" s="27">
        <v>0</v>
      </c>
      <c r="I38" s="28">
        <v>0</v>
      </c>
      <c r="J38" s="5"/>
      <c r="K38" s="5"/>
    </row>
    <row r="39" spans="1:13" x14ac:dyDescent="0.3">
      <c r="A39" s="1">
        <v>1305</v>
      </c>
      <c r="B39" s="6" t="s">
        <v>38</v>
      </c>
      <c r="C39" s="7">
        <v>1.44</v>
      </c>
      <c r="D39" s="7">
        <v>1.540691</v>
      </c>
      <c r="E39" s="7">
        <v>0.10069100000000009</v>
      </c>
      <c r="F39" s="7">
        <v>11.112</v>
      </c>
      <c r="G39" s="36">
        <v>11.746721000000001</v>
      </c>
      <c r="H39" s="7">
        <v>0.63472100000000076</v>
      </c>
      <c r="I39" s="8">
        <v>5.712032037437012E-2</v>
      </c>
      <c r="J39" s="5"/>
      <c r="K39" s="5"/>
    </row>
    <row r="40" spans="1:13" x14ac:dyDescent="0.3">
      <c r="A40" s="1">
        <v>1330</v>
      </c>
      <c r="B40" s="15" t="s">
        <v>39</v>
      </c>
      <c r="C40" s="20">
        <v>15.237080000000001</v>
      </c>
      <c r="D40" s="20">
        <v>15.665028</v>
      </c>
      <c r="E40" s="20">
        <v>0.42794799999999888</v>
      </c>
      <c r="F40" s="37">
        <v>93.245429999999999</v>
      </c>
      <c r="G40" s="20">
        <v>104.408922</v>
      </c>
      <c r="H40" s="20">
        <v>11.163492000000005</v>
      </c>
      <c r="I40" s="21">
        <v>0.11972159922475563</v>
      </c>
      <c r="J40" s="5"/>
      <c r="K40" s="5"/>
    </row>
    <row r="41" spans="1:13" x14ac:dyDescent="0.3">
      <c r="A41" s="1"/>
      <c r="B41" s="38" t="s">
        <v>40</v>
      </c>
      <c r="C41" s="39"/>
      <c r="D41" s="39"/>
      <c r="E41" s="39"/>
      <c r="F41" s="40"/>
      <c r="G41" s="40"/>
      <c r="H41" s="40"/>
      <c r="I41" s="41"/>
      <c r="J41" s="5"/>
      <c r="K41" s="5"/>
      <c r="L41">
        <f>(642.409-M41)/1000</f>
        <v>0.57174599999999998</v>
      </c>
      <c r="M41">
        <v>70.663000000000011</v>
      </c>
    </row>
    <row r="42" spans="1:13" x14ac:dyDescent="0.3">
      <c r="A42" s="1">
        <v>1401</v>
      </c>
      <c r="B42" s="19" t="s">
        <v>4</v>
      </c>
      <c r="C42" s="42">
        <v>4.2124100000000002</v>
      </c>
      <c r="D42" s="3">
        <v>4.3840249999999994</v>
      </c>
      <c r="E42" s="3">
        <v>0.17161499999999918</v>
      </c>
      <c r="F42" s="3">
        <v>32.800670000000004</v>
      </c>
      <c r="G42" s="3">
        <v>35.308405</v>
      </c>
      <c r="H42" s="3">
        <v>2.5077349999999967</v>
      </c>
      <c r="I42" s="4">
        <v>7.6453773657672128E-2</v>
      </c>
      <c r="J42" s="22">
        <v>-3.9999999984274837E-5</v>
      </c>
      <c r="K42" s="22">
        <v>1.7905290000000065</v>
      </c>
      <c r="L42" s="49">
        <f>G42-SUM(G43:G69)-L41</f>
        <v>1.7910320000000057</v>
      </c>
    </row>
    <row r="43" spans="1:13" x14ac:dyDescent="0.3">
      <c r="A43" s="1">
        <v>1440</v>
      </c>
      <c r="B43" s="29" t="s">
        <v>41</v>
      </c>
      <c r="C43" s="30">
        <v>1.8398699999999999</v>
      </c>
      <c r="D43" s="27">
        <v>1.6494179999999998</v>
      </c>
      <c r="E43" s="27">
        <v>-0.19045200000000007</v>
      </c>
      <c r="F43" s="30">
        <v>14.47405</v>
      </c>
      <c r="G43" s="30">
        <v>13.669995</v>
      </c>
      <c r="H43" s="30">
        <v>-0.80405499999999996</v>
      </c>
      <c r="I43" s="28">
        <v>-5.5551486971511084E-2</v>
      </c>
      <c r="J43" s="43"/>
      <c r="K43" s="43"/>
    </row>
    <row r="44" spans="1:13" x14ac:dyDescent="0.3">
      <c r="A44" s="1">
        <v>1472</v>
      </c>
      <c r="B44" s="26" t="s">
        <v>17</v>
      </c>
      <c r="C44" s="30">
        <v>1.272E-2</v>
      </c>
      <c r="D44" s="30">
        <v>1.2619999999999999E-2</v>
      </c>
      <c r="E44" s="27">
        <v>-1.0000000000000113E-4</v>
      </c>
      <c r="F44" s="27">
        <v>0.10053999999999999</v>
      </c>
      <c r="G44" s="27">
        <v>0.10259</v>
      </c>
      <c r="H44" s="27">
        <v>2.0500000000000101E-3</v>
      </c>
      <c r="I44" s="28">
        <v>2.0389894569325745E-2</v>
      </c>
      <c r="J44" s="5"/>
      <c r="K44" s="5"/>
    </row>
    <row r="45" spans="1:13" x14ac:dyDescent="0.3">
      <c r="A45" s="1">
        <v>1446</v>
      </c>
      <c r="B45" s="26" t="s">
        <v>42</v>
      </c>
      <c r="C45" s="30">
        <v>1.01E-3</v>
      </c>
      <c r="D45" s="30">
        <v>1.008E-3</v>
      </c>
      <c r="E45" s="27">
        <v>-2.0000000000000486E-6</v>
      </c>
      <c r="F45" s="27">
        <v>8.0800000000000004E-3</v>
      </c>
      <c r="G45" s="27">
        <v>8.064E-3</v>
      </c>
      <c r="H45" s="27">
        <v>-1.6000000000000389E-5</v>
      </c>
      <c r="I45" s="28">
        <v>-1.9801980198020284E-3</v>
      </c>
      <c r="J45" s="5"/>
      <c r="K45" s="5"/>
    </row>
    <row r="46" spans="1:13" x14ac:dyDescent="0.3">
      <c r="A46" s="1">
        <v>1447</v>
      </c>
      <c r="B46" s="26" t="s">
        <v>43</v>
      </c>
      <c r="C46" s="30">
        <v>7.1999999999999998E-3</v>
      </c>
      <c r="D46" s="30">
        <v>7.0000000000000001E-3</v>
      </c>
      <c r="E46" s="27">
        <v>-1.9999999999999966E-4</v>
      </c>
      <c r="F46" s="27">
        <v>7.6799999999999993E-2</v>
      </c>
      <c r="G46" s="27">
        <v>5.6000000000000001E-2</v>
      </c>
      <c r="H46" s="27">
        <v>-2.0799999999999992E-2</v>
      </c>
      <c r="I46" s="28">
        <v>-0.27083333333333326</v>
      </c>
      <c r="J46" s="5"/>
      <c r="K46" s="5"/>
    </row>
    <row r="47" spans="1:13" x14ac:dyDescent="0.3">
      <c r="A47" s="1">
        <v>1449</v>
      </c>
      <c r="B47" s="26" t="s">
        <v>44</v>
      </c>
      <c r="C47" s="30">
        <v>7.1999999999999998E-3</v>
      </c>
      <c r="D47" s="30">
        <v>7.1999999999999998E-3</v>
      </c>
      <c r="E47" s="27">
        <v>0</v>
      </c>
      <c r="F47" s="27">
        <v>6.720000000000001E-2</v>
      </c>
      <c r="G47" s="27">
        <v>6.720000000000001E-2</v>
      </c>
      <c r="H47" s="27">
        <v>0</v>
      </c>
      <c r="I47" s="28">
        <v>0</v>
      </c>
      <c r="J47" s="5"/>
      <c r="K47" s="5"/>
    </row>
    <row r="48" spans="1:13" x14ac:dyDescent="0.3">
      <c r="A48" s="1">
        <v>1451</v>
      </c>
      <c r="B48" s="26" t="s">
        <v>45</v>
      </c>
      <c r="C48" s="44">
        <v>1E-4</v>
      </c>
      <c r="D48" s="44">
        <v>1E-4</v>
      </c>
      <c r="E48" s="44">
        <v>0</v>
      </c>
      <c r="F48" s="44">
        <v>7.9999999999999993E-4</v>
      </c>
      <c r="G48" s="44">
        <v>7.9999999999999993E-4</v>
      </c>
      <c r="H48" s="44">
        <v>0</v>
      </c>
      <c r="I48" s="28">
        <v>0</v>
      </c>
      <c r="J48" s="5"/>
      <c r="K48" s="5"/>
    </row>
    <row r="49" spans="1:11" x14ac:dyDescent="0.3">
      <c r="A49" s="1">
        <v>1441</v>
      </c>
      <c r="B49" s="29" t="s">
        <v>46</v>
      </c>
      <c r="C49" s="27">
        <v>0.17449999999999999</v>
      </c>
      <c r="D49" s="27">
        <v>0.18730000000000002</v>
      </c>
      <c r="E49" s="27">
        <v>1.2800000000000034E-2</v>
      </c>
      <c r="F49" s="27">
        <v>1.38808</v>
      </c>
      <c r="G49" s="27">
        <v>1.5846100000000001</v>
      </c>
      <c r="H49" s="27">
        <v>0.19653000000000009</v>
      </c>
      <c r="I49" s="28">
        <v>0.14158405855570291</v>
      </c>
      <c r="J49" s="5"/>
      <c r="K49" s="5"/>
    </row>
    <row r="50" spans="1:11" x14ac:dyDescent="0.3">
      <c r="A50" s="1">
        <v>1448</v>
      </c>
      <c r="B50" s="29" t="s">
        <v>47</v>
      </c>
      <c r="C50" s="27">
        <v>3.0960000000000001E-2</v>
      </c>
      <c r="D50" s="27">
        <v>3.9689999999999996E-2</v>
      </c>
      <c r="E50" s="27">
        <v>8.7299999999999947E-3</v>
      </c>
      <c r="F50" s="27">
        <v>0.24506</v>
      </c>
      <c r="G50" s="27">
        <v>0.30372999999999994</v>
      </c>
      <c r="H50" s="27">
        <v>5.8669999999999944E-2</v>
      </c>
      <c r="I50" s="28">
        <v>0.23941075654941624</v>
      </c>
      <c r="J50" s="45"/>
    </row>
    <row r="51" spans="1:11" x14ac:dyDescent="0.3">
      <c r="A51" s="1">
        <v>1473</v>
      </c>
      <c r="B51" s="29" t="s">
        <v>48</v>
      </c>
      <c r="C51" s="27">
        <v>0.1968</v>
      </c>
      <c r="D51" s="27">
        <v>0.19871</v>
      </c>
      <c r="E51" s="27">
        <v>1.909999999999995E-3</v>
      </c>
      <c r="F51" s="27">
        <v>1.4491000000000003</v>
      </c>
      <c r="G51" s="27">
        <v>1.579188</v>
      </c>
      <c r="H51" s="27">
        <v>0.13008799999999976</v>
      </c>
      <c r="I51" s="28">
        <v>8.9771582361465554E-2</v>
      </c>
      <c r="J51" s="45"/>
    </row>
    <row r="52" spans="1:11" x14ac:dyDescent="0.3">
      <c r="A52" s="1">
        <v>1445</v>
      </c>
      <c r="B52" s="29" t="s">
        <v>49</v>
      </c>
      <c r="C52" s="27">
        <v>7.9200000000000007E-2</v>
      </c>
      <c r="D52" s="27">
        <v>8.4361000000000005E-2</v>
      </c>
      <c r="E52" s="27">
        <v>5.1609999999999989E-3</v>
      </c>
      <c r="F52" s="27">
        <v>0.61530000000000007</v>
      </c>
      <c r="G52" s="27">
        <v>0.66765799999999997</v>
      </c>
      <c r="H52" s="27">
        <v>5.2357999999999905E-2</v>
      </c>
      <c r="I52" s="28">
        <v>8.5093450349422881E-2</v>
      </c>
      <c r="J52" s="45"/>
    </row>
    <row r="53" spans="1:11" x14ac:dyDescent="0.3">
      <c r="A53" s="1">
        <v>1474</v>
      </c>
      <c r="B53" s="29" t="s">
        <v>50</v>
      </c>
      <c r="C53" s="27">
        <v>0.32184000000000007</v>
      </c>
      <c r="D53" s="27">
        <v>0.30770399999999998</v>
      </c>
      <c r="E53" s="27">
        <v>-1.4136000000000093E-2</v>
      </c>
      <c r="F53" s="27">
        <v>2.6947699999999997</v>
      </c>
      <c r="G53" s="27">
        <v>2.6649050000000001</v>
      </c>
      <c r="H53" s="27">
        <v>-2.9864999999999586E-2</v>
      </c>
      <c r="I53" s="28">
        <v>-1.1082578476085006E-2</v>
      </c>
      <c r="J53" s="45"/>
    </row>
    <row r="54" spans="1:11" x14ac:dyDescent="0.3">
      <c r="A54" s="1">
        <v>1475</v>
      </c>
      <c r="B54" s="29" t="s">
        <v>51</v>
      </c>
      <c r="C54" s="30">
        <v>2.4239999999999998E-2</v>
      </c>
      <c r="D54" s="30">
        <v>4.0640000000000003E-2</v>
      </c>
      <c r="E54" s="30">
        <v>1.6400000000000005E-2</v>
      </c>
      <c r="F54" s="30">
        <v>0.19392000000000001</v>
      </c>
      <c r="G54" s="30">
        <v>0.28952000000000006</v>
      </c>
      <c r="H54" s="30">
        <v>9.5600000000000046E-2</v>
      </c>
      <c r="I54" s="28">
        <v>0.49298679867986822</v>
      </c>
      <c r="J54" s="45"/>
    </row>
    <row r="55" spans="1:11" x14ac:dyDescent="0.3">
      <c r="A55" s="1">
        <v>1477</v>
      </c>
      <c r="B55" s="26" t="s">
        <v>52</v>
      </c>
      <c r="C55" s="27">
        <v>4.7999999999999996E-3</v>
      </c>
      <c r="D55" s="27">
        <v>4.7999999999999996E-3</v>
      </c>
      <c r="E55" s="27">
        <v>0</v>
      </c>
      <c r="F55" s="27">
        <v>3.6539999999999996E-2</v>
      </c>
      <c r="G55" s="27">
        <v>3.8399999999999997E-2</v>
      </c>
      <c r="H55" s="27">
        <v>1.8600000000000005E-3</v>
      </c>
      <c r="I55" s="28">
        <v>5.0903119868637131E-2</v>
      </c>
      <c r="J55" s="45"/>
    </row>
    <row r="56" spans="1:11" x14ac:dyDescent="0.3">
      <c r="A56" s="1">
        <v>1457</v>
      </c>
      <c r="B56" s="26" t="s">
        <v>53</v>
      </c>
      <c r="C56" s="27">
        <v>0.16800000000000001</v>
      </c>
      <c r="D56" s="27">
        <v>0.16800000000000001</v>
      </c>
      <c r="E56" s="27">
        <v>0</v>
      </c>
      <c r="F56" s="27">
        <v>1.36008</v>
      </c>
      <c r="G56" s="27">
        <v>1.36008</v>
      </c>
      <c r="H56" s="27">
        <v>0</v>
      </c>
      <c r="I56" s="28">
        <v>0</v>
      </c>
      <c r="J56" s="45"/>
    </row>
    <row r="57" spans="1:11" x14ac:dyDescent="0.3">
      <c r="A57" s="1">
        <v>1458</v>
      </c>
      <c r="B57" s="26" t="s">
        <v>54</v>
      </c>
      <c r="C57" s="27">
        <v>1.272E-2</v>
      </c>
      <c r="D57" s="27">
        <v>0.01</v>
      </c>
      <c r="E57" s="27">
        <v>-2.7200000000000002E-3</v>
      </c>
      <c r="F57" s="27">
        <v>8.616E-2</v>
      </c>
      <c r="G57" s="27">
        <v>7.7299999999999994E-2</v>
      </c>
      <c r="H57" s="27">
        <v>-8.8600000000000068E-3</v>
      </c>
      <c r="I57" s="28">
        <v>-0.10283194057567324</v>
      </c>
      <c r="J57" s="45"/>
    </row>
    <row r="58" spans="1:11" x14ac:dyDescent="0.3">
      <c r="A58" s="1">
        <v>1471</v>
      </c>
      <c r="B58" s="26" t="s">
        <v>55</v>
      </c>
      <c r="C58" s="27">
        <v>2.64E-2</v>
      </c>
      <c r="D58" s="27">
        <v>2.0840000000000001E-2</v>
      </c>
      <c r="E58" s="27">
        <v>-5.559999999999999E-3</v>
      </c>
      <c r="F58" s="27">
        <v>0.22673000000000001</v>
      </c>
      <c r="G58" s="27">
        <v>0.19605999999999998</v>
      </c>
      <c r="H58" s="27">
        <v>-3.0670000000000031E-2</v>
      </c>
      <c r="I58" s="28">
        <v>-0.13527102721298473</v>
      </c>
      <c r="J58" s="45"/>
    </row>
    <row r="59" spans="1:11" x14ac:dyDescent="0.3">
      <c r="A59" s="1">
        <v>1442</v>
      </c>
      <c r="B59" s="26" t="s">
        <v>56</v>
      </c>
      <c r="C59" s="27">
        <v>0.156</v>
      </c>
      <c r="D59" s="27">
        <v>0.14415</v>
      </c>
      <c r="E59" s="27">
        <v>-1.1849999999999999E-2</v>
      </c>
      <c r="F59" s="27">
        <v>1.5385199999999999</v>
      </c>
      <c r="G59" s="27">
        <v>1.6169500000000003</v>
      </c>
      <c r="H59" s="27">
        <v>7.8430000000000444E-2</v>
      </c>
      <c r="I59" s="28">
        <v>5.0977562852611895E-2</v>
      </c>
      <c r="J59" s="45"/>
    </row>
    <row r="60" spans="1:11" x14ac:dyDescent="0.3">
      <c r="A60" s="1">
        <v>1479</v>
      </c>
      <c r="B60" s="26" t="s">
        <v>57</v>
      </c>
      <c r="C60" s="27">
        <v>1.9199999999999998E-2</v>
      </c>
      <c r="D60" s="27">
        <v>1.4070000000000001E-2</v>
      </c>
      <c r="E60" s="27">
        <v>-5.1299999999999974E-3</v>
      </c>
      <c r="F60" s="27">
        <v>0.16079999999999997</v>
      </c>
      <c r="G60" s="27">
        <v>0.11397</v>
      </c>
      <c r="H60" s="27">
        <v>-4.6829999999999969E-2</v>
      </c>
      <c r="I60" s="28">
        <v>-0.29123134328358197</v>
      </c>
      <c r="J60" s="5"/>
      <c r="K60" s="5"/>
    </row>
    <row r="61" spans="1:11" x14ac:dyDescent="0.3">
      <c r="A61" s="1">
        <v>1434</v>
      </c>
      <c r="B61" s="26" t="s">
        <v>58</v>
      </c>
      <c r="C61" s="27">
        <v>0.192</v>
      </c>
      <c r="D61" s="27">
        <v>0.17204</v>
      </c>
      <c r="E61" s="27">
        <v>-1.9960000000000006E-2</v>
      </c>
      <c r="F61" s="27">
        <v>1.4859599999999999</v>
      </c>
      <c r="G61" s="27">
        <v>1.3635200000000001</v>
      </c>
      <c r="H61" s="27">
        <v>-0.12243999999999988</v>
      </c>
      <c r="I61" s="28">
        <v>-8.2397911114700184E-2</v>
      </c>
      <c r="J61" s="5"/>
      <c r="K61" s="5"/>
    </row>
    <row r="62" spans="1:11" x14ac:dyDescent="0.3">
      <c r="A62" s="1">
        <v>1450</v>
      </c>
      <c r="B62" s="26" t="s">
        <v>59</v>
      </c>
      <c r="C62" s="44">
        <v>1.1999999999999999E-3</v>
      </c>
      <c r="D62" s="30">
        <v>1.1999999999999999E-3</v>
      </c>
      <c r="E62" s="27">
        <v>0</v>
      </c>
      <c r="F62" s="27">
        <v>9.1500000000000001E-3</v>
      </c>
      <c r="G62" s="27">
        <v>9.5999999999999992E-3</v>
      </c>
      <c r="H62" s="27">
        <v>4.4999999999999901E-4</v>
      </c>
      <c r="I62" s="28">
        <v>4.9180327868852347E-2</v>
      </c>
      <c r="J62" s="5"/>
      <c r="K62" s="5"/>
    </row>
    <row r="63" spans="1:11" x14ac:dyDescent="0.3">
      <c r="A63" s="1">
        <v>1476</v>
      </c>
      <c r="B63" s="26" t="s">
        <v>28</v>
      </c>
      <c r="C63" s="27">
        <v>1.6129999999999999E-2</v>
      </c>
      <c r="D63" s="27">
        <v>1.0228999999999999E-2</v>
      </c>
      <c r="E63" s="27">
        <v>-5.901E-3</v>
      </c>
      <c r="F63" s="27">
        <v>0.12903999999999999</v>
      </c>
      <c r="G63" s="27">
        <v>8.6543000000000009E-2</v>
      </c>
      <c r="H63" s="27">
        <v>-4.2496999999999979E-2</v>
      </c>
      <c r="I63" s="28">
        <v>-0.32933199008059505</v>
      </c>
      <c r="J63" s="45"/>
    </row>
    <row r="64" spans="1:11" x14ac:dyDescent="0.3">
      <c r="A64" s="1">
        <v>1470</v>
      </c>
      <c r="B64" s="26" t="s">
        <v>60</v>
      </c>
      <c r="C64" s="27">
        <v>6.96E-3</v>
      </c>
      <c r="D64" s="27">
        <v>1.4192E-2</v>
      </c>
      <c r="E64" s="27">
        <v>7.2319999999999997E-3</v>
      </c>
      <c r="F64" s="27">
        <v>5.664000000000001E-2</v>
      </c>
      <c r="G64" s="27">
        <v>0.11277300000000001</v>
      </c>
      <c r="H64" s="27">
        <v>5.6133000000000002E-2</v>
      </c>
      <c r="I64" s="28">
        <v>0.99104872881355921</v>
      </c>
      <c r="J64" s="5"/>
      <c r="K64" s="5"/>
    </row>
    <row r="65" spans="1:11" x14ac:dyDescent="0.3">
      <c r="A65" s="1">
        <v>1480</v>
      </c>
      <c r="B65" s="26" t="s">
        <v>61</v>
      </c>
      <c r="C65" s="27">
        <v>4.2000000000000003E-2</v>
      </c>
      <c r="D65" s="27">
        <v>4.2000000000000003E-2</v>
      </c>
      <c r="E65" s="27">
        <v>0</v>
      </c>
      <c r="F65" s="27">
        <v>0.33600000000000002</v>
      </c>
      <c r="G65" s="27">
        <v>0.33600000000000002</v>
      </c>
      <c r="H65" s="27">
        <v>0</v>
      </c>
      <c r="I65" s="28">
        <v>0</v>
      </c>
      <c r="J65" s="5"/>
      <c r="K65" s="5"/>
    </row>
    <row r="66" spans="1:11" x14ac:dyDescent="0.3">
      <c r="A66" s="1">
        <v>1444</v>
      </c>
      <c r="B66" s="26" t="s">
        <v>62</v>
      </c>
      <c r="C66" s="27">
        <v>0.34079999999999999</v>
      </c>
      <c r="D66" s="27">
        <v>0.43836000000000003</v>
      </c>
      <c r="E66" s="27">
        <v>9.7560000000000036E-2</v>
      </c>
      <c r="F66" s="27">
        <v>2.9121599999999996</v>
      </c>
      <c r="G66" s="27">
        <v>3.2778900000000002</v>
      </c>
      <c r="H66" s="27">
        <v>0.36573000000000055</v>
      </c>
      <c r="I66" s="28">
        <v>0.12558719301137319</v>
      </c>
      <c r="J66" s="5"/>
      <c r="K66" s="5"/>
    </row>
    <row r="67" spans="1:11" x14ac:dyDescent="0.3">
      <c r="A67" s="1">
        <v>1456</v>
      </c>
      <c r="B67" s="26" t="s">
        <v>63</v>
      </c>
      <c r="C67" s="27">
        <v>5.28E-2</v>
      </c>
      <c r="D67" s="27">
        <v>0.108</v>
      </c>
      <c r="E67" s="27">
        <v>5.5199999999999999E-2</v>
      </c>
      <c r="F67" s="27">
        <v>0.42240000000000005</v>
      </c>
      <c r="G67" s="27">
        <v>0.86399999999999999</v>
      </c>
      <c r="H67" s="27">
        <v>0.44159999999999994</v>
      </c>
      <c r="I67" s="28">
        <v>1.0454545454545452</v>
      </c>
      <c r="J67" s="5"/>
      <c r="K67" s="5"/>
    </row>
    <row r="68" spans="1:11" x14ac:dyDescent="0.3">
      <c r="A68" s="1"/>
      <c r="B68" s="26"/>
      <c r="C68" s="27"/>
      <c r="D68" s="27"/>
      <c r="E68" s="27"/>
      <c r="F68" s="27"/>
      <c r="G68" s="27"/>
      <c r="H68" s="27"/>
      <c r="I68" s="28"/>
      <c r="J68" s="5"/>
      <c r="K68" s="5"/>
    </row>
    <row r="69" spans="1:11" x14ac:dyDescent="0.3">
      <c r="A69" s="1">
        <v>1405</v>
      </c>
      <c r="B69" s="6" t="s">
        <v>38</v>
      </c>
      <c r="C69" s="36">
        <v>0.40799999999999997</v>
      </c>
      <c r="D69" s="7">
        <v>0.40742299999999998</v>
      </c>
      <c r="E69" s="7">
        <v>-5.7699999999999418E-4</v>
      </c>
      <c r="F69" s="7">
        <v>2.1360000000000001</v>
      </c>
      <c r="G69" s="36">
        <v>2.498281</v>
      </c>
      <c r="H69" s="7">
        <v>0.36228099999999985</v>
      </c>
      <c r="I69" s="8">
        <v>0.16960720973782764</v>
      </c>
      <c r="J69" s="5"/>
      <c r="K69" s="5"/>
    </row>
    <row r="70" spans="1:11" x14ac:dyDescent="0.3">
      <c r="A70" s="1">
        <v>1430</v>
      </c>
      <c r="B70" s="9" t="s">
        <v>39</v>
      </c>
      <c r="C70" s="46">
        <v>2.5646799999999996</v>
      </c>
      <c r="D70" s="46">
        <v>2.8639459999999999</v>
      </c>
      <c r="E70" s="46">
        <v>0.29926600000000025</v>
      </c>
      <c r="F70" s="46">
        <v>21.54589</v>
      </c>
      <c r="G70" s="46">
        <v>23.058400000000002</v>
      </c>
      <c r="H70" s="46">
        <v>1.5125100000000025</v>
      </c>
      <c r="I70" s="47">
        <v>7.0199467276589753E-2</v>
      </c>
      <c r="J70" s="5"/>
      <c r="K7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8.7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Аскарова Светлана</dc:creator>
  <cp:lastModifiedBy>Нурахманов Ержан Бауржанович</cp:lastModifiedBy>
  <dcterms:created xsi:type="dcterms:W3CDTF">2023-04-10T10:54:19Z</dcterms:created>
  <dcterms:modified xsi:type="dcterms:W3CDTF">2023-04-10T11:35:25Z</dcterms:modified>
</cp:coreProperties>
</file>