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cj\babbii\[Team A] -  Project X (Automated Attendance System)\ProjectX\7. Deliverables\"/>
    </mc:Choice>
  </mc:AlternateContent>
  <xr:revisionPtr revIDLastSave="0" documentId="13_ncr:1_{B9AB6E96-7877-40E2-AF50-6D003D64B7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J2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4" i="1"/>
  <c r="L4" i="1"/>
  <c r="L5" i="1"/>
  <c r="L6" i="1"/>
  <c r="L7" i="1"/>
  <c r="L8" i="1"/>
  <c r="L9" i="1"/>
  <c r="L10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G2" i="1"/>
  <c r="K2" i="1" l="1"/>
</calcChain>
</file>

<file path=xl/sharedStrings.xml><?xml version="1.0" encoding="utf-8"?>
<sst xmlns="http://schemas.openxmlformats.org/spreadsheetml/2006/main" count="105" uniqueCount="84">
  <si>
    <t>Project X - Automated Attendance System</t>
  </si>
  <si>
    <t>Task ID</t>
  </si>
  <si>
    <t>Task Name</t>
  </si>
  <si>
    <t>Sub Task ID</t>
  </si>
  <si>
    <t>SubTask Name</t>
  </si>
  <si>
    <t>Deliverables</t>
  </si>
  <si>
    <t>Assignee</t>
  </si>
  <si>
    <t>Status</t>
  </si>
  <si>
    <t>Project Initiation</t>
  </si>
  <si>
    <t>Project Kickoff Meeting</t>
  </si>
  <si>
    <t>Roberto Prisoris</t>
  </si>
  <si>
    <t xml:space="preserve"> </t>
  </si>
  <si>
    <t>Identifying Project Scope &amp; Objectives</t>
  </si>
  <si>
    <t>Updated Requirements Review</t>
  </si>
  <si>
    <t>Jenny Babe Arac</t>
  </si>
  <si>
    <t>Requirement Analysis</t>
  </si>
  <si>
    <t>Gather Functional Requirement</t>
  </si>
  <si>
    <t>Project X - Client Stated Requirement</t>
  </si>
  <si>
    <t>Kit Adrian Diocares</t>
  </si>
  <si>
    <t>Initiate an Elicitation Session with Client</t>
  </si>
  <si>
    <t>Project X - Requirements Elicitation - v.1.0</t>
  </si>
  <si>
    <t>Shannen Mendoza</t>
  </si>
  <si>
    <t>Validate Requirements with Client</t>
  </si>
  <si>
    <t>Project X - Requirements Elicitation - v.1.1</t>
  </si>
  <si>
    <t>Finalizing System Requirements</t>
  </si>
  <si>
    <t>Project X - Requirements Elicitation - v.1.2</t>
  </si>
  <si>
    <t xml:space="preserve">  </t>
  </si>
  <si>
    <t>High-Level Design</t>
  </si>
  <si>
    <t xml:space="preserve">Conceptual Design </t>
  </si>
  <si>
    <t>High-Level Use Case Diagrams, 
Conceptual Model
Requirement Diagrams
Project Plan</t>
  </si>
  <si>
    <t>Ongoing</t>
  </si>
  <si>
    <t>Detailed Design</t>
  </si>
  <si>
    <t>Develop Class Diagram</t>
  </si>
  <si>
    <t>Class Diagram with Attributes &amp; Methods</t>
  </si>
  <si>
    <t>Sequence Diagram</t>
  </si>
  <si>
    <t>Activity Diagram</t>
  </si>
  <si>
    <t>Activity Diagrams for Key System Processes</t>
  </si>
  <si>
    <t>Documentation &amp; Version Control</t>
  </si>
  <si>
    <t>Set up Version Control (Git)</t>
  </si>
  <si>
    <t>Git Repository Setup
Provide Access to Repository</t>
  </si>
  <si>
    <t>Agile Development Process</t>
  </si>
  <si>
    <t>Sprint Planning</t>
  </si>
  <si>
    <t>Sprint Backlog
Development Roadmap</t>
  </si>
  <si>
    <t>Daily Standups</t>
  </si>
  <si>
    <t>Recording Progress Updates</t>
  </si>
  <si>
    <t>Sprint Demonstration to Client</t>
  </si>
  <si>
    <t>Sprint Review,
Working Feature Demostration</t>
  </si>
  <si>
    <t>Develop &amp; Test a Module using TDD</t>
  </si>
  <si>
    <t>Test Cases,
Unit Tests
TDD Implementation</t>
  </si>
  <si>
    <t>Implementation</t>
  </si>
  <si>
    <t>Develop Authentication</t>
  </si>
  <si>
    <t>Secure API,
OTP Authentication,
QR Validation</t>
  </si>
  <si>
    <t>Implement Role-based Access Control</t>
  </si>
  <si>
    <t>Admin,
Instructor,
Student Access System</t>
  </si>
  <si>
    <t>Attendance Tracking Features</t>
  </si>
  <si>
    <t>QR Code Scanner, 
GPS Validation</t>
  </si>
  <si>
    <t>Cloud Database Integration</t>
  </si>
  <si>
    <t>Hosted Database,
Secure APIs</t>
  </si>
  <si>
    <t>Testing &amp; Validation</t>
  </si>
  <si>
    <t>Unit Testing</t>
  </si>
  <si>
    <t>Verified Functionality of Individual Components</t>
  </si>
  <si>
    <t>System Testing</t>
  </si>
  <si>
    <t>Full System Integration Test</t>
  </si>
  <si>
    <t>User Acceptance Testing (UAT)</t>
  </si>
  <si>
    <t>Client Validation &amp; Feedback</t>
  </si>
  <si>
    <t>Final Demonstration &amp; Handover</t>
  </si>
  <si>
    <t>Final System Review</t>
  </si>
  <si>
    <t>Working Code,
Documentation,
User Manual</t>
  </si>
  <si>
    <t>Final Presentation</t>
  </si>
  <si>
    <t>Project Presentation,
Live Demo</t>
  </si>
  <si>
    <t>Team A</t>
  </si>
  <si>
    <t>DEADLINE: MAY 02, 2025</t>
  </si>
  <si>
    <t>Prototyping</t>
  </si>
  <si>
    <t>Figma Link</t>
  </si>
  <si>
    <t>Revised Deliverables</t>
  </si>
  <si>
    <t>Project Plan
Traceability Matrix</t>
  </si>
  <si>
    <t>Actual Date  
Started</t>
  </si>
  <si>
    <t xml:space="preserve">Estimated 
End Date </t>
  </si>
  <si>
    <t>Actual End 
Date</t>
  </si>
  <si>
    <t>Kit Adrian Diocares, 
Roberto Prisoris, 
Jenny Babe Arac</t>
  </si>
  <si>
    <r>
      <t>Test-Driven Development (</t>
    </r>
    <r>
      <rPr>
        <i/>
        <sz val="12"/>
        <color theme="1"/>
        <rFont val="Arial"/>
        <family val="2"/>
      </rPr>
      <t>TDD</t>
    </r>
    <r>
      <rPr>
        <sz val="12"/>
        <color theme="1"/>
        <rFont val="Arial"/>
        <family val="2"/>
      </rPr>
      <t>)</t>
    </r>
  </si>
  <si>
    <t>Estimated Date Started</t>
  </si>
  <si>
    <r>
      <t>Estimated Hours (</t>
    </r>
    <r>
      <rPr>
        <b/>
        <i/>
        <sz val="11"/>
        <color theme="1"/>
        <rFont val="Roboto Serif"/>
      </rPr>
      <t>days)</t>
    </r>
  </si>
  <si>
    <t>Detailed Sequence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</si>
</sst>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</font>
    <font>
      <b/>
      <sz val="16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24"/>
      <color rgb="FFFF0000"/>
      <name val="Arial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sz val="8"/>
      <name val="Arial"/>
      <family val="2"/>
      <scheme val="minor"/>
    </font>
    <font>
      <b/>
      <sz val="11"/>
      <color theme="1"/>
      <name val="Roboto Serif"/>
    </font>
    <font>
      <b/>
      <i/>
      <sz val="11"/>
      <color theme="1"/>
      <name val="Roboto Serif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vertical="center" wrapText="1"/>
    </xf>
    <xf numFmtId="164" fontId="7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1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" fontId="7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9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Serif"/>
        <scheme val="none"/>
      </font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[$-409]mmmm\ d\,\ 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</dxfs>
  <tableStyles count="0" defaultTableStyle="TableStyleMedium2" defaultPivotStyle="PivotStyleLight16"/>
  <colors>
    <mruColors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AF693D-9057-4F82-A746-FD6C17C764CF}" name="Table2" displayName="Table2" ref="A3:L32" totalsRowShown="0" headerRowDxfId="1" dataDxfId="18" headerRowBorderDxfId="0">
  <autoFilter ref="A3:L32" xr:uid="{AAAF693D-9057-4F82-A746-FD6C17C764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C7D9EC0F-FCC7-4F70-B5A0-479274A31FCD}" name="Task ID" dataDxfId="17"/>
    <tableColumn id="2" xr3:uid="{08B8DEDB-2DA2-45CD-BAA2-7C73D3471DE5}" name="Task Name" dataDxfId="16"/>
    <tableColumn id="3" xr3:uid="{506CB1F6-7AEA-4D96-88D4-76098390CB92}" name="Sub Task ID" dataDxfId="15"/>
    <tableColumn id="4" xr3:uid="{08470AC6-05B6-4714-927C-B6F5775E8259}" name="SubTask Name" dataDxfId="14"/>
    <tableColumn id="5" xr3:uid="{C432B4E6-B6D1-4ABB-AB2B-30B4394B822B}" name="Deliverables" dataDxfId="13"/>
    <tableColumn id="6" xr3:uid="{B7DC9BA4-9ABA-412F-B858-FDC1362CD98E}" name="Assignee" dataDxfId="12"/>
    <tableColumn id="7" xr3:uid="{5E53F4E2-9CDA-491E-91EB-41D6ECF26E89}" name="Estimated Hours (days)" dataDxfId="11"/>
    <tableColumn id="16" xr3:uid="{78D51B9D-1A1F-4484-88C8-CD599C8EFC26}" name="Estimated Date Started" dataDxfId="10"/>
    <tableColumn id="9" xr3:uid="{BB1EB021-A2DF-4A31-A473-5068A8DBA97F}" name="Actual Date  _x000a_Started" dataDxfId="9"/>
    <tableColumn id="10" xr3:uid="{1A9DE31C-C0F3-4967-B429-839BA31D5E1B}" name="Estimated _x000a_End Date " dataDxfId="8"/>
    <tableColumn id="11" xr3:uid="{01DFEAB2-126B-4975-828F-51FEB09A4F0D}" name="Actual End _x000a_Date" dataDxfId="7"/>
    <tableColumn id="12" xr3:uid="{5AEF303E-21E2-4DB8-B904-4262FF8E115F}" name="Status" dataDxfId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A1002"/>
  <sheetViews>
    <sheetView tabSelected="1" zoomScale="79" zoomScaleNormal="70" workbookViewId="0">
      <pane ySplit="3" topLeftCell="A9" activePane="bottomLeft" state="frozen"/>
      <selection pane="bottomLeft" sqref="A1:L1"/>
    </sheetView>
  </sheetViews>
  <sheetFormatPr defaultColWidth="12.6640625" defaultRowHeight="15.75" customHeight="1"/>
  <cols>
    <col min="1" max="1" width="7.6640625" bestFit="1" customWidth="1"/>
    <col min="2" max="2" width="16.6640625" customWidth="1"/>
    <col min="3" max="3" width="11.77734375" bestFit="1" customWidth="1"/>
    <col min="4" max="4" width="27.109375" bestFit="1" customWidth="1"/>
    <col min="5" max="5" width="31.88671875" customWidth="1"/>
    <col min="6" max="6" width="23.21875" customWidth="1"/>
    <col min="7" max="7" width="22.109375" bestFit="1" customWidth="1"/>
    <col min="8" max="8" width="22.5546875" customWidth="1"/>
    <col min="9" max="9" width="19.33203125" customWidth="1"/>
    <col min="10" max="10" width="20.33203125" customWidth="1"/>
    <col min="11" max="11" width="19.5546875" style="9" customWidth="1"/>
    <col min="12" max="12" width="12.88671875" customWidth="1"/>
    <col min="13" max="13" width="22" customWidth="1"/>
    <col min="14" max="14" width="10.88671875" customWidth="1"/>
  </cols>
  <sheetData>
    <row r="1" spans="1:27" s="3" customFormat="1" ht="51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2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34.5" customHeight="1">
      <c r="A2" s="12" t="s">
        <v>71</v>
      </c>
      <c r="B2" s="12"/>
      <c r="C2" s="12"/>
      <c r="D2" s="12"/>
      <c r="E2" s="12"/>
      <c r="F2" s="12"/>
      <c r="G2" s="10" t="str">
        <f ca="1">"Days Left: " &amp; (DATE(2025,5,2) - TODAY()) &amp; " days"</f>
        <v>Days Left: 42 days</v>
      </c>
      <c r="H2" s="10"/>
      <c r="I2" s="10"/>
      <c r="K2" s="11" t="str">
        <f>"Task Done: " &amp;COUNTIF(L3:L53, "Done") &amp; " / " &amp; COUNTA(L3:L53)</f>
        <v>Task Done: 8 / 27</v>
      </c>
      <c r="L2" s="1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s="31" customFormat="1" ht="53.4" customHeight="1">
      <c r="A3" s="28" t="s">
        <v>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82</v>
      </c>
      <c r="H3" s="29" t="s">
        <v>81</v>
      </c>
      <c r="I3" s="28" t="s">
        <v>76</v>
      </c>
      <c r="J3" s="28" t="s">
        <v>77</v>
      </c>
      <c r="K3" s="30" t="s">
        <v>78</v>
      </c>
      <c r="L3" s="28" t="s">
        <v>7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45" customHeight="1">
      <c r="A4" s="13">
        <v>1</v>
      </c>
      <c r="B4" s="13" t="s">
        <v>8</v>
      </c>
      <c r="C4" s="13">
        <v>1.1000000000000001</v>
      </c>
      <c r="D4" s="14" t="s">
        <v>9</v>
      </c>
      <c r="E4" s="14"/>
      <c r="F4" s="13" t="s">
        <v>10</v>
      </c>
      <c r="G4" s="15">
        <v>4</v>
      </c>
      <c r="H4" s="16">
        <v>45718</v>
      </c>
      <c r="I4" s="16">
        <v>45720</v>
      </c>
      <c r="J4" s="16">
        <f>Table2[[#This Row],[Estimated Date Started]]+ (G4/12)</f>
        <v>45718.333333333336</v>
      </c>
      <c r="K4" s="16">
        <v>45720</v>
      </c>
      <c r="L4" s="17" t="str">
        <f>IF(K4&lt;&gt;"","Done", IF(I4&lt;&gt;"","Ongoing","Pending"))</f>
        <v>Done</v>
      </c>
      <c r="M4" s="1" t="s">
        <v>11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5" customHeight="1">
      <c r="A5" s="13"/>
      <c r="B5" s="13"/>
      <c r="C5" s="13">
        <v>1.2</v>
      </c>
      <c r="D5" s="14" t="s">
        <v>12</v>
      </c>
      <c r="E5" s="14" t="s">
        <v>13</v>
      </c>
      <c r="F5" s="13" t="s">
        <v>14</v>
      </c>
      <c r="G5" s="13">
        <v>2</v>
      </c>
      <c r="H5" s="16">
        <v>45721</v>
      </c>
      <c r="I5" s="16">
        <v>45722</v>
      </c>
      <c r="J5" s="16">
        <f>Table2[[#This Row],[Estimated Date Started]]+ (G5/12)</f>
        <v>45721.166666666664</v>
      </c>
      <c r="K5" s="16">
        <v>45722</v>
      </c>
      <c r="L5" s="17" t="str">
        <f t="shared" ref="L5:L29" si="0">IF(K5&lt;&gt;"","Done", IF(I5&lt;&gt;"","Ongoing","Pending"))</f>
        <v>Done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5" customHeight="1">
      <c r="A6" s="13">
        <v>2</v>
      </c>
      <c r="B6" s="13" t="s">
        <v>15</v>
      </c>
      <c r="C6" s="13">
        <v>2.1</v>
      </c>
      <c r="D6" s="14" t="s">
        <v>16</v>
      </c>
      <c r="E6" s="14" t="s">
        <v>17</v>
      </c>
      <c r="F6" s="13" t="s">
        <v>18</v>
      </c>
      <c r="G6" s="13">
        <v>5</v>
      </c>
      <c r="H6" s="16">
        <v>45723</v>
      </c>
      <c r="I6" s="16">
        <v>45723</v>
      </c>
      <c r="J6" s="16">
        <f>Table2[[#This Row],[Estimated Date Started]]+ (G6/12)</f>
        <v>45723.416666666664</v>
      </c>
      <c r="K6" s="16">
        <v>45723</v>
      </c>
      <c r="L6" s="17" t="str">
        <f t="shared" si="0"/>
        <v>Done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5" customHeight="1">
      <c r="A7" s="13"/>
      <c r="B7" s="13"/>
      <c r="C7" s="13">
        <v>2.2000000000000002</v>
      </c>
      <c r="D7" s="14" t="s">
        <v>19</v>
      </c>
      <c r="E7" s="14" t="s">
        <v>20</v>
      </c>
      <c r="F7" s="13" t="s">
        <v>21</v>
      </c>
      <c r="G7" s="13">
        <v>5</v>
      </c>
      <c r="H7" s="16">
        <v>45727</v>
      </c>
      <c r="I7" s="16">
        <v>45727</v>
      </c>
      <c r="J7" s="16">
        <f>Table2[[#This Row],[Estimated Date Started]]+ (G7/12)</f>
        <v>45727.416666666664</v>
      </c>
      <c r="K7" s="16">
        <v>45727</v>
      </c>
      <c r="L7" s="17" t="str">
        <f t="shared" si="0"/>
        <v>Done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45" customHeight="1">
      <c r="A8" s="13"/>
      <c r="B8" s="13"/>
      <c r="C8" s="13">
        <v>2.2999999999999998</v>
      </c>
      <c r="D8" s="14" t="s">
        <v>22</v>
      </c>
      <c r="E8" s="14" t="s">
        <v>23</v>
      </c>
      <c r="F8" s="13" t="s">
        <v>14</v>
      </c>
      <c r="G8" s="13">
        <v>5</v>
      </c>
      <c r="H8" s="16">
        <v>45728</v>
      </c>
      <c r="I8" s="16">
        <v>45728</v>
      </c>
      <c r="J8" s="16">
        <f>Table2[[#This Row],[Estimated Date Started]]+ (G8/12)</f>
        <v>45728.416666666664</v>
      </c>
      <c r="K8" s="18">
        <v>45728</v>
      </c>
      <c r="L8" s="17" t="str">
        <f t="shared" si="0"/>
        <v>Done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5" customHeight="1">
      <c r="A9" s="13"/>
      <c r="B9" s="13"/>
      <c r="C9" s="13">
        <v>2.4</v>
      </c>
      <c r="D9" s="14" t="s">
        <v>24</v>
      </c>
      <c r="E9" s="14" t="s">
        <v>25</v>
      </c>
      <c r="F9" s="13" t="s">
        <v>21</v>
      </c>
      <c r="G9" s="13">
        <v>5</v>
      </c>
      <c r="H9" s="16">
        <v>45728</v>
      </c>
      <c r="I9" s="16">
        <v>45728</v>
      </c>
      <c r="J9" s="16">
        <f>Table2[[#This Row],[Estimated Date Started]]+ (G9/12)</f>
        <v>45728.416666666664</v>
      </c>
      <c r="K9" s="16">
        <v>45728</v>
      </c>
      <c r="L9" s="17" t="str">
        <f t="shared" si="0"/>
        <v>Done</v>
      </c>
      <c r="M9" s="1" t="s">
        <v>26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82.8" customHeight="1">
      <c r="A10" s="13">
        <v>3</v>
      </c>
      <c r="B10" s="13" t="s">
        <v>27</v>
      </c>
      <c r="C10" s="13">
        <v>3.1</v>
      </c>
      <c r="D10" s="14" t="s">
        <v>28</v>
      </c>
      <c r="E10" s="14" t="s">
        <v>29</v>
      </c>
      <c r="F10" s="13" t="s">
        <v>79</v>
      </c>
      <c r="G10" s="13">
        <v>10</v>
      </c>
      <c r="H10" s="16">
        <v>45730</v>
      </c>
      <c r="I10" s="16">
        <v>45730</v>
      </c>
      <c r="J10" s="16">
        <f>Table2[[#This Row],[Estimated Date Started]]+ (G10/12)</f>
        <v>45730.833333333336</v>
      </c>
      <c r="K10" s="16">
        <v>45730</v>
      </c>
      <c r="L10" s="17" t="str">
        <f t="shared" si="0"/>
        <v>Done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45" customHeight="1">
      <c r="A11" s="13"/>
      <c r="B11" s="13"/>
      <c r="C11" s="13">
        <v>3.2</v>
      </c>
      <c r="D11" s="14" t="s">
        <v>74</v>
      </c>
      <c r="E11" s="14" t="s">
        <v>75</v>
      </c>
      <c r="F11" s="13" t="s">
        <v>70</v>
      </c>
      <c r="G11" s="13">
        <v>1</v>
      </c>
      <c r="H11" s="16">
        <v>45738</v>
      </c>
      <c r="I11" s="16">
        <v>45737</v>
      </c>
      <c r="J11" s="16">
        <f>Table2[[#This Row],[Estimated Date Started]]+ (G11/12)</f>
        <v>45738.083333333336</v>
      </c>
      <c r="K11" s="16"/>
      <c r="L11" s="17" t="s">
        <v>30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5" customHeight="1">
      <c r="A12" s="13">
        <v>4</v>
      </c>
      <c r="B12" s="13" t="s">
        <v>31</v>
      </c>
      <c r="C12" s="13">
        <v>4.0999999999999996</v>
      </c>
      <c r="D12" s="14" t="s">
        <v>32</v>
      </c>
      <c r="E12" s="14" t="s">
        <v>33</v>
      </c>
      <c r="F12" s="13" t="s">
        <v>18</v>
      </c>
      <c r="G12" s="13">
        <v>4</v>
      </c>
      <c r="H12" s="16">
        <v>45737</v>
      </c>
      <c r="I12" s="16">
        <v>45737</v>
      </c>
      <c r="J12" s="16">
        <f>Table2[[#This Row],[Estimated Date Started]]+ (G12/12)</f>
        <v>45737.333333333336</v>
      </c>
      <c r="K12" s="16"/>
      <c r="L12" s="17" t="str">
        <f t="shared" si="0"/>
        <v>Ongoing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5" customHeight="1">
      <c r="A13" s="13"/>
      <c r="B13" s="13"/>
      <c r="C13" s="13">
        <v>4.2</v>
      </c>
      <c r="D13" s="14" t="s">
        <v>34</v>
      </c>
      <c r="E13" s="34" t="s">
        <v>83</v>
      </c>
      <c r="F13" s="13" t="s">
        <v>21</v>
      </c>
      <c r="G13" s="13">
        <v>5</v>
      </c>
      <c r="H13" s="16">
        <v>45737</v>
      </c>
      <c r="I13" s="16">
        <v>45736</v>
      </c>
      <c r="J13" s="16">
        <f>Table2[[#This Row],[Estimated Date Started]]+ (G13/12)</f>
        <v>45737.416666666664</v>
      </c>
      <c r="K13" s="16"/>
      <c r="L13" s="17" t="str">
        <f t="shared" si="0"/>
        <v>Ongoing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5" customHeight="1">
      <c r="A14" s="13"/>
      <c r="B14" s="13"/>
      <c r="C14" s="13">
        <v>4.3</v>
      </c>
      <c r="D14" s="14" t="s">
        <v>35</v>
      </c>
      <c r="E14" s="14" t="s">
        <v>36</v>
      </c>
      <c r="F14" s="13" t="s">
        <v>14</v>
      </c>
      <c r="G14" s="13">
        <v>4</v>
      </c>
      <c r="H14" s="16">
        <v>45737</v>
      </c>
      <c r="I14" s="16">
        <v>45736</v>
      </c>
      <c r="J14" s="16">
        <f>Table2[[#This Row],[Estimated Date Started]]+ (G14/12)</f>
        <v>45737.333333333336</v>
      </c>
      <c r="K14" s="16"/>
      <c r="L14" s="17" t="str">
        <f t="shared" si="0"/>
        <v>Ongoing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5" customHeight="1">
      <c r="A15" s="13"/>
      <c r="B15" s="13"/>
      <c r="C15" s="13">
        <v>4.4000000000000004</v>
      </c>
      <c r="D15" s="14" t="s">
        <v>72</v>
      </c>
      <c r="E15" s="14" t="s">
        <v>73</v>
      </c>
      <c r="F15" s="13" t="s">
        <v>70</v>
      </c>
      <c r="G15" s="13">
        <v>20</v>
      </c>
      <c r="H15" s="16">
        <v>45738</v>
      </c>
      <c r="I15" s="16">
        <v>45734</v>
      </c>
      <c r="J15" s="16">
        <f>Table2[[#This Row],[Estimated Date Started]]+ (G15/12)</f>
        <v>45739.666666666664</v>
      </c>
      <c r="K15" s="16"/>
      <c r="L15" s="17" t="s">
        <v>30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5" customHeight="1">
      <c r="A16" s="13">
        <v>5</v>
      </c>
      <c r="B16" s="13" t="s">
        <v>37</v>
      </c>
      <c r="C16" s="13">
        <v>5</v>
      </c>
      <c r="D16" s="14" t="s">
        <v>38</v>
      </c>
      <c r="E16" s="14" t="s">
        <v>39</v>
      </c>
      <c r="F16" s="13" t="s">
        <v>10</v>
      </c>
      <c r="G16" s="13">
        <v>2</v>
      </c>
      <c r="H16" s="16">
        <v>45730</v>
      </c>
      <c r="I16" s="16">
        <v>45730</v>
      </c>
      <c r="J16" s="16">
        <f>Table2[[#This Row],[Estimated Date Started]]+ (G16/12)</f>
        <v>45730.166666666664</v>
      </c>
      <c r="K16" s="16">
        <v>45730</v>
      </c>
      <c r="L16" s="17" t="str">
        <f t="shared" si="0"/>
        <v>Done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5" customHeight="1">
      <c r="A17" s="13">
        <v>6</v>
      </c>
      <c r="B17" s="13" t="s">
        <v>40</v>
      </c>
      <c r="C17" s="13">
        <v>6.1</v>
      </c>
      <c r="D17" s="14" t="s">
        <v>41</v>
      </c>
      <c r="E17" s="14" t="s">
        <v>42</v>
      </c>
      <c r="F17" s="13" t="s">
        <v>10</v>
      </c>
      <c r="G17" s="13">
        <v>8</v>
      </c>
      <c r="H17" s="16">
        <v>45748</v>
      </c>
      <c r="I17" s="16"/>
      <c r="J17" s="16">
        <f>Table2[[#This Row],[Estimated Date Started]]+ (G17/12)</f>
        <v>45748.666666666664</v>
      </c>
      <c r="K17" s="16"/>
      <c r="L17" s="17" t="str">
        <f t="shared" si="0"/>
        <v>Pending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5" customHeight="1">
      <c r="A18" s="13"/>
      <c r="B18" s="13"/>
      <c r="C18" s="13">
        <v>6.2</v>
      </c>
      <c r="D18" s="14" t="s">
        <v>43</v>
      </c>
      <c r="E18" s="14" t="s">
        <v>44</v>
      </c>
      <c r="F18" s="13" t="s">
        <v>18</v>
      </c>
      <c r="G18" s="13">
        <v>2</v>
      </c>
      <c r="H18" s="16">
        <v>45732</v>
      </c>
      <c r="I18" s="16"/>
      <c r="J18" s="16">
        <f>Table2[[#This Row],[Estimated Date Started]]+ (G18/12)</f>
        <v>45732.166666666664</v>
      </c>
      <c r="K18" s="16"/>
      <c r="L18" s="17" t="str">
        <f t="shared" si="0"/>
        <v>Pending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61.8" customHeight="1">
      <c r="A19" s="13"/>
      <c r="B19" s="13"/>
      <c r="C19" s="13">
        <v>6.3</v>
      </c>
      <c r="D19" s="14" t="s">
        <v>45</v>
      </c>
      <c r="E19" s="14" t="s">
        <v>46</v>
      </c>
      <c r="F19" s="13" t="s">
        <v>14</v>
      </c>
      <c r="G19" s="13">
        <v>5</v>
      </c>
      <c r="H19" s="16">
        <v>45758</v>
      </c>
      <c r="I19" s="16"/>
      <c r="J19" s="16">
        <f>Table2[[#This Row],[Estimated Date Started]]+ (G19/12)</f>
        <v>45758.416666666664</v>
      </c>
      <c r="K19" s="16"/>
      <c r="L19" s="17" t="str">
        <f t="shared" si="0"/>
        <v>Pending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63" customHeight="1">
      <c r="A20" s="13">
        <v>7</v>
      </c>
      <c r="B20" s="13" t="s">
        <v>80</v>
      </c>
      <c r="C20" s="13">
        <v>7</v>
      </c>
      <c r="D20" s="14" t="s">
        <v>47</v>
      </c>
      <c r="E20" s="14" t="s">
        <v>48</v>
      </c>
      <c r="F20" s="13" t="s">
        <v>10</v>
      </c>
      <c r="G20" s="13">
        <v>90</v>
      </c>
      <c r="H20" s="16">
        <v>45762</v>
      </c>
      <c r="I20" s="16"/>
      <c r="J20" s="16">
        <f>Table2[[#This Row],[Estimated Date Started]]+ (G20/12)</f>
        <v>45769.5</v>
      </c>
      <c r="K20" s="16"/>
      <c r="L20" s="17" t="str">
        <f t="shared" si="0"/>
        <v>Pending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8.8" customHeight="1">
      <c r="A21" s="13">
        <v>8</v>
      </c>
      <c r="B21" s="13" t="s">
        <v>49</v>
      </c>
      <c r="C21" s="13">
        <v>8.1</v>
      </c>
      <c r="D21" s="14" t="s">
        <v>50</v>
      </c>
      <c r="E21" s="14" t="s">
        <v>51</v>
      </c>
      <c r="F21" s="13" t="s">
        <v>10</v>
      </c>
      <c r="G21" s="13">
        <v>30</v>
      </c>
      <c r="H21" s="16">
        <v>45759</v>
      </c>
      <c r="I21" s="16"/>
      <c r="J21" s="16">
        <f>Table2[[#This Row],[Estimated Date Started]]+ (G21/12)</f>
        <v>45761.5</v>
      </c>
      <c r="K21" s="16"/>
      <c r="L21" s="17" t="str">
        <f t="shared" si="0"/>
        <v>Pending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64.2" customHeight="1">
      <c r="A22" s="13"/>
      <c r="B22" s="13"/>
      <c r="C22" s="13">
        <v>8.1999999999999993</v>
      </c>
      <c r="D22" s="14" t="s">
        <v>52</v>
      </c>
      <c r="E22" s="14" t="s">
        <v>53</v>
      </c>
      <c r="F22" s="13" t="s">
        <v>18</v>
      </c>
      <c r="G22" s="13">
        <v>12</v>
      </c>
      <c r="H22" s="16">
        <v>45763</v>
      </c>
      <c r="I22" s="16"/>
      <c r="J22" s="16">
        <f>Table2[[#This Row],[Estimated Date Started]]+ (G22/12)</f>
        <v>45764</v>
      </c>
      <c r="K22" s="16"/>
      <c r="L22" s="17" t="str">
        <f t="shared" si="0"/>
        <v>Pending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5" customHeight="1">
      <c r="A23" s="13"/>
      <c r="B23" s="13"/>
      <c r="C23" s="13">
        <v>8.3000000000000007</v>
      </c>
      <c r="D23" s="14" t="s">
        <v>54</v>
      </c>
      <c r="E23" s="14" t="s">
        <v>55</v>
      </c>
      <c r="F23" s="13" t="s">
        <v>10</v>
      </c>
      <c r="G23" s="13">
        <v>30</v>
      </c>
      <c r="H23" s="16">
        <v>45766</v>
      </c>
      <c r="I23" s="16"/>
      <c r="J23" s="16">
        <f>Table2[[#This Row],[Estimated Date Started]]+ (G23/12)</f>
        <v>45768.5</v>
      </c>
      <c r="K23" s="16"/>
      <c r="L23" s="17" t="str">
        <f t="shared" si="0"/>
        <v>Pending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5" customHeight="1">
      <c r="A24" s="13"/>
      <c r="B24" s="13"/>
      <c r="C24" s="13">
        <v>8.4</v>
      </c>
      <c r="D24" s="14" t="s">
        <v>56</v>
      </c>
      <c r="E24" s="14" t="s">
        <v>57</v>
      </c>
      <c r="F24" s="13" t="s">
        <v>14</v>
      </c>
      <c r="G24" s="13">
        <v>12</v>
      </c>
      <c r="H24" s="16">
        <v>45766</v>
      </c>
      <c r="I24" s="16"/>
      <c r="J24" s="16">
        <f>Table2[[#This Row],[Estimated Date Started]]+ (G24/12)</f>
        <v>45767</v>
      </c>
      <c r="K24" s="16"/>
      <c r="L24" s="17" t="str">
        <f t="shared" si="0"/>
        <v>Pending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5" customHeight="1">
      <c r="A25" s="13">
        <v>9</v>
      </c>
      <c r="B25" s="13" t="s">
        <v>58</v>
      </c>
      <c r="C25" s="13">
        <v>9.1</v>
      </c>
      <c r="D25" s="14" t="s">
        <v>59</v>
      </c>
      <c r="E25" s="14" t="s">
        <v>60</v>
      </c>
      <c r="F25" s="13" t="s">
        <v>21</v>
      </c>
      <c r="G25" s="13">
        <v>15</v>
      </c>
      <c r="H25" s="16">
        <v>45768</v>
      </c>
      <c r="I25" s="16"/>
      <c r="J25" s="16">
        <f>Table2[[#This Row],[Estimated Date Started]]+ (G25/12)</f>
        <v>45769.25</v>
      </c>
      <c r="K25" s="16"/>
      <c r="L25" s="17" t="str">
        <f t="shared" si="0"/>
        <v>Pending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5" customHeight="1">
      <c r="A26" s="13"/>
      <c r="B26" s="13"/>
      <c r="C26" s="13">
        <v>9.1999999999999993</v>
      </c>
      <c r="D26" s="14" t="s">
        <v>61</v>
      </c>
      <c r="E26" s="14" t="s">
        <v>62</v>
      </c>
      <c r="F26" s="13" t="s">
        <v>21</v>
      </c>
      <c r="G26" s="13">
        <v>50</v>
      </c>
      <c r="H26" s="16">
        <v>45773</v>
      </c>
      <c r="I26" s="16"/>
      <c r="J26" s="16">
        <f>Table2[[#This Row],[Estimated Date Started]]+ (G26/12)</f>
        <v>45777.166666666664</v>
      </c>
      <c r="K26" s="16"/>
      <c r="L26" s="17" t="str">
        <f t="shared" si="0"/>
        <v>Pending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45" customHeight="1">
      <c r="A27" s="13"/>
      <c r="B27" s="13"/>
      <c r="C27" s="13">
        <v>9.3000000000000007</v>
      </c>
      <c r="D27" s="14" t="s">
        <v>63</v>
      </c>
      <c r="E27" s="14" t="s">
        <v>64</v>
      </c>
      <c r="F27" s="13" t="s">
        <v>14</v>
      </c>
      <c r="G27" s="13">
        <v>15</v>
      </c>
      <c r="H27" s="16">
        <v>45770</v>
      </c>
      <c r="I27" s="16"/>
      <c r="J27" s="16">
        <f>Table2[[#This Row],[Estimated Date Started]]+ (G27/12)</f>
        <v>45771.25</v>
      </c>
      <c r="K27" s="16"/>
      <c r="L27" s="17" t="str">
        <f t="shared" si="0"/>
        <v>Pending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4.8" customHeight="1">
      <c r="A28" s="13">
        <v>10</v>
      </c>
      <c r="B28" s="13" t="s">
        <v>65</v>
      </c>
      <c r="C28" s="13">
        <v>10.1</v>
      </c>
      <c r="D28" s="14" t="s">
        <v>66</v>
      </c>
      <c r="E28" s="14" t="s">
        <v>67</v>
      </c>
      <c r="F28" s="13" t="s">
        <v>18</v>
      </c>
      <c r="G28" s="13">
        <v>8</v>
      </c>
      <c r="H28" s="16">
        <v>45770</v>
      </c>
      <c r="I28" s="16"/>
      <c r="J28" s="16">
        <f>Table2[[#This Row],[Estimated Date Started]]+ (G28/12)</f>
        <v>45770.666666666664</v>
      </c>
      <c r="K28" s="16"/>
      <c r="L28" s="17" t="str">
        <f t="shared" si="0"/>
        <v>Pending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s="27" customFormat="1" ht="67.2" customHeight="1">
      <c r="A29" s="24"/>
      <c r="B29" s="24"/>
      <c r="C29" s="24">
        <v>10.199999999999999</v>
      </c>
      <c r="D29" s="24" t="s">
        <v>68</v>
      </c>
      <c r="E29" s="24" t="s">
        <v>69</v>
      </c>
      <c r="F29" s="13" t="s">
        <v>70</v>
      </c>
      <c r="G29" s="13">
        <v>4</v>
      </c>
      <c r="H29" s="16">
        <v>45775</v>
      </c>
      <c r="I29" s="25"/>
      <c r="J29" s="16">
        <f>Table2[[#This Row],[Estimated Date Started]]+ (G29/12)</f>
        <v>45775.333333333336</v>
      </c>
      <c r="K29" s="25"/>
      <c r="L29" s="17" t="str">
        <f t="shared" si="0"/>
        <v>Pending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45" customHeight="1">
      <c r="A30" s="19"/>
      <c r="B30" s="19"/>
      <c r="C30" s="19"/>
      <c r="D30" s="20"/>
      <c r="E30" s="20"/>
      <c r="F30" s="19"/>
      <c r="G30" s="19"/>
      <c r="H30" s="23"/>
      <c r="I30" s="19"/>
      <c r="J30" s="21"/>
      <c r="K30" s="22"/>
      <c r="L30" s="21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7" ht="45" customHeight="1">
      <c r="A31" s="19"/>
      <c r="B31" s="19"/>
      <c r="C31" s="19"/>
      <c r="D31" s="20"/>
      <c r="E31" s="20"/>
      <c r="F31" s="19"/>
      <c r="G31" s="19"/>
      <c r="H31" s="23"/>
      <c r="I31" s="19"/>
      <c r="J31" s="19"/>
      <c r="K31" s="22"/>
      <c r="L31" s="21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7" ht="45" customHeight="1">
      <c r="A32" s="19"/>
      <c r="B32" s="19"/>
      <c r="C32" s="19"/>
      <c r="D32" s="20"/>
      <c r="E32" s="19"/>
      <c r="F32" s="19"/>
      <c r="G32" s="19"/>
      <c r="H32" s="23"/>
      <c r="I32" s="19"/>
      <c r="J32" s="19"/>
      <c r="K32" s="22"/>
      <c r="L32" s="21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7" ht="40.049999999999997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22"/>
      <c r="L33" s="21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7" ht="13.2">
      <c r="A34" s="4"/>
      <c r="B34" s="4"/>
      <c r="C34" s="4"/>
      <c r="D34" s="4"/>
      <c r="E34" s="4"/>
      <c r="F34" s="4"/>
      <c r="G34" s="4"/>
      <c r="H34" s="4"/>
      <c r="I34" s="4"/>
      <c r="J34" s="4"/>
      <c r="K34" s="6"/>
      <c r="L34" s="5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7" ht="13.2">
      <c r="A35" s="4"/>
      <c r="B35" s="4"/>
      <c r="C35" s="4"/>
      <c r="D35" s="4"/>
      <c r="E35" s="4"/>
      <c r="F35" s="4"/>
      <c r="G35" s="4"/>
      <c r="H35" s="4"/>
      <c r="I35" s="4"/>
      <c r="J35" s="4"/>
      <c r="K35" s="6"/>
      <c r="L35" s="5"/>
      <c r="M35" s="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7" ht="13.2">
      <c r="A36" s="4"/>
      <c r="B36" s="4"/>
      <c r="C36" s="4"/>
      <c r="D36" s="4"/>
      <c r="E36" s="4"/>
      <c r="F36" s="4"/>
      <c r="G36" s="4"/>
      <c r="H36" s="4"/>
      <c r="I36" s="4"/>
      <c r="J36" s="4"/>
      <c r="K36" s="6"/>
      <c r="L36" s="5"/>
      <c r="M36" s="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7" ht="13.2">
      <c r="A37" s="4"/>
      <c r="B37" s="4"/>
      <c r="C37" s="4"/>
      <c r="D37" s="4"/>
      <c r="E37" s="4"/>
      <c r="F37" s="4"/>
      <c r="G37" s="4"/>
      <c r="H37" s="4"/>
      <c r="I37" s="4"/>
      <c r="J37" s="4"/>
      <c r="K37" s="6"/>
      <c r="L37" s="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7" ht="13.2">
      <c r="A38" s="4"/>
      <c r="B38" s="4"/>
      <c r="C38" s="4"/>
      <c r="D38" s="4"/>
      <c r="E38" s="4"/>
      <c r="F38" s="4"/>
      <c r="G38" s="4"/>
      <c r="H38" s="4"/>
      <c r="I38" s="4"/>
      <c r="J38" s="4"/>
      <c r="K38" s="6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7" ht="13.2">
      <c r="A39" s="4"/>
      <c r="B39" s="4"/>
      <c r="C39" s="4"/>
      <c r="D39" s="4"/>
      <c r="E39" s="4"/>
      <c r="F39" s="4"/>
      <c r="G39" s="4"/>
      <c r="H39" s="4"/>
      <c r="I39" s="4"/>
      <c r="J39" s="4"/>
      <c r="K39" s="6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>
      <c r="A40" s="4"/>
      <c r="B40" s="4"/>
      <c r="C40" s="4"/>
      <c r="D40" s="4"/>
      <c r="E40" s="4"/>
      <c r="F40" s="4"/>
      <c r="G40" s="4"/>
      <c r="H40" s="4"/>
      <c r="I40" s="4"/>
      <c r="J40" s="4"/>
      <c r="K40" s="6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>
      <c r="A41" s="4"/>
      <c r="B41" s="4"/>
      <c r="C41" s="4"/>
      <c r="D41" s="4"/>
      <c r="E41" s="4"/>
      <c r="F41" s="4"/>
      <c r="G41" s="4"/>
      <c r="H41" s="4"/>
      <c r="I41" s="4"/>
      <c r="J41" s="4"/>
      <c r="K41" s="6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>
      <c r="A42" s="4"/>
      <c r="B42" s="4"/>
      <c r="C42" s="4"/>
      <c r="D42" s="4"/>
      <c r="E42" s="4"/>
      <c r="F42" s="4"/>
      <c r="G42" s="4"/>
      <c r="H42" s="4"/>
      <c r="I42" s="4"/>
      <c r="J42" s="4"/>
      <c r="K42" s="6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>
      <c r="A43" s="4"/>
      <c r="B43" s="4"/>
      <c r="C43" s="4"/>
      <c r="D43" s="4"/>
      <c r="E43" s="4"/>
      <c r="F43" s="4"/>
      <c r="G43" s="4"/>
      <c r="H43" s="4"/>
      <c r="I43" s="4"/>
      <c r="J43" s="4"/>
      <c r="K43" s="6"/>
      <c r="L43" s="4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>
      <c r="A44" s="4"/>
      <c r="B44" s="4"/>
      <c r="C44" s="4"/>
      <c r="D44" s="4"/>
      <c r="E44" s="4"/>
      <c r="F44" s="4"/>
      <c r="G44" s="4"/>
      <c r="H44" s="4"/>
      <c r="I44" s="4"/>
      <c r="J44" s="4"/>
      <c r="K44" s="6"/>
      <c r="L44" s="4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>
      <c r="A45" s="4"/>
      <c r="B45" s="4"/>
      <c r="C45" s="4"/>
      <c r="D45" s="4"/>
      <c r="E45" s="4"/>
      <c r="F45" s="4"/>
      <c r="G45" s="4"/>
      <c r="H45" s="4"/>
      <c r="I45" s="4"/>
      <c r="J45" s="4"/>
      <c r="K45" s="6"/>
      <c r="L45" s="4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>
      <c r="A46" s="4"/>
      <c r="B46" s="4"/>
      <c r="C46" s="4"/>
      <c r="D46" s="4"/>
      <c r="E46" s="4"/>
      <c r="F46" s="4"/>
      <c r="G46" s="4"/>
      <c r="H46" s="4"/>
      <c r="I46" s="4"/>
      <c r="J46" s="4"/>
      <c r="K46" s="6"/>
      <c r="L46" s="4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>
      <c r="A47" s="4"/>
      <c r="B47" s="4"/>
      <c r="C47" s="4"/>
      <c r="D47" s="4"/>
      <c r="E47" s="4"/>
      <c r="F47" s="4"/>
      <c r="G47" s="4"/>
      <c r="H47" s="4"/>
      <c r="I47" s="4"/>
      <c r="J47" s="4"/>
      <c r="K47" s="6"/>
      <c r="L47" s="4"/>
      <c r="M47" s="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>
      <c r="A48" s="4"/>
      <c r="B48" s="4"/>
      <c r="C48" s="4"/>
      <c r="D48" s="4"/>
      <c r="E48" s="4"/>
      <c r="F48" s="4"/>
      <c r="G48" s="4"/>
      <c r="H48" s="4"/>
      <c r="I48" s="4"/>
      <c r="J48" s="4"/>
      <c r="K48" s="6"/>
      <c r="L48" s="4"/>
      <c r="M48" s="5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>
      <c r="A49" s="4"/>
      <c r="B49" s="4"/>
      <c r="C49" s="4"/>
      <c r="D49" s="4"/>
      <c r="E49" s="4"/>
      <c r="F49" s="4"/>
      <c r="G49" s="4"/>
      <c r="H49" s="4"/>
      <c r="I49" s="4"/>
      <c r="J49" s="4"/>
      <c r="K49" s="6"/>
      <c r="L49" s="4"/>
      <c r="M49" s="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>
      <c r="A50" s="4"/>
      <c r="B50" s="4"/>
      <c r="C50" s="4"/>
      <c r="D50" s="4"/>
      <c r="E50" s="4"/>
      <c r="F50" s="4"/>
      <c r="G50" s="4"/>
      <c r="H50" s="4"/>
      <c r="I50" s="4"/>
      <c r="J50" s="4"/>
      <c r="K50" s="6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>
      <c r="A51" s="4"/>
      <c r="B51" s="4"/>
      <c r="C51" s="4"/>
      <c r="D51" s="4"/>
      <c r="E51" s="4"/>
      <c r="F51" s="4"/>
      <c r="G51" s="4"/>
      <c r="H51" s="4"/>
      <c r="I51" s="4"/>
      <c r="J51" s="4"/>
      <c r="K51" s="6"/>
      <c r="L51" s="4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>
      <c r="A52" s="4"/>
      <c r="B52" s="4"/>
      <c r="C52" s="4"/>
      <c r="D52" s="4"/>
      <c r="E52" s="4"/>
      <c r="F52" s="4"/>
      <c r="G52" s="4"/>
      <c r="H52" s="4"/>
      <c r="I52" s="4"/>
      <c r="J52" s="4"/>
      <c r="K52" s="6"/>
      <c r="L52" s="4"/>
      <c r="M52" s="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>
      <c r="A53" s="4"/>
      <c r="B53" s="4"/>
      <c r="C53" s="4"/>
      <c r="D53" s="4"/>
      <c r="E53" s="4"/>
      <c r="F53" s="4"/>
      <c r="G53" s="4"/>
      <c r="H53" s="4"/>
      <c r="I53" s="4"/>
      <c r="J53" s="4"/>
      <c r="K53" s="6"/>
      <c r="L53" s="4"/>
      <c r="M53" s="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>
      <c r="A54" s="4"/>
      <c r="B54" s="4"/>
      <c r="C54" s="4"/>
      <c r="D54" s="4"/>
      <c r="E54" s="4"/>
      <c r="F54" s="4"/>
      <c r="G54" s="4"/>
      <c r="H54" s="4"/>
      <c r="I54" s="4"/>
      <c r="J54" s="4"/>
      <c r="K54" s="6"/>
      <c r="L54" s="4"/>
      <c r="M54" s="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>
      <c r="A55" s="4"/>
      <c r="B55" s="4"/>
      <c r="C55" s="4"/>
      <c r="D55" s="4"/>
      <c r="E55" s="4"/>
      <c r="F55" s="4"/>
      <c r="G55" s="4"/>
      <c r="H55" s="4"/>
      <c r="I55" s="4"/>
      <c r="J55" s="4"/>
      <c r="K55" s="6"/>
      <c r="L55" s="4"/>
      <c r="M55" s="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>
      <c r="A56" s="4"/>
      <c r="B56" s="4"/>
      <c r="C56" s="4"/>
      <c r="D56" s="4"/>
      <c r="E56" s="4"/>
      <c r="F56" s="4"/>
      <c r="G56" s="4"/>
      <c r="H56" s="4"/>
      <c r="I56" s="4"/>
      <c r="J56" s="4"/>
      <c r="K56" s="6"/>
      <c r="L56" s="4"/>
      <c r="M56" s="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>
      <c r="A57" s="4"/>
      <c r="B57" s="4"/>
      <c r="C57" s="4"/>
      <c r="D57" s="4"/>
      <c r="E57" s="4"/>
      <c r="F57" s="4"/>
      <c r="G57" s="4"/>
      <c r="H57" s="4"/>
      <c r="I57" s="4"/>
      <c r="J57" s="4"/>
      <c r="K57" s="6"/>
      <c r="L57" s="4"/>
      <c r="M57" s="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>
      <c r="A58" s="4"/>
      <c r="B58" s="4"/>
      <c r="C58" s="4"/>
      <c r="D58" s="4"/>
      <c r="E58" s="4"/>
      <c r="F58" s="4"/>
      <c r="G58" s="4"/>
      <c r="H58" s="4"/>
      <c r="I58" s="4"/>
      <c r="J58" s="4"/>
      <c r="K58" s="6"/>
      <c r="L58" s="4"/>
      <c r="M58" s="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>
      <c r="A59" s="4"/>
      <c r="B59" s="4"/>
      <c r="C59" s="4"/>
      <c r="D59" s="4"/>
      <c r="E59" s="4"/>
      <c r="F59" s="4"/>
      <c r="G59" s="4"/>
      <c r="H59" s="4"/>
      <c r="I59" s="4"/>
      <c r="J59" s="4"/>
      <c r="K59" s="6"/>
      <c r="L59" s="4"/>
      <c r="M59" s="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>
      <c r="A60" s="4"/>
      <c r="B60" s="4"/>
      <c r="C60" s="4"/>
      <c r="D60" s="4"/>
      <c r="E60" s="4"/>
      <c r="F60" s="4"/>
      <c r="G60" s="4"/>
      <c r="H60" s="4"/>
      <c r="I60" s="4"/>
      <c r="J60" s="4"/>
      <c r="K60" s="6"/>
      <c r="L60" s="4"/>
      <c r="M60" s="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>
      <c r="A61" s="4"/>
      <c r="B61" s="4"/>
      <c r="C61" s="4"/>
      <c r="D61" s="4"/>
      <c r="E61" s="4"/>
      <c r="F61" s="4"/>
      <c r="G61" s="4"/>
      <c r="H61" s="4"/>
      <c r="I61" s="4"/>
      <c r="J61" s="4"/>
      <c r="K61" s="6"/>
      <c r="L61" s="4"/>
      <c r="M61" s="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>
      <c r="A62" s="4"/>
      <c r="B62" s="4"/>
      <c r="C62" s="4"/>
      <c r="D62" s="4"/>
      <c r="E62" s="4"/>
      <c r="F62" s="4"/>
      <c r="G62" s="4"/>
      <c r="H62" s="4"/>
      <c r="I62" s="4"/>
      <c r="J62" s="4"/>
      <c r="K62" s="6"/>
      <c r="L62" s="4"/>
      <c r="M62" s="5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>
      <c r="A63" s="4"/>
      <c r="B63" s="4"/>
      <c r="C63" s="4"/>
      <c r="D63" s="4"/>
      <c r="E63" s="4"/>
      <c r="F63" s="4"/>
      <c r="G63" s="4"/>
      <c r="H63" s="4"/>
      <c r="I63" s="4"/>
      <c r="J63" s="4"/>
      <c r="K63" s="6"/>
      <c r="L63" s="4"/>
      <c r="M63" s="5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>
      <c r="A64" s="4"/>
      <c r="B64" s="4"/>
      <c r="C64" s="4"/>
      <c r="D64" s="4"/>
      <c r="E64" s="4"/>
      <c r="F64" s="4"/>
      <c r="G64" s="4"/>
      <c r="H64" s="4"/>
      <c r="I64" s="4"/>
      <c r="J64" s="4"/>
      <c r="K64" s="6"/>
      <c r="L64" s="4"/>
      <c r="M64" s="5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>
      <c r="A65" s="4"/>
      <c r="B65" s="4"/>
      <c r="C65" s="4"/>
      <c r="D65" s="4"/>
      <c r="E65" s="4"/>
      <c r="F65" s="4"/>
      <c r="G65" s="4"/>
      <c r="H65" s="4"/>
      <c r="I65" s="4"/>
      <c r="J65" s="4"/>
      <c r="K65" s="6"/>
      <c r="L65" s="4"/>
      <c r="M65" s="5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>
      <c r="A66" s="4"/>
      <c r="B66" s="4"/>
      <c r="C66" s="4"/>
      <c r="D66" s="4"/>
      <c r="E66" s="4"/>
      <c r="F66" s="4"/>
      <c r="G66" s="4"/>
      <c r="H66" s="4"/>
      <c r="I66" s="4"/>
      <c r="J66" s="4"/>
      <c r="K66" s="6"/>
      <c r="L66" s="4"/>
      <c r="M66" s="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>
      <c r="A67" s="4"/>
      <c r="B67" s="4"/>
      <c r="C67" s="4"/>
      <c r="D67" s="4"/>
      <c r="E67" s="4"/>
      <c r="F67" s="4"/>
      <c r="G67" s="4"/>
      <c r="H67" s="4"/>
      <c r="I67" s="4"/>
      <c r="J67" s="4"/>
      <c r="K67" s="6"/>
      <c r="L67" s="4"/>
      <c r="M67" s="5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>
      <c r="A68" s="4"/>
      <c r="B68" s="4"/>
      <c r="C68" s="4"/>
      <c r="D68" s="4"/>
      <c r="E68" s="4"/>
      <c r="F68" s="4"/>
      <c r="G68" s="4"/>
      <c r="H68" s="4"/>
      <c r="I68" s="4"/>
      <c r="J68" s="4"/>
      <c r="K68" s="6"/>
      <c r="L68" s="4"/>
      <c r="M68" s="5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>
      <c r="A69" s="4"/>
      <c r="B69" s="4"/>
      <c r="C69" s="4"/>
      <c r="D69" s="4"/>
      <c r="E69" s="4"/>
      <c r="F69" s="4"/>
      <c r="G69" s="4"/>
      <c r="H69" s="4"/>
      <c r="I69" s="4"/>
      <c r="J69" s="4"/>
      <c r="K69" s="6"/>
      <c r="L69" s="4"/>
      <c r="M69" s="5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>
      <c r="A70" s="4"/>
      <c r="B70" s="4"/>
      <c r="C70" s="4"/>
      <c r="D70" s="4"/>
      <c r="E70" s="4"/>
      <c r="F70" s="4"/>
      <c r="G70" s="4"/>
      <c r="H70" s="4"/>
      <c r="I70" s="4"/>
      <c r="J70" s="4"/>
      <c r="K70" s="6"/>
      <c r="L70" s="4"/>
      <c r="M70" s="5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>
      <c r="A71" s="4"/>
      <c r="B71" s="4"/>
      <c r="C71" s="4"/>
      <c r="D71" s="4"/>
      <c r="E71" s="4"/>
      <c r="F71" s="4"/>
      <c r="G71" s="4"/>
      <c r="H71" s="4"/>
      <c r="I71" s="4"/>
      <c r="J71" s="4"/>
      <c r="K71" s="6"/>
      <c r="L71" s="4"/>
      <c r="M71" s="5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>
      <c r="A72" s="4"/>
      <c r="B72" s="4"/>
      <c r="C72" s="4"/>
      <c r="D72" s="4"/>
      <c r="E72" s="4"/>
      <c r="F72" s="4"/>
      <c r="G72" s="4"/>
      <c r="H72" s="4"/>
      <c r="I72" s="4"/>
      <c r="J72" s="4"/>
      <c r="K72" s="6"/>
      <c r="L72" s="4"/>
      <c r="M72" s="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>
      <c r="A73" s="4"/>
      <c r="B73" s="4"/>
      <c r="C73" s="4"/>
      <c r="D73" s="4"/>
      <c r="E73" s="4"/>
      <c r="F73" s="4"/>
      <c r="G73" s="4"/>
      <c r="H73" s="4"/>
      <c r="I73" s="4"/>
      <c r="J73" s="4"/>
      <c r="K73" s="6"/>
      <c r="L73" s="4"/>
      <c r="M73" s="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>
      <c r="A74" s="4"/>
      <c r="B74" s="4"/>
      <c r="C74" s="4"/>
      <c r="D74" s="4"/>
      <c r="E74" s="4"/>
      <c r="F74" s="4"/>
      <c r="G74" s="4"/>
      <c r="H74" s="4"/>
      <c r="I74" s="4"/>
      <c r="J74" s="4"/>
      <c r="K74" s="6"/>
      <c r="L74" s="4"/>
      <c r="M74" s="5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>
      <c r="A75" s="4"/>
      <c r="B75" s="4"/>
      <c r="C75" s="4"/>
      <c r="D75" s="4"/>
      <c r="E75" s="4"/>
      <c r="F75" s="4"/>
      <c r="G75" s="4"/>
      <c r="H75" s="4"/>
      <c r="I75" s="4"/>
      <c r="J75" s="4"/>
      <c r="K75" s="6"/>
      <c r="L75" s="4"/>
      <c r="M75" s="5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>
      <c r="A76" s="4"/>
      <c r="B76" s="4"/>
      <c r="C76" s="4"/>
      <c r="D76" s="4"/>
      <c r="E76" s="4"/>
      <c r="F76" s="4"/>
      <c r="G76" s="4"/>
      <c r="H76" s="4"/>
      <c r="I76" s="4"/>
      <c r="J76" s="4"/>
      <c r="K76" s="6"/>
      <c r="L76" s="4"/>
      <c r="M76" s="5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>
      <c r="A77" s="4"/>
      <c r="B77" s="4"/>
      <c r="C77" s="4"/>
      <c r="D77" s="4"/>
      <c r="E77" s="4"/>
      <c r="F77" s="4"/>
      <c r="G77" s="4"/>
      <c r="H77" s="4"/>
      <c r="I77" s="4"/>
      <c r="J77" s="4"/>
      <c r="K77" s="6"/>
      <c r="L77" s="4"/>
      <c r="M77" s="5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>
      <c r="A78" s="4"/>
      <c r="B78" s="4"/>
      <c r="C78" s="4"/>
      <c r="D78" s="4"/>
      <c r="E78" s="4"/>
      <c r="F78" s="4"/>
      <c r="G78" s="4"/>
      <c r="H78" s="4"/>
      <c r="I78" s="4"/>
      <c r="J78" s="4"/>
      <c r="K78" s="6"/>
      <c r="L78" s="4"/>
      <c r="M78" s="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>
      <c r="A79" s="4"/>
      <c r="B79" s="4"/>
      <c r="C79" s="4"/>
      <c r="D79" s="4"/>
      <c r="E79" s="4"/>
      <c r="F79" s="4"/>
      <c r="G79" s="4"/>
      <c r="H79" s="4"/>
      <c r="I79" s="4"/>
      <c r="J79" s="4"/>
      <c r="K79" s="6"/>
      <c r="L79" s="4"/>
      <c r="M79" s="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>
      <c r="A80" s="4"/>
      <c r="B80" s="4"/>
      <c r="C80" s="4"/>
      <c r="D80" s="4"/>
      <c r="E80" s="4"/>
      <c r="F80" s="4"/>
      <c r="G80" s="4"/>
      <c r="H80" s="4"/>
      <c r="I80" s="4"/>
      <c r="J80" s="4"/>
      <c r="K80" s="6"/>
      <c r="L80" s="4"/>
      <c r="M80" s="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>
      <c r="A81" s="4"/>
      <c r="B81" s="4"/>
      <c r="C81" s="4"/>
      <c r="D81" s="4"/>
      <c r="E81" s="4"/>
      <c r="F81" s="4"/>
      <c r="G81" s="4"/>
      <c r="H81" s="4"/>
      <c r="I81" s="4"/>
      <c r="J81" s="4"/>
      <c r="K81" s="6"/>
      <c r="L81" s="4"/>
      <c r="M81" s="5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>
      <c r="A82" s="4"/>
      <c r="B82" s="4"/>
      <c r="C82" s="4"/>
      <c r="D82" s="4"/>
      <c r="E82" s="4"/>
      <c r="F82" s="4"/>
      <c r="G82" s="4"/>
      <c r="H82" s="4"/>
      <c r="I82" s="4"/>
      <c r="J82" s="4"/>
      <c r="K82" s="6"/>
      <c r="L82" s="4"/>
      <c r="M82" s="5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>
      <c r="A83" s="4"/>
      <c r="B83" s="4"/>
      <c r="C83" s="4"/>
      <c r="D83" s="4"/>
      <c r="E83" s="4"/>
      <c r="F83" s="4"/>
      <c r="G83" s="4"/>
      <c r="H83" s="4"/>
      <c r="I83" s="4"/>
      <c r="J83" s="4"/>
      <c r="K83" s="6"/>
      <c r="L83" s="4"/>
      <c r="M83" s="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>
      <c r="A84" s="4"/>
      <c r="B84" s="4"/>
      <c r="C84" s="4"/>
      <c r="D84" s="4"/>
      <c r="E84" s="4"/>
      <c r="F84" s="4"/>
      <c r="G84" s="4"/>
      <c r="H84" s="4"/>
      <c r="I84" s="4"/>
      <c r="J84" s="4"/>
      <c r="K84" s="6"/>
      <c r="L84" s="4"/>
      <c r="M84" s="5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>
      <c r="A85" s="4"/>
      <c r="B85" s="4"/>
      <c r="C85" s="4"/>
      <c r="D85" s="4"/>
      <c r="E85" s="4"/>
      <c r="F85" s="4"/>
      <c r="G85" s="4"/>
      <c r="H85" s="4"/>
      <c r="I85" s="4"/>
      <c r="J85" s="4"/>
      <c r="K85" s="6"/>
      <c r="L85" s="4"/>
      <c r="M85" s="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>
      <c r="A86" s="4"/>
      <c r="B86" s="4"/>
      <c r="C86" s="4"/>
      <c r="D86" s="4"/>
      <c r="E86" s="4"/>
      <c r="F86" s="4"/>
      <c r="G86" s="4"/>
      <c r="H86" s="4"/>
      <c r="I86" s="4"/>
      <c r="J86" s="4"/>
      <c r="K86" s="6"/>
      <c r="L86" s="4"/>
      <c r="M86" s="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>
      <c r="A87" s="4"/>
      <c r="B87" s="4"/>
      <c r="C87" s="4"/>
      <c r="D87" s="4"/>
      <c r="E87" s="4"/>
      <c r="F87" s="4"/>
      <c r="G87" s="4"/>
      <c r="H87" s="4"/>
      <c r="I87" s="4"/>
      <c r="J87" s="4"/>
      <c r="K87" s="6"/>
      <c r="L87" s="4"/>
      <c r="M87" s="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>
      <c r="A88" s="4"/>
      <c r="B88" s="4"/>
      <c r="C88" s="4"/>
      <c r="D88" s="4"/>
      <c r="E88" s="4"/>
      <c r="F88" s="4"/>
      <c r="G88" s="4"/>
      <c r="H88" s="4"/>
      <c r="I88" s="4"/>
      <c r="J88" s="4"/>
      <c r="K88" s="6"/>
      <c r="L88" s="4"/>
      <c r="M88" s="5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>
      <c r="A89" s="4"/>
      <c r="B89" s="4"/>
      <c r="C89" s="4"/>
      <c r="D89" s="4"/>
      <c r="E89" s="4"/>
      <c r="F89" s="4"/>
      <c r="G89" s="4"/>
      <c r="H89" s="4"/>
      <c r="I89" s="4"/>
      <c r="J89" s="4"/>
      <c r="K89" s="6"/>
      <c r="L89" s="4"/>
      <c r="M89" s="5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2">
      <c r="A90" s="4"/>
      <c r="B90" s="4"/>
      <c r="C90" s="4"/>
      <c r="D90" s="4"/>
      <c r="E90" s="4"/>
      <c r="F90" s="4"/>
      <c r="G90" s="4"/>
      <c r="H90" s="4"/>
      <c r="I90" s="4"/>
      <c r="J90" s="4"/>
      <c r="K90" s="6"/>
      <c r="L90" s="4"/>
      <c r="M90" s="5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7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7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7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7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7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7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7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7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7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7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7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7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7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7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7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7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7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7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7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7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7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7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7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7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7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7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7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7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7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7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7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7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7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7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7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7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7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7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7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7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7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7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7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7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7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7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7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7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7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7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7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7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7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7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7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7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7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7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7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7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7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7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7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7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7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7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7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7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7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7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7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7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7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7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7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7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7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7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7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7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7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7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7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7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7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7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7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7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7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7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7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7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7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7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7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7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7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7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7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7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7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7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7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7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7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7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7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7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7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7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7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7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7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7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7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7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7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7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7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7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7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7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7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7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7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7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7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7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7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7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7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7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7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7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7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7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7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7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7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7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7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7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7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7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7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7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7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7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7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7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7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7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7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7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7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7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7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7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7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7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7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7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7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7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7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7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7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7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7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7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7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7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7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7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7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7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7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7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7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7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7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7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7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7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7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7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7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7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7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7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7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7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7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7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7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7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7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7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7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7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7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7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7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7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7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7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7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7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7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7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7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7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7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7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7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7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7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7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7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7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7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7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7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7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7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7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7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7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7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7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7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7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7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7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7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7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7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7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7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7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7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7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7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7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7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7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7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7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7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7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7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7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7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7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7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7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7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7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7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7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7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7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7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7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7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7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7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7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7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7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7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7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7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7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7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7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7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7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7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7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7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7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7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7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7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7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7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7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7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7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7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7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7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7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7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7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7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7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7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7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7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7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7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7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7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7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7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7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7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7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7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7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7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7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7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7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7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7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7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7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7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7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7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7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7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7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7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7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7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7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7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7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7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7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7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7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7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7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7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7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7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7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7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7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7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7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7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7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7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7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7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7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7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7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7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7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7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7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7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7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7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7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7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7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7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7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7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7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7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7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7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7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7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7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7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7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7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7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7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7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7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7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7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7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7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7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7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7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7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7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7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7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7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7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7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7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7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7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7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7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7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7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7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7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7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7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7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7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7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7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7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7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7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7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7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7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7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7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7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7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7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7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7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7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7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7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7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7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7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7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7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7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7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7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7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7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7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7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7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7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7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7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7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7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7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7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7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7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7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7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7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7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7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7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7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7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7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7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7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7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7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7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7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7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7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7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7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7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7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7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7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7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7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7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7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7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7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7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7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7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7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7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7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7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7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7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7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7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7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7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7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7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7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7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7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7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7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7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7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7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7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7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7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7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7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7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7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7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7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7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7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7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7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7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7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7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7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7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7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7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7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7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7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7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7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7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7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7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7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7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7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7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7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7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7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7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7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7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7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7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7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7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7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7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7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7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7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7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7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7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7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7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7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7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7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7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7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7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7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7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7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7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7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7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7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7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7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7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7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7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7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7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7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7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7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7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7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7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7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7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7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7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7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7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7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7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7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7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7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7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7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7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7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7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7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7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7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7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7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7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7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7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7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7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7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7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7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7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7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7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7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7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7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7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7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7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7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7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7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7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7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7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7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7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7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7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7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7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7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7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7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7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7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7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7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7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7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7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7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7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7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7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7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7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7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7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7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7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7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7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7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7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7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7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7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7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7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7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7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7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7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7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7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7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7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7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7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7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7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7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7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7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7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7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7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7"/>
      <c r="L766" s="2"/>
      <c r="M766" s="8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7"/>
      <c r="L767" s="2"/>
      <c r="M767" s="8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7"/>
      <c r="L768" s="2"/>
      <c r="M768" s="8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7"/>
      <c r="L769" s="2"/>
      <c r="M769" s="8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7"/>
      <c r="L770" s="2"/>
      <c r="M770" s="8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7"/>
      <c r="L771" s="2"/>
      <c r="M771" s="8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7"/>
      <c r="L772" s="2"/>
      <c r="M772" s="8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7"/>
      <c r="L773" s="2"/>
      <c r="M773" s="8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7"/>
      <c r="L774" s="2"/>
      <c r="M774" s="8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7"/>
      <c r="L775" s="2"/>
      <c r="M775" s="8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7"/>
      <c r="L776" s="2"/>
      <c r="M776" s="8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7"/>
      <c r="L777" s="2"/>
      <c r="M777" s="8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7"/>
      <c r="L778" s="2"/>
      <c r="M778" s="8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7"/>
      <c r="L779" s="2"/>
      <c r="M779" s="8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7"/>
      <c r="L780" s="2"/>
      <c r="M780" s="8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7"/>
      <c r="L781" s="2"/>
      <c r="M781" s="8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7"/>
      <c r="L782" s="2"/>
      <c r="M782" s="8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7"/>
      <c r="L783" s="2"/>
      <c r="M783" s="8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7"/>
      <c r="L784" s="2"/>
      <c r="M784" s="8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7"/>
      <c r="L785" s="2"/>
      <c r="M785" s="8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7"/>
      <c r="L786" s="2"/>
      <c r="M786" s="8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7"/>
      <c r="L787" s="2"/>
      <c r="M787" s="8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7"/>
      <c r="L788" s="2"/>
      <c r="M788" s="8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7"/>
      <c r="L789" s="2"/>
      <c r="M789" s="8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7"/>
      <c r="L790" s="2"/>
      <c r="M790" s="8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7"/>
      <c r="L791" s="2"/>
      <c r="M791" s="8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7"/>
      <c r="L792" s="2"/>
      <c r="M792" s="8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7"/>
      <c r="L793" s="2"/>
      <c r="M793" s="8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7"/>
      <c r="L794" s="2"/>
      <c r="M794" s="8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7"/>
      <c r="L795" s="2"/>
      <c r="M795" s="8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7"/>
      <c r="L796" s="2"/>
      <c r="M796" s="8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7"/>
      <c r="L797" s="2"/>
      <c r="M797" s="8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7"/>
      <c r="L798" s="2"/>
      <c r="M798" s="8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7"/>
      <c r="L799" s="2"/>
      <c r="M799" s="8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7"/>
      <c r="L800" s="2"/>
      <c r="M800" s="8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7"/>
      <c r="L801" s="2"/>
      <c r="M801" s="8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7"/>
      <c r="L802" s="2"/>
      <c r="M802" s="8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7"/>
      <c r="L803" s="2"/>
      <c r="M803" s="8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7"/>
      <c r="L804" s="2"/>
      <c r="M804" s="8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7"/>
      <c r="L805" s="2"/>
      <c r="M805" s="8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7"/>
      <c r="L806" s="2"/>
      <c r="M806" s="8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7"/>
      <c r="L807" s="2"/>
      <c r="M807" s="8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7"/>
      <c r="L808" s="2"/>
      <c r="M808" s="8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7"/>
      <c r="L809" s="2"/>
      <c r="M809" s="8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7"/>
      <c r="L810" s="2"/>
      <c r="M810" s="8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7"/>
      <c r="L811" s="2"/>
      <c r="M811" s="8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7"/>
      <c r="L812" s="2"/>
      <c r="M812" s="8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7"/>
      <c r="L813" s="2"/>
      <c r="M813" s="8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7"/>
      <c r="L814" s="2"/>
      <c r="M814" s="8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7"/>
      <c r="L815" s="2"/>
      <c r="M815" s="8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7"/>
      <c r="L816" s="2"/>
      <c r="M816" s="8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7"/>
      <c r="L817" s="2"/>
      <c r="M817" s="8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7"/>
      <c r="L818" s="2"/>
      <c r="M818" s="8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7"/>
      <c r="L819" s="2"/>
      <c r="M819" s="8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7"/>
      <c r="L820" s="2"/>
      <c r="M820" s="8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7"/>
      <c r="L821" s="2"/>
      <c r="M821" s="8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7"/>
      <c r="L822" s="2"/>
      <c r="M822" s="8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7"/>
      <c r="L823" s="2"/>
      <c r="M823" s="8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7"/>
      <c r="L824" s="2"/>
      <c r="M824" s="8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7"/>
      <c r="L825" s="2"/>
      <c r="M825" s="8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7"/>
      <c r="L826" s="2"/>
      <c r="M826" s="8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7"/>
      <c r="L827" s="2"/>
      <c r="M827" s="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7"/>
      <c r="L828" s="2"/>
      <c r="M828" s="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7"/>
      <c r="L829" s="2"/>
      <c r="M829" s="8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7"/>
      <c r="L830" s="2"/>
      <c r="M830" s="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7"/>
      <c r="L831" s="2"/>
      <c r="M831" s="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7"/>
      <c r="L832" s="2"/>
      <c r="M832" s="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7"/>
      <c r="L833" s="2"/>
      <c r="M833" s="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7"/>
      <c r="L834" s="2"/>
      <c r="M834" s="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7"/>
      <c r="L835" s="2"/>
      <c r="M835" s="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7"/>
      <c r="L836" s="2"/>
      <c r="M836" s="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7"/>
      <c r="L837" s="2"/>
      <c r="M837" s="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7"/>
      <c r="L838" s="2"/>
      <c r="M838" s="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7"/>
      <c r="L839" s="2"/>
      <c r="M839" s="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7"/>
      <c r="L840" s="2"/>
      <c r="M840" s="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7"/>
      <c r="L841" s="2"/>
      <c r="M841" s="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7"/>
      <c r="L842" s="2"/>
      <c r="M842" s="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7"/>
      <c r="L843" s="2"/>
      <c r="M843" s="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7"/>
      <c r="L844" s="2"/>
      <c r="M844" s="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7"/>
      <c r="L845" s="2"/>
      <c r="M845" s="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7"/>
      <c r="L846" s="2"/>
      <c r="M846" s="8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7"/>
      <c r="L847" s="2"/>
      <c r="M847" s="8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7"/>
      <c r="L848" s="2"/>
      <c r="M848" s="8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7"/>
      <c r="L849" s="2"/>
      <c r="M849" s="8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7"/>
      <c r="L850" s="2"/>
      <c r="M850" s="8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7"/>
      <c r="L851" s="2"/>
      <c r="M851" s="8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7"/>
      <c r="L852" s="2"/>
      <c r="M852" s="8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7"/>
      <c r="L853" s="2"/>
      <c r="M853" s="8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7"/>
      <c r="L854" s="2"/>
      <c r="M854" s="8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7"/>
      <c r="L855" s="2"/>
      <c r="M855" s="8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7"/>
      <c r="L856" s="2"/>
      <c r="M856" s="8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7"/>
      <c r="L857" s="2"/>
      <c r="M857" s="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7"/>
      <c r="L858" s="2"/>
      <c r="M858" s="8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7"/>
      <c r="L859" s="2"/>
      <c r="M859" s="8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7"/>
      <c r="L860" s="2"/>
      <c r="M860" s="8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7"/>
      <c r="L861" s="2"/>
      <c r="M861" s="8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7"/>
      <c r="L862" s="2"/>
      <c r="M862" s="8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7"/>
      <c r="L863" s="2"/>
      <c r="M863" s="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7"/>
      <c r="L864" s="2"/>
      <c r="M864" s="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7"/>
      <c r="L865" s="2"/>
      <c r="M865" s="8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7"/>
      <c r="L866" s="2"/>
      <c r="M866" s="8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7"/>
      <c r="L867" s="2"/>
      <c r="M867" s="8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7"/>
      <c r="L868" s="2"/>
      <c r="M868" s="8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7"/>
      <c r="L869" s="2"/>
      <c r="M869" s="8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7"/>
      <c r="L870" s="2"/>
      <c r="M870" s="8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7"/>
      <c r="L871" s="2"/>
      <c r="M871" s="8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7"/>
      <c r="L872" s="2"/>
      <c r="M872" s="8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7"/>
      <c r="L873" s="2"/>
      <c r="M873" s="8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7"/>
      <c r="L874" s="2"/>
      <c r="M874" s="8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7"/>
      <c r="L875" s="2"/>
      <c r="M875" s="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7"/>
      <c r="L876" s="2"/>
      <c r="M876" s="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7"/>
      <c r="L877" s="2"/>
      <c r="M877" s="8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7"/>
      <c r="L878" s="2"/>
      <c r="M878" s="8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7"/>
      <c r="L879" s="2"/>
      <c r="M879" s="8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7"/>
      <c r="L880" s="2"/>
      <c r="M880" s="8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7"/>
      <c r="L881" s="2"/>
      <c r="M881" s="8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7"/>
      <c r="L882" s="2"/>
      <c r="M882" s="8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7"/>
      <c r="L883" s="2"/>
      <c r="M883" s="8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7"/>
      <c r="L884" s="2"/>
      <c r="M884" s="8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7"/>
      <c r="L885" s="2"/>
      <c r="M885" s="8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7"/>
      <c r="L886" s="2"/>
      <c r="M886" s="8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7"/>
      <c r="L887" s="2"/>
      <c r="M887" s="8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7"/>
      <c r="L888" s="2"/>
      <c r="M888" s="8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7"/>
      <c r="L889" s="2"/>
      <c r="M889" s="8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7"/>
      <c r="L890" s="2"/>
      <c r="M890" s="8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7"/>
      <c r="L891" s="2"/>
      <c r="M891" s="8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7"/>
      <c r="L892" s="2"/>
      <c r="M892" s="8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7"/>
      <c r="L893" s="2"/>
      <c r="M893" s="8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7"/>
      <c r="L894" s="2"/>
      <c r="M894" s="8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7"/>
      <c r="L895" s="2"/>
      <c r="M895" s="8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7"/>
      <c r="L896" s="2"/>
      <c r="M896" s="8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7"/>
      <c r="L897" s="2"/>
      <c r="M897" s="8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7"/>
      <c r="L898" s="2"/>
      <c r="M898" s="8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7"/>
      <c r="L899" s="2"/>
      <c r="M899" s="8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7"/>
      <c r="L900" s="2"/>
      <c r="M900" s="8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7"/>
      <c r="L901" s="2"/>
      <c r="M901" s="8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7"/>
      <c r="L902" s="2"/>
      <c r="M902" s="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7"/>
      <c r="L903" s="2"/>
      <c r="M903" s="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7"/>
      <c r="L904" s="2"/>
      <c r="M904" s="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7"/>
      <c r="L905" s="2"/>
      <c r="M905" s="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7"/>
      <c r="L906" s="2"/>
      <c r="M906" s="8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7"/>
      <c r="L907" s="2"/>
      <c r="M907" s="8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7"/>
      <c r="L908" s="2"/>
      <c r="M908" s="8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7"/>
      <c r="L909" s="2"/>
      <c r="M909" s="8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7"/>
      <c r="L910" s="2"/>
      <c r="M910" s="8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7"/>
      <c r="L911" s="2"/>
      <c r="M911" s="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7"/>
      <c r="L912" s="2"/>
      <c r="M912" s="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7"/>
      <c r="L913" s="2"/>
      <c r="M913" s="8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7"/>
      <c r="L914" s="2"/>
      <c r="M914" s="8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7"/>
      <c r="L915" s="2"/>
      <c r="M915" s="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7"/>
      <c r="L916" s="2"/>
      <c r="M916" s="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7"/>
      <c r="L917" s="2"/>
      <c r="M917" s="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7"/>
      <c r="L918" s="2"/>
      <c r="M918" s="8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7"/>
      <c r="L919" s="2"/>
      <c r="M919" s="8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7"/>
      <c r="L920" s="2"/>
      <c r="M920" s="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7"/>
      <c r="L921" s="2"/>
      <c r="M921" s="8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7"/>
      <c r="L922" s="2"/>
      <c r="M922" s="8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7"/>
      <c r="L923" s="2"/>
      <c r="M923" s="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7"/>
      <c r="L924" s="2"/>
      <c r="M924" s="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7"/>
      <c r="L925" s="2"/>
      <c r="M925" s="8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7"/>
      <c r="L926" s="2"/>
      <c r="M926" s="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7"/>
      <c r="L927" s="2"/>
      <c r="M927" s="8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7"/>
      <c r="L928" s="2"/>
      <c r="M928" s="8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7"/>
      <c r="L929" s="2"/>
      <c r="M929" s="8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7"/>
      <c r="L930" s="2"/>
      <c r="M930" s="8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7"/>
      <c r="L931" s="2"/>
      <c r="M931" s="8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7"/>
      <c r="L932" s="2"/>
      <c r="M932" s="8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7"/>
      <c r="L933" s="2"/>
      <c r="M933" s="8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7"/>
      <c r="L934" s="2"/>
      <c r="M934" s="8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7"/>
      <c r="L935" s="2"/>
      <c r="M935" s="8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7"/>
      <c r="L936" s="2"/>
      <c r="M936" s="8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7"/>
      <c r="L937" s="2"/>
      <c r="M937" s="8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7"/>
      <c r="L938" s="2"/>
      <c r="M938" s="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7"/>
      <c r="L939" s="2"/>
      <c r="M939" s="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7"/>
      <c r="L940" s="2"/>
      <c r="M940" s="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7"/>
      <c r="L941" s="2"/>
      <c r="M941" s="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7"/>
      <c r="L942" s="2"/>
      <c r="M942" s="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7"/>
      <c r="L943" s="2"/>
      <c r="M943" s="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7"/>
      <c r="L944" s="2"/>
      <c r="M944" s="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7"/>
      <c r="L945" s="2"/>
      <c r="M945" s="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7"/>
      <c r="L946" s="2"/>
      <c r="M946" s="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7"/>
      <c r="L947" s="2"/>
      <c r="M947" s="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7"/>
      <c r="L948" s="2"/>
      <c r="M948" s="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7"/>
      <c r="L949" s="2"/>
      <c r="M949" s="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7"/>
      <c r="L950" s="2"/>
      <c r="M950" s="8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7"/>
      <c r="L951" s="2"/>
      <c r="M951" s="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7"/>
      <c r="L952" s="2"/>
      <c r="M952" s="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7"/>
      <c r="L953" s="2"/>
      <c r="M953" s="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7"/>
      <c r="L954" s="2"/>
      <c r="M954" s="8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7"/>
      <c r="L955" s="2"/>
      <c r="M955" s="8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7"/>
      <c r="L956" s="2"/>
      <c r="M956" s="8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7"/>
      <c r="L957" s="2"/>
      <c r="M957" s="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7"/>
      <c r="L958" s="2"/>
      <c r="M958" s="8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7"/>
      <c r="L959" s="2"/>
      <c r="M959" s="8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7"/>
      <c r="L960" s="2"/>
      <c r="M960" s="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7"/>
      <c r="L961" s="2"/>
      <c r="M961" s="8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7"/>
      <c r="L962" s="2"/>
      <c r="M962" s="8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7"/>
      <c r="L963" s="2"/>
      <c r="M963" s="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7"/>
      <c r="L964" s="2"/>
      <c r="M964" s="8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7"/>
      <c r="L965" s="2"/>
      <c r="M965" s="8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7"/>
      <c r="L966" s="2"/>
      <c r="M966" s="8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7"/>
      <c r="L967" s="2"/>
      <c r="M967" s="8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7"/>
      <c r="L968" s="2"/>
      <c r="M968" s="8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7"/>
      <c r="L969" s="2"/>
      <c r="M969" s="8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7"/>
      <c r="L970" s="2"/>
      <c r="M970" s="8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7"/>
      <c r="L971" s="2"/>
      <c r="M971" s="8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7"/>
      <c r="L972" s="2"/>
      <c r="M972" s="8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7"/>
      <c r="L973" s="2"/>
      <c r="M973" s="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7"/>
      <c r="L974" s="2"/>
      <c r="M974" s="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7"/>
      <c r="L975" s="2"/>
      <c r="M975" s="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7"/>
      <c r="L976" s="2"/>
      <c r="M976" s="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7"/>
      <c r="L977" s="2"/>
      <c r="M977" s="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7"/>
      <c r="L978" s="2"/>
      <c r="M978" s="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7"/>
      <c r="L979" s="2"/>
      <c r="M979" s="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7"/>
      <c r="L980" s="2"/>
      <c r="M980" s="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7"/>
      <c r="L981" s="2"/>
      <c r="M981" s="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7"/>
      <c r="L982" s="2"/>
      <c r="M982" s="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7"/>
      <c r="L983" s="2"/>
      <c r="M983" s="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7"/>
      <c r="L984" s="2"/>
      <c r="M984" s="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7"/>
      <c r="L985" s="2"/>
      <c r="M985" s="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7"/>
      <c r="L986" s="2"/>
      <c r="M986" s="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7"/>
      <c r="L987" s="2"/>
      <c r="M987" s="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7"/>
      <c r="L988" s="2"/>
      <c r="M988" s="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7"/>
      <c r="L989" s="2"/>
      <c r="M989" s="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7"/>
      <c r="L990" s="2"/>
      <c r="M990" s="8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7"/>
      <c r="L991" s="2"/>
      <c r="M991" s="8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7"/>
      <c r="L992" s="2"/>
      <c r="M992" s="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7"/>
      <c r="L993" s="2"/>
      <c r="M993" s="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7"/>
      <c r="L994" s="2"/>
      <c r="M994" s="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7"/>
      <c r="L995" s="2"/>
      <c r="M995" s="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7"/>
      <c r="L996" s="2"/>
      <c r="M996" s="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7"/>
      <c r="L997" s="2"/>
      <c r="M997" s="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7"/>
      <c r="L998" s="2"/>
      <c r="M998" s="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7"/>
      <c r="L999" s="2"/>
      <c r="M999" s="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7"/>
      <c r="L1000" s="2"/>
      <c r="M1000" s="8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7"/>
      <c r="L1001" s="2"/>
      <c r="M1001" s="8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7"/>
      <c r="L1002" s="2"/>
      <c r="M1002" s="8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4">
    <mergeCell ref="A2:F2"/>
    <mergeCell ref="K2:L2"/>
    <mergeCell ref="A1:L1"/>
    <mergeCell ref="G2:I2"/>
  </mergeCells>
  <phoneticPr fontId="10" type="noConversion"/>
  <conditionalFormatting sqref="G4">
    <cfRule type="expression" priority="7">
      <formula>G4/10</formula>
    </cfRule>
    <cfRule type="expression" priority="8">
      <formula>G4 / 10</formula>
    </cfRule>
  </conditionalFormatting>
  <conditionalFormatting sqref="L4:L29">
    <cfRule type="expression" dxfId="5" priority="4">
      <formula>AND(I4="", K4="")</formula>
    </cfRule>
    <cfRule type="expression" dxfId="4" priority="5">
      <formula>AND(I4&lt;&gt;"", K4="")</formula>
    </cfRule>
    <cfRule type="expression" dxfId="3" priority="6">
      <formula>K4&lt;&gt;""</formula>
    </cfRule>
  </conditionalFormatting>
  <conditionalFormatting sqref="J4:J32">
    <cfRule type="expression" dxfId="2" priority="1">
      <formula>J4&gt;DATE(2025,5,2)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Babe Arac</cp:lastModifiedBy>
  <dcterms:modified xsi:type="dcterms:W3CDTF">2025-03-21T06:09:59Z</dcterms:modified>
</cp:coreProperties>
</file>