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embeddings/oleObject3.bin" ContentType="application/vnd.openxmlformats-officedocument.oleObject"/>
  <Override PartName="/xl/comments3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esearch\MANIC\Parr\"/>
    </mc:Choice>
  </mc:AlternateContent>
  <bookViews>
    <workbookView xWindow="720" yWindow="825" windowWidth="14670" windowHeight="8055" activeTab="3"/>
  </bookViews>
  <sheets>
    <sheet name="AIS 2 Risk curve (old)" sheetId="1" r:id="rId1"/>
    <sheet name="Sensitivity analysis" sheetId="2" r:id="rId2"/>
    <sheet name="AIS 3 Risk curve (old)" sheetId="3" r:id="rId3"/>
    <sheet name="AIS2 fixed" sheetId="4" r:id="rId4"/>
    <sheet name="AIS3 fixed" sheetId="5" r:id="rId5"/>
  </sheets>
  <calcPr calcId="152511"/>
</workbook>
</file>

<file path=xl/calcChain.xml><?xml version="1.0" encoding="utf-8"?>
<calcChain xmlns="http://schemas.openxmlformats.org/spreadsheetml/2006/main">
  <c r="C253" i="4" l="1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2" i="5"/>
  <c r="L64" i="5"/>
  <c r="X42" i="5"/>
  <c r="Z40" i="5" s="1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L68" i="5"/>
  <c r="L67" i="5"/>
  <c r="L65" i="5"/>
  <c r="S24" i="5"/>
  <c r="S23" i="5"/>
  <c r="H308" i="4"/>
  <c r="R249" i="4"/>
  <c r="W200" i="4"/>
  <c r="T158" i="4"/>
  <c r="AB135" i="4"/>
  <c r="Z135" i="4"/>
  <c r="AB134" i="4"/>
  <c r="Z134" i="4"/>
  <c r="G5" i="4"/>
  <c r="G4" i="4"/>
  <c r="S249" i="1"/>
  <c r="X200" i="1"/>
  <c r="I308" i="1"/>
  <c r="L68" i="3"/>
  <c r="L67" i="3"/>
  <c r="L65" i="3"/>
  <c r="L64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U158" i="1"/>
  <c r="X42" i="3"/>
  <c r="Z40" i="3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2" i="3"/>
  <c r="S24" i="3"/>
  <c r="S23" i="3"/>
  <c r="AC135" i="1" l="1"/>
  <c r="AC134" i="1"/>
  <c r="AA135" i="1"/>
  <c r="AA134" i="1"/>
  <c r="H15" i="1" l="1"/>
  <c r="H1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" i="1"/>
  <c r="C203" i="1" l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F7" i="1"/>
  <c r="H5" i="1"/>
  <c r="H4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</calcChain>
</file>

<file path=xl/comments1.xml><?xml version="1.0" encoding="utf-8"?>
<comments xmlns="http://schemas.openxmlformats.org/spreadsheetml/2006/main">
  <authors>
    <author>7_admin</author>
  </authors>
  <commentList>
    <comment ref="AB167" authorId="0" shapeId="0">
      <text>
        <r>
          <rPr>
            <b/>
            <sz val="9"/>
            <color indexed="81"/>
            <rFont val="Tahoma"/>
            <family val="2"/>
          </rPr>
          <t>7_admin:</t>
        </r>
        <r>
          <rPr>
            <sz val="9"/>
            <color indexed="81"/>
            <rFont val="Tahoma"/>
            <family val="2"/>
          </rPr>
          <t xml:space="preserve">
had this at 0.7907 for the initial risk curve runs, found out later it should have been .47
</t>
        </r>
      </text>
    </comment>
  </commentList>
</comments>
</file>

<file path=xl/comments2.xml><?xml version="1.0" encoding="utf-8"?>
<comments xmlns="http://schemas.openxmlformats.org/spreadsheetml/2006/main">
  <authors>
    <author>7_admin</author>
  </authors>
  <commentList>
    <comment ref="AC60" authorId="0" shapeId="0">
      <text>
        <r>
          <rPr>
            <b/>
            <sz val="9"/>
            <color indexed="81"/>
            <rFont val="Tahoma"/>
            <family val="2"/>
          </rPr>
          <t>7_admin:</t>
        </r>
        <r>
          <rPr>
            <sz val="9"/>
            <color indexed="81"/>
            <rFont val="Tahoma"/>
            <family val="2"/>
          </rPr>
          <t xml:space="preserve">
clinical
</t>
        </r>
      </text>
    </comment>
    <comment ref="AC61" authorId="0" shapeId="0">
      <text>
        <r>
          <rPr>
            <b/>
            <sz val="9"/>
            <color indexed="81"/>
            <rFont val="Tahoma"/>
            <family val="2"/>
          </rPr>
          <t>7_admin:</t>
        </r>
        <r>
          <rPr>
            <sz val="9"/>
            <color indexed="81"/>
            <rFont val="Tahoma"/>
            <family val="2"/>
          </rPr>
          <t xml:space="preserve">
clinical
</t>
        </r>
      </text>
    </comment>
  </commentList>
</comments>
</file>

<file path=xl/comments3.xml><?xml version="1.0" encoding="utf-8"?>
<comments xmlns="http://schemas.openxmlformats.org/spreadsheetml/2006/main">
  <authors>
    <author>7_admin</author>
  </authors>
  <commentList>
    <comment ref="AC60" authorId="0" shapeId="0">
      <text>
        <r>
          <rPr>
            <b/>
            <sz val="9"/>
            <color indexed="81"/>
            <rFont val="Tahoma"/>
            <family val="2"/>
          </rPr>
          <t>7_admin:</t>
        </r>
        <r>
          <rPr>
            <sz val="9"/>
            <color indexed="81"/>
            <rFont val="Tahoma"/>
            <family val="2"/>
          </rPr>
          <t xml:space="preserve">
clinical
</t>
        </r>
      </text>
    </comment>
    <comment ref="AC61" authorId="0" shapeId="0">
      <text>
        <r>
          <rPr>
            <b/>
            <sz val="9"/>
            <color indexed="81"/>
            <rFont val="Tahoma"/>
            <family val="2"/>
          </rPr>
          <t>7_admin:</t>
        </r>
        <r>
          <rPr>
            <sz val="9"/>
            <color indexed="81"/>
            <rFont val="Tahoma"/>
            <family val="2"/>
          </rPr>
          <t xml:space="preserve">
clinical
</t>
        </r>
      </text>
    </comment>
  </commentList>
</comments>
</file>

<file path=xl/sharedStrings.xml><?xml version="1.0" encoding="utf-8"?>
<sst xmlns="http://schemas.openxmlformats.org/spreadsheetml/2006/main" count="602" uniqueCount="248">
  <si>
    <t xml:space="preserve">Distribution Analysis, Start = Gy MANIC 2 start and End = Gy MANIC 2 end </t>
  </si>
  <si>
    <t>Variable Start: Gy MANIC 2 start  End: Gy MANIC 2 end</t>
  </si>
  <si>
    <t>Censoring Information    Count</t>
  </si>
  <si>
    <t>Right censored value        59</t>
  </si>
  <si>
    <t>Interval censored value      5</t>
  </si>
  <si>
    <t>Estimation Method: Maximum Likelihood</t>
  </si>
  <si>
    <t>Distribution:   Logistic</t>
  </si>
  <si>
    <t>Parameter Estimates</t>
  </si>
  <si>
    <t xml:space="preserve">                      Standard    95.0% Normal CI</t>
  </si>
  <si>
    <t>Parameter  Estimate      Error      Lower     Upper</t>
  </si>
  <si>
    <t>Goodness-of-Fit</t>
  </si>
  <si>
    <t>Characteristics of Distribution</t>
  </si>
  <si>
    <t>Table of Percentiles</t>
  </si>
  <si>
    <t>Survival AIS 2 Risk Percentage</t>
  </si>
  <si>
    <t xml:space="preserve">AIS 2+ </t>
  </si>
  <si>
    <t>FxyzMyz</t>
  </si>
  <si>
    <t>Gy</t>
  </si>
  <si>
    <t>Percent</t>
  </si>
  <si>
    <t>Percentile</t>
  </si>
  <si>
    <t>Error</t>
  </si>
  <si>
    <t>Lower</t>
  </si>
  <si>
    <t>Upper</t>
  </si>
  <si>
    <t>Standard 95.0% Normal CI</t>
  </si>
  <si>
    <t>Risk equation</t>
  </si>
  <si>
    <t>=</t>
  </si>
  <si>
    <t>=(1/(1+(EXP((Location-MANIC)/Scale))))*100</t>
  </si>
  <si>
    <t>=(1/(1+(EXP((0.896897-B2)/0.142034))))*100</t>
  </si>
  <si>
    <t>Censoring</t>
  </si>
  <si>
    <t>Information</t>
  </si>
  <si>
    <t>Count</t>
  </si>
  <si>
    <t>Right</t>
  </si>
  <si>
    <t>censored</t>
  </si>
  <si>
    <t>value</t>
  </si>
  <si>
    <t>Interval</t>
  </si>
  <si>
    <t>Estimation</t>
  </si>
  <si>
    <t>Method:</t>
  </si>
  <si>
    <t>Maximum</t>
  </si>
  <si>
    <t>Likelihood</t>
  </si>
  <si>
    <t>Distribution:</t>
  </si>
  <si>
    <t>Logistic</t>
  </si>
  <si>
    <t>Parameter</t>
  </si>
  <si>
    <t>Estimates</t>
  </si>
  <si>
    <t>Standard</t>
  </si>
  <si>
    <t>Normal</t>
  </si>
  <si>
    <t>CI</t>
  </si>
  <si>
    <t>Estimate</t>
  </si>
  <si>
    <t>Location</t>
  </si>
  <si>
    <t>Scale</t>
  </si>
  <si>
    <t>Log-Likelihood</t>
  </si>
  <si>
    <t>Anderson-Darling</t>
  </si>
  <si>
    <t>(adjusted)</t>
  </si>
  <si>
    <t>Characteristics</t>
  </si>
  <si>
    <t>of</t>
  </si>
  <si>
    <t>Distribution</t>
  </si>
  <si>
    <t>Mean(MTTF)</t>
  </si>
  <si>
    <t>Deviation</t>
  </si>
  <si>
    <t>Median</t>
  </si>
  <si>
    <t>First</t>
  </si>
  <si>
    <t>Quartile(Q1)</t>
  </si>
  <si>
    <t>Third</t>
  </si>
  <si>
    <t>Quartile(Q3)</t>
  </si>
  <si>
    <t>Interquartile</t>
  </si>
  <si>
    <t>Range(IQR)</t>
  </si>
  <si>
    <t>Table</t>
  </si>
  <si>
    <t>Percentiles</t>
  </si>
  <si>
    <t>Results for: Gy AIS 2 SA worksheet.MTW</t>
  </si>
  <si>
    <t xml:space="preserve"> </t>
  </si>
  <si>
    <t>Location   0.896897   0.156387   0.590385   1.20341</t>
  </si>
  <si>
    <t>Scale      0.142034  0.0563483  0.0652681  0.309090</t>
  </si>
  <si>
    <t>Log-Likelihood = -10.136</t>
  </si>
  <si>
    <t>Anderson-Darling (adjusted) = 36.564</t>
  </si>
  <si>
    <t xml:space="preserve">                                    Standard    95.0% Normal CI</t>
  </si>
  <si>
    <t xml:space="preserve">                          Estimate     Error     Lower     Upper</t>
  </si>
  <si>
    <t>Mean(MTTF)                0.896897  0.156387  0.590385   1.20341</t>
  </si>
  <si>
    <t>Standard Deviation        0.257622  0.102205  0.118383  0.560627</t>
  </si>
  <si>
    <t>Median                    0.896897  0.156387  0.590385   1.20341</t>
  </si>
  <si>
    <t>First Quartile(Q1)        0.740856  0.111737  0.521856  0.959857</t>
  </si>
  <si>
    <t>Third Quartile(Q3)         1.05294  0.209983  0.641379   1.46450</t>
  </si>
  <si>
    <t>Interquartile Range(IQR)  0.312081  0.123810  0.143409  0.679140</t>
  </si>
  <si>
    <t xml:space="preserve">                      Standard     95.0% Normal CI</t>
  </si>
  <si>
    <t>Percent  Percentile      Error       Lower     Upper</t>
  </si>
  <si>
    <t xml:space="preserve">      1    0.244232   0.159368  -0.0681238  0.556589</t>
  </si>
  <si>
    <t xml:space="preserve">      2    0.344125   0.128699   0.0918795  0.596371</t>
  </si>
  <si>
    <t xml:space="preserve">      3    0.403172   0.113218    0.181269  0.625075</t>
  </si>
  <si>
    <t xml:space="preserve">      4    0.445504   0.103965    0.241737  0.649271</t>
  </si>
  <si>
    <t xml:space="preserve">      5    0.478686  0.0981216    0.286371  0.671001</t>
  </si>
  <si>
    <t xml:space="preserve">      6    0.506085  0.0944143    0.321036  0.691133</t>
  </si>
  <si>
    <t xml:space="preserve">      7    0.529498  0.0921484    0.348891  0.710106</t>
  </si>
  <si>
    <t xml:space="preserve">      8    0.550000  0.0909005    0.371838  0.728162</t>
  </si>
  <si>
    <t xml:space="preserve">      9    0.568281  0.0903924    0.391116  0.745447</t>
  </si>
  <si>
    <t xml:space="preserve">     10    0.584816  0.0904327    0.407571  0.762060</t>
  </si>
  <si>
    <t xml:space="preserve">     20    0.699996   0.103037    0.498047  0.901944</t>
  </si>
  <si>
    <t xml:space="preserve">     30    0.776551   0.120614    0.540153   1.01295</t>
  </si>
  <si>
    <t xml:space="preserve">     40    0.839307   0.138369    0.568108   1.11051</t>
  </si>
  <si>
    <t xml:space="preserve">     50    0.896897   0.156387    0.590385   1.20341</t>
  </si>
  <si>
    <t xml:space="preserve">     60    0.954487   0.175532    0.610451   1.29852</t>
  </si>
  <si>
    <t xml:space="preserve">     70     1.01724   0.197294    0.630554   1.40393</t>
  </si>
  <si>
    <t xml:space="preserve">     80     1.09380   0.224724    0.653347   1.53425</t>
  </si>
  <si>
    <t xml:space="preserve">     90     1.20898   0.267195    0.685285   1.73267</t>
  </si>
  <si>
    <t xml:space="preserve">     91     1.22551   0.273377    0.689703   1.76132</t>
  </si>
  <si>
    <t xml:space="preserve">     92     1.24379   0.280233    0.694548   1.79304</t>
  </si>
  <si>
    <t xml:space="preserve">     93     1.26430   0.287944    0.699936   1.82865</t>
  </si>
  <si>
    <t xml:space="preserve">     94     1.28771   0.296778    0.706035   1.86938</t>
  </si>
  <si>
    <t xml:space="preserve">     95     1.31511   0.307149    0.713106   1.91711</t>
  </si>
  <si>
    <t xml:space="preserve">     96     1.34829   0.319754    0.721583   1.97500</t>
  </si>
  <si>
    <t xml:space="preserve">     97     1.39062   0.335898    0.732275   2.04897</t>
  </si>
  <si>
    <t xml:space="preserve">     98     1.44967   0.358515    0.746992   2.15234</t>
  </si>
  <si>
    <t xml:space="preserve">     99     1.54956   0.396991    0.771473   2.32765</t>
  </si>
  <si>
    <t>1 outlier removed (.27 / AIS5)</t>
  </si>
  <si>
    <t>a</t>
  </si>
  <si>
    <t>b</t>
  </si>
  <si>
    <t>check formula</t>
  </si>
  <si>
    <t>95% CI</t>
  </si>
  <si>
    <t>good</t>
  </si>
  <si>
    <t>5% prediction=0.48</t>
  </si>
  <si>
    <t>Gy MANIC 2 start inj</t>
  </si>
  <si>
    <t>Gy MANIC 2 end inj</t>
  </si>
  <si>
    <t>type1</t>
  </si>
  <si>
    <t>PMHS</t>
  </si>
  <si>
    <t>human subject</t>
  </si>
  <si>
    <t>For plotting points on the curve</t>
  </si>
  <si>
    <t>PERC9</t>
  </si>
  <si>
    <t>PARA9</t>
  </si>
  <si>
    <t>SEPA9</t>
  </si>
  <si>
    <t>CLPA9</t>
  </si>
  <si>
    <t>CLPA10</t>
  </si>
  <si>
    <t>lower 95</t>
  </si>
  <si>
    <t>upper 95</t>
  </si>
  <si>
    <t>PERC7</t>
  </si>
  <si>
    <t>PARA7</t>
  </si>
  <si>
    <t>SEPA7</t>
  </si>
  <si>
    <t>CLPA7</t>
  </si>
  <si>
    <t>CLPA8</t>
  </si>
  <si>
    <t>low95base</t>
  </si>
  <si>
    <t>up95base</t>
  </si>
  <si>
    <t>minitab data (minus WS point and no left censoring - the zeroes make it interval censored, need * for left censoring)</t>
  </si>
  <si>
    <t>rt and lt cens +WS pt</t>
  </si>
  <si>
    <t>rt and lt cens (minus WS data point)</t>
  </si>
  <si>
    <t>Risk equation (minus WS data point w rt and int cens)</t>
  </si>
  <si>
    <t>Risk equation (plus WS data point w rt and lt cens)</t>
  </si>
  <si>
    <t>=(1/(1+(EXP((0.951192-B2)/0.160499))))*100</t>
  </si>
  <si>
    <t xml:space="preserve">Used this one </t>
  </si>
  <si>
    <t>Both have a 5% of 0.48</t>
  </si>
  <si>
    <t>Not used</t>
  </si>
  <si>
    <t>Gy AIS2 manic start_1_1</t>
  </si>
  <si>
    <t>Gy AIS2 manic end_1_1</t>
  </si>
  <si>
    <t>USED This data for risk curve construction</t>
  </si>
  <si>
    <t>Survival AIS 2 Risk Percentage (rt and int cens, wo WS data point)</t>
  </si>
  <si>
    <t>Mean Inj</t>
  </si>
  <si>
    <t>Mean Non inj</t>
  </si>
  <si>
    <t>SD Inj</t>
  </si>
  <si>
    <t>SD non inj</t>
  </si>
  <si>
    <t>AIS 2 risk percentage +1 WS data point and rt and lt cens</t>
  </si>
  <si>
    <t>Gy AIS3 manic start USED THIS</t>
  </si>
  <si>
    <t>Gy AIS3 manic end USED THIS</t>
  </si>
  <si>
    <t>PARA17</t>
  </si>
  <si>
    <t>SEPA17</t>
  </si>
  <si>
    <t>CLPA17</t>
  </si>
  <si>
    <t>CLPA18</t>
  </si>
  <si>
    <t>*</t>
  </si>
  <si>
    <t>Manic PMHS data</t>
  </si>
  <si>
    <t>8 PMHS from MCW and 1 from WS data used to create Gy risk function</t>
  </si>
  <si>
    <t>head strike (ms)</t>
  </si>
  <si>
    <t>subject</t>
  </si>
  <si>
    <t>Mass kg</t>
  </si>
  <si>
    <t>Mass lb</t>
  </si>
  <si>
    <t>Crit Values</t>
  </si>
  <si>
    <t>Time of max (ms)</t>
  </si>
  <si>
    <t>Max FxyzMyz</t>
  </si>
  <si>
    <t>Max MANIC</t>
  </si>
  <si>
    <t>Acceleration</t>
  </si>
  <si>
    <t>AIS</t>
  </si>
  <si>
    <t>Injury (AIS 2)</t>
  </si>
  <si>
    <t>Injury (AIS 3)</t>
  </si>
  <si>
    <t>Injury (AIS 4)</t>
  </si>
  <si>
    <t>Injury (AIS 5)</t>
  </si>
  <si>
    <t>FNSC 102</t>
  </si>
  <si>
    <t>200lb</t>
  </si>
  <si>
    <t>12.5 G</t>
  </si>
  <si>
    <t>FNSC 104</t>
  </si>
  <si>
    <t>150 (2ST)</t>
  </si>
  <si>
    <t>FNSC 109</t>
  </si>
  <si>
    <t>136 lb</t>
  </si>
  <si>
    <t>FNSC 110</t>
  </si>
  <si>
    <t>172lb (midmale)</t>
  </si>
  <si>
    <t>FNSC 115</t>
  </si>
  <si>
    <t>8.5 G</t>
  </si>
  <si>
    <t>FNSC 116</t>
  </si>
  <si>
    <t>FNSC 118</t>
  </si>
  <si>
    <t>136lb</t>
  </si>
  <si>
    <t>15.5 G</t>
  </si>
  <si>
    <t>FNSC 126</t>
  </si>
  <si>
    <t xml:space="preserve">Wayne State data - (FAA23 had no force data so it was not used in model building) </t>
  </si>
  <si>
    <t>FAA23</t>
  </si>
  <si>
    <t>FAA26</t>
  </si>
  <si>
    <t>19G</t>
  </si>
  <si>
    <t>b0</t>
  </si>
  <si>
    <t>b1</t>
  </si>
  <si>
    <t>AIS3+ risk function</t>
  </si>
  <si>
    <t>AIS3 Injury and non injury data points for plot</t>
  </si>
  <si>
    <t>AIS3+ 50% CI diff</t>
  </si>
  <si>
    <t>AIS2+ 50% CI diff</t>
  </si>
  <si>
    <t>inj</t>
  </si>
  <si>
    <t>non in</t>
  </si>
  <si>
    <t>AIS3+</t>
  </si>
  <si>
    <t>mean</t>
  </si>
  <si>
    <t>st dev</t>
  </si>
  <si>
    <t>MANICGy</t>
  </si>
  <si>
    <t>error</t>
  </si>
  <si>
    <t>Lower95</t>
  </si>
  <si>
    <t>Upper95</t>
  </si>
  <si>
    <t>AIS 2 start</t>
  </si>
  <si>
    <t>AIS 2 end</t>
  </si>
  <si>
    <t>3 category MANIC(Gy) AIS 2 curve</t>
  </si>
  <si>
    <t>avg</t>
  </si>
  <si>
    <t>average</t>
  </si>
  <si>
    <t>PPER3</t>
  </si>
  <si>
    <t>PERC3</t>
  </si>
  <si>
    <t>CLPE3</t>
  </si>
  <si>
    <t>CLPE4</t>
  </si>
  <si>
    <t>PARA3</t>
  </si>
  <si>
    <t>SEPA3</t>
  </si>
  <si>
    <t>CLPA3</t>
  </si>
  <si>
    <t>CLPA4</t>
  </si>
  <si>
    <t xml:space="preserve">**wrong data point, should be </t>
  </si>
  <si>
    <t>injury average</t>
  </si>
  <si>
    <t>This 3 cat curve isn't affected by the 1 point human subject error, but comparing it to the 8 cat curve constructed with the wrong point isn't good.</t>
  </si>
  <si>
    <t>Gy AIS2 manic start USED THIS_1</t>
  </si>
  <si>
    <t>Gy AIS2 manic end USED THIS_1</t>
  </si>
  <si>
    <t>Fixed line 34 data point</t>
  </si>
  <si>
    <t>PERC19</t>
  </si>
  <si>
    <t>SEPE19</t>
  </si>
  <si>
    <t>CLPE19</t>
  </si>
  <si>
    <t>CLPE20</t>
  </si>
  <si>
    <t>PARA19</t>
  </si>
  <si>
    <t>SEPA19</t>
  </si>
  <si>
    <t>CLPA19</t>
  </si>
  <si>
    <t>CLPA20</t>
  </si>
  <si>
    <t>AIS 2 risk percentage w wrong data point fixed (used this)</t>
  </si>
  <si>
    <t>Risk equation (used this)</t>
  </si>
  <si>
    <t>corrected data</t>
  </si>
  <si>
    <t>Corrected data (used this)</t>
  </si>
  <si>
    <t>Gy AIS3 manic start used this</t>
  </si>
  <si>
    <t>Gy AIS3 manic end used this</t>
  </si>
  <si>
    <t>AIS3 MANICGy</t>
  </si>
  <si>
    <t>For the Gy paper this goes to 3.5 for comparison sake</t>
  </si>
  <si>
    <t>Data below has fixed the 1 wrong point</t>
  </si>
  <si>
    <t>same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</si>
</sst>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/>
    <xf numFmtId="0" fontId="0" fillId="3" borderId="0" xfId="0" applyFill="1"/>
    <xf numFmtId="0" fontId="0" fillId="0" borderId="0" xfId="0" quotePrefix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/>
    <xf numFmtId="164" fontId="3" fillId="0" borderId="0" xfId="0" applyNumberFormat="1" applyFont="1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2" borderId="0" xfId="0" quotePrefix="1" applyFill="1"/>
    <xf numFmtId="0" fontId="0" fillId="2" borderId="0" xfId="0" applyFill="1" applyAlignment="1">
      <alignment horizontal="center"/>
    </xf>
    <xf numFmtId="0" fontId="1" fillId="2" borderId="0" xfId="0" applyFont="1" applyFill="1"/>
    <xf numFmtId="164" fontId="3" fillId="0" borderId="0" xfId="0" applyNumberFormat="1" applyFont="1" applyAlignment="1">
      <alignment wrapText="1"/>
    </xf>
    <xf numFmtId="0" fontId="4" fillId="5" borderId="0" xfId="1" applyAlignment="1">
      <alignment wrapText="1"/>
    </xf>
    <xf numFmtId="164" fontId="0" fillId="0" borderId="0" xfId="0" applyNumberForma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5" xfId="0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164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7" xfId="0" applyBorder="1"/>
    <xf numFmtId="0" fontId="1" fillId="0" borderId="8" xfId="0" applyFont="1" applyBorder="1"/>
    <xf numFmtId="0" fontId="0" fillId="0" borderId="8" xfId="0" applyBorder="1"/>
    <xf numFmtId="165" fontId="0" fillId="0" borderId="8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3" fillId="2" borderId="0" xfId="0" applyFont="1" applyFill="1"/>
    <xf numFmtId="164" fontId="3" fillId="6" borderId="0" xfId="0" applyNumberFormat="1" applyFont="1" applyFill="1"/>
    <xf numFmtId="0" fontId="3" fillId="6" borderId="0" xfId="0" applyFont="1" applyFill="1"/>
    <xf numFmtId="0" fontId="0" fillId="0" borderId="0" xfId="0" applyAlignment="1">
      <alignment horizontal="right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04"/>
          <c:y val="4.9907981360485992E-2"/>
          <c:w val="0.83760928522361466"/>
          <c:h val="0.77441208403166306"/>
        </c:manualLayout>
      </c:layout>
      <c:scatterChart>
        <c:scatterStyle val="smoothMarker"/>
        <c:varyColors val="0"/>
        <c:ser>
          <c:idx val="0"/>
          <c:order val="0"/>
          <c:tx>
            <c:v>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(old)'!$D$2:$D$252</c:f>
              <c:numCache>
                <c:formatCode>General</c:formatCode>
                <c:ptCount val="251"/>
                <c:pt idx="0">
                  <c:v>0.28313645006593008</c:v>
                </c:pt>
                <c:pt idx="1">
                  <c:v>0.3012837814614161</c:v>
                </c:pt>
                <c:pt idx="2">
                  <c:v>0.32059050738970157</c:v>
                </c:pt>
                <c:pt idx="3">
                  <c:v>0.34113020463819266</c:v>
                </c:pt>
                <c:pt idx="4">
                  <c:v>0.36298105392273455</c:v>
                </c:pt>
                <c:pt idx="5">
                  <c:v>0.3862261193218961</c:v>
                </c:pt>
                <c:pt idx="6">
                  <c:v>0.41095364352091079</c:v>
                </c:pt>
                <c:pt idx="7">
                  <c:v>0.43725735960396978</c:v>
                </c:pt>
                <c:pt idx="8">
                  <c:v>0.46523682014588152</c:v>
                </c:pt>
                <c:pt idx="9">
                  <c:v>0.49499774436285821</c:v>
                </c:pt>
                <c:pt idx="10">
                  <c:v>0.52665238408670001</c:v>
                </c:pt>
                <c:pt idx="11">
                  <c:v>0.56031990932599551</c:v>
                </c:pt>
                <c:pt idx="12">
                  <c:v>0.596126814171275</c:v>
                </c:pt>
                <c:pt idx="13">
                  <c:v>0.63420734378719368</c:v>
                </c:pt>
                <c:pt idx="14">
                  <c:v>0.67470394321263027</c:v>
                </c:pt>
                <c:pt idx="15">
                  <c:v>0.71776772865765393</c:v>
                </c:pt>
                <c:pt idx="16">
                  <c:v>0.76355898194311767</c:v>
                </c:pt>
                <c:pt idx="17">
                  <c:v>0.81224766867249409</c:v>
                </c:pt>
                <c:pt idx="18">
                  <c:v>0.86401398065449764</c:v>
                </c:pt>
                <c:pt idx="19">
                  <c:v>0.91904890300698572</c:v>
                </c:pt>
                <c:pt idx="20">
                  <c:v>0.97755480626521229</c:v>
                </c:pt>
                <c:pt idx="21">
                  <c:v>1.0397460636880849</c:v>
                </c:pt>
                <c:pt idx="22">
                  <c:v>1.1058496938018343</c:v>
                </c:pt>
                <c:pt idx="23">
                  <c:v>1.1761060280382978</c:v>
                </c:pt>
                <c:pt idx="24">
                  <c:v>1.2507694031113756</c:v>
                </c:pt>
                <c:pt idx="25">
                  <c:v>1.3301088775264678</c:v>
                </c:pt>
                <c:pt idx="26">
                  <c:v>1.4144089713298058</c:v>
                </c:pt>
                <c:pt idx="27">
                  <c:v>1.5039704278731665</c:v>
                </c:pt>
                <c:pt idx="28">
                  <c:v>1.5991109959900125</c:v>
                </c:pt>
                <c:pt idx="29">
                  <c:v>1.7001662305465841</c:v>
                </c:pt>
                <c:pt idx="30">
                  <c:v>1.8074903088408811</c:v>
                </c:pt>
                <c:pt idx="31">
                  <c:v>1.9214568597683006</c:v>
                </c:pt>
                <c:pt idx="32">
                  <c:v>2.042459802049613</c:v>
                </c:pt>
                <c:pt idx="33">
                  <c:v>2.1709141871191813</c:v>
                </c:pt>
                <c:pt idx="34">
                  <c:v>2.3072570414934628</c:v>
                </c:pt>
                <c:pt idx="35">
                  <c:v>2.4519482025763271</c:v>
                </c:pt>
                <c:pt idx="36">
                  <c:v>2.60547114090356</c:v>
                </c:pt>
                <c:pt idx="37">
                  <c:v>2.7683337607794889</c:v>
                </c:pt>
                <c:pt idx="38">
                  <c:v>2.9410691701100595</c:v>
                </c:pt>
                <c:pt idx="39">
                  <c:v>3.1242364089861274</c:v>
                </c:pt>
                <c:pt idx="40">
                  <c:v>3.3184211252168194</c:v>
                </c:pt>
                <c:pt idx="41">
                  <c:v>3.5242361835557392</c:v>
                </c:pt>
                <c:pt idx="42">
                  <c:v>3.7423221938052551</c:v>
                </c:pt>
                <c:pt idx="43">
                  <c:v>3.9733479413313941</c:v>
                </c:pt>
                <c:pt idx="44">
                  <c:v>4.2180107017825641</c:v>
                </c:pt>
                <c:pt idx="45">
                  <c:v>4.4770364199922872</c:v>
                </c:pt>
                <c:pt idx="46">
                  <c:v>4.7511797311767001</c:v>
                </c:pt>
                <c:pt idx="47">
                  <c:v>5.0412238006349313</c:v>
                </c:pt>
                <c:pt idx="48">
                  <c:v>5.3479799562535977</c:v>
                </c:pt>
                <c:pt idx="49">
                  <c:v>5.6722870862429264</c:v>
                </c:pt>
                <c:pt idx="50">
                  <c:v>6.0150107727351783</c:v>
                </c:pt>
                <c:pt idx="51">
                  <c:v>6.3770421302107918</c:v>
                </c:pt>
                <c:pt idx="52">
                  <c:v>6.759296316246437</c:v>
                </c:pt>
                <c:pt idx="53">
                  <c:v>6.8303217415446564</c:v>
                </c:pt>
                <c:pt idx="54">
                  <c:v>7.1627106808763674</c:v>
                </c:pt>
                <c:pt idx="55">
                  <c:v>7.5882425200078707</c:v>
                </c:pt>
                <c:pt idx="56">
                  <c:v>8.0368663979286499</c:v>
                </c:pt>
                <c:pt idx="57">
                  <c:v>8.5095710040944148</c:v>
                </c:pt>
                <c:pt idx="58">
                  <c:v>9.0073555102038245</c:v>
                </c:pt>
                <c:pt idx="59">
                  <c:v>9.5312253951795256</c:v>
                </c:pt>
                <c:pt idx="60">
                  <c:v>10.082187708207851</c:v>
                </c:pt>
                <c:pt idx="61">
                  <c:v>10.661245743579439</c:v>
                </c:pt>
                <c:pt idx="62">
                  <c:v>11.269393105850316</c:v>
                </c:pt>
                <c:pt idx="63">
                  <c:v>11.907607149935014</c:v>
                </c:pt>
                <c:pt idx="64">
                  <c:v>12.57684178826384</c:v>
                </c:pt>
                <c:pt idx="65">
                  <c:v>13.278019666180116</c:v>
                </c:pt>
                <c:pt idx="66">
                  <c:v>14.01202371738686</c:v>
                </c:pt>
                <c:pt idx="67">
                  <c:v>14.779688123504545</c:v>
                </c:pt>
                <c:pt idx="68">
                  <c:v>15.5817887156529</c:v>
                </c:pt>
                <c:pt idx="69">
                  <c:v>16.419032871342466</c:v>
                </c:pt>
                <c:pt idx="70">
                  <c:v>17.292048976708507</c:v>
                </c:pt>
                <c:pt idx="71">
                  <c:v>18.201375542014059</c:v>
                </c:pt>
                <c:pt idx="72">
                  <c:v>19.147450077077863</c:v>
                </c:pt>
                <c:pt idx="73">
                  <c:v>20.130597852438122</c:v>
                </c:pt>
                <c:pt idx="74">
                  <c:v>21.151020691143703</c:v>
                </c:pt>
                <c:pt idx="75">
                  <c:v>22.208785954474315</c:v>
                </c:pt>
                <c:pt idx="76">
                  <c:v>23.303815901949008</c:v>
                </c:pt>
                <c:pt idx="77">
                  <c:v>24.435877620935976</c:v>
                </c:pt>
                <c:pt idx="78">
                  <c:v>25.604573733223017</c:v>
                </c:pt>
                <c:pt idx="79">
                  <c:v>26.809334094221111</c:v>
                </c:pt>
                <c:pt idx="80">
                  <c:v>28.049408704242673</c:v>
                </c:pt>
                <c:pt idx="81">
                  <c:v>29.323862049762063</c:v>
                </c:pt>
                <c:pt idx="82">
                  <c:v>30.631569085072801</c:v>
                </c:pt>
                <c:pt idx="83">
                  <c:v>31.971213050795168</c:v>
                </c:pt>
                <c:pt idx="84">
                  <c:v>33.341285304948379</c:v>
                </c:pt>
                <c:pt idx="85">
                  <c:v>34.740087314714927</c:v>
                </c:pt>
                <c:pt idx="86">
                  <c:v>36.1657349227984</c:v>
                </c:pt>
                <c:pt idx="87">
                  <c:v>37.616164961925413</c:v>
                </c:pt>
                <c:pt idx="88">
                  <c:v>39.089144245392305</c:v>
                </c:pt>
                <c:pt idx="89">
                  <c:v>40.582280911746906</c:v>
                </c:pt>
                <c:pt idx="90">
                  <c:v>42.093038049139118</c:v>
                </c:pt>
                <c:pt idx="91">
                  <c:v>43.618749471226302</c:v>
                </c:pt>
                <c:pt idx="92">
                  <c:v>45.156637463601371</c:v>
                </c:pt>
                <c:pt idx="93">
                  <c:v>46.703832269433811</c:v>
                </c:pt>
                <c:pt idx="94">
                  <c:v>48.257393037284288</c:v>
                </c:pt>
                <c:pt idx="95">
                  <c:v>49.814329914670708</c:v>
                </c:pt>
                <c:pt idx="96">
                  <c:v>51.371626939530223</c:v>
                </c:pt>
                <c:pt idx="97">
                  <c:v>52.926265359541958</c:v>
                </c:pt>
                <c:pt idx="98">
                  <c:v>54.475246997284998</c:v>
                </c:pt>
                <c:pt idx="99">
                  <c:v>56.015617277917983</c:v>
                </c:pt>
                <c:pt idx="100">
                  <c:v>57.544487545535148</c:v>
                </c:pt>
                <c:pt idx="101">
                  <c:v>59.059056314173489</c:v>
                </c:pt>
                <c:pt idx="102">
                  <c:v>60.556629128779761</c:v>
                </c:pt>
                <c:pt idx="103">
                  <c:v>62.034636749068461</c:v>
                </c:pt>
                <c:pt idx="104">
                  <c:v>63.490651413576359</c:v>
                </c:pt>
                <c:pt idx="105">
                  <c:v>64.922400990583441</c:v>
                </c:pt>
                <c:pt idx="106">
                  <c:v>66.327780875033326</c:v>
                </c:pt>
                <c:pt idx="107">
                  <c:v>67.70486354423069</c:v>
                </c:pt>
                <c:pt idx="108">
                  <c:v>69.051905738066793</c:v>
                </c:pt>
                <c:pt idx="109">
                  <c:v>70.36735328012837</c:v>
                </c:pt>
                <c:pt idx="110">
                  <c:v>71.649843602801027</c:v>
                </c:pt>
                <c:pt idx="111">
                  <c:v>72.898206081178657</c:v>
                </c:pt>
                <c:pt idx="112">
                  <c:v>74.111460316336036</c:v>
                </c:pt>
                <c:pt idx="113">
                  <c:v>75.28881253772046</c:v>
                </c:pt>
                <c:pt idx="114">
                  <c:v>76.429650316794365</c:v>
                </c:pt>
                <c:pt idx="115">
                  <c:v>77.533535799616985</c:v>
                </c:pt>
                <c:pt idx="116">
                  <c:v>78.600197675049984</c:v>
                </c:pt>
                <c:pt idx="117">
                  <c:v>79.629522098170085</c:v>
                </c:pt>
                <c:pt idx="118">
                  <c:v>80.621542785902349</c:v>
                </c:pt>
                <c:pt idx="119">
                  <c:v>81.57643049458521</c:v>
                </c:pt>
                <c:pt idx="120">
                  <c:v>82.4944820779465</c:v>
                </c:pt>
                <c:pt idx="121">
                  <c:v>83.376109309635424</c:v>
                </c:pt>
                <c:pt idx="122">
                  <c:v>84.221827637828582</c:v>
                </c:pt>
                <c:pt idx="123">
                  <c:v>85.032245021275415</c:v>
                </c:pt>
                <c:pt idx="124">
                  <c:v>85.808050977170709</c:v>
                </c:pt>
                <c:pt idx="125">
                  <c:v>86.550005952054818</c:v>
                </c:pt>
                <c:pt idx="126">
                  <c:v>87.258931108071465</c:v>
                </c:pt>
                <c:pt idx="127">
                  <c:v>87.935698598787624</c:v>
                </c:pt>
                <c:pt idx="128">
                  <c:v>88.581222391736191</c:v>
                </c:pt>
                <c:pt idx="129">
                  <c:v>89.19644967912528</c:v>
                </c:pt>
                <c:pt idx="130">
                  <c:v>89.782352903934793</c:v>
                </c:pt>
                <c:pt idx="131">
                  <c:v>90.339922415983381</c:v>
                </c:pt>
                <c:pt idx="132">
                  <c:v>90.870159761530857</c:v>
                </c:pt>
                <c:pt idx="133">
                  <c:v>91.374071600562502</c:v>
                </c:pt>
                <c:pt idx="134">
                  <c:v>91.852664238026478</c:v>
                </c:pt>
                <c:pt idx="135">
                  <c:v>92.30693874887217</c:v>
                </c:pt>
                <c:pt idx="136">
                  <c:v>92.737886671657861</c:v>
                </c:pt>
                <c:pt idx="137">
                  <c:v>93.146486241635458</c:v>
                </c:pt>
                <c:pt idx="138">
                  <c:v>93.533699131446184</c:v>
                </c:pt>
                <c:pt idx="139">
                  <c:v>93.9004676657418</c:v>
                </c:pt>
                <c:pt idx="140">
                  <c:v>94.247712475049994</c:v>
                </c:pt>
                <c:pt idx="141">
                  <c:v>94.57633055390275</c:v>
                </c:pt>
                <c:pt idx="142">
                  <c:v>94.887193688528313</c:v>
                </c:pt>
                <c:pt idx="143">
                  <c:v>95.18114722016</c:v>
                </c:pt>
                <c:pt idx="144">
                  <c:v>95.459009111141754</c:v>
                </c:pt>
                <c:pt idx="145">
                  <c:v>95.721569282425122</c:v>
                </c:pt>
                <c:pt idx="146">
                  <c:v>95.969589192677006</c:v>
                </c:pt>
                <c:pt idx="147">
                  <c:v>96.203801630988579</c:v>
                </c:pt>
                <c:pt idx="148">
                  <c:v>96.424910697035472</c:v>
                </c:pt>
                <c:pt idx="149">
                  <c:v>96.63359194444169</c:v>
                </c:pt>
                <c:pt idx="150">
                  <c:v>96.830492665006489</c:v>
                </c:pt>
                <c:pt idx="151">
                  <c:v>97.016232293333132</c:v>
                </c:pt>
                <c:pt idx="152">
                  <c:v>97.19140291322681</c:v>
                </c:pt>
                <c:pt idx="153">
                  <c:v>97.356569848986524</c:v>
                </c:pt>
                <c:pt idx="154">
                  <c:v>97.512272326391212</c:v>
                </c:pt>
                <c:pt idx="155">
                  <c:v>97.659024189760075</c:v>
                </c:pt>
                <c:pt idx="156">
                  <c:v>97.797314662949063</c:v>
                </c:pt>
                <c:pt idx="157">
                  <c:v>97.927609143523895</c:v>
                </c:pt>
                <c:pt idx="158">
                  <c:v>98.050350020625217</c:v>
                </c:pt>
                <c:pt idx="159">
                  <c:v>98.165957508213893</c:v>
                </c:pt>
                <c:pt idx="160">
                  <c:v>98.274830486457859</c:v>
                </c:pt>
                <c:pt idx="161">
                  <c:v>98.377347344997517</c:v>
                </c:pt>
                <c:pt idx="162">
                  <c:v>98.473866822712125</c:v>
                </c:pt>
                <c:pt idx="163">
                  <c:v>98.564728839407096</c:v>
                </c:pt>
                <c:pt idx="164">
                  <c:v>98.650255315558383</c:v>
                </c:pt>
                <c:pt idx="165">
                  <c:v>98.730750976890931</c:v>
                </c:pt>
                <c:pt idx="166">
                  <c:v>98.806504141137523</c:v>
                </c:pt>
                <c:pt idx="167">
                  <c:v>98.877787484830577</c:v>
                </c:pt>
                <c:pt idx="168">
                  <c:v>98.944858788424455</c:v>
                </c:pt>
                <c:pt idx="169">
                  <c:v>99.007961658438063</c:v>
                </c:pt>
                <c:pt idx="170">
                  <c:v>99.067326225649609</c:v>
                </c:pt>
                <c:pt idx="171">
                  <c:v>99.123169818673702</c:v>
                </c:pt>
                <c:pt idx="172">
                  <c:v>99.175697612507719</c:v>
                </c:pt>
                <c:pt idx="173">
                  <c:v>99.225103251857732</c:v>
                </c:pt>
                <c:pt idx="174">
                  <c:v>99.271569449241511</c:v>
                </c:pt>
                <c:pt idx="175">
                  <c:v>99.315268558028706</c:v>
                </c:pt>
                <c:pt idx="176">
                  <c:v>99.356363120712061</c:v>
                </c:pt>
                <c:pt idx="177">
                  <c:v>99.395006392816612</c:v>
                </c:pt>
                <c:pt idx="178">
                  <c:v>99.43134284294581</c:v>
                </c:pt>
                <c:pt idx="179">
                  <c:v>99.465508629539045</c:v>
                </c:pt>
                <c:pt idx="180">
                  <c:v>99.497632054973877</c:v>
                </c:pt>
                <c:pt idx="181">
                  <c:v>99.527833997692724</c:v>
                </c:pt>
                <c:pt idx="182">
                  <c:v>99.556228323068467</c:v>
                </c:pt>
                <c:pt idx="183">
                  <c:v>99.582922273747315</c:v>
                </c:pt>
                <c:pt idx="184">
                  <c:v>99.608016840223314</c:v>
                </c:pt>
                <c:pt idx="185">
                  <c:v>99.631607112407167</c:v>
                </c:pt>
                <c:pt idx="186">
                  <c:v>99.65378261295406</c:v>
                </c:pt>
                <c:pt idx="187">
                  <c:v>99.674627613111483</c:v>
                </c:pt>
                <c:pt idx="188">
                  <c:v>99.694221431840745</c:v>
                </c:pt>
                <c:pt idx="189">
                  <c:v>99.712638718953997</c:v>
                </c:pt>
                <c:pt idx="190">
                  <c:v>99.729949722994064</c:v>
                </c:pt>
                <c:pt idx="191">
                  <c:v>99.746220544567606</c:v>
                </c:pt>
                <c:pt idx="192">
                  <c:v>99.761513375822588</c:v>
                </c:pt>
                <c:pt idx="193">
                  <c:v>99.775886726741362</c:v>
                </c:pt>
                <c:pt idx="194">
                  <c:v>99.789395638898</c:v>
                </c:pt>
                <c:pt idx="195">
                  <c:v>99.802091887307157</c:v>
                </c:pt>
                <c:pt idx="196">
                  <c:v>99.814024170967855</c:v>
                </c:pt>
                <c:pt idx="197">
                  <c:v>99.825238292682855</c:v>
                </c:pt>
                <c:pt idx="198">
                  <c:v>99.83577732871079</c:v>
                </c:pt>
                <c:pt idx="199">
                  <c:v>99.845681788784916</c:v>
                </c:pt>
                <c:pt idx="200">
                  <c:v>99.854989767009243</c:v>
                </c:pt>
                <c:pt idx="201">
                  <c:v>99.863737084120473</c:v>
                </c:pt>
                <c:pt idx="202">
                  <c:v>99.871957421581357</c:v>
                </c:pt>
                <c:pt idx="203">
                  <c:v>99.879682447949889</c:v>
                </c:pt>
                <c:pt idx="204">
                  <c:v>99.8869419379471</c:v>
                </c:pt>
                <c:pt idx="205">
                  <c:v>99.893763884626338</c:v>
                </c:pt>
                <c:pt idx="206">
                  <c:v>99.90017460502618</c:v>
                </c:pt>
                <c:pt idx="207">
                  <c:v>99.906198839670907</c:v>
                </c:pt>
                <c:pt idx="208">
                  <c:v>99.911859846263269</c:v>
                </c:pt>
                <c:pt idx="209">
                  <c:v>99.917179487896817</c:v>
                </c:pt>
                <c:pt idx="210">
                  <c:v>99.922178316098041</c:v>
                </c:pt>
                <c:pt idx="211">
                  <c:v>99.926875648992308</c:v>
                </c:pt>
                <c:pt idx="212">
                  <c:v>99.93128964487164</c:v>
                </c:pt>
                <c:pt idx="213">
                  <c:v>99.935437371427795</c:v>
                </c:pt>
                <c:pt idx="214">
                  <c:v>99.939334870899998</c:v>
                </c:pt>
                <c:pt idx="215">
                  <c:v>99.942997221372408</c:v>
                </c:pt>
                <c:pt idx="216">
                  <c:v>99.946438594444274</c:v>
                </c:pt>
                <c:pt idx="217">
                  <c:v>99.949672309483105</c:v>
                </c:pt>
                <c:pt idx="218">
                  <c:v>99.952710884659339</c:v>
                </c:pt>
                <c:pt idx="219">
                  <c:v>99.955566084950192</c:v>
                </c:pt>
                <c:pt idx="220">
                  <c:v>99.958248967289734</c:v>
                </c:pt>
                <c:pt idx="221">
                  <c:v>99.960769923031989</c:v>
                </c:pt>
                <c:pt idx="222">
                  <c:v>99.963138717885087</c:v>
                </c:pt>
                <c:pt idx="223">
                  <c:v>99.965364529464466</c:v>
                </c:pt>
                <c:pt idx="224">
                  <c:v>99.967455982605955</c:v>
                </c:pt>
                <c:pt idx="225">
                  <c:v>99.96942118256996</c:v>
                </c:pt>
                <c:pt idx="226">
                  <c:v>99.971267746262143</c:v>
                </c:pt>
                <c:pt idx="227">
                  <c:v>99.973002831587081</c:v>
                </c:pt>
                <c:pt idx="228">
                  <c:v>99.974633165046086</c:v>
                </c:pt>
                <c:pt idx="229">
                  <c:v>99.976165067682786</c:v>
                </c:pt>
                <c:pt idx="230">
                  <c:v>99.977604479474735</c:v>
                </c:pt>
                <c:pt idx="231">
                  <c:v>99.978956982263384</c:v>
                </c:pt>
                <c:pt idx="232">
                  <c:v>99.980227821309271</c:v>
                </c:pt>
                <c:pt idx="233">
                  <c:v>99.981421925554329</c:v>
                </c:pt>
                <c:pt idx="234">
                  <c:v>99.982543926668114</c:v>
                </c:pt>
                <c:pt idx="235">
                  <c:v>99.983598176950977</c:v>
                </c:pt>
                <c:pt idx="236">
                  <c:v>99.984588766161792</c:v>
                </c:pt>
                <c:pt idx="237">
                  <c:v>99.985519537334923</c:v>
                </c:pt>
                <c:pt idx="238">
                  <c:v>99.986394101646582</c:v>
                </c:pt>
                <c:pt idx="239">
                  <c:v>99.987215852387436</c:v>
                </c:pt>
                <c:pt idx="240">
                  <c:v>99.987987978095262</c:v>
                </c:pt>
                <c:pt idx="241">
                  <c:v>99.988713474897509</c:v>
                </c:pt>
                <c:pt idx="242">
                  <c:v>99.989395158111222</c:v>
                </c:pt>
                <c:pt idx="243">
                  <c:v>99.990035673145073</c:v>
                </c:pt>
                <c:pt idx="244">
                  <c:v>99.99063750574517</c:v>
                </c:pt>
                <c:pt idx="245">
                  <c:v>99.991202991623823</c:v>
                </c:pt>
                <c:pt idx="246">
                  <c:v>99.991734325508773</c:v>
                </c:pt>
                <c:pt idx="247">
                  <c:v>99.992233569647127</c:v>
                </c:pt>
                <c:pt idx="248">
                  <c:v>99.992702661797267</c:v>
                </c:pt>
                <c:pt idx="249">
                  <c:v>99.993143422739067</c:v>
                </c:pt>
                <c:pt idx="250">
                  <c:v>99.993557563331635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25952"/>
        <c:axId val="365826344"/>
      </c:scatterChart>
      <c:valAx>
        <c:axId val="365825952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65826344"/>
        <c:crosses val="autoZero"/>
        <c:crossBetween val="midCat"/>
      </c:valAx>
      <c:valAx>
        <c:axId val="3658263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5825952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 orientation="landscape" verticalDpi="599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"/>
          <c:y val="4.9907981360485992E-2"/>
          <c:w val="0.83760928522361511"/>
          <c:h val="0.7744120840316624"/>
        </c:manualLayout>
      </c:layout>
      <c:scatterChart>
        <c:scatterStyle val="smoothMarker"/>
        <c:varyColors val="0"/>
        <c:ser>
          <c:idx val="0"/>
          <c:order val="0"/>
          <c:tx>
            <c:v>AIS2+ 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(old)'!$D$2:$D$252</c:f>
              <c:numCache>
                <c:formatCode>General</c:formatCode>
                <c:ptCount val="251"/>
                <c:pt idx="0">
                  <c:v>0.28313645006593008</c:v>
                </c:pt>
                <c:pt idx="1">
                  <c:v>0.3012837814614161</c:v>
                </c:pt>
                <c:pt idx="2">
                  <c:v>0.32059050738970157</c:v>
                </c:pt>
                <c:pt idx="3">
                  <c:v>0.34113020463819266</c:v>
                </c:pt>
                <c:pt idx="4">
                  <c:v>0.36298105392273455</c:v>
                </c:pt>
                <c:pt idx="5">
                  <c:v>0.3862261193218961</c:v>
                </c:pt>
                <c:pt idx="6">
                  <c:v>0.41095364352091079</c:v>
                </c:pt>
                <c:pt idx="7">
                  <c:v>0.43725735960396978</c:v>
                </c:pt>
                <c:pt idx="8">
                  <c:v>0.46523682014588152</c:v>
                </c:pt>
                <c:pt idx="9">
                  <c:v>0.49499774436285821</c:v>
                </c:pt>
                <c:pt idx="10">
                  <c:v>0.52665238408670001</c:v>
                </c:pt>
                <c:pt idx="11">
                  <c:v>0.56031990932599551</c:v>
                </c:pt>
                <c:pt idx="12">
                  <c:v>0.596126814171275</c:v>
                </c:pt>
                <c:pt idx="13">
                  <c:v>0.63420734378719368</c:v>
                </c:pt>
                <c:pt idx="14">
                  <c:v>0.67470394321263027</c:v>
                </c:pt>
                <c:pt idx="15">
                  <c:v>0.71776772865765393</c:v>
                </c:pt>
                <c:pt idx="16">
                  <c:v>0.76355898194311767</c:v>
                </c:pt>
                <c:pt idx="17">
                  <c:v>0.81224766867249409</c:v>
                </c:pt>
                <c:pt idx="18">
                  <c:v>0.86401398065449764</c:v>
                </c:pt>
                <c:pt idx="19">
                  <c:v>0.91904890300698572</c:v>
                </c:pt>
                <c:pt idx="20">
                  <c:v>0.97755480626521229</c:v>
                </c:pt>
                <c:pt idx="21">
                  <c:v>1.0397460636880849</c:v>
                </c:pt>
                <c:pt idx="22">
                  <c:v>1.1058496938018343</c:v>
                </c:pt>
                <c:pt idx="23">
                  <c:v>1.1761060280382978</c:v>
                </c:pt>
                <c:pt idx="24">
                  <c:v>1.2507694031113756</c:v>
                </c:pt>
                <c:pt idx="25">
                  <c:v>1.3301088775264678</c:v>
                </c:pt>
                <c:pt idx="26">
                  <c:v>1.4144089713298058</c:v>
                </c:pt>
                <c:pt idx="27">
                  <c:v>1.5039704278731665</c:v>
                </c:pt>
                <c:pt idx="28">
                  <c:v>1.5991109959900125</c:v>
                </c:pt>
                <c:pt idx="29">
                  <c:v>1.7001662305465841</c:v>
                </c:pt>
                <c:pt idx="30">
                  <c:v>1.8074903088408811</c:v>
                </c:pt>
                <c:pt idx="31">
                  <c:v>1.9214568597683006</c:v>
                </c:pt>
                <c:pt idx="32">
                  <c:v>2.042459802049613</c:v>
                </c:pt>
                <c:pt idx="33">
                  <c:v>2.1709141871191813</c:v>
                </c:pt>
                <c:pt idx="34">
                  <c:v>2.3072570414934628</c:v>
                </c:pt>
                <c:pt idx="35">
                  <c:v>2.4519482025763271</c:v>
                </c:pt>
                <c:pt idx="36">
                  <c:v>2.60547114090356</c:v>
                </c:pt>
                <c:pt idx="37">
                  <c:v>2.7683337607794889</c:v>
                </c:pt>
                <c:pt idx="38">
                  <c:v>2.9410691701100595</c:v>
                </c:pt>
                <c:pt idx="39">
                  <c:v>3.1242364089861274</c:v>
                </c:pt>
                <c:pt idx="40">
                  <c:v>3.3184211252168194</c:v>
                </c:pt>
                <c:pt idx="41">
                  <c:v>3.5242361835557392</c:v>
                </c:pt>
                <c:pt idx="42">
                  <c:v>3.7423221938052551</c:v>
                </c:pt>
                <c:pt idx="43">
                  <c:v>3.9733479413313941</c:v>
                </c:pt>
                <c:pt idx="44">
                  <c:v>4.2180107017825641</c:v>
                </c:pt>
                <c:pt idx="45">
                  <c:v>4.4770364199922872</c:v>
                </c:pt>
                <c:pt idx="46">
                  <c:v>4.7511797311767001</c:v>
                </c:pt>
                <c:pt idx="47">
                  <c:v>5.0412238006349313</c:v>
                </c:pt>
                <c:pt idx="48">
                  <c:v>5.3479799562535977</c:v>
                </c:pt>
                <c:pt idx="49">
                  <c:v>5.6722870862429264</c:v>
                </c:pt>
                <c:pt idx="50">
                  <c:v>6.0150107727351783</c:v>
                </c:pt>
                <c:pt idx="51">
                  <c:v>6.3770421302107918</c:v>
                </c:pt>
                <c:pt idx="52">
                  <c:v>6.759296316246437</c:v>
                </c:pt>
                <c:pt idx="53">
                  <c:v>6.8303217415446564</c:v>
                </c:pt>
                <c:pt idx="54">
                  <c:v>7.1627106808763674</c:v>
                </c:pt>
                <c:pt idx="55">
                  <c:v>7.5882425200078707</c:v>
                </c:pt>
                <c:pt idx="56">
                  <c:v>8.0368663979286499</c:v>
                </c:pt>
                <c:pt idx="57">
                  <c:v>8.5095710040944148</c:v>
                </c:pt>
                <c:pt idx="58">
                  <c:v>9.0073555102038245</c:v>
                </c:pt>
                <c:pt idx="59">
                  <c:v>9.5312253951795256</c:v>
                </c:pt>
                <c:pt idx="60">
                  <c:v>10.082187708207851</c:v>
                </c:pt>
                <c:pt idx="61">
                  <c:v>10.661245743579439</c:v>
                </c:pt>
                <c:pt idx="62">
                  <c:v>11.269393105850316</c:v>
                </c:pt>
                <c:pt idx="63">
                  <c:v>11.907607149935014</c:v>
                </c:pt>
                <c:pt idx="64">
                  <c:v>12.57684178826384</c:v>
                </c:pt>
                <c:pt idx="65">
                  <c:v>13.278019666180116</c:v>
                </c:pt>
                <c:pt idx="66">
                  <c:v>14.01202371738686</c:v>
                </c:pt>
                <c:pt idx="67">
                  <c:v>14.779688123504545</c:v>
                </c:pt>
                <c:pt idx="68">
                  <c:v>15.5817887156529</c:v>
                </c:pt>
                <c:pt idx="69">
                  <c:v>16.419032871342466</c:v>
                </c:pt>
                <c:pt idx="70">
                  <c:v>17.292048976708507</c:v>
                </c:pt>
                <c:pt idx="71">
                  <c:v>18.201375542014059</c:v>
                </c:pt>
                <c:pt idx="72">
                  <c:v>19.147450077077863</c:v>
                </c:pt>
                <c:pt idx="73">
                  <c:v>20.130597852438122</c:v>
                </c:pt>
                <c:pt idx="74">
                  <c:v>21.151020691143703</c:v>
                </c:pt>
                <c:pt idx="75">
                  <c:v>22.208785954474315</c:v>
                </c:pt>
                <c:pt idx="76">
                  <c:v>23.303815901949008</c:v>
                </c:pt>
                <c:pt idx="77">
                  <c:v>24.435877620935976</c:v>
                </c:pt>
                <c:pt idx="78">
                  <c:v>25.604573733223017</c:v>
                </c:pt>
                <c:pt idx="79">
                  <c:v>26.809334094221111</c:v>
                </c:pt>
                <c:pt idx="80">
                  <c:v>28.049408704242673</c:v>
                </c:pt>
                <c:pt idx="81">
                  <c:v>29.323862049762063</c:v>
                </c:pt>
                <c:pt idx="82">
                  <c:v>30.631569085072801</c:v>
                </c:pt>
                <c:pt idx="83">
                  <c:v>31.971213050795168</c:v>
                </c:pt>
                <c:pt idx="84">
                  <c:v>33.341285304948379</c:v>
                </c:pt>
                <c:pt idx="85">
                  <c:v>34.740087314714927</c:v>
                </c:pt>
                <c:pt idx="86">
                  <c:v>36.1657349227984</c:v>
                </c:pt>
                <c:pt idx="87">
                  <c:v>37.616164961925413</c:v>
                </c:pt>
                <c:pt idx="88">
                  <c:v>39.089144245392305</c:v>
                </c:pt>
                <c:pt idx="89">
                  <c:v>40.582280911746906</c:v>
                </c:pt>
                <c:pt idx="90">
                  <c:v>42.093038049139118</c:v>
                </c:pt>
                <c:pt idx="91">
                  <c:v>43.618749471226302</c:v>
                </c:pt>
                <c:pt idx="92">
                  <c:v>45.156637463601371</c:v>
                </c:pt>
                <c:pt idx="93">
                  <c:v>46.703832269433811</c:v>
                </c:pt>
                <c:pt idx="94">
                  <c:v>48.257393037284288</c:v>
                </c:pt>
                <c:pt idx="95">
                  <c:v>49.814329914670708</c:v>
                </c:pt>
                <c:pt idx="96">
                  <c:v>51.371626939530223</c:v>
                </c:pt>
                <c:pt idx="97">
                  <c:v>52.926265359541958</c:v>
                </c:pt>
                <c:pt idx="98">
                  <c:v>54.475246997284998</c:v>
                </c:pt>
                <c:pt idx="99">
                  <c:v>56.015617277917983</c:v>
                </c:pt>
                <c:pt idx="100">
                  <c:v>57.544487545535148</c:v>
                </c:pt>
                <c:pt idx="101">
                  <c:v>59.059056314173489</c:v>
                </c:pt>
                <c:pt idx="102">
                  <c:v>60.556629128779761</c:v>
                </c:pt>
                <c:pt idx="103">
                  <c:v>62.034636749068461</c:v>
                </c:pt>
                <c:pt idx="104">
                  <c:v>63.490651413576359</c:v>
                </c:pt>
                <c:pt idx="105">
                  <c:v>64.922400990583441</c:v>
                </c:pt>
                <c:pt idx="106">
                  <c:v>66.327780875033326</c:v>
                </c:pt>
                <c:pt idx="107">
                  <c:v>67.70486354423069</c:v>
                </c:pt>
                <c:pt idx="108">
                  <c:v>69.051905738066793</c:v>
                </c:pt>
                <c:pt idx="109">
                  <c:v>70.36735328012837</c:v>
                </c:pt>
                <c:pt idx="110">
                  <c:v>71.649843602801027</c:v>
                </c:pt>
                <c:pt idx="111">
                  <c:v>72.898206081178657</c:v>
                </c:pt>
                <c:pt idx="112">
                  <c:v>74.111460316336036</c:v>
                </c:pt>
                <c:pt idx="113">
                  <c:v>75.28881253772046</c:v>
                </c:pt>
                <c:pt idx="114">
                  <c:v>76.429650316794365</c:v>
                </c:pt>
                <c:pt idx="115">
                  <c:v>77.533535799616985</c:v>
                </c:pt>
                <c:pt idx="116">
                  <c:v>78.600197675049984</c:v>
                </c:pt>
                <c:pt idx="117">
                  <c:v>79.629522098170085</c:v>
                </c:pt>
                <c:pt idx="118">
                  <c:v>80.621542785902349</c:v>
                </c:pt>
                <c:pt idx="119">
                  <c:v>81.57643049458521</c:v>
                </c:pt>
                <c:pt idx="120">
                  <c:v>82.4944820779465</c:v>
                </c:pt>
                <c:pt idx="121">
                  <c:v>83.376109309635424</c:v>
                </c:pt>
                <c:pt idx="122">
                  <c:v>84.221827637828582</c:v>
                </c:pt>
                <c:pt idx="123">
                  <c:v>85.032245021275415</c:v>
                </c:pt>
                <c:pt idx="124">
                  <c:v>85.808050977170709</c:v>
                </c:pt>
                <c:pt idx="125">
                  <c:v>86.550005952054818</c:v>
                </c:pt>
                <c:pt idx="126">
                  <c:v>87.258931108071465</c:v>
                </c:pt>
                <c:pt idx="127">
                  <c:v>87.935698598787624</c:v>
                </c:pt>
                <c:pt idx="128">
                  <c:v>88.581222391736191</c:v>
                </c:pt>
                <c:pt idx="129">
                  <c:v>89.19644967912528</c:v>
                </c:pt>
                <c:pt idx="130">
                  <c:v>89.782352903934793</c:v>
                </c:pt>
                <c:pt idx="131">
                  <c:v>90.339922415983381</c:v>
                </c:pt>
                <c:pt idx="132">
                  <c:v>90.870159761530857</c:v>
                </c:pt>
                <c:pt idx="133">
                  <c:v>91.374071600562502</c:v>
                </c:pt>
                <c:pt idx="134">
                  <c:v>91.852664238026478</c:v>
                </c:pt>
                <c:pt idx="135">
                  <c:v>92.30693874887217</c:v>
                </c:pt>
                <c:pt idx="136">
                  <c:v>92.737886671657861</c:v>
                </c:pt>
                <c:pt idx="137">
                  <c:v>93.146486241635458</c:v>
                </c:pt>
                <c:pt idx="138">
                  <c:v>93.533699131446184</c:v>
                </c:pt>
                <c:pt idx="139">
                  <c:v>93.9004676657418</c:v>
                </c:pt>
                <c:pt idx="140">
                  <c:v>94.247712475049994</c:v>
                </c:pt>
                <c:pt idx="141">
                  <c:v>94.57633055390275</c:v>
                </c:pt>
                <c:pt idx="142">
                  <c:v>94.887193688528313</c:v>
                </c:pt>
                <c:pt idx="143">
                  <c:v>95.18114722016</c:v>
                </c:pt>
                <c:pt idx="144">
                  <c:v>95.459009111141754</c:v>
                </c:pt>
                <c:pt idx="145">
                  <c:v>95.721569282425122</c:v>
                </c:pt>
                <c:pt idx="146">
                  <c:v>95.969589192677006</c:v>
                </c:pt>
                <c:pt idx="147">
                  <c:v>96.203801630988579</c:v>
                </c:pt>
                <c:pt idx="148">
                  <c:v>96.424910697035472</c:v>
                </c:pt>
                <c:pt idx="149">
                  <c:v>96.63359194444169</c:v>
                </c:pt>
                <c:pt idx="150">
                  <c:v>96.830492665006489</c:v>
                </c:pt>
                <c:pt idx="151">
                  <c:v>97.016232293333132</c:v>
                </c:pt>
                <c:pt idx="152">
                  <c:v>97.19140291322681</c:v>
                </c:pt>
                <c:pt idx="153">
                  <c:v>97.356569848986524</c:v>
                </c:pt>
                <c:pt idx="154">
                  <c:v>97.512272326391212</c:v>
                </c:pt>
                <c:pt idx="155">
                  <c:v>97.659024189760075</c:v>
                </c:pt>
                <c:pt idx="156">
                  <c:v>97.797314662949063</c:v>
                </c:pt>
                <c:pt idx="157">
                  <c:v>97.927609143523895</c:v>
                </c:pt>
                <c:pt idx="158">
                  <c:v>98.050350020625217</c:v>
                </c:pt>
                <c:pt idx="159">
                  <c:v>98.165957508213893</c:v>
                </c:pt>
                <c:pt idx="160">
                  <c:v>98.274830486457859</c:v>
                </c:pt>
                <c:pt idx="161">
                  <c:v>98.377347344997517</c:v>
                </c:pt>
                <c:pt idx="162">
                  <c:v>98.473866822712125</c:v>
                </c:pt>
                <c:pt idx="163">
                  <c:v>98.564728839407096</c:v>
                </c:pt>
                <c:pt idx="164">
                  <c:v>98.650255315558383</c:v>
                </c:pt>
                <c:pt idx="165">
                  <c:v>98.730750976890931</c:v>
                </c:pt>
                <c:pt idx="166">
                  <c:v>98.806504141137523</c:v>
                </c:pt>
                <c:pt idx="167">
                  <c:v>98.877787484830577</c:v>
                </c:pt>
                <c:pt idx="168">
                  <c:v>98.944858788424455</c:v>
                </c:pt>
                <c:pt idx="169">
                  <c:v>99.007961658438063</c:v>
                </c:pt>
                <c:pt idx="170">
                  <c:v>99.067326225649609</c:v>
                </c:pt>
                <c:pt idx="171">
                  <c:v>99.123169818673702</c:v>
                </c:pt>
                <c:pt idx="172">
                  <c:v>99.175697612507719</c:v>
                </c:pt>
                <c:pt idx="173">
                  <c:v>99.225103251857732</c:v>
                </c:pt>
                <c:pt idx="174">
                  <c:v>99.271569449241511</c:v>
                </c:pt>
                <c:pt idx="175">
                  <c:v>99.315268558028706</c:v>
                </c:pt>
                <c:pt idx="176">
                  <c:v>99.356363120712061</c:v>
                </c:pt>
                <c:pt idx="177">
                  <c:v>99.395006392816612</c:v>
                </c:pt>
                <c:pt idx="178">
                  <c:v>99.43134284294581</c:v>
                </c:pt>
                <c:pt idx="179">
                  <c:v>99.465508629539045</c:v>
                </c:pt>
                <c:pt idx="180">
                  <c:v>99.497632054973877</c:v>
                </c:pt>
                <c:pt idx="181">
                  <c:v>99.527833997692724</c:v>
                </c:pt>
                <c:pt idx="182">
                  <c:v>99.556228323068467</c:v>
                </c:pt>
                <c:pt idx="183">
                  <c:v>99.582922273747315</c:v>
                </c:pt>
                <c:pt idx="184">
                  <c:v>99.608016840223314</c:v>
                </c:pt>
                <c:pt idx="185">
                  <c:v>99.631607112407167</c:v>
                </c:pt>
                <c:pt idx="186">
                  <c:v>99.65378261295406</c:v>
                </c:pt>
                <c:pt idx="187">
                  <c:v>99.674627613111483</c:v>
                </c:pt>
                <c:pt idx="188">
                  <c:v>99.694221431840745</c:v>
                </c:pt>
                <c:pt idx="189">
                  <c:v>99.712638718953997</c:v>
                </c:pt>
                <c:pt idx="190">
                  <c:v>99.729949722994064</c:v>
                </c:pt>
                <c:pt idx="191">
                  <c:v>99.746220544567606</c:v>
                </c:pt>
                <c:pt idx="192">
                  <c:v>99.761513375822588</c:v>
                </c:pt>
                <c:pt idx="193">
                  <c:v>99.775886726741362</c:v>
                </c:pt>
                <c:pt idx="194">
                  <c:v>99.789395638898</c:v>
                </c:pt>
                <c:pt idx="195">
                  <c:v>99.802091887307157</c:v>
                </c:pt>
                <c:pt idx="196">
                  <c:v>99.814024170967855</c:v>
                </c:pt>
                <c:pt idx="197">
                  <c:v>99.825238292682855</c:v>
                </c:pt>
                <c:pt idx="198">
                  <c:v>99.83577732871079</c:v>
                </c:pt>
                <c:pt idx="199">
                  <c:v>99.845681788784916</c:v>
                </c:pt>
                <c:pt idx="200">
                  <c:v>99.854989767009243</c:v>
                </c:pt>
                <c:pt idx="201">
                  <c:v>99.863737084120473</c:v>
                </c:pt>
                <c:pt idx="202">
                  <c:v>99.871957421581357</c:v>
                </c:pt>
                <c:pt idx="203">
                  <c:v>99.879682447949889</c:v>
                </c:pt>
                <c:pt idx="204">
                  <c:v>99.8869419379471</c:v>
                </c:pt>
                <c:pt idx="205">
                  <c:v>99.893763884626338</c:v>
                </c:pt>
                <c:pt idx="206">
                  <c:v>99.90017460502618</c:v>
                </c:pt>
                <c:pt idx="207">
                  <c:v>99.906198839670907</c:v>
                </c:pt>
                <c:pt idx="208">
                  <c:v>99.911859846263269</c:v>
                </c:pt>
                <c:pt idx="209">
                  <c:v>99.917179487896817</c:v>
                </c:pt>
                <c:pt idx="210">
                  <c:v>99.922178316098041</c:v>
                </c:pt>
                <c:pt idx="211">
                  <c:v>99.926875648992308</c:v>
                </c:pt>
                <c:pt idx="212">
                  <c:v>99.93128964487164</c:v>
                </c:pt>
                <c:pt idx="213">
                  <c:v>99.935437371427795</c:v>
                </c:pt>
                <c:pt idx="214">
                  <c:v>99.939334870899998</c:v>
                </c:pt>
                <c:pt idx="215">
                  <c:v>99.942997221372408</c:v>
                </c:pt>
                <c:pt idx="216">
                  <c:v>99.946438594444274</c:v>
                </c:pt>
                <c:pt idx="217">
                  <c:v>99.949672309483105</c:v>
                </c:pt>
                <c:pt idx="218">
                  <c:v>99.952710884659339</c:v>
                </c:pt>
                <c:pt idx="219">
                  <c:v>99.955566084950192</c:v>
                </c:pt>
                <c:pt idx="220">
                  <c:v>99.958248967289734</c:v>
                </c:pt>
                <c:pt idx="221">
                  <c:v>99.960769923031989</c:v>
                </c:pt>
                <c:pt idx="222">
                  <c:v>99.963138717885087</c:v>
                </c:pt>
                <c:pt idx="223">
                  <c:v>99.965364529464466</c:v>
                </c:pt>
                <c:pt idx="224">
                  <c:v>99.967455982605955</c:v>
                </c:pt>
                <c:pt idx="225">
                  <c:v>99.96942118256996</c:v>
                </c:pt>
                <c:pt idx="226">
                  <c:v>99.971267746262143</c:v>
                </c:pt>
                <c:pt idx="227">
                  <c:v>99.973002831587081</c:v>
                </c:pt>
                <c:pt idx="228">
                  <c:v>99.974633165046086</c:v>
                </c:pt>
                <c:pt idx="229">
                  <c:v>99.976165067682786</c:v>
                </c:pt>
                <c:pt idx="230">
                  <c:v>99.977604479474735</c:v>
                </c:pt>
                <c:pt idx="231">
                  <c:v>99.978956982263384</c:v>
                </c:pt>
                <c:pt idx="232">
                  <c:v>99.980227821309271</c:v>
                </c:pt>
                <c:pt idx="233">
                  <c:v>99.981421925554329</c:v>
                </c:pt>
                <c:pt idx="234">
                  <c:v>99.982543926668114</c:v>
                </c:pt>
                <c:pt idx="235">
                  <c:v>99.983598176950977</c:v>
                </c:pt>
                <c:pt idx="236">
                  <c:v>99.984588766161792</c:v>
                </c:pt>
                <c:pt idx="237">
                  <c:v>99.985519537334923</c:v>
                </c:pt>
                <c:pt idx="238">
                  <c:v>99.986394101646582</c:v>
                </c:pt>
                <c:pt idx="239">
                  <c:v>99.987215852387436</c:v>
                </c:pt>
                <c:pt idx="240">
                  <c:v>99.987987978095262</c:v>
                </c:pt>
                <c:pt idx="241">
                  <c:v>99.988713474897509</c:v>
                </c:pt>
                <c:pt idx="242">
                  <c:v>99.989395158111222</c:v>
                </c:pt>
                <c:pt idx="243">
                  <c:v>99.990035673145073</c:v>
                </c:pt>
                <c:pt idx="244">
                  <c:v>99.99063750574517</c:v>
                </c:pt>
                <c:pt idx="245">
                  <c:v>99.991202991623823</c:v>
                </c:pt>
                <c:pt idx="246">
                  <c:v>99.991734325508773</c:v>
                </c:pt>
                <c:pt idx="247">
                  <c:v>99.992233569647127</c:v>
                </c:pt>
                <c:pt idx="248">
                  <c:v>99.992702661797267</c:v>
                </c:pt>
                <c:pt idx="249">
                  <c:v>99.993143422739067</c:v>
                </c:pt>
                <c:pt idx="250">
                  <c:v>99.993557563331635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AIS 3+ Gy Risk Function</c:v>
          </c:tx>
          <c:marker>
            <c:symbol val="none"/>
          </c:marker>
          <c:xVal>
            <c:numRef>
              <c:f>'AIS 3 Risk curve (old)'!$A$2:$A$302</c:f>
              <c:numCache>
                <c:formatCode>General</c:formatCod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2.6800000000000099</c:v>
                </c:pt>
                <c:pt idx="269">
                  <c:v>2.69</c:v>
                </c:pt>
                <c:pt idx="270">
                  <c:v>2.7000000000000099</c:v>
                </c:pt>
                <c:pt idx="271">
                  <c:v>2.71</c:v>
                </c:pt>
                <c:pt idx="272">
                  <c:v>2.72000000000001</c:v>
                </c:pt>
                <c:pt idx="273">
                  <c:v>2.7300000000000102</c:v>
                </c:pt>
                <c:pt idx="274">
                  <c:v>2.74000000000001</c:v>
                </c:pt>
                <c:pt idx="275">
                  <c:v>2.7500000000000102</c:v>
                </c:pt>
                <c:pt idx="276">
                  <c:v>2.76000000000001</c:v>
                </c:pt>
                <c:pt idx="277">
                  <c:v>2.7700000000000098</c:v>
                </c:pt>
                <c:pt idx="278">
                  <c:v>2.78000000000001</c:v>
                </c:pt>
                <c:pt idx="279">
                  <c:v>2.7900000000000098</c:v>
                </c:pt>
                <c:pt idx="280">
                  <c:v>2.80000000000001</c:v>
                </c:pt>
                <c:pt idx="281">
                  <c:v>2.8100000000000098</c:v>
                </c:pt>
                <c:pt idx="282">
                  <c:v>2.8200000000000101</c:v>
                </c:pt>
                <c:pt idx="283">
                  <c:v>2.8300000000000098</c:v>
                </c:pt>
                <c:pt idx="284">
                  <c:v>2.8400000000000101</c:v>
                </c:pt>
                <c:pt idx="285">
                  <c:v>2.8500000000000099</c:v>
                </c:pt>
                <c:pt idx="286">
                  <c:v>2.8600000000000101</c:v>
                </c:pt>
                <c:pt idx="287">
                  <c:v>2.8700000000000099</c:v>
                </c:pt>
                <c:pt idx="288">
                  <c:v>2.8800000000000101</c:v>
                </c:pt>
                <c:pt idx="289">
                  <c:v>2.8900000000000099</c:v>
                </c:pt>
                <c:pt idx="290">
                  <c:v>2.9000000000000101</c:v>
                </c:pt>
                <c:pt idx="291">
                  <c:v>2.9100000000000099</c:v>
                </c:pt>
                <c:pt idx="292">
                  <c:v>2.9200000000000101</c:v>
                </c:pt>
                <c:pt idx="293">
                  <c:v>2.9300000000000099</c:v>
                </c:pt>
                <c:pt idx="294">
                  <c:v>2.9400000000000102</c:v>
                </c:pt>
                <c:pt idx="295">
                  <c:v>2.9500000000000099</c:v>
                </c:pt>
                <c:pt idx="296">
                  <c:v>2.9600000000000102</c:v>
                </c:pt>
                <c:pt idx="297">
                  <c:v>2.97000000000001</c:v>
                </c:pt>
                <c:pt idx="298">
                  <c:v>2.9800000000000102</c:v>
                </c:pt>
                <c:pt idx="299">
                  <c:v>2.99000000000001</c:v>
                </c:pt>
                <c:pt idx="300">
                  <c:v>3.0000000000000102</c:v>
                </c:pt>
              </c:numCache>
            </c:numRef>
          </c:xVal>
          <c:yVal>
            <c:numRef>
              <c:f>'AIS 3 Risk curve (old)'!$B$2:$B$302</c:f>
              <c:numCache>
                <c:formatCode>General</c:formatCode>
                <c:ptCount val="301"/>
                <c:pt idx="0">
                  <c:v>0.46885980306801028</c:v>
                </c:pt>
                <c:pt idx="1">
                  <c:v>0.49074197245807005</c:v>
                </c:pt>
                <c:pt idx="2">
                  <c:v>0.513640134877829</c:v>
                </c:pt>
                <c:pt idx="3">
                  <c:v>0.53760095993813917</c:v>
                </c:pt>
                <c:pt idx="4">
                  <c:v>0.56267321300908268</c:v>
                </c:pt>
                <c:pt idx="5">
                  <c:v>0.58890784474226043</c:v>
                </c:pt>
                <c:pt idx="6">
                  <c:v>0.6163580839739401</c:v>
                </c:pt>
                <c:pt idx="7">
                  <c:v>0.64507953409261587</c:v>
                </c:pt>
                <c:pt idx="8">
                  <c:v>0.67513027295175543</c:v>
                </c:pt>
                <c:pt idx="9">
                  <c:v>0.7065709564050332</c:v>
                </c:pt>
                <c:pt idx="10">
                  <c:v>0.73946492553707444</c:v>
                </c:pt>
                <c:pt idx="11">
                  <c:v>0.77387831765763238</c:v>
                </c:pt>
                <c:pt idx="12">
                  <c:v>0.80988018112101712</c:v>
                </c:pt>
                <c:pt idx="13">
                  <c:v>0.84754259402548049</c:v>
                </c:pt>
                <c:pt idx="14">
                  <c:v>0.88694078683894639</c:v>
                </c:pt>
                <c:pt idx="15">
                  <c:v>0.92815326898794737</c:v>
                </c:pt>
                <c:pt idx="16">
                  <c:v>0.97126195943559746</c:v>
                </c:pt>
                <c:pt idx="17">
                  <c:v>1.0163523212620029</c:v>
                </c:pt>
                <c:pt idx="18">
                  <c:v>1.0635135002462917</c:v>
                </c:pt>
                <c:pt idx="19">
                  <c:v>1.112838467433475</c:v>
                </c:pt>
                <c:pt idx="20">
                  <c:v>1.1644241656513699</c:v>
                </c:pt>
                <c:pt idx="21">
                  <c:v>1.2183716599226786</c:v>
                </c:pt>
                <c:pt idx="22">
                  <c:v>1.274786291694846</c:v>
                </c:pt>
                <c:pt idx="23">
                  <c:v>1.3337778367853337</c:v>
                </c:pt>
                <c:pt idx="24">
                  <c:v>1.395460666912189</c:v>
                </c:pt>
                <c:pt idx="25">
                  <c:v>1.4599539146491345</c:v>
                </c:pt>
                <c:pt idx="26">
                  <c:v>1.5273816416105594</c:v>
                </c:pt>
                <c:pt idx="27">
                  <c:v>1.5978730096345408</c:v>
                </c:pt>
                <c:pt idx="28">
                  <c:v>1.6715624546911654</c:v>
                </c:pt>
                <c:pt idx="29">
                  <c:v>1.748589863198647</c:v>
                </c:pt>
                <c:pt idx="30">
                  <c:v>1.8291007503808472</c:v>
                </c:pt>
                <c:pt idx="31">
                  <c:v>1.9132464402465008</c:v>
                </c:pt>
                <c:pt idx="32">
                  <c:v>2.0011842467125232</c:v>
                </c:pt>
                <c:pt idx="33">
                  <c:v>2.0930776553308754</c:v>
                </c:pt>
                <c:pt idx="34">
                  <c:v>2.1890965050104549</c:v>
                </c:pt>
                <c:pt idx="35">
                  <c:v>2.2894171690520135</c:v>
                </c:pt>
                <c:pt idx="36">
                  <c:v>2.3942227347349543</c:v>
                </c:pt>
                <c:pt idx="37">
                  <c:v>2.5037031806098811</c:v>
                </c:pt>
                <c:pt idx="38">
                  <c:v>2.6180555505596486</c:v>
                </c:pt>
                <c:pt idx="39">
                  <c:v>2.7374841235942817</c:v>
                </c:pt>
                <c:pt idx="40">
                  <c:v>2.8622005782413753</c:v>
                </c:pt>
                <c:pt idx="41">
                  <c:v>2.9924241502832807</c:v>
                </c:pt>
                <c:pt idx="42">
                  <c:v>3.128381782475556</c:v>
                </c:pt>
                <c:pt idx="43">
                  <c:v>3.2703082647577828</c:v>
                </c:pt>
                <c:pt idx="44">
                  <c:v>3.4184463633380813</c:v>
                </c:pt>
                <c:pt idx="45">
                  <c:v>3.5730469368965192</c:v>
                </c:pt>
                <c:pt idx="46">
                  <c:v>3.7343690380106507</c:v>
                </c:pt>
                <c:pt idx="47">
                  <c:v>3.9026799977587636</c:v>
                </c:pt>
                <c:pt idx="48">
                  <c:v>4.0782554913037723</c:v>
                </c:pt>
                <c:pt idx="49">
                  <c:v>4.2613795821037224</c:v>
                </c:pt>
                <c:pt idx="50">
                  <c:v>4.4523447422343283</c:v>
                </c:pt>
                <c:pt idx="51">
                  <c:v>4.6514518461460899</c:v>
                </c:pt>
                <c:pt idx="52">
                  <c:v>4.8590101350143957</c:v>
                </c:pt>
                <c:pt idx="53">
                  <c:v>4.8972925176787134</c:v>
                </c:pt>
                <c:pt idx="54">
                  <c:v>5.0753371486772263</c:v>
                </c:pt>
                <c:pt idx="55">
                  <c:v>5.300758621993392</c:v>
                </c:pt>
                <c:pt idx="56">
                  <c:v>5.5356083422965909</c:v>
                </c:pt>
                <c:pt idx="57">
                  <c:v>5.7802279644694314</c:v>
                </c:pt>
                <c:pt idx="58">
                  <c:v>6.0349667800194968</c:v>
                </c:pt>
                <c:pt idx="59">
                  <c:v>6.300181436409467</c:v>
                </c:pt>
                <c:pt idx="60">
                  <c:v>6.5762356027788309</c:v>
                </c:pt>
                <c:pt idx="61">
                  <c:v>6.8634995780991748</c:v>
                </c:pt>
                <c:pt idx="62">
                  <c:v>7.1623498377328172</c:v>
                </c:pt>
                <c:pt idx="63">
                  <c:v>7.4731685143199336</c:v>
                </c:pt>
                <c:pt idx="64">
                  <c:v>7.7963428089071805</c:v>
                </c:pt>
                <c:pt idx="65">
                  <c:v>8.1322643282562765</c:v>
                </c:pt>
                <c:pt idx="66">
                  <c:v>8.4813283443395324</c:v>
                </c:pt>
                <c:pt idx="67">
                  <c:v>8.8439329721468347</c:v>
                </c:pt>
                <c:pt idx="68">
                  <c:v>9.2204782621007499</c:v>
                </c:pt>
                <c:pt idx="69">
                  <c:v>9.6113652036097736</c:v>
                </c:pt>
                <c:pt idx="70">
                  <c:v>10.016994636590308</c:v>
                </c:pt>
                <c:pt idx="71">
                  <c:v>10.437766068161773</c:v>
                </c:pt>
                <c:pt idx="72">
                  <c:v>10.874076392172803</c:v>
                </c:pt>
                <c:pt idx="73">
                  <c:v>11.326318509755106</c:v>
                </c:pt>
                <c:pt idx="74">
                  <c:v>11.794879849730519</c:v>
                </c:pt>
                <c:pt idx="75">
                  <c:v>12.280140788421061</c:v>
                </c:pt>
                <c:pt idx="76">
                  <c:v>12.782472969234629</c:v>
                </c:pt>
                <c:pt idx="77">
                  <c:v>13.302237523323315</c:v>
                </c:pt>
                <c:pt idx="78">
                  <c:v>13.839783193638095</c:v>
                </c:pt>
                <c:pt idx="79">
                  <c:v>14.395444365832907</c:v>
                </c:pt>
                <c:pt idx="80">
                  <c:v>14.969539010700192</c:v>
                </c:pt>
                <c:pt idx="81">
                  <c:v>15.562366544144535</c:v>
                </c:pt>
                <c:pt idx="82">
                  <c:v>16.174205612114491</c:v>
                </c:pt>
                <c:pt idx="83">
                  <c:v>16.805311809405055</c:v>
                </c:pt>
                <c:pt idx="84">
                  <c:v>17.455915342802232</c:v>
                </c:pt>
                <c:pt idx="85">
                  <c:v>18.126218650651772</c:v>
                </c:pt>
                <c:pt idx="86">
                  <c:v>18.816393992576412</c:v>
                </c:pt>
                <c:pt idx="87">
                  <c:v>19.526581024719235</c:v>
                </c:pt>
                <c:pt idx="88">
                  <c:v>20.256884377528721</c:v>
                </c:pt>
                <c:pt idx="89">
                  <c:v>21.007371254695681</c:v>
                </c:pt>
                <c:pt idx="90">
                  <c:v>21.778069073371888</c:v>
                </c:pt>
                <c:pt idx="91">
                  <c:v>22.568963167211205</c:v>
                </c:pt>
                <c:pt idx="92">
                  <c:v>23.379994575039508</c:v>
                </c:pt>
                <c:pt idx="93">
                  <c:v>24.211057939042611</c:v>
                </c:pt>
                <c:pt idx="94">
                  <c:v>25.061999537222807</c:v>
                </c:pt>
                <c:pt idx="95">
                  <c:v>25.932615475476219</c:v>
                </c:pt>
                <c:pt idx="96">
                  <c:v>26.822650064946981</c:v>
                </c:pt>
                <c:pt idx="97">
                  <c:v>27.731794410286259</c:v>
                </c:pt>
                <c:pt idx="98">
                  <c:v>28.659685234050116</c:v>
                </c:pt>
                <c:pt idx="99">
                  <c:v>29.605903961685183</c:v>
                </c:pt>
                <c:pt idx="100">
                  <c:v>30.569976090351581</c:v>
                </c:pt>
                <c:pt idx="101">
                  <c:v>31.55137086320407</c:v>
                </c:pt>
                <c:pt idx="102">
                  <c:v>32.549501268689632</c:v>
                </c:pt>
                <c:pt idx="103">
                  <c:v>33.563724381923215</c:v>
                </c:pt>
                <c:pt idx="104">
                  <c:v>34.593342062287348</c:v>
                </c:pt>
                <c:pt idx="105">
                  <c:v>35.637602018087804</c:v>
                </c:pt>
                <c:pt idx="106">
                  <c:v>36.695699245421068</c:v>
                </c:pt>
                <c:pt idx="107">
                  <c:v>37.766777844413639</c:v>
                </c:pt>
                <c:pt idx="108">
                  <c:v>38.849933211734964</c:v>
                </c:pt>
                <c:pt idx="109">
                  <c:v>39.944214603828406</c:v>
                </c:pt>
                <c:pt idx="110">
                  <c:v>41.048628060722528</c:v>
                </c:pt>
                <c:pt idx="111">
                  <c:v>42.162139675658544</c:v>
                </c:pt>
                <c:pt idx="112">
                  <c:v>43.283679191184852</c:v>
                </c:pt>
                <c:pt idx="113">
                  <c:v>44.412143897915321</c:v>
                </c:pt>
                <c:pt idx="114">
                  <c:v>45.546402807914625</c:v>
                </c:pt>
                <c:pt idx="115">
                  <c:v>46.685301070749205</c:v>
                </c:pt>
                <c:pt idx="116">
                  <c:v>47.827664596711571</c:v>
                </c:pt>
                <c:pt idx="117">
                  <c:v>48.972304848665182</c:v>
                </c:pt>
                <c:pt idx="118">
                  <c:v>50.118023761435438</c:v>
                </c:pt>
                <c:pt idx="119">
                  <c:v>51.263618745748218</c:v>
                </c:pt>
                <c:pt idx="120">
                  <c:v>52.407887732432592</c:v>
                </c:pt>
                <c:pt idx="121">
                  <c:v>53.549634211990707</c:v>
                </c:pt>
                <c:pt idx="122">
                  <c:v>54.687672224708642</c:v>
                </c:pt>
                <c:pt idx="123">
                  <c:v>55.820831257235341</c:v>
                </c:pt>
                <c:pt idx="124">
                  <c:v>56.947961002976342</c:v>
                </c:pt>
                <c:pt idx="125">
                  <c:v>58.067935945700256</c:v>
                </c:pt>
                <c:pt idx="126">
                  <c:v>59.17965972839356</c:v>
                </c:pt>
                <c:pt idx="127">
                  <c:v>60.282069272562978</c:v>
                </c:pt>
                <c:pt idx="128">
                  <c:v>61.37413861680259</c:v>
                </c:pt>
                <c:pt idx="129">
                  <c:v>62.454882447439154</c:v>
                </c:pt>
                <c:pt idx="130">
                  <c:v>63.523359298354464</c:v>
                </c:pt>
                <c:pt idx="131">
                  <c:v>64.578674401572385</c:v>
                </c:pt>
                <c:pt idx="132">
                  <c:v>65.619982174799233</c:v>
                </c:pt>
                <c:pt idx="133">
                  <c:v>66.646488336729703</c:v>
                </c:pt>
                <c:pt idx="134">
                  <c:v>67.657451645494177</c:v>
                </c:pt>
                <c:pt idx="135">
                  <c:v>68.652185260044277</c:v>
                </c:pt>
                <c:pt idx="136">
                  <c:v>69.630057728484047</c:v>
                </c:pt>
                <c:pt idx="137">
                  <c:v>70.590493611286959</c:v>
                </c:pt>
                <c:pt idx="138">
                  <c:v>71.532973750944791</c:v>
                </c:pt>
                <c:pt idx="139">
                  <c:v>72.457035202828095</c:v>
                </c:pt>
                <c:pt idx="140">
                  <c:v>73.362270844869272</c:v>
                </c:pt>
                <c:pt idx="141">
                  <c:v>74.248328686086722</c:v>
                </c:pt>
                <c:pt idx="142">
                  <c:v>75.114910895942458</c:v>
                </c:pt>
                <c:pt idx="143">
                  <c:v>75.961772578064142</c:v>
                </c:pt>
                <c:pt idx="144">
                  <c:v>76.788720312975315</c:v>
                </c:pt>
                <c:pt idx="145">
                  <c:v>77.595610495180651</c:v>
                </c:pt>
                <c:pt idx="146">
                  <c:v>78.382347490268486</c:v>
                </c:pt>
                <c:pt idx="147">
                  <c:v>79.148881637650277</c:v>
                </c:pt>
                <c:pt idx="148">
                  <c:v>79.895207124188445</c:v>
                </c:pt>
                <c:pt idx="149">
                  <c:v>80.621359753305626</c:v>
                </c:pt>
                <c:pt idx="150">
                  <c:v>81.327414633258343</c:v>
                </c:pt>
                <c:pt idx="151">
                  <c:v>82.013483807134534</c:v>
                </c:pt>
                <c:pt idx="152">
                  <c:v>82.679713845835451</c:v>
                </c:pt>
                <c:pt idx="153">
                  <c:v>83.326283423866698</c:v>
                </c:pt>
                <c:pt idx="154">
                  <c:v>83.953400896225034</c:v>
                </c:pt>
                <c:pt idx="155">
                  <c:v>84.561301893061781</c:v>
                </c:pt>
                <c:pt idx="156">
                  <c:v>85.150246947159957</c:v>
                </c:pt>
                <c:pt idx="157">
                  <c:v>85.720519167609979</c:v>
                </c:pt>
                <c:pt idx="158">
                  <c:v>86.272421971430404</c:v>
                </c:pt>
                <c:pt idx="159">
                  <c:v>86.806276883279679</c:v>
                </c:pt>
                <c:pt idx="160">
                  <c:v>87.322421411857817</c:v>
                </c:pt>
                <c:pt idx="161">
                  <c:v>87.821207010120148</c:v>
                </c:pt>
                <c:pt idx="162">
                  <c:v>88.302997125029265</c:v>
                </c:pt>
                <c:pt idx="163">
                  <c:v>88.76816534126641</c:v>
                </c:pt>
                <c:pt idx="164">
                  <c:v>89.217093622114007</c:v>
                </c:pt>
                <c:pt idx="165">
                  <c:v>89.650170649613386</c:v>
                </c:pt>
                <c:pt idx="166">
                  <c:v>90.067790265095908</c:v>
                </c:pt>
                <c:pt idx="167">
                  <c:v>90.470350010282303</c:v>
                </c:pt>
                <c:pt idx="168">
                  <c:v>90.858249768342972</c:v>
                </c:pt>
                <c:pt idx="169">
                  <c:v>91.231890503607403</c:v>
                </c:pt>
                <c:pt idx="170">
                  <c:v>91.591673098001394</c:v>
                </c:pt>
                <c:pt idx="171">
                  <c:v>91.937997281769398</c:v>
                </c:pt>
                <c:pt idx="172">
                  <c:v>92.271260655603555</c:v>
                </c:pt>
                <c:pt idx="173">
                  <c:v>92.591857800941867</c:v>
                </c:pt>
                <c:pt idx="174">
                  <c:v>92.900179474912377</c:v>
                </c:pt>
                <c:pt idx="175">
                  <c:v>93.19661188617988</c:v>
                </c:pt>
                <c:pt idx="176">
                  <c:v>93.481536047790769</c:v>
                </c:pt>
                <c:pt idx="177">
                  <c:v>93.755327203005663</c:v>
                </c:pt>
                <c:pt idx="178">
                  <c:v>94.018354320049113</c:v>
                </c:pt>
                <c:pt idx="179">
                  <c:v>94.270979651689416</c:v>
                </c:pt>
                <c:pt idx="180">
                  <c:v>94.513558355580187</c:v>
                </c:pt>
                <c:pt idx="181">
                  <c:v>94.746438171346284</c:v>
                </c:pt>
                <c:pt idx="182">
                  <c:v>94.969959150473969</c:v>
                </c:pt>
                <c:pt idx="183">
                  <c:v>95.184453435164954</c:v>
                </c:pt>
                <c:pt idx="184">
                  <c:v>95.390245082432145</c:v>
                </c:pt>
                <c:pt idx="185">
                  <c:v>95.587649929847345</c:v>
                </c:pt>
                <c:pt idx="186">
                  <c:v>95.776975499495578</c:v>
                </c:pt>
                <c:pt idx="187">
                  <c:v>95.958520936843613</c:v>
                </c:pt>
                <c:pt idx="188">
                  <c:v>96.13257698138834</c:v>
                </c:pt>
                <c:pt idx="189">
                  <c:v>96.299425966113148</c:v>
                </c:pt>
                <c:pt idx="190">
                  <c:v>96.45934184294525</c:v>
                </c:pt>
                <c:pt idx="191">
                  <c:v>96.612590231569214</c:v>
                </c:pt>
                <c:pt idx="192">
                  <c:v>96.759428489116246</c:v>
                </c:pt>
                <c:pt idx="193">
                  <c:v>96.900105798407381</c:v>
                </c:pt>
                <c:pt idx="194">
                  <c:v>97.034863272585596</c:v>
                </c:pt>
                <c:pt idx="195">
                  <c:v>97.163934074122963</c:v>
                </c:pt>
                <c:pt idx="196">
                  <c:v>97.287543546336323</c:v>
                </c:pt>
                <c:pt idx="197">
                  <c:v>97.405909355684443</c:v>
                </c:pt>
                <c:pt idx="198">
                  <c:v>97.519241643256208</c:v>
                </c:pt>
                <c:pt idx="199">
                  <c:v>97.627743183985856</c:v>
                </c:pt>
                <c:pt idx="200">
                  <c:v>97.731609552255364</c:v>
                </c:pt>
                <c:pt idx="201">
                  <c:v>97.83102929265749</c:v>
                </c:pt>
                <c:pt idx="202">
                  <c:v>97.9261840948041</c:v>
                </c:pt>
                <c:pt idx="203">
                  <c:v>98.017248971164733</c:v>
                </c:pt>
                <c:pt idx="204">
                  <c:v>98.104392437018078</c:v>
                </c:pt>
                <c:pt idx="205">
                  <c:v>98.187776691687986</c:v>
                </c:pt>
                <c:pt idx="206">
                  <c:v>98.267557800319608</c:v>
                </c:pt>
                <c:pt idx="207">
                  <c:v>98.343885875529452</c:v>
                </c:pt>
                <c:pt idx="208">
                  <c:v>98.416905258335021</c:v>
                </c:pt>
                <c:pt idx="209">
                  <c:v>98.486754697837057</c:v>
                </c:pt>
                <c:pt idx="210">
                  <c:v>98.553567529189067</c:v>
                </c:pt>
                <c:pt idx="211">
                  <c:v>98.617471849445693</c:v>
                </c:pt>
                <c:pt idx="212">
                  <c:v>98.678590690934058</c:v>
                </c:pt>
                <c:pt idx="213">
                  <c:v>98.737042191840146</c:v>
                </c:pt>
                <c:pt idx="214">
                  <c:v>98.792939763746119</c:v>
                </c:pt>
                <c:pt idx="215">
                  <c:v>98.846392255894557</c:v>
                </c:pt>
                <c:pt idx="216">
                  <c:v>98.89750411599276</c:v>
                </c:pt>
                <c:pt idx="217">
                  <c:v>98.946375547402283</c:v>
                </c:pt>
                <c:pt idx="218">
                  <c:v>98.99310266258972</c:v>
                </c:pt>
                <c:pt idx="219">
                  <c:v>99.037777632742063</c:v>
                </c:pt>
                <c:pt idx="220">
                  <c:v>99.080488833473638</c:v>
                </c:pt>
                <c:pt idx="221">
                  <c:v>99.121320986574389</c:v>
                </c:pt>
                <c:pt idx="222">
                  <c:v>99.160355297768277</c:v>
                </c:pt>
                <c:pt idx="223">
                  <c:v>99.197669590468891</c:v>
                </c:pt>
                <c:pt idx="224">
                  <c:v>99.233338435534051</c:v>
                </c:pt>
                <c:pt idx="225">
                  <c:v>99.267433277035849</c:v>
                </c:pt>
                <c:pt idx="226">
                  <c:v>99.300022554074275</c:v>
                </c:pt>
                <c:pt idx="227">
                  <c:v>99.331171818673141</c:v>
                </c:pt>
                <c:pt idx="228">
                  <c:v>99.360943849806844</c:v>
                </c:pt>
                <c:pt idx="229">
                  <c:v>99.389398763614054</c:v>
                </c:pt>
                <c:pt idx="230">
                  <c:v>99.416594119861287</c:v>
                </c:pt>
                <c:pt idx="231">
                  <c:v>99.442585024725943</c:v>
                </c:pt>
                <c:pt idx="232">
                  <c:v>99.467424229972238</c:v>
                </c:pt>
                <c:pt idx="233">
                  <c:v>99.491162228598341</c:v>
                </c:pt>
                <c:pt idx="234">
                  <c:v>99.513847347036261</c:v>
                </c:pt>
                <c:pt idx="235">
                  <c:v>99.53552583398816</c:v>
                </c:pt>
                <c:pt idx="236">
                  <c:v>99.556241945985548</c:v>
                </c:pt>
                <c:pt idx="237">
                  <c:v>99.576038029758635</c:v>
                </c:pt>
                <c:pt idx="238">
                  <c:v>99.594954601504611</c:v>
                </c:pt>
                <c:pt idx="239">
                  <c:v>99.613030423143584</c:v>
                </c:pt>
                <c:pt idx="240">
                  <c:v>99.630302575651982</c:v>
                </c:pt>
                <c:pt idx="241">
                  <c:v>99.646806529561715</c:v>
                </c:pt>
                <c:pt idx="242">
                  <c:v>99.66257621271437</c:v>
                </c:pt>
                <c:pt idx="243">
                  <c:v>99.677644075357847</c:v>
                </c:pt>
                <c:pt idx="244">
                  <c:v>99.69204115267236</c:v>
                </c:pt>
                <c:pt idx="245">
                  <c:v>99.705797124811468</c:v>
                </c:pt>
                <c:pt idx="246">
                  <c:v>99.718940374542441</c:v>
                </c:pt>
                <c:pt idx="247">
                  <c:v>99.731498042568873</c:v>
                </c:pt>
                <c:pt idx="248">
                  <c:v>99.743496080616382</c:v>
                </c:pt>
                <c:pt idx="249">
                  <c:v>99.754959302361428</c:v>
                </c:pt>
                <c:pt idx="250">
                  <c:v>99.765911432280262</c:v>
                </c:pt>
                <c:pt idx="251">
                  <c:v>99.776375152494438</c:v>
                </c:pt>
                <c:pt idx="252">
                  <c:v>99.786372147686492</c:v>
                </c:pt>
                <c:pt idx="253">
                  <c:v>99.795923148157257</c:v>
                </c:pt>
                <c:pt idx="254">
                  <c:v>99.805047971095945</c:v>
                </c:pt>
                <c:pt idx="255">
                  <c:v>99.813765560129511</c:v>
                </c:pt>
                <c:pt idx="256">
                  <c:v>99.822094023218483</c:v>
                </c:pt>
                <c:pt idx="257">
                  <c:v>99.830050668962272</c:v>
                </c:pt>
                <c:pt idx="258">
                  <c:v>99.837652041376458</c:v>
                </c:pt>
                <c:pt idx="259">
                  <c:v>99.844913953201868</c:v>
                </c:pt>
                <c:pt idx="260">
                  <c:v>99.851851517803453</c:v>
                </c:pt>
                <c:pt idx="261">
                  <c:v>99.858479179714863</c:v>
                </c:pt>
                <c:pt idx="262">
                  <c:v>99.864810743883282</c:v>
                </c:pt>
                <c:pt idx="263">
                  <c:v>99.870859403666515</c:v>
                </c:pt>
                <c:pt idx="264">
                  <c:v>99.876637767632843</c:v>
                </c:pt>
                <c:pt idx="265">
                  <c:v>99.882157885212564</c:v>
                </c:pt>
                <c:pt idx="266">
                  <c:v>99.887431271247806</c:v>
                </c:pt>
                <c:pt idx="267">
                  <c:v>99.892468929486043</c:v>
                </c:pt>
                <c:pt idx="268">
                  <c:v>99.897281375060913</c:v>
                </c:pt>
                <c:pt idx="269">
                  <c:v>99.901878656002012</c:v>
                </c:pt>
                <c:pt idx="270">
                  <c:v>99.906270373814294</c:v>
                </c:pt>
                <c:pt idx="271">
                  <c:v>99.910465703165571</c:v>
                </c:pt>
                <c:pt idx="272">
                  <c:v>99.91447341071995</c:v>
                </c:pt>
                <c:pt idx="273">
                  <c:v>99.91830187315233</c:v>
                </c:pt>
                <c:pt idx="274">
                  <c:v>99.921959094379204</c:v>
                </c:pt>
                <c:pt idx="275">
                  <c:v>99.925452722038301</c:v>
                </c:pt>
                <c:pt idx="276">
                  <c:v>99.928790063249224</c:v>
                </c:pt>
                <c:pt idx="277">
                  <c:v>99.931978099685608</c:v>
                </c:pt>
                <c:pt idx="278">
                  <c:v>99.935023501987715</c:v>
                </c:pt>
                <c:pt idx="279">
                  <c:v>99.937932643544443</c:v>
                </c:pt>
                <c:pt idx="280">
                  <c:v>99.940711613670615</c:v>
                </c:pt>
                <c:pt idx="281">
                  <c:v>99.943366230206664</c:v>
                </c:pt>
                <c:pt idx="282">
                  <c:v>99.945902051564602</c:v>
                </c:pt>
                <c:pt idx="283">
                  <c:v>99.948324388244458</c:v>
                </c:pt>
                <c:pt idx="284">
                  <c:v>99.950638313844252</c:v>
                </c:pt>
                <c:pt idx="285">
                  <c:v>99.952848675584931</c:v>
                </c:pt>
                <c:pt idx="286">
                  <c:v>99.954960104371622</c:v>
                </c:pt>
                <c:pt idx="287">
                  <c:v>99.956977024411188</c:v>
                </c:pt>
                <c:pt idx="288">
                  <c:v>99.958903662405248</c:v>
                </c:pt>
                <c:pt idx="289">
                  <c:v>99.960744056337219</c:v>
                </c:pt>
                <c:pt idx="290">
                  <c:v>99.962502063871085</c:v>
                </c:pt>
                <c:pt idx="291">
                  <c:v>99.964181370378853</c:v>
                </c:pt>
                <c:pt idx="292">
                  <c:v>99.965785496612625</c:v>
                </c:pt>
                <c:pt idx="293">
                  <c:v>99.967317806037258</c:v>
                </c:pt>
                <c:pt idx="294">
                  <c:v>99.968781511838046</c:v>
                </c:pt>
                <c:pt idx="295">
                  <c:v>99.970179683617957</c:v>
                </c:pt>
                <c:pt idx="296">
                  <c:v>99.971515253797847</c:v>
                </c:pt>
                <c:pt idx="297">
                  <c:v>99.97279102373291</c:v>
                </c:pt>
                <c:pt idx="298">
                  <c:v>99.974009669557432</c:v>
                </c:pt>
                <c:pt idx="299">
                  <c:v>99.975173747770256</c:v>
                </c:pt>
                <c:pt idx="300">
                  <c:v>99.976285700572149</c:v>
                </c:pt>
              </c:numCache>
            </c:numRef>
          </c:yVal>
          <c:smooth val="1"/>
        </c:ser>
        <c:ser>
          <c:idx val="6"/>
          <c:order val="6"/>
          <c:tx>
            <c:v>AIS+ lower</c:v>
          </c:tx>
          <c:marker>
            <c:symbol val="none"/>
          </c:marker>
          <c:xVal>
            <c:numRef>
              <c:f>'AIS 3 Risk curve (old)'!$U$27:$U$53</c:f>
              <c:numCache>
                <c:formatCode>General</c:formatCode>
                <c:ptCount val="27"/>
                <c:pt idx="0">
                  <c:v>-0.2869295813689825</c:v>
                </c:pt>
                <c:pt idx="1">
                  <c:v>-4.1205900770096893E-2</c:v>
                </c:pt>
                <c:pt idx="2">
                  <c:v>9.1435856016793715E-2</c:v>
                </c:pt>
                <c:pt idx="3">
                  <c:v>0.17792903358741868</c:v>
                </c:pt>
                <c:pt idx="4">
                  <c:v>0.23948715043794233</c:v>
                </c:pt>
                <c:pt idx="5">
                  <c:v>0.28569532894887328</c:v>
                </c:pt>
                <c:pt idx="6">
                  <c:v>0.32171347091589969</c:v>
                </c:pt>
                <c:pt idx="7">
                  <c:v>0.35061857901458426</c:v>
                </c:pt>
                <c:pt idx="8">
                  <c:v>0.37437117349208388</c:v>
                </c:pt>
                <c:pt idx="9">
                  <c:v>0.39428027692636247</c:v>
                </c:pt>
                <c:pt idx="10">
                  <c:v>0.49908247515117599</c:v>
                </c:pt>
                <c:pt idx="11">
                  <c:v>0.5464044662639771</c:v>
                </c:pt>
                <c:pt idx="12">
                  <c:v>0.57765646657238812</c:v>
                </c:pt>
                <c:pt idx="13">
                  <c:v>0.60245778284697837</c:v>
                </c:pt>
                <c:pt idx="14">
                  <c:v>0.62468066554105328</c:v>
                </c:pt>
                <c:pt idx="15">
                  <c:v>0.64679926490945938</c:v>
                </c:pt>
                <c:pt idx="16">
                  <c:v>0.6716738807166972</c:v>
                </c:pt>
                <c:pt idx="17">
                  <c:v>0.70615100255631513</c:v>
                </c:pt>
                <c:pt idx="18">
                  <c:v>0.71088631199650387</c:v>
                </c:pt>
                <c:pt idx="19">
                  <c:v>0.71607122851662719</c:v>
                </c:pt>
                <c:pt idx="20">
                  <c:v>0.72182662097117789</c:v>
                </c:pt>
                <c:pt idx="21">
                  <c:v>0.72832874487450616</c:v>
                </c:pt>
                <c:pt idx="22">
                  <c:v>0.7358496103608172</c:v>
                </c:pt>
                <c:pt idx="23">
                  <c:v>0.74484265422208984</c:v>
                </c:pt>
                <c:pt idx="24">
                  <c:v>0.75615314278676271</c:v>
                </c:pt>
                <c:pt idx="25">
                  <c:v>0.77166593321933186</c:v>
                </c:pt>
                <c:pt idx="26">
                  <c:v>0.79734064056380083</c:v>
                </c:pt>
              </c:numCache>
            </c:numRef>
          </c:xVal>
          <c:yVal>
            <c:numRef>
              <c:f>'AIS 3 Risk curve (old)'!$R$27:$R$53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7"/>
          <c:order val="7"/>
          <c:tx>
            <c:v>AIS3+ upper</c:v>
          </c:tx>
          <c:marker>
            <c:symbol val="none"/>
          </c:marker>
          <c:xVal>
            <c:numRef>
              <c:f>'AIS 3 Risk curve (old)'!$V$27:$V$53</c:f>
              <c:numCache>
                <c:formatCode>General</c:formatCode>
                <c:ptCount val="27"/>
                <c:pt idx="0">
                  <c:v>0.63978236870427452</c:v>
                </c:pt>
                <c:pt idx="1">
                  <c:v>0.70094525603246116</c:v>
                </c:pt>
                <c:pt idx="2">
                  <c:v>0.74970469196579426</c:v>
                </c:pt>
                <c:pt idx="3">
                  <c:v>0.79326415519829618</c:v>
                </c:pt>
                <c:pt idx="4">
                  <c:v>0.8336444793571065</c:v>
                </c:pt>
                <c:pt idx="5">
                  <c:v>0.87161031157479019</c:v>
                </c:pt>
                <c:pt idx="6">
                  <c:v>0.90752313202662682</c:v>
                </c:pt>
                <c:pt idx="7">
                  <c:v>0.94160216149059905</c:v>
                </c:pt>
                <c:pt idx="8">
                  <c:v>0.97401342550725412</c:v>
                </c:pt>
                <c:pt idx="9">
                  <c:v>1.004900278427427</c:v>
                </c:pt>
                <c:pt idx="10">
                  <c:v>1.2539495652018648</c:v>
                </c:pt>
                <c:pt idx="11">
                  <c:v>1.4418200831110515</c:v>
                </c:pt>
                <c:pt idx="12">
                  <c:v>1.6033629403487275</c:v>
                </c:pt>
                <c:pt idx="13">
                  <c:v>1.7554873665737627</c:v>
                </c:pt>
                <c:pt idx="14">
                  <c:v>1.9101902263793138</c:v>
                </c:pt>
                <c:pt idx="15">
                  <c:v>2.0808664845569944</c:v>
                </c:pt>
                <c:pt idx="16">
                  <c:v>2.2911843777717444</c:v>
                </c:pt>
                <c:pt idx="17">
                  <c:v>2.6105587409313777</c:v>
                </c:pt>
                <c:pt idx="18">
                  <c:v>2.6566193878456401</c:v>
                </c:pt>
                <c:pt idx="19">
                  <c:v>2.707598329819672</c:v>
                </c:pt>
                <c:pt idx="20">
                  <c:v>2.7648270749277781</c:v>
                </c:pt>
                <c:pt idx="21">
                  <c:v>2.8302559134433123</c:v>
                </c:pt>
                <c:pt idx="22">
                  <c:v>2.906909058685617</c:v>
                </c:pt>
                <c:pt idx="23">
                  <c:v>2.9998544558336766</c:v>
                </c:pt>
                <c:pt idx="24">
                  <c:v>3.118596608072131</c:v>
                </c:pt>
                <c:pt idx="25">
                  <c:v>3.284485010359786</c:v>
                </c:pt>
                <c:pt idx="26">
                  <c:v>3.5656968709423897</c:v>
                </c:pt>
              </c:numCache>
            </c:numRef>
          </c:xVal>
          <c:yVal>
            <c:numRef>
              <c:f>'AIS 3 Risk curve (old)'!$R$27:$R$53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355040"/>
        <c:axId val="336355432"/>
      </c:scatterChart>
      <c:valAx>
        <c:axId val="336355040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36355432"/>
        <c:crosses val="autoZero"/>
        <c:crossBetween val="midCat"/>
      </c:valAx>
      <c:valAx>
        <c:axId val="3363554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36355040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orientation="landscape" verticalDpi="599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07"/>
          <c:y val="4.9907981360485992E-2"/>
          <c:w val="0.83760928522361489"/>
          <c:h val="0.77441208403166273"/>
        </c:manualLayout>
      </c:layout>
      <c:scatterChart>
        <c:scatterStyle val="smoothMarker"/>
        <c:varyColors val="0"/>
        <c:ser>
          <c:idx val="1"/>
          <c:order val="0"/>
          <c:tx>
            <c:v>lower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'AIS2 fixed'!$AD$143:$AD$169</c:f>
              <c:numCache>
                <c:formatCode>General</c:formatCode>
                <c:ptCount val="27"/>
                <c:pt idx="0">
                  <c:v>-0.11309720607211793</c:v>
                </c:pt>
                <c:pt idx="1">
                  <c:v>6.3608975471950824E-2</c:v>
                </c:pt>
                <c:pt idx="2">
                  <c:v>0.1620634822190771</c:v>
                </c:pt>
                <c:pt idx="3">
                  <c:v>0.22817292161445016</c:v>
                </c:pt>
                <c:pt idx="4">
                  <c:v>0.27639441066148074</c:v>
                </c:pt>
                <c:pt idx="5">
                  <c:v>0.31325843934970377</c:v>
                </c:pt>
                <c:pt idx="6">
                  <c:v>0.34232463539810049</c:v>
                </c:pt>
                <c:pt idx="7">
                  <c:v>0.36577066135406344</c:v>
                </c:pt>
                <c:pt idx="8">
                  <c:v>0.38503223181767787</c:v>
                </c:pt>
                <c:pt idx="9">
                  <c:v>0.4011041076092301</c:v>
                </c:pt>
                <c:pt idx="10">
                  <c:v>0.48159425147605128</c:v>
                </c:pt>
                <c:pt idx="11">
                  <c:v>0.51383532185359115</c:v>
                </c:pt>
                <c:pt idx="12">
                  <c:v>0.5334566048711481</c:v>
                </c:pt>
                <c:pt idx="13">
                  <c:v>0.54818107154874207</c:v>
                </c:pt>
                <c:pt idx="14">
                  <c:v>0.56083750948466116</c:v>
                </c:pt>
                <c:pt idx="15">
                  <c:v>0.57302146046079083</c:v>
                </c:pt>
                <c:pt idx="16">
                  <c:v>0.58633417512200947</c:v>
                </c:pt>
                <c:pt idx="17">
                  <c:v>0.60428355766291053</c:v>
                </c:pt>
                <c:pt idx="18">
                  <c:v>0.60671370552687576</c:v>
                </c:pt>
                <c:pt idx="19">
                  <c:v>0.60936651442673007</c:v>
                </c:pt>
                <c:pt idx="20">
                  <c:v>0.61230192992069565</c:v>
                </c:pt>
                <c:pt idx="21">
                  <c:v>0.61560727318055763</c:v>
                </c:pt>
                <c:pt idx="22">
                  <c:v>0.61941715513431383</c:v>
                </c:pt>
                <c:pt idx="23">
                  <c:v>0.62395570382128351</c:v>
                </c:pt>
                <c:pt idx="24">
                  <c:v>0.62964016917370003</c:v>
                </c:pt>
                <c:pt idx="25">
                  <c:v>0.63739950843815341</c:v>
                </c:pt>
                <c:pt idx="26">
                  <c:v>0.6501647431889408</c:v>
                </c:pt>
              </c:numCache>
            </c:numRef>
          </c:xVal>
          <c:yVal>
            <c:numRef>
              <c:f>'AIS2 fixed'!$AA$143:$AA$169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0"/>
          <c:order val="1"/>
          <c:tx>
            <c:v>Gy Risk Function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'AIS2 fixed'!$B$2:$B$252</c:f>
              <c:numCache>
                <c:formatCode>General</c:formatCode>
                <c:ptCount val="2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'AIS2 fixed'!$C$2:$C$252</c:f>
              <c:numCache>
                <c:formatCode>General</c:formatCode>
                <c:ptCount val="251"/>
                <c:pt idx="0">
                  <c:v>0.22008448867359326</c:v>
                </c:pt>
                <c:pt idx="1">
                  <c:v>0.23566192331876773</c:v>
                </c:pt>
                <c:pt idx="2">
                  <c:v>0.25233913016401777</c:v>
                </c:pt>
                <c:pt idx="3">
                  <c:v>0.27019334499781644</c:v>
                </c:pt>
                <c:pt idx="4">
                  <c:v>0.28930716796682932</c:v>
                </c:pt>
                <c:pt idx="5">
                  <c:v>0.30976892738523115</c:v>
                </c:pt>
                <c:pt idx="6">
                  <c:v>0.33167306692696574</c:v>
                </c:pt>
                <c:pt idx="7">
                  <c:v>0.35512055751135285</c:v>
                </c:pt>
                <c:pt idx="8">
                  <c:v>0.38021933523607021</c:v>
                </c:pt>
                <c:pt idx="9">
                  <c:v>0.40708476675140587</c:v>
                </c:pt>
                <c:pt idx="10">
                  <c:v>0.43584014350462263</c:v>
                </c:pt>
                <c:pt idx="11">
                  <c:v>0.46661720631192727</c:v>
                </c:pt>
                <c:pt idx="12">
                  <c:v>0.49955670173630368</c:v>
                </c:pt>
                <c:pt idx="13">
                  <c:v>0.53480897176047115</c:v>
                </c:pt>
                <c:pt idx="14">
                  <c:v>0.57253457824335519</c:v>
                </c:pt>
                <c:pt idx="15">
                  <c:v>0.6129049636332613</c:v>
                </c:pt>
                <c:pt idx="16">
                  <c:v>0.65610314937855296</c:v>
                </c:pt>
                <c:pt idx="17">
                  <c:v>0.70232447342393145</c:v>
                </c:pt>
                <c:pt idx="18">
                  <c:v>0.75177736810364804</c:v>
                </c:pt>
                <c:pt idx="19">
                  <c:v>0.8046841796380636</c:v>
                </c:pt>
                <c:pt idx="20">
                  <c:v>0.8612820303022316</c:v>
                </c:pt>
                <c:pt idx="21">
                  <c:v>0.92182372415929115</c:v>
                </c:pt>
                <c:pt idx="22">
                  <c:v>0.98657869703155243</c:v>
                </c:pt>
                <c:pt idx="23">
                  <c:v>1.0558340111116833</c:v>
                </c:pt>
                <c:pt idx="24">
                  <c:v>1.1298953942878942</c:v>
                </c:pt>
                <c:pt idx="25">
                  <c:v>1.2090883238624914</c:v>
                </c:pt>
                <c:pt idx="26">
                  <c:v>1.2937591538736386</c:v>
                </c:pt>
                <c:pt idx="27">
                  <c:v>1.3842762846757799</c:v>
                </c:pt>
                <c:pt idx="28">
                  <c:v>1.4810313727844393</c:v>
                </c:pt>
                <c:pt idx="29">
                  <c:v>1.5844405782343731</c:v>
                </c:pt>
                <c:pt idx="30">
                  <c:v>1.6949458458240541</c:v>
                </c:pt>
                <c:pt idx="31">
                  <c:v>1.8130162156112426</c:v>
                </c:pt>
                <c:pt idx="32">
                  <c:v>1.9391491568699817</c:v>
                </c:pt>
                <c:pt idx="33">
                  <c:v>2.07387191840479</c:v>
                </c:pt>
                <c:pt idx="34">
                  <c:v>2.2177428866284945</c:v>
                </c:pt>
                <c:pt idx="35">
                  <c:v>2.3713529411316516</c:v>
                </c:pt>
                <c:pt idx="36">
                  <c:v>2.5353267955898602</c:v>
                </c:pt>
                <c:pt idx="37">
                  <c:v>2.7103243097574361</c:v>
                </c:pt>
                <c:pt idx="38">
                  <c:v>2.8970417559703963</c:v>
                </c:pt>
                <c:pt idx="39">
                  <c:v>3.0962130210194485</c:v>
                </c:pt>
                <c:pt idx="40">
                  <c:v>3.308610721448932</c:v>
                </c:pt>
                <c:pt idx="41">
                  <c:v>3.5350472072891437</c:v>
                </c:pt>
                <c:pt idx="42">
                  <c:v>3.776375425941751</c:v>
                </c:pt>
                <c:pt idx="43">
                  <c:v>4.0334896144232228</c:v>
                </c:pt>
                <c:pt idx="44">
                  <c:v>4.3073257844504527</c:v>
                </c:pt>
                <c:pt idx="45">
                  <c:v>4.5988619609588151</c:v>
                </c:pt>
                <c:pt idx="46">
                  <c:v>4.9091181306218523</c:v>
                </c:pt>
                <c:pt idx="47">
                  <c:v>5.2391558528560225</c:v>
                </c:pt>
                <c:pt idx="48">
                  <c:v>5.590077481724359</c:v>
                </c:pt>
                <c:pt idx="49">
                  <c:v>5.9630249432020213</c:v>
                </c:pt>
                <c:pt idx="50">
                  <c:v>6.3591780085610381</c:v>
                </c:pt>
                <c:pt idx="51">
                  <c:v>6.7797520013241801</c:v>
                </c:pt>
                <c:pt idx="52">
                  <c:v>7.2259948725108565</c:v>
                </c:pt>
                <c:pt idx="53">
                  <c:v>7.3091427522367693</c:v>
                </c:pt>
                <c:pt idx="54">
                  <c:v>7.6991835769629384</c:v>
                </c:pt>
                <c:pt idx="55">
                  <c:v>8.200619682638747</c:v>
                </c:pt>
                <c:pt idx="56">
                  <c:v>8.7316241451716827</c:v>
                </c:pt>
                <c:pt idx="57">
                  <c:v>9.2935311820068627</c:v>
                </c:pt>
                <c:pt idx="58">
                  <c:v>9.8876811843783727</c:v>
                </c:pt>
                <c:pt idx="59">
                  <c:v>10.515412611610726</c:v>
                </c:pt>
                <c:pt idx="60">
                  <c:v>11.178052821066926</c:v>
                </c:pt>
                <c:pt idx="61">
                  <c:v>11.876907798858005</c:v>
                </c:pt>
                <c:pt idx="62">
                  <c:v>12.613250771488039</c:v>
                </c:pt>
                <c:pt idx="63">
                  <c:v>13.388309697197053</c:v>
                </c:pt>
                <c:pt idx="64">
                  <c:v>14.203253658073455</c:v>
                </c:pt>
                <c:pt idx="65">
                  <c:v>15.059178200125819</c:v>
                </c:pt>
                <c:pt idx="66">
                  <c:v>15.957089698384891</c:v>
                </c:pt>
                <c:pt idx="67">
                  <c:v>16.897888857537453</c:v>
                </c:pt>
                <c:pt idx="68">
                  <c:v>17.882353495158856</c:v>
                </c:pt>
                <c:pt idx="69">
                  <c:v>18.911120793666612</c:v>
                </c:pt>
                <c:pt idx="70">
                  <c:v>19.984669247762827</c:v>
                </c:pt>
                <c:pt idx="71">
                  <c:v>21.103300575200286</c:v>
                </c:pt>
                <c:pt idx="72">
                  <c:v>22.267121898757299</c:v>
                </c:pt>
                <c:pt idx="73">
                  <c:v>23.476028544647146</c:v>
                </c:pt>
                <c:pt idx="74">
                  <c:v>24.729687835312241</c:v>
                </c:pt>
                <c:pt idx="75">
                  <c:v>26.027524280595664</c:v>
                </c:pt>
                <c:pt idx="76">
                  <c:v>27.368706588511525</c:v>
                </c:pt>
                <c:pt idx="77">
                  <c:v>28.752136923154652</c:v>
                </c:pt>
                <c:pt idx="78">
                  <c:v>30.176442830777038</c:v>
                </c:pt>
                <c:pt idx="79">
                  <c:v>31.639972234103031</c:v>
                </c:pt>
                <c:pt idx="80">
                  <c:v>33.140791858418481</c:v>
                </c:pt>
                <c:pt idx="81">
                  <c:v>34.676689400323163</c:v>
                </c:pt>
                <c:pt idx="82">
                  <c:v>36.245179681500602</c:v>
                </c:pt>
                <c:pt idx="83">
                  <c:v>37.843514946491055</c:v>
                </c:pt>
                <c:pt idx="84">
                  <c:v>39.468699367201445</c:v>
                </c:pt>
                <c:pt idx="85">
                  <c:v>41.117507710581066</c:v>
                </c:pt>
                <c:pt idx="86">
                  <c:v>42.786508013170845</c:v>
                </c:pt>
                <c:pt idx="87">
                  <c:v>44.472087991403455</c:v>
                </c:pt>
                <c:pt idx="88">
                  <c:v>46.170484804353116</c:v>
                </c:pt>
                <c:pt idx="89">
                  <c:v>47.87781768106624</c:v>
                </c:pt>
                <c:pt idx="90">
                  <c:v>49.590122832509088</c:v>
                </c:pt>
                <c:pt idx="91">
                  <c:v>51.303389992990546</c:v>
                </c:pt>
                <c:pt idx="92">
                  <c:v>53.013599881396885</c:v>
                </c:pt>
                <c:pt idx="93">
                  <c:v>54.716761841475247</c:v>
                </c:pt>
                <c:pt idx="94">
                  <c:v>56.408950914321288</c:v>
                </c:pt>
                <c:pt idx="95">
                  <c:v>58.086343615480487</c:v>
                </c:pt>
                <c:pt idx="96">
                  <c:v>59.745251732665125</c:v>
                </c:pt>
                <c:pt idx="97">
                  <c:v>61.382153525797925</c:v>
                </c:pt>
                <c:pt idx="98">
                  <c:v>62.993721795612188</c:v>
                </c:pt>
                <c:pt idx="99">
                  <c:v>64.576848386228022</c:v>
                </c:pt>
                <c:pt idx="100">
                  <c:v>66.128664796280901</c:v>
                </c:pt>
                <c:pt idx="101">
                  <c:v>67.646558687354045</c:v>
                </c:pt>
                <c:pt idx="102">
                  <c:v>69.12818619276689</c:v>
                </c:pt>
                <c:pt idx="103">
                  <c:v>70.571480039645181</c:v>
                </c:pt>
                <c:pt idx="104">
                  <c:v>71.974653598665185</c:v>
                </c:pt>
                <c:pt idx="105">
                  <c:v>73.336201065694524</c:v>
                </c:pt>
                <c:pt idx="106">
                  <c:v>74.654894055369795</c:v>
                </c:pt>
                <c:pt idx="107">
                  <c:v>75.929774946975286</c:v>
                </c:pt>
                <c:pt idx="108">
                  <c:v>77.160147367208282</c:v>
                </c:pt>
                <c:pt idx="109">
                  <c:v>78.345564222717712</c:v>
                </c:pt>
                <c:pt idx="110">
                  <c:v>79.485813708550353</c:v>
                </c:pt>
                <c:pt idx="111">
                  <c:v>80.5809037182335</c:v>
                </c:pt>
                <c:pt idx="112">
                  <c:v>81.631045068960418</c:v>
                </c:pt>
                <c:pt idx="113">
                  <c:v>82.636633933251318</c:v>
                </c:pt>
                <c:pt idx="114">
                  <c:v>83.598233838671661</c:v>
                </c:pt>
                <c:pt idx="115">
                  <c:v>84.516557561806778</c:v>
                </c:pt>
                <c:pt idx="116">
                  <c:v>85.392449203713838</c:v>
                </c:pt>
                <c:pt idx="117">
                  <c:v>86.22686669329461</c:v>
                </c:pt>
                <c:pt idx="118">
                  <c:v>87.02086492402313</c:v>
                </c:pt>
                <c:pt idx="119">
                  <c:v>87.775579689518025</c:v>
                </c:pt>
                <c:pt idx="120">
                  <c:v>88.492212545596828</c:v>
                </c:pt>
                <c:pt idx="121">
                  <c:v>89.172016691453464</c:v>
                </c:pt>
                <c:pt idx="122">
                  <c:v>89.81628393098373</c:v>
                </c:pt>
                <c:pt idx="123">
                  <c:v>90.426332747349136</c:v>
                </c:pt>
                <c:pt idx="124">
                  <c:v>91.003497499741911</c:v>
                </c:pt>
                <c:pt idx="125">
                  <c:v>91.549118730963599</c:v>
                </c:pt>
                <c:pt idx="126">
                  <c:v>92.064534557711568</c:v>
                </c:pt>
                <c:pt idx="127">
                  <c:v>92.551073102148479</c:v>
                </c:pt>
                <c:pt idx="128">
                  <c:v>93.010045913119285</c:v>
                </c:pt>
                <c:pt idx="129">
                  <c:v>93.442742317949779</c:v>
                </c:pt>
                <c:pt idx="130">
                  <c:v>93.850424640767542</c:v>
                </c:pt>
                <c:pt idx="131">
                  <c:v>94.234324220386739</c:v>
                </c:pt>
                <c:pt idx="132">
                  <c:v>94.595638159658975</c:v>
                </c:pt>
                <c:pt idx="133">
                  <c:v>94.935526738502688</c:v>
                </c:pt>
                <c:pt idx="134">
                  <c:v>95.255111424295009</c:v>
                </c:pt>
                <c:pt idx="135">
                  <c:v>95.555473415687047</c:v>
                </c:pt>
                <c:pt idx="136">
                  <c:v>95.837652658956856</c:v>
                </c:pt>
                <c:pt idx="137">
                  <c:v>96.10264727955169</c:v>
                </c:pt>
                <c:pt idx="138">
                  <c:v>96.35141337532059</c:v>
                </c:pt>
                <c:pt idx="139">
                  <c:v>96.584865121966473</c:v>
                </c:pt>
                <c:pt idx="140">
                  <c:v>96.803875145335809</c:v>
                </c:pt>
                <c:pt idx="141">
                  <c:v>97.009275119224824</c:v>
                </c:pt>
                <c:pt idx="142">
                  <c:v>97.201856551342473</c:v>
                </c:pt>
                <c:pt idx="143">
                  <c:v>97.382371723879572</c:v>
                </c:pt>
                <c:pt idx="144">
                  <c:v>97.551534758749142</c:v>
                </c:pt>
                <c:pt idx="145">
                  <c:v>97.710022780961935</c:v>
                </c:pt>
                <c:pt idx="146">
                  <c:v>97.858477156765218</c:v>
                </c:pt>
                <c:pt idx="147">
                  <c:v>97.997504786093828</c:v>
                </c:pt>
                <c:pt idx="148">
                  <c:v>98.12767943156085</c:v>
                </c:pt>
                <c:pt idx="149">
                  <c:v>98.249543068652898</c:v>
                </c:pt>
                <c:pt idx="150">
                  <c:v>98.363607244000278</c:v>
                </c:pt>
                <c:pt idx="151">
                  <c:v>98.470354430576123</c:v>
                </c:pt>
                <c:pt idx="152">
                  <c:v>98.570239370452342</c:v>
                </c:pt>
                <c:pt idx="153">
                  <c:v>98.663690397318433</c:v>
                </c:pt>
                <c:pt idx="154">
                  <c:v>98.751110732365376</c:v>
                </c:pt>
                <c:pt idx="155">
                  <c:v>98.832879748366338</c:v>
                </c:pt>
                <c:pt idx="156">
                  <c:v>98.909354197861916</c:v>
                </c:pt>
                <c:pt idx="157">
                  <c:v>98.98086940229588</c:v>
                </c:pt>
                <c:pt idx="158">
                  <c:v>99.047740399758737</c:v>
                </c:pt>
                <c:pt idx="159">
                  <c:v>99.110263049696556</c:v>
                </c:pt>
                <c:pt idx="160">
                  <c:v>99.168715093541152</c:v>
                </c:pt>
                <c:pt idx="161">
                  <c:v>99.223357170725706</c:v>
                </c:pt>
                <c:pt idx="162">
                  <c:v>99.274433789980151</c:v>
                </c:pt>
                <c:pt idx="163">
                  <c:v>99.322174256159485</c:v>
                </c:pt>
                <c:pt idx="164">
                  <c:v>99.366793553154636</c:v>
                </c:pt>
                <c:pt idx="165">
                  <c:v>99.408493183679894</c:v>
                </c:pt>
                <c:pt idx="166">
                  <c:v>99.447461966926269</c:v>
                </c:pt>
                <c:pt idx="167">
                  <c:v>99.483876795225825</c:v>
                </c:pt>
                <c:pt idx="168">
                  <c:v>99.517903350991745</c:v>
                </c:pt>
                <c:pt idx="169">
                  <c:v>99.549696785289115</c:v>
                </c:pt>
                <c:pt idx="170">
                  <c:v>99.579402359454193</c:v>
                </c:pt>
                <c:pt idx="171">
                  <c:v>99.607156051222731</c:v>
                </c:pt>
                <c:pt idx="172">
                  <c:v>99.633085126850148</c:v>
                </c:pt>
                <c:pt idx="173">
                  <c:v>99.657308680714024</c:v>
                </c:pt>
                <c:pt idx="174">
                  <c:v>99.679938143883916</c:v>
                </c:pt>
                <c:pt idx="175">
                  <c:v>99.701077763126804</c:v>
                </c:pt>
                <c:pt idx="176">
                  <c:v>99.720825051791806</c:v>
                </c:pt>
                <c:pt idx="177">
                  <c:v>99.739271213985432</c:v>
                </c:pt>
                <c:pt idx="178">
                  <c:v>99.756501543410778</c:v>
                </c:pt>
                <c:pt idx="179">
                  <c:v>99.77259579820273</c:v>
                </c:pt>
                <c:pt idx="180">
                  <c:v>99.787628553045309</c:v>
                </c:pt>
                <c:pt idx="181">
                  <c:v>99.801669529810482</c:v>
                </c:pt>
                <c:pt idx="182">
                  <c:v>99.814783907908605</c:v>
                </c:pt>
                <c:pt idx="183">
                  <c:v>99.827032615490737</c:v>
                </c:pt>
                <c:pt idx="184">
                  <c:v>99.838472602593214</c:v>
                </c:pt>
                <c:pt idx="185">
                  <c:v>99.849157097264936</c:v>
                </c:pt>
                <c:pt idx="186">
                  <c:v>99.859135845668561</c:v>
                </c:pt>
                <c:pt idx="187">
                  <c:v>99.868455337097743</c:v>
                </c:pt>
                <c:pt idx="188">
                  <c:v>99.877159014806068</c:v>
                </c:pt>
                <c:pt idx="189">
                  <c:v>99.88528747349612</c:v>
                </c:pt>
                <c:pt idx="190">
                  <c:v>99.892878644273083</c:v>
                </c:pt>
                <c:pt idx="191">
                  <c:v>99.899967967823926</c:v>
                </c:pt>
                <c:pt idx="192">
                  <c:v>99.90658855654101</c:v>
                </c:pt>
                <c:pt idx="193">
                  <c:v>99.912771346270219</c:v>
                </c:pt>
                <c:pt idx="194">
                  <c:v>99.918545238323873</c:v>
                </c:pt>
                <c:pt idx="195">
                  <c:v>99.923937232363414</c:v>
                </c:pt>
                <c:pt idx="196">
                  <c:v>99.928972550721213</c:v>
                </c:pt>
                <c:pt idx="197">
                  <c:v>99.93367475469779</c:v>
                </c:pt>
                <c:pt idx="198">
                  <c:v>99.938065853339168</c:v>
                </c:pt>
                <c:pt idx="199">
                  <c:v>99.942166405168948</c:v>
                </c:pt>
                <c:pt idx="200">
                  <c:v>99.945995613321543</c:v>
                </c:pt>
                <c:pt idx="201">
                  <c:v>99.949571414495367</c:v>
                </c:pt>
                <c:pt idx="202">
                  <c:v>99.952910562120394</c:v>
                </c:pt>
                <c:pt idx="203">
                  <c:v>99.956028704109031</c:v>
                </c:pt>
                <c:pt idx="204">
                  <c:v>99.958940455538027</c:v>
                </c:pt>
                <c:pt idx="205">
                  <c:v>99.961659466585829</c:v>
                </c:pt>
                <c:pt idx="206">
                  <c:v>99.964198486031833</c:v>
                </c:pt>
                <c:pt idx="207">
                  <c:v>99.966569420602525</c:v>
                </c:pt>
                <c:pt idx="208">
                  <c:v>99.968783390433501</c:v>
                </c:pt>
                <c:pt idx="209">
                  <c:v>99.970850780898346</c:v>
                </c:pt>
                <c:pt idx="210">
                  <c:v>99.972781291039709</c:v>
                </c:pt>
                <c:pt idx="211">
                  <c:v>99.974583978823446</c:v>
                </c:pt>
                <c:pt idx="212">
                  <c:v>99.976267303422006</c:v>
                </c:pt>
                <c:pt idx="213">
                  <c:v>99.977839164720351</c:v>
                </c:pt>
                <c:pt idx="214">
                  <c:v>99.979306940225541</c:v>
                </c:pt>
                <c:pt idx="215">
                  <c:v>99.980677519549403</c:v>
                </c:pt>
                <c:pt idx="216">
                  <c:v>99.981957336622344</c:v>
                </c:pt>
                <c:pt idx="217">
                  <c:v>99.983152399787073</c:v>
                </c:pt>
                <c:pt idx="218">
                  <c:v>99.984268319910584</c:v>
                </c:pt>
                <c:pt idx="219">
                  <c:v>99.985310336644375</c:v>
                </c:pt>
                <c:pt idx="220">
                  <c:v>99.986283342954081</c:v>
                </c:pt>
                <c:pt idx="221">
                  <c:v>99.987191908031988</c:v>
                </c:pt>
                <c:pt idx="222">
                  <c:v>99.988040298698721</c:v>
                </c:pt>
                <c:pt idx="223">
                  <c:v>99.988832499393126</c:v>
                </c:pt>
                <c:pt idx="224">
                  <c:v>99.989572230843208</c:v>
                </c:pt>
                <c:pt idx="225">
                  <c:v>99.990262967504748</c:v>
                </c:pt>
                <c:pt idx="226">
                  <c:v>99.99090795384862</c:v>
                </c:pt>
                <c:pt idx="227">
                  <c:v>99.991510219572774</c:v>
                </c:pt>
                <c:pt idx="228">
                  <c:v>99.992072593809468</c:v>
                </c:pt>
                <c:pt idx="229">
                  <c:v>99.992597718393824</c:v>
                </c:pt>
                <c:pt idx="230">
                  <c:v>99.993088060255943</c:v>
                </c:pt>
                <c:pt idx="231">
                  <c:v>99.993545922994002</c:v>
                </c:pt>
                <c:pt idx="232">
                  <c:v>99.993973457682344</c:v>
                </c:pt>
                <c:pt idx="233">
                  <c:v>99.994372672965312</c:v>
                </c:pt>
                <c:pt idx="234">
                  <c:v>99.994745444483542</c:v>
                </c:pt>
                <c:pt idx="235">
                  <c:v>99.995093523677014</c:v>
                </c:pt>
                <c:pt idx="236">
                  <c:v>99.99541854600615</c:v>
                </c:pt>
                <c:pt idx="237">
                  <c:v>99.995722038628827</c:v>
                </c:pt>
                <c:pt idx="238">
                  <c:v>99.996005427569855</c:v>
                </c:pt>
                <c:pt idx="239">
                  <c:v>99.996270044416121</c:v>
                </c:pt>
                <c:pt idx="240">
                  <c:v>99.996517132568727</c:v>
                </c:pt>
                <c:pt idx="241">
                  <c:v>99.996747853081501</c:v>
                </c:pt>
                <c:pt idx="242">
                  <c:v>99.996963290113214</c:v>
                </c:pt>
                <c:pt idx="243">
                  <c:v>99.997164456018893</c:v>
                </c:pt>
                <c:pt idx="244">
                  <c:v>99.99735229610431</c:v>
                </c:pt>
                <c:pt idx="245">
                  <c:v>99.997527693065763</c:v>
                </c:pt>
                <c:pt idx="246">
                  <c:v>99.997691471135838</c:v>
                </c:pt>
                <c:pt idx="247">
                  <c:v>99.997844399955142</c:v>
                </c:pt>
                <c:pt idx="248">
                  <c:v>99.997987198187175</c:v>
                </c:pt>
                <c:pt idx="249">
                  <c:v>99.998120536894561</c:v>
                </c:pt>
                <c:pt idx="250">
                  <c:v>99.998245042691153</c:v>
                </c:pt>
              </c:numCache>
            </c:numRef>
          </c:yVal>
          <c:smooth val="1"/>
        </c:ser>
        <c:ser>
          <c:idx val="2"/>
          <c:order val="2"/>
          <c:tx>
            <c:v>95% CI</c:v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'AIS2 fixed'!$AE$143:$AE$169</c:f>
              <c:numCache>
                <c:formatCode>General</c:formatCode>
                <c:ptCount val="27"/>
                <c:pt idx="0">
                  <c:v>0.57708037896188669</c:v>
                </c:pt>
                <c:pt idx="1">
                  <c:v>0.60558873313802097</c:v>
                </c:pt>
                <c:pt idx="2">
                  <c:v>0.62843690116947337</c:v>
                </c:pt>
                <c:pt idx="3">
                  <c:v>0.64929344559631252</c:v>
                </c:pt>
                <c:pt idx="4">
                  <c:v>0.66923802189738479</c:v>
                </c:pt>
                <c:pt idx="5">
                  <c:v>0.6886610136807938</c:v>
                </c:pt>
                <c:pt idx="6">
                  <c:v>0.70769493213529788</c:v>
                </c:pt>
                <c:pt idx="7">
                  <c:v>0.72636629383485962</c:v>
                </c:pt>
                <c:pt idx="8">
                  <c:v>0.74466140179801832</c:v>
                </c:pt>
                <c:pt idx="9">
                  <c:v>0.76255669723247932</c:v>
                </c:pt>
                <c:pt idx="10">
                  <c:v>0.91868645073855981</c:v>
                </c:pt>
                <c:pt idx="11">
                  <c:v>1.0437182185625486</c:v>
                </c:pt>
                <c:pt idx="12">
                  <c:v>1.15301853497441</c:v>
                </c:pt>
                <c:pt idx="13">
                  <c:v>1.2566040169832666</c:v>
                </c:pt>
                <c:pt idx="14">
                  <c:v>1.3622575277337985</c:v>
                </c:pt>
                <c:pt idx="15">
                  <c:v>1.4789951761870868</c:v>
                </c:pt>
                <c:pt idx="16">
                  <c:v>1.622955299727397</c:v>
                </c:pt>
                <c:pt idx="17">
                  <c:v>1.8416258145593973</c:v>
                </c:pt>
                <c:pt idx="18">
                  <c:v>1.8731628379214453</c:v>
                </c:pt>
                <c:pt idx="19">
                  <c:v>1.9080667074483646</c:v>
                </c:pt>
                <c:pt idx="20">
                  <c:v>1.947248679609924</c:v>
                </c:pt>
                <c:pt idx="21">
                  <c:v>1.9920434508529623</c:v>
                </c:pt>
                <c:pt idx="22">
                  <c:v>2.0445205893708387</c:v>
                </c:pt>
                <c:pt idx="23">
                  <c:v>2.1081481060319707</c:v>
                </c:pt>
                <c:pt idx="24">
                  <c:v>2.1894296245017664</c:v>
                </c:pt>
                <c:pt idx="25">
                  <c:v>2.3029729600158921</c:v>
                </c:pt>
                <c:pt idx="26">
                  <c:v>2.4954222609853076</c:v>
                </c:pt>
              </c:numCache>
            </c:numRef>
          </c:xVal>
          <c:yVal>
            <c:numRef>
              <c:f>'AIS2 fixed'!$AA$143:$AA$169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192208"/>
        <c:axId val="335192600"/>
      </c:scatterChart>
      <c:valAx>
        <c:axId val="335192208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35192600"/>
        <c:crosses val="autoZero"/>
        <c:crossBetween val="midCat"/>
      </c:valAx>
      <c:valAx>
        <c:axId val="33519260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35192208"/>
        <c:crosses val="autoZero"/>
        <c:crossBetween val="midCat"/>
        <c:majorUnit val="5"/>
      </c:valAx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orientation="landscape" verticalDpi="599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AIS 2 Curve (1</a:t>
            </a:r>
            <a:r>
              <a:rPr lang="en-US" baseline="0"/>
              <a:t> </a:t>
            </a:r>
            <a:r>
              <a:rPr lang="en-US"/>
              <a:t>outlier removed-.27</a:t>
            </a:r>
            <a:r>
              <a:rPr lang="en-US" baseline="0"/>
              <a:t> AIS5</a:t>
            </a:r>
            <a:r>
              <a:rPr lang="en-US"/>
              <a:t>)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102575435086862E-2"/>
          <c:y val="0.14131841832113617"/>
          <c:w val="0.89610651164822253"/>
          <c:h val="0.77454504584911865"/>
        </c:manualLayout>
      </c:layout>
      <c:scatterChart>
        <c:scatterStyle val="smoothMarker"/>
        <c:varyColors val="0"/>
        <c:ser>
          <c:idx val="0"/>
          <c:order val="0"/>
          <c:tx>
            <c:v>AIS 2 Risk Curve</c:v>
          </c:tx>
          <c:marker>
            <c:symbol val="none"/>
          </c:marker>
          <c:xVal>
            <c:numRef>
              <c:f>'Sensitivity analysis'!$B$2:$B$202</c:f>
              <c:numCache>
                <c:formatCode>General</c:formatCode>
                <c:ptCount val="2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'Sensitivity analysis'!$C$2:$C$202</c:f>
              <c:numCache>
                <c:formatCode>General</c:formatCode>
                <c:ptCount val="201"/>
                <c:pt idx="0">
                  <c:v>4.0123361095023178E-3</c:v>
                </c:pt>
                <c:pt idx="1">
                  <c:v>4.5368318350969663E-3</c:v>
                </c:pt>
                <c:pt idx="2">
                  <c:v>5.1298865363090043E-3</c:v>
                </c:pt>
                <c:pt idx="3">
                  <c:v>5.8004608568195757E-3</c:v>
                </c:pt>
                <c:pt idx="4">
                  <c:v>6.5586863216962566E-3</c:v>
                </c:pt>
                <c:pt idx="5">
                  <c:v>7.4160182596931072E-3</c:v>
                </c:pt>
                <c:pt idx="6">
                  <c:v>8.3854086767131287E-3</c:v>
                </c:pt>
                <c:pt idx="7">
                  <c:v>9.4815016774837703E-3</c:v>
                </c:pt>
                <c:pt idx="8">
                  <c:v>1.0720854368911931E-2</c:v>
                </c:pt>
                <c:pt idx="9">
                  <c:v>1.2122186558118458E-2</c:v>
                </c:pt>
                <c:pt idx="10">
                  <c:v>1.3706662986204517E-2</c:v>
                </c:pt>
                <c:pt idx="11">
                  <c:v>1.5498212321407905E-2</c:v>
                </c:pt>
                <c:pt idx="12">
                  <c:v>1.7523887679210978E-2</c:v>
                </c:pt>
                <c:pt idx="13">
                  <c:v>1.9814274049676481E-2</c:v>
                </c:pt>
                <c:pt idx="14">
                  <c:v>2.2403948702175533E-2</c:v>
                </c:pt>
                <c:pt idx="15">
                  <c:v>2.5332001414007405E-2</c:v>
                </c:pt>
                <c:pt idx="16">
                  <c:v>2.8642622242459739E-2</c:v>
                </c:pt>
                <c:pt idx="17">
                  <c:v>3.2385765540941767E-2</c:v>
                </c:pt>
                <c:pt idx="18">
                  <c:v>3.6617900021372884E-2</c:v>
                </c:pt>
                <c:pt idx="19">
                  <c:v>4.140285590062294E-2</c:v>
                </c:pt>
                <c:pt idx="20">
                  <c:v>4.6812781553253593E-2</c:v>
                </c:pt>
                <c:pt idx="21">
                  <c:v>5.2929223642057835E-2</c:v>
                </c:pt>
                <c:pt idx="22">
                  <c:v>5.9844346429011201E-2</c:v>
                </c:pt>
                <c:pt idx="23">
                  <c:v>6.7662307900322821E-2</c:v>
                </c:pt>
                <c:pt idx="24">
                  <c:v>7.650081248918969E-2</c:v>
                </c:pt>
                <c:pt idx="25">
                  <c:v>8.6492862568008033E-2</c:v>
                </c:pt>
                <c:pt idx="26">
                  <c:v>9.7788733527571489E-2</c:v>
                </c:pt>
                <c:pt idx="27">
                  <c:v>0.11055820018295495</c:v>
                </c:pt>
                <c:pt idx="28">
                  <c:v>0.12499304546150777</c:v>
                </c:pt>
                <c:pt idx="29">
                  <c:v>0.14130988585197107</c:v>
                </c:pt>
                <c:pt idx="30">
                  <c:v>0.15975335193491522</c:v>
                </c:pt>
                <c:pt idx="31">
                  <c:v>0.18059966647633269</c:v>
                </c:pt>
                <c:pt idx="32">
                  <c:v>0.20416066704127075</c:v>
                </c:pt>
                <c:pt idx="33">
                  <c:v>0.23078832485207632</c:v>
                </c:pt>
                <c:pt idx="34">
                  <c:v>0.26087981663642629</c:v>
                </c:pt>
                <c:pt idx="35">
                  <c:v>0.29488321141885671</c:v>
                </c:pt>
                <c:pt idx="36">
                  <c:v>0.33330383950727871</c:v>
                </c:pt>
                <c:pt idx="37">
                  <c:v>0.3767114161703245</c:v>
                </c:pt>
                <c:pt idx="38">
                  <c:v>0.42574799749242836</c:v>
                </c:pt>
                <c:pt idx="39">
                  <c:v>0.48113685035807197</c:v>
                </c:pt>
                <c:pt idx="40">
                  <c:v>0.54369232208801554</c:v>
                </c:pt>
                <c:pt idx="41">
                  <c:v>0.61433079744408903</c:v>
                </c:pt>
                <c:pt idx="42">
                  <c:v>0.69408283090371758</c:v>
                </c:pt>
                <c:pt idx="43">
                  <c:v>0.78410653946718289</c:v>
                </c:pt>
                <c:pt idx="44">
                  <c:v>0.88570233476354487</c:v>
                </c:pt>
                <c:pt idx="45">
                  <c:v>1.0003290615600704</c:v>
                </c:pt>
                <c:pt idx="46">
                  <c:v>1.1296215913299252</c:v>
                </c:pt>
                <c:pt idx="47">
                  <c:v>1.2754098922942192</c:v>
                </c:pt>
                <c:pt idx="48">
                  <c:v>1.4397395588997688</c:v>
                </c:pt>
                <c:pt idx="49">
                  <c:v>1.6248937311194593</c:v>
                </c:pt>
                <c:pt idx="50">
                  <c:v>1.8334162638558433</c:v>
                </c:pt>
                <c:pt idx="51">
                  <c:v>2.0681359151662342</c:v>
                </c:pt>
                <c:pt idx="52">
                  <c:v>2.3321912046171875</c:v>
                </c:pt>
                <c:pt idx="53">
                  <c:v>2.3830990976747541</c:v>
                </c:pt>
                <c:pt idx="54">
                  <c:v>2.6290554450782491</c:v>
                </c:pt>
                <c:pt idx="55">
                  <c:v>2.962561267823848</c:v>
                </c:pt>
                <c:pt idx="56">
                  <c:v>3.3369237373467842</c:v>
                </c:pt>
                <c:pt idx="57">
                  <c:v>3.7567608850948191</c:v>
                </c:pt>
                <c:pt idx="58">
                  <c:v>4.227110178486492</c:v>
                </c:pt>
                <c:pt idx="59">
                  <c:v>4.7534390841070229</c:v>
                </c:pt>
                <c:pt idx="60">
                  <c:v>5.3416474876393663</c:v>
                </c:pt>
                <c:pt idx="61">
                  <c:v>5.9980593102905422</c:v>
                </c:pt>
                <c:pt idx="62">
                  <c:v>6.7294002339092591</c:v>
                </c:pt>
                <c:pt idx="63">
                  <c:v>7.5427580483682632</c:v>
                </c:pt>
                <c:pt idx="64">
                  <c:v>8.4455218136472947</c:v>
                </c:pt>
                <c:pt idx="65">
                  <c:v>9.4452958510683658</c:v>
                </c:pt>
                <c:pt idx="66">
                  <c:v>10.549784627090514</c:v>
                </c:pt>
                <c:pt idx="67">
                  <c:v>11.766644969437925</c:v>
                </c:pt>
                <c:pt idx="68">
                  <c:v>13.103302871002972</c:v>
                </c:pt>
                <c:pt idx="69">
                  <c:v>14.566733504582134</c:v>
                </c:pt>
                <c:pt idx="70">
                  <c:v>16.163205087053981</c:v>
                </c:pt>
                <c:pt idx="71">
                  <c:v>17.897989949620317</c:v>
                </c:pt>
                <c:pt idx="72">
                  <c:v>19.775049572997908</c:v>
                </c:pt>
                <c:pt idx="73">
                  <c:v>21.796704307617258</c:v>
                </c:pt>
                <c:pt idx="74">
                  <c:v>23.963302755407124</c:v>
                </c:pt>
                <c:pt idx="75">
                  <c:v>26.272909921963105</c:v>
                </c:pt>
                <c:pt idx="76">
                  <c:v>28.721036687398151</c:v>
                </c:pt>
                <c:pt idx="77">
                  <c:v>31.30043521804679</c:v>
                </c:pt>
                <c:pt idx="78">
                  <c:v>34.000984960256126</c:v>
                </c:pt>
                <c:pt idx="79">
                  <c:v>36.809691245378083</c:v>
                </c:pt>
                <c:pt idx="80">
                  <c:v>39.710812980814651</c:v>
                </c:pt>
                <c:pt idx="81">
                  <c:v>42.686127503339002</c:v>
                </c:pt>
                <c:pt idx="82">
                  <c:v>45.715330025426006</c:v>
                </c:pt>
                <c:pt idx="83">
                  <c:v>48.776553306955385</c:v>
                </c:pt>
                <c:pt idx="84">
                  <c:v>51.846981701440761</c:v>
                </c:pt>
                <c:pt idx="85">
                  <c:v>54.903524164939164</c:v>
                </c:pt>
                <c:pt idx="86">
                  <c:v>57.923504619112308</c:v>
                </c:pt>
                <c:pt idx="87">
                  <c:v>60.885326205001078</c:v>
                </c:pt>
                <c:pt idx="88">
                  <c:v>63.76906874949605</c:v>
                </c:pt>
                <c:pt idx="89">
                  <c:v>66.556985744918777</c:v>
                </c:pt>
                <c:pt idx="90">
                  <c:v>69.233877220469935</c:v>
                </c:pt>
                <c:pt idx="91">
                  <c:v>71.787326561315496</c:v>
                </c:pt>
                <c:pt idx="92">
                  <c:v>74.207801004671779</c:v>
                </c:pt>
                <c:pt idx="93">
                  <c:v>76.488625804609583</c:v>
                </c:pt>
                <c:pt idx="94">
                  <c:v>78.625849909429462</c:v>
                </c:pt>
                <c:pt idx="95">
                  <c:v>80.618025944724607</c:v>
                </c:pt>
                <c:pt idx="96">
                  <c:v>82.465929336647363</c:v>
                </c:pt>
                <c:pt idx="97">
                  <c:v>84.172240920822006</c:v>
                </c:pt>
                <c:pt idx="98">
                  <c:v>85.741214974061862</c:v>
                </c:pt>
                <c:pt idx="99">
                  <c:v>87.178350973710153</c:v>
                </c:pt>
                <c:pt idx="100">
                  <c:v>88.490083190382308</c:v>
                </c:pt>
                <c:pt idx="101">
                  <c:v>89.683497994569677</c:v>
                </c:pt>
                <c:pt idx="102">
                  <c:v>90.766084893495417</c:v>
                </c:pt>
                <c:pt idx="103">
                  <c:v>91.745524045218446</c:v>
                </c:pt>
                <c:pt idx="104">
                  <c:v>92.62951042309362</c:v>
                </c:pt>
                <c:pt idx="105">
                  <c:v>93.425612925985746</c:v>
                </c:pt>
                <c:pt idx="106">
                  <c:v>94.141165482801085</c:v>
                </c:pt>
                <c:pt idx="107">
                  <c:v>94.783186482799707</c:v>
                </c:pt>
                <c:pt idx="108">
                  <c:v>95.358322562119653</c:v>
                </c:pt>
                <c:pt idx="109">
                  <c:v>95.872812781740677</c:v>
                </c:pt>
                <c:pt idx="110">
                  <c:v>96.33246944538611</c:v>
                </c:pt>
                <c:pt idx="111">
                  <c:v>96.742672147476384</c:v>
                </c:pt>
                <c:pt idx="112">
                  <c:v>97.108372049162583</c:v>
                </c:pt>
                <c:pt idx="113">
                  <c:v>97.434103809358746</c:v>
                </c:pt>
                <c:pt idx="114">
                  <c:v>97.724003016527803</c:v>
                </c:pt>
                <c:pt idx="115">
                  <c:v>97.981827356174875</c:v>
                </c:pt>
                <c:pt idx="116">
                  <c:v>98.210980097676341</c:v>
                </c:pt>
                <c:pt idx="117">
                  <c:v>98.414534787618805</c:v>
                </c:pt>
                <c:pt idx="118">
                  <c:v>98.595260294898026</c:v>
                </c:pt>
                <c:pt idx="119">
                  <c:v>98.755645567821247</c:v>
                </c:pt>
                <c:pt idx="120">
                  <c:v>98.897923639309354</c:v>
                </c:pt>
                <c:pt idx="121">
                  <c:v>99.024094557682247</c:v>
                </c:pt>
                <c:pt idx="122">
                  <c:v>99.13594703229596</c:v>
                </c:pt>
                <c:pt idx="123">
                  <c:v>99.235078670159297</c:v>
                </c:pt>
                <c:pt idx="124">
                  <c:v>99.322914745901301</c:v>
                </c:pt>
                <c:pt idx="125">
                  <c:v>99.40072549690646</c:v>
                </c:pt>
                <c:pt idx="126">
                  <c:v>99.469641971390828</c:v>
                </c:pt>
                <c:pt idx="127">
                  <c:v>99.530670482463876</c:v>
                </c:pt>
                <c:pt idx="128">
                  <c:v>99.584705738142105</c:v>
                </c:pt>
                <c:pt idx="129">
                  <c:v>99.632542727771607</c:v>
                </c:pt>
                <c:pt idx="130">
                  <c:v>99.67488745093442</c:v>
                </c:pt>
                <c:pt idx="131">
                  <c:v>99.712366576900649</c:v>
                </c:pt>
                <c:pt idx="132">
                  <c:v>99.745536122037663</c:v>
                </c:pt>
                <c:pt idx="133">
                  <c:v>99.774889230066904</c:v>
                </c:pt>
                <c:pt idx="134">
                  <c:v>99.800863136271417</c:v>
                </c:pt>
                <c:pt idx="135">
                  <c:v>99.823845392159555</c:v>
                </c:pt>
                <c:pt idx="136">
                  <c:v>99.844179422028006</c:v>
                </c:pt>
                <c:pt idx="137">
                  <c:v>99.862169477597902</c:v>
                </c:pt>
                <c:pt idx="138">
                  <c:v>99.878085051608707</c:v>
                </c:pt>
                <c:pt idx="139">
                  <c:v>99.892164806076735</c:v>
                </c:pt>
                <c:pt idx="140">
                  <c:v>99.904620065952429</c:v>
                </c:pt>
                <c:pt idx="141">
                  <c:v>99.91563792419872</c:v>
                </c:pt>
                <c:pt idx="142">
                  <c:v>99.925383999901641</c:v>
                </c:pt>
                <c:pt idx="143">
                  <c:v>99.934004886926303</c:v>
                </c:pt>
                <c:pt idx="144">
                  <c:v>99.941630326855986</c:v>
                </c:pt>
                <c:pt idx="145">
                  <c:v>99.948375136491848</c:v>
                </c:pt>
                <c:pt idx="146">
                  <c:v>99.954340917036006</c:v>
                </c:pt>
                <c:pt idx="147">
                  <c:v>99.959617569215709</c:v>
                </c:pt>
                <c:pt idx="148">
                  <c:v>99.964284636015549</c:v>
                </c:pt>
                <c:pt idx="149">
                  <c:v>99.968412492345038</c:v>
                </c:pt>
                <c:pt idx="150">
                  <c:v>99.972063398866268</c:v>
                </c:pt>
                <c:pt idx="151">
                  <c:v>99.975292435316859</c:v>
                </c:pt>
                <c:pt idx="152">
                  <c:v>99.978148326970455</c:v>
                </c:pt>
                <c:pt idx="153">
                  <c:v>99.980674176363081</c:v>
                </c:pt>
                <c:pt idx="154">
                  <c:v>99.982908111060695</c:v>
                </c:pt>
                <c:pt idx="155">
                  <c:v>99.984883857035527</c:v>
                </c:pt>
                <c:pt idx="156">
                  <c:v>99.986631246143389</c:v>
                </c:pt>
                <c:pt idx="157">
                  <c:v>99.988176665235684</c:v>
                </c:pt>
                <c:pt idx="158">
                  <c:v>99.98954345358743</c:v>
                </c:pt>
                <c:pt idx="159">
                  <c:v>99.990752254564455</c:v>
                </c:pt>
                <c:pt idx="160">
                  <c:v>99.991821326779686</c:v>
                </c:pt>
                <c:pt idx="161">
                  <c:v>99.992766819390283</c:v>
                </c:pt>
                <c:pt idx="162">
                  <c:v>99.993603015656404</c:v>
                </c:pt>
                <c:pt idx="163">
                  <c:v>99.994342548411396</c:v>
                </c:pt>
                <c:pt idx="164">
                  <c:v>99.994996590675782</c:v>
                </c:pt>
                <c:pt idx="165">
                  <c:v>99.995575024276633</c:v>
                </c:pt>
                <c:pt idx="166">
                  <c:v>99.996086589005742</c:v>
                </c:pt>
                <c:pt idx="167">
                  <c:v>99.996539014559701</c:v>
                </c:pt>
                <c:pt idx="168">
                  <c:v>99.996939137246272</c:v>
                </c:pt>
                <c:pt idx="169">
                  <c:v>99.997293003214011</c:v>
                </c:pt>
                <c:pt idx="170">
                  <c:v>99.997605959760065</c:v>
                </c:pt>
                <c:pt idx="171">
                  <c:v>99.997882736091015</c:v>
                </c:pt>
                <c:pt idx="172">
                  <c:v>99.998127514754714</c:v>
                </c:pt>
                <c:pt idx="173">
                  <c:v>99.998343994819621</c:v>
                </c:pt>
                <c:pt idx="174">
                  <c:v>99.99853544775425</c:v>
                </c:pt>
                <c:pt idx="175">
                  <c:v>99.998704766850281</c:v>
                </c:pt>
                <c:pt idx="176">
                  <c:v>99.998854510934237</c:v>
                </c:pt>
                <c:pt idx="177">
                  <c:v>99.998986943028044</c:v>
                </c:pt>
                <c:pt idx="178">
                  <c:v>99.999104064541569</c:v>
                </c:pt>
                <c:pt idx="179">
                  <c:v>99.999207645513309</c:v>
                </c:pt>
                <c:pt idx="180">
                  <c:v>99.99929925135622</c:v>
                </c:pt>
                <c:pt idx="181">
                  <c:v>99.999380266512034</c:v>
                </c:pt>
                <c:pt idx="182">
                  <c:v>99.999451915371466</c:v>
                </c:pt>
                <c:pt idx="183">
                  <c:v>99.99951528077635</c:v>
                </c:pt>
                <c:pt idx="184">
                  <c:v>99.99957132038314</c:v>
                </c:pt>
                <c:pt idx="185">
                  <c:v>99.999620881134803</c:v>
                </c:pt>
                <c:pt idx="186">
                  <c:v>99.999664712059882</c:v>
                </c:pt>
                <c:pt idx="187">
                  <c:v>99.999703475591957</c:v>
                </c:pt>
                <c:pt idx="188">
                  <c:v>99.999737757580505</c:v>
                </c:pt>
                <c:pt idx="189">
                  <c:v>99.999768076144889</c:v>
                </c:pt>
                <c:pt idx="190">
                  <c:v>99.999794889504187</c:v>
                </c:pt>
                <c:pt idx="191">
                  <c:v>99.999818602902366</c:v>
                </c:pt>
                <c:pt idx="192">
                  <c:v>99.999839574732647</c:v>
                </c:pt>
                <c:pt idx="193">
                  <c:v>99.99985812195392</c:v>
                </c:pt>
                <c:pt idx="194">
                  <c:v>99.999874524880866</c:v>
                </c:pt>
                <c:pt idx="195">
                  <c:v>99.999889031420608</c:v>
                </c:pt>
                <c:pt idx="196">
                  <c:v>99.999901860819165</c:v>
                </c:pt>
                <c:pt idx="197">
                  <c:v>99.999913206975137</c:v>
                </c:pt>
                <c:pt idx="198">
                  <c:v>99.999923241370027</c:v>
                </c:pt>
                <c:pt idx="199">
                  <c:v>99.999932115660044</c:v>
                </c:pt>
                <c:pt idx="200">
                  <c:v>99.999939963967989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'Sensitivity analysis'!$I$27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xVal>
            <c:numRef>
              <c:f>'Sensitivity analysis'!$I$28:$I$54</c:f>
              <c:numCache>
                <c:formatCode>General</c:formatCode>
                <c:ptCount val="27"/>
                <c:pt idx="0">
                  <c:v>0.18506700000000001</c:v>
                </c:pt>
                <c:pt idx="1">
                  <c:v>0.288636</c:v>
                </c:pt>
                <c:pt idx="2">
                  <c:v>0.34770800000000002</c:v>
                </c:pt>
                <c:pt idx="3">
                  <c:v>0.38861699999999999</c:v>
                </c:pt>
                <c:pt idx="4">
                  <c:v>0.41958299999999998</c:v>
                </c:pt>
                <c:pt idx="5">
                  <c:v>0.44425900000000001</c:v>
                </c:pt>
                <c:pt idx="6">
                  <c:v>0.46459400000000001</c:v>
                </c:pt>
                <c:pt idx="7">
                  <c:v>0.48175200000000001</c:v>
                </c:pt>
                <c:pt idx="8">
                  <c:v>0.49648500000000001</c:v>
                </c:pt>
                <c:pt idx="9">
                  <c:v>0.50931000000000004</c:v>
                </c:pt>
                <c:pt idx="10">
                  <c:v>0.58312200000000003</c:v>
                </c:pt>
                <c:pt idx="11">
                  <c:v>0.61638000000000004</c:v>
                </c:pt>
                <c:pt idx="12">
                  <c:v>0.63582399999999994</c:v>
                </c:pt>
                <c:pt idx="13">
                  <c:v>0.64914400000000005</c:v>
                </c:pt>
                <c:pt idx="14">
                  <c:v>0.65939300000000001</c:v>
                </c:pt>
                <c:pt idx="15">
                  <c:v>0.66811100000000001</c:v>
                </c:pt>
                <c:pt idx="16">
                  <c:v>0.67638699999999996</c:v>
                </c:pt>
                <c:pt idx="17">
                  <c:v>0.68573600000000001</c:v>
                </c:pt>
                <c:pt idx="18">
                  <c:v>0.68686499999999995</c:v>
                </c:pt>
                <c:pt idx="19">
                  <c:v>0.68806500000000004</c:v>
                </c:pt>
                <c:pt idx="20">
                  <c:v>0.68935400000000002</c:v>
                </c:pt>
                <c:pt idx="21">
                  <c:v>0.69075900000000001</c:v>
                </c:pt>
                <c:pt idx="22">
                  <c:v>0.69232300000000002</c:v>
                </c:pt>
                <c:pt idx="23">
                  <c:v>0.69411299999999998</c:v>
                </c:pt>
                <c:pt idx="24">
                  <c:v>0.69625099999999995</c:v>
                </c:pt>
                <c:pt idx="25">
                  <c:v>0.69900399999999996</c:v>
                </c:pt>
                <c:pt idx="26">
                  <c:v>0.70318199999999997</c:v>
                </c:pt>
              </c:numCache>
            </c:numRef>
          </c:xVal>
          <c:yVal>
            <c:numRef>
              <c:f>'Sensitivity analysis'!$F$28:$F$54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'Sensitivity analysis'!$J$27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xVal>
            <c:numRef>
              <c:f>'Sensitivity analysis'!$J$28:$J$54</c:f>
              <c:numCache>
                <c:formatCode>General</c:formatCode>
                <c:ptCount val="27"/>
                <c:pt idx="0">
                  <c:v>0.73487800000000003</c:v>
                </c:pt>
                <c:pt idx="1">
                  <c:v>0.74579700000000004</c:v>
                </c:pt>
                <c:pt idx="2">
                  <c:v>0.75439800000000001</c:v>
                </c:pt>
                <c:pt idx="3">
                  <c:v>0.76200699999999999</c:v>
                </c:pt>
                <c:pt idx="4">
                  <c:v>0.76907099999999995</c:v>
                </c:pt>
                <c:pt idx="5">
                  <c:v>0.77579699999999996</c:v>
                </c:pt>
                <c:pt idx="6">
                  <c:v>0.78229599999999999</c:v>
                </c:pt>
                <c:pt idx="7">
                  <c:v>0.78863499999999997</c:v>
                </c:pt>
                <c:pt idx="8">
                  <c:v>0.79485399999999995</c:v>
                </c:pt>
                <c:pt idx="9">
                  <c:v>0.80098000000000003</c:v>
                </c:pt>
                <c:pt idx="10">
                  <c:v>0.85917600000000005</c:v>
                </c:pt>
                <c:pt idx="11">
                  <c:v>0.913659</c:v>
                </c:pt>
                <c:pt idx="12">
                  <c:v>0.96613899999999997</c:v>
                </c:pt>
                <c:pt idx="13">
                  <c:v>1.0188200000000001</c:v>
                </c:pt>
                <c:pt idx="14">
                  <c:v>1.0745800000000001</c:v>
                </c:pt>
                <c:pt idx="15">
                  <c:v>1.13778</c:v>
                </c:pt>
                <c:pt idx="16">
                  <c:v>1.2172499999999999</c:v>
                </c:pt>
                <c:pt idx="17">
                  <c:v>1.3399099999999999</c:v>
                </c:pt>
                <c:pt idx="18">
                  <c:v>1.3577300000000001</c:v>
                </c:pt>
                <c:pt idx="19">
                  <c:v>1.37748</c:v>
                </c:pt>
                <c:pt idx="20">
                  <c:v>1.3996900000000001</c:v>
                </c:pt>
                <c:pt idx="21">
                  <c:v>1.4251199999999999</c:v>
                </c:pt>
                <c:pt idx="22">
                  <c:v>1.45496</c:v>
                </c:pt>
                <c:pt idx="23">
                  <c:v>1.4912000000000001</c:v>
                </c:pt>
                <c:pt idx="24">
                  <c:v>1.5375799999999999</c:v>
                </c:pt>
                <c:pt idx="25">
                  <c:v>1.6025</c:v>
                </c:pt>
                <c:pt idx="26">
                  <c:v>1.7128099999999999</c:v>
                </c:pt>
              </c:numCache>
            </c:numRef>
          </c:xVal>
          <c:yVal>
            <c:numRef>
              <c:f>'Sensitivity analysis'!$F$28:$F$54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144808"/>
        <c:axId val="365145200"/>
      </c:scatterChart>
      <c:valAx>
        <c:axId val="365144808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5145200"/>
        <c:crosses val="autoZero"/>
        <c:crossBetween val="midCat"/>
      </c:valAx>
      <c:valAx>
        <c:axId val="36514520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144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"/>
          <c:y val="4.9907981360485992E-2"/>
          <c:w val="0.83760928522361511"/>
          <c:h val="0.7744120840316624"/>
        </c:manualLayout>
      </c:layout>
      <c:scatterChart>
        <c:scatterStyle val="smoothMarker"/>
        <c:varyColors val="0"/>
        <c:ser>
          <c:idx val="0"/>
          <c:order val="0"/>
          <c:tx>
            <c:v>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(old)'!$C$2:$C$310</c:f>
              <c:numCache>
                <c:formatCode>General</c:formatCode>
                <c:ptCount val="309"/>
                <c:pt idx="0">
                  <c:v>0.19378074906693918</c:v>
                </c:pt>
                <c:pt idx="1">
                  <c:v>0.20788638360890094</c:v>
                </c:pt>
                <c:pt idx="2">
                  <c:v>0.22301649726820844</c:v>
                </c:pt>
                <c:pt idx="3">
                  <c:v>0.23924515097444898</c:v>
                </c:pt>
                <c:pt idx="4">
                  <c:v>0.25665170744551946</c:v>
                </c:pt>
                <c:pt idx="5">
                  <c:v>0.27532120285442618</c:v>
                </c:pt>
                <c:pt idx="6">
                  <c:v>0.29534474335881289</c:v>
                </c:pt>
                <c:pt idx="7">
                  <c:v>0.31681992797384451</c:v>
                </c:pt>
                <c:pt idx="8">
                  <c:v>0.33985129932833891</c:v>
                </c:pt>
                <c:pt idx="9">
                  <c:v>0.36455082390063831</c:v>
                </c:pt>
                <c:pt idx="10">
                  <c:v>0.39103840338348728</c:v>
                </c:pt>
                <c:pt idx="11">
                  <c:v>0.41944241887470823</c:v>
                </c:pt>
                <c:pt idx="12">
                  <c:v>0.4499003096311921</c:v>
                </c:pt>
                <c:pt idx="13">
                  <c:v>0.48255918815566579</c:v>
                </c:pt>
                <c:pt idx="14">
                  <c:v>0.51757649340673417</c:v>
                </c:pt>
                <c:pt idx="15">
                  <c:v>0.55512068393016079</c:v>
                </c:pt>
                <c:pt idx="16">
                  <c:v>0.59537197270036413</c:v>
                </c:pt>
                <c:pt idx="17">
                  <c:v>0.63852310543218072</c:v>
                </c:pt>
                <c:pt idx="18">
                  <c:v>0.68478018407016539</c:v>
                </c:pt>
                <c:pt idx="19">
                  <c:v>0.73436353708159752</c:v>
                </c:pt>
                <c:pt idx="20">
                  <c:v>0.78750863806478033</c:v>
                </c:pt>
                <c:pt idx="21">
                  <c:v>0.8444670740303506</c:v>
                </c:pt>
                <c:pt idx="22">
                  <c:v>0.90550756451362668</c:v>
                </c:pt>
                <c:pt idx="23">
                  <c:v>0.97091703242300631</c:v>
                </c:pt>
                <c:pt idx="24">
                  <c:v>1.0410017272149119</c:v>
                </c:pt>
                <c:pt idx="25">
                  <c:v>1.116088400600332</c:v>
                </c:pt>
                <c:pt idx="26">
                  <c:v>1.1965255345214694</c:v>
                </c:pt>
                <c:pt idx="27">
                  <c:v>1.2826846205778233</c:v>
                </c:pt>
                <c:pt idx="28">
                  <c:v>1.3749614894168123</c:v>
                </c:pt>
                <c:pt idx="29">
                  <c:v>1.4737776878210278</c:v>
                </c:pt>
                <c:pt idx="30">
                  <c:v>1.579581900307522</c:v>
                </c:pt>
                <c:pt idx="31">
                  <c:v>1.6928514109884101</c:v>
                </c:pt>
                <c:pt idx="32">
                  <c:v>1.8140936002092756</c:v>
                </c:pt>
                <c:pt idx="33">
                  <c:v>1.9438474690647947</c:v>
                </c:pt>
                <c:pt idx="34">
                  <c:v>2.0826851832709643</c:v>
                </c:pt>
                <c:pt idx="35">
                  <c:v>2.2312136260314288</c:v>
                </c:pt>
                <c:pt idx="36">
                  <c:v>2.3900759474528543</c:v>
                </c:pt>
                <c:pt idx="37">
                  <c:v>2.5599530957228072</c:v>
                </c:pt>
                <c:pt idx="38">
                  <c:v>2.7415653126460744</c:v>
                </c:pt>
                <c:pt idx="39">
                  <c:v>2.935673573227183</c:v>
                </c:pt>
                <c:pt idx="40">
                  <c:v>3.1430809457763749</c:v>
                </c:pt>
                <c:pt idx="41">
                  <c:v>3.3646338454967082</c:v>
                </c:pt>
                <c:pt idx="42">
                  <c:v>3.6012231506805303</c:v>
                </c:pt>
                <c:pt idx="43">
                  <c:v>3.8537851465120938</c:v>
                </c:pt>
                <c:pt idx="44">
                  <c:v>4.1233022570572517</c:v>
                </c:pt>
                <c:pt idx="45">
                  <c:v>4.4108035213522285</c:v>
                </c:pt>
                <c:pt idx="46">
                  <c:v>4.7173647646282246</c:v>
                </c:pt>
                <c:pt idx="47">
                  <c:v>5.0441084106930703</c:v>
                </c:pt>
                <c:pt idx="48">
                  <c:v>5.3922028764240926</c:v>
                </c:pt>
                <c:pt idx="49">
                  <c:v>5.7628614843227473</c:v>
                </c:pt>
                <c:pt idx="50">
                  <c:v>6.1573408242863934</c:v>
                </c:pt>
                <c:pt idx="51">
                  <c:v>6.5769384913445288</c:v>
                </c:pt>
                <c:pt idx="52">
                  <c:v>7.022990122301688</c:v>
                </c:pt>
                <c:pt idx="53">
                  <c:v>7.1061940483778203</c:v>
                </c:pt>
                <c:pt idx="54">
                  <c:v>7.4968656512818432</c:v>
                </c:pt>
                <c:pt idx="55">
                  <c:v>7.9999647023761344</c:v>
                </c:pt>
                <c:pt idx="56">
                  <c:v>8.5337110372941662</c:v>
                </c:pt>
                <c:pt idx="57">
                  <c:v>9.0995459774852776</c:v>
                </c:pt>
                <c:pt idx="58">
                  <c:v>9.6989207240408337</c:v>
                </c:pt>
                <c:pt idx="59">
                  <c:v>10.333287505247551</c:v>
                </c:pt>
                <c:pt idx="60">
                  <c:v>11.004089491386344</c:v>
                </c:pt>
                <c:pt idx="61">
                  <c:v>11.71274942970652</c:v>
                </c:pt>
                <c:pt idx="62">
                  <c:v>12.460656969873368</c:v>
                </c:pt>
                <c:pt idx="63">
                  <c:v>13.249154671954887</c:v>
                </c:pt>
                <c:pt idx="64">
                  <c:v>14.07952271546</c:v>
                </c:pt>
                <c:pt idx="65">
                  <c:v>14.952962359219383</c:v>
                </c:pt>
                <c:pt idx="66">
                  <c:v>15.870578237993898</c:v>
                </c:pt>
                <c:pt idx="67">
                  <c:v>16.833359622372537</c:v>
                </c:pt>
                <c:pt idx="68">
                  <c:v>17.842160813287748</c:v>
                </c:pt>
                <c:pt idx="69">
                  <c:v>18.897680890534279</c:v>
                </c:pt>
                <c:pt idx="70">
                  <c:v>20.000443084892833</c:v>
                </c:pt>
                <c:pt idx="71">
                  <c:v>21.150774094337379</c:v>
                </c:pt>
                <c:pt idx="72">
                  <c:v>22.34878371448783</c:v>
                </c:pt>
                <c:pt idx="73">
                  <c:v>23.594345199759086</c:v>
                </c:pt>
                <c:pt idx="74">
                  <c:v>24.887076812063043</c:v>
                </c:pt>
                <c:pt idx="75">
                  <c:v>26.226325045744204</c:v>
                </c:pt>
                <c:pt idx="76">
                  <c:v>27.611150037884514</c:v>
                </c:pt>
                <c:pt idx="77">
                  <c:v>29.040313679474366</c:v>
                </c:pt>
                <c:pt idx="78">
                  <c:v>30.512270932733117</c:v>
                </c:pt>
                <c:pt idx="79">
                  <c:v>32.025164831041643</c:v>
                </c:pt>
                <c:pt idx="80">
                  <c:v>33.576825589141137</c:v>
                </c:pt>
                <c:pt idx="81">
                  <c:v>35.164774181935513</c:v>
                </c:pt>
                <c:pt idx="82">
                  <c:v>36.786230660912146</c:v>
                </c:pt>
                <c:pt idx="83">
                  <c:v>38.438127369519151</c:v>
                </c:pt>
                <c:pt idx="84">
                  <c:v>40.117127095655853</c:v>
                </c:pt>
                <c:pt idx="85">
                  <c:v>41.819646064762551</c:v>
                </c:pt>
                <c:pt idx="86">
                  <c:v>43.541881535883256</c:v>
                </c:pt>
                <c:pt idx="87">
                  <c:v>45.27984362138335</c:v>
                </c:pt>
                <c:pt idx="88">
                  <c:v>47.029390815087297</c:v>
                </c:pt>
                <c:pt idx="89">
                  <c:v>48.786268589932824</c:v>
                </c:pt>
                <c:pt idx="90">
                  <c:v>50.546150320983529</c:v>
                </c:pt>
                <c:pt idx="91">
                  <c:v>52.304679708237579</c:v>
                </c:pt>
                <c:pt idx="92">
                  <c:v>54.057513820427936</c:v>
                </c:pt>
                <c:pt idx="93">
                  <c:v>55.800365858798415</c:v>
                </c:pt>
                <c:pt idx="94">
                  <c:v>57.529046749867383</c:v>
                </c:pt>
                <c:pt idx="95">
                  <c:v>59.239504717911565</c:v>
                </c:pt>
                <c:pt idx="96">
                  <c:v>60.927862059057283</c:v>
                </c:pt>
                <c:pt idx="97">
                  <c:v>62.590448435659937</c:v>
                </c:pt>
                <c:pt idx="98">
                  <c:v>64.223830127029672</c:v>
                </c:pt>
                <c:pt idx="99">
                  <c:v>65.824834804586246</c:v>
                </c:pt>
                <c:pt idx="100">
                  <c:v>67.390571539790798</c:v>
                </c:pt>
                <c:pt idx="101">
                  <c:v>68.91844589525796</c:v>
                </c:pt>
                <c:pt idx="102">
                  <c:v>70.406170087211521</c:v>
                </c:pt>
                <c:pt idx="103">
                  <c:v>71.851768335518997</c:v>
                </c:pt>
                <c:pt idx="104">
                  <c:v>73.25357763150069</c:v>
                </c:pt>
                <c:pt idx="105">
                  <c:v>74.610244250252961</c:v>
                </c:pt>
                <c:pt idx="106">
                  <c:v>75.920716411253053</c:v>
                </c:pt>
                <c:pt idx="107">
                  <c:v>77.184233547591248</c:v>
                </c:pt>
                <c:pt idx="108">
                  <c:v>78.400312680461781</c:v>
                </c:pt>
                <c:pt idx="109">
                  <c:v>79.568732412607204</c:v>
                </c:pt>
                <c:pt idx="110">
                  <c:v>80.68951505406649</c:v>
                </c:pt>
                <c:pt idx="111">
                  <c:v>81.762907378156925</c:v>
                </c:pt>
                <c:pt idx="112">
                  <c:v>82.789360477781599</c:v>
                </c:pt>
                <c:pt idx="113">
                  <c:v>83.769509154678062</c:v>
                </c:pt>
                <c:pt idx="114">
                  <c:v>84.704151229860983</c:v>
                </c:pt>
                <c:pt idx="115">
                  <c:v>85.594227114839853</c:v>
                </c:pt>
                <c:pt idx="116">
                  <c:v>86.440799932530439</c:v>
                </c:pt>
                <c:pt idx="117">
                  <c:v>87.245036426117125</c:v>
                </c:pt>
                <c:pt idx="118">
                  <c:v>88.008188845093116</c:v>
                </c:pt>
                <c:pt idx="119">
                  <c:v>88.731577951579339</c:v>
                </c:pt>
                <c:pt idx="120">
                  <c:v>89.416577247721079</c:v>
                </c:pt>
                <c:pt idx="121">
                  <c:v>90.06459848708765</c:v>
                </c:pt>
                <c:pt idx="122">
                  <c:v>90.677078499882839</c:v>
                </c:pt>
                <c:pt idx="123">
                  <c:v>91.255467333502921</c:v>
                </c:pt>
                <c:pt idx="124">
                  <c:v>91.801217686463914</c:v>
                </c:pt>
                <c:pt idx="125">
                  <c:v>92.315775594721288</c:v>
                </c:pt>
                <c:pt idx="126">
                  <c:v>92.800572314586887</c:v>
                </c:pt>
                <c:pt idx="127">
                  <c:v>93.257017335406047</c:v>
                </c:pt>
                <c:pt idx="128">
                  <c:v>93.686492447450078</c:v>
                </c:pt>
                <c:pt idx="129">
                  <c:v>94.090346785658099</c:v>
                </c:pt>
                <c:pt idx="130">
                  <c:v>94.469892767481156</c:v>
                </c:pt>
                <c:pt idx="131">
                  <c:v>94.826402842720967</c:v>
                </c:pt>
                <c:pt idx="132">
                  <c:v>95.161106974524287</c:v>
                </c:pt>
                <c:pt idx="133">
                  <c:v>95.47519077324138</c:v>
                </c:pt>
                <c:pt idx="134">
                  <c:v>95.769794208367543</c:v>
                </c:pt>
                <c:pt idx="135">
                  <c:v>96.04601082799492</c:v>
                </c:pt>
                <c:pt idx="136">
                  <c:v>96.304887419872145</c:v>
                </c:pt>
                <c:pt idx="137">
                  <c:v>96.547424053112891</c:v>
                </c:pt>
                <c:pt idx="138">
                  <c:v>96.774574444652856</c:v>
                </c:pt>
                <c:pt idx="139">
                  <c:v>96.987246599600823</c:v>
                </c:pt>
                <c:pt idx="140">
                  <c:v>97.18630367956797</c:v>
                </c:pt>
                <c:pt idx="141">
                  <c:v>97.372565057811912</c:v>
                </c:pt>
                <c:pt idx="142">
                  <c:v>97.546807524549365</c:v>
                </c:pt>
                <c:pt idx="143">
                  <c:v>97.709766610033185</c:v>
                </c:pt>
                <c:pt idx="144">
                  <c:v>97.862137996934322</c:v>
                </c:pt>
                <c:pt idx="145">
                  <c:v>98.004578997207787</c:v>
                </c:pt>
                <c:pt idx="146">
                  <c:v>98.137710071947808</c:v>
                </c:pt>
                <c:pt idx="147">
                  <c:v>98.262116375760272</c:v>
                </c:pt>
                <c:pt idx="148">
                  <c:v>98.378349309905772</c:v>
                </c:pt>
                <c:pt idx="149">
                  <c:v>98.486928070911333</c:v>
                </c:pt>
                <c:pt idx="150">
                  <c:v>98.588341183527774</c:v>
                </c:pt>
                <c:pt idx="151">
                  <c:v>98.683048008840132</c:v>
                </c:pt>
                <c:pt idx="152">
                  <c:v>98.771480220040957</c:v>
                </c:pt>
                <c:pt idx="153">
                  <c:v>98.854043239868176</c:v>
                </c:pt>
                <c:pt idx="154">
                  <c:v>98.931117635009187</c:v>
                </c:pt>
                <c:pt idx="155">
                  <c:v>99.003060463901406</c:v>
                </c:pt>
                <c:pt idx="156">
                  <c:v>99.070206575329024</c:v>
                </c:pt>
                <c:pt idx="157">
                  <c:v>99.13286985604995</c:v>
                </c:pt>
                <c:pt idx="158">
                  <c:v>99.19134442639232</c:v>
                </c:pt>
                <c:pt idx="159">
                  <c:v>99.245905783359404</c:v>
                </c:pt>
                <c:pt idx="160">
                  <c:v>99.296811891280129</c:v>
                </c:pt>
                <c:pt idx="161">
                  <c:v>99.34430422045925</c:v>
                </c:pt>
                <c:pt idx="162">
                  <c:v>99.388608734620036</c:v>
                </c:pt>
                <c:pt idx="163">
                  <c:v>99.429936828208469</c:v>
                </c:pt>
                <c:pt idx="164">
                  <c:v>99.468486214846436</c:v>
                </c:pt>
                <c:pt idx="165">
                  <c:v>99.504441768392297</c:v>
                </c:pt>
                <c:pt idx="166">
                  <c:v>99.537976318195874</c:v>
                </c:pt>
                <c:pt idx="167">
                  <c:v>99.569251400227486</c:v>
                </c:pt>
                <c:pt idx="168">
                  <c:v>99.59841796582468</c:v>
                </c:pt>
                <c:pt idx="169">
                  <c:v>99.625617049836734</c:v>
                </c:pt>
                <c:pt idx="170">
                  <c:v>99.650980399963913</c:v>
                </c:pt>
                <c:pt idx="171">
                  <c:v>99.67463106908636</c:v>
                </c:pt>
                <c:pt idx="172">
                  <c:v>99.696683972361754</c:v>
                </c:pt>
                <c:pt idx="173">
                  <c:v>99.717246410841867</c:v>
                </c:pt>
                <c:pt idx="174">
                  <c:v>99.736418563322147</c:v>
                </c:pt>
                <c:pt idx="175">
                  <c:v>99.754293948091572</c:v>
                </c:pt>
                <c:pt idx="176">
                  <c:v>99.770959856199795</c:v>
                </c:pt>
                <c:pt idx="177">
                  <c:v>99.786497757804014</c:v>
                </c:pt>
                <c:pt idx="178">
                  <c:v>99.800983683098082</c:v>
                </c:pt>
                <c:pt idx="179">
                  <c:v>99.814488579267461</c:v>
                </c:pt>
                <c:pt idx="180">
                  <c:v>99.827078644850715</c:v>
                </c:pt>
                <c:pt idx="181">
                  <c:v>99.838815642827726</c:v>
                </c:pt>
                <c:pt idx="182">
                  <c:v>99.849757193691175</c:v>
                </c:pt>
                <c:pt idx="183">
                  <c:v>99.85995704969811</c:v>
                </c:pt>
                <c:pt idx="184">
                  <c:v>99.869465351437952</c:v>
                </c:pt>
                <c:pt idx="185">
                  <c:v>99.878328867793599</c:v>
                </c:pt>
                <c:pt idx="186">
                  <c:v>99.886591220316646</c:v>
                </c:pt>
                <c:pt idx="187">
                  <c:v>99.894293092981428</c:v>
                </c:pt>
                <c:pt idx="188">
                  <c:v>99.901472428229454</c:v>
                </c:pt>
                <c:pt idx="189">
                  <c:v>99.908164610164746</c:v>
                </c:pt>
                <c:pt idx="190">
                  <c:v>99.914402635711056</c:v>
                </c:pt>
                <c:pt idx="191">
                  <c:v>99.920217274495172</c:v>
                </c:pt>
                <c:pt idx="192">
                  <c:v>99.925637218175538</c:v>
                </c:pt>
                <c:pt idx="193">
                  <c:v>99.930689219892741</c:v>
                </c:pt>
                <c:pt idx="194">
                  <c:v>99.935398224477169</c:v>
                </c:pt>
                <c:pt idx="195">
                  <c:v>99.939787490012023</c:v>
                </c:pt>
                <c:pt idx="196">
                  <c:v>99.943878701311434</c:v>
                </c:pt>
                <c:pt idx="197">
                  <c:v>99.947692075840379</c:v>
                </c:pt>
                <c:pt idx="198">
                  <c:v>99.951246462569657</c:v>
                </c:pt>
                <c:pt idx="199">
                  <c:v>99.954559434228244</c:v>
                </c:pt>
                <c:pt idx="200">
                  <c:v>99.95764737338682</c:v>
                </c:pt>
                <c:pt idx="201">
                  <c:v>99.960525552778137</c:v>
                </c:pt>
                <c:pt idx="202">
                  <c:v>99.963208210234242</c:v>
                </c:pt>
                <c:pt idx="203">
                  <c:v>99.965708618596878</c:v>
                </c:pt>
                <c:pt idx="204">
                  <c:v>99.968039150933407</c:v>
                </c:pt>
                <c:pt idx="205">
                  <c:v>99.970211341370046</c:v>
                </c:pt>
                <c:pt idx="206">
                  <c:v>99.972235941833688</c:v>
                </c:pt>
                <c:pt idx="207">
                  <c:v>99.974122974974406</c:v>
                </c:pt>
                <c:pt idx="208">
                  <c:v>99.975881783523818</c:v>
                </c:pt>
                <c:pt idx="209">
                  <c:v>99.977521076326525</c:v>
                </c:pt>
                <c:pt idx="210">
                  <c:v>99.979048971267488</c:v>
                </c:pt>
                <c:pt idx="211">
                  <c:v>99.980473035303021</c:v>
                </c:pt>
                <c:pt idx="212">
                  <c:v>99.981800321789123</c:v>
                </c:pt>
                <c:pt idx="213">
                  <c:v>99.983037405288954</c:v>
                </c:pt>
                <c:pt idx="214">
                  <c:v>99.984190414027779</c:v>
                </c:pt>
                <c:pt idx="215">
                  <c:v>99.985265060154575</c:v>
                </c:pt>
                <c:pt idx="216">
                  <c:v>99.986266667956841</c:v>
                </c:pt>
                <c:pt idx="217">
                  <c:v>99.987200200166555</c:v>
                </c:pt>
                <c:pt idx="218">
                  <c:v>99.988070282486348</c:v>
                </c:pt>
                <c:pt idx="219">
                  <c:v>99.988881226454879</c:v>
                </c:pt>
                <c:pt idx="220">
                  <c:v>99.98963705076433</c:v>
                </c:pt>
                <c:pt idx="221">
                  <c:v>99.990341501133841</c:v>
                </c:pt>
                <c:pt idx="222">
                  <c:v>99.990998068836419</c:v>
                </c:pt>
                <c:pt idx="223">
                  <c:v>99.991610007970692</c:v>
                </c:pt>
                <c:pt idx="224">
                  <c:v>99.99218035156143</c:v>
                </c:pt>
                <c:pt idx="225">
                  <c:v>99.992711926569228</c:v>
                </c:pt>
                <c:pt idx="226">
                  <c:v>99.993207367881794</c:v>
                </c:pt>
                <c:pt idx="227">
                  <c:v>99.99366913135681</c:v>
                </c:pt>
                <c:pt idx="228">
                  <c:v>99.994099505979776</c:v>
                </c:pt>
                <c:pt idx="229">
                  <c:v>99.994500625197233</c:v>
                </c:pt>
                <c:pt idx="230">
                  <c:v>99.994874477480948</c:v>
                </c:pt>
                <c:pt idx="231">
                  <c:v>99.995222916175337</c:v>
                </c:pt>
                <c:pt idx="232">
                  <c:v>99.995547668676252</c:v>
                </c:pt>
                <c:pt idx="233">
                  <c:v>99.995850344987176</c:v>
                </c:pt>
                <c:pt idx="234">
                  <c:v>99.996132445694158</c:v>
                </c:pt>
                <c:pt idx="235">
                  <c:v>99.996395369399707</c:v>
                </c:pt>
                <c:pt idx="236">
                  <c:v>99.996640419651655</c:v>
                </c:pt>
                <c:pt idx="237">
                  <c:v>99.996868811401711</c:v>
                </c:pt>
                <c:pt idx="238">
                  <c:v>99.997081677025378</c:v>
                </c:pt>
                <c:pt idx="239">
                  <c:v>99.99728007193292</c:v>
                </c:pt>
                <c:pt idx="240">
                  <c:v>99.997464979799531</c:v>
                </c:pt>
                <c:pt idx="241">
                  <c:v>99.997637317439853</c:v>
                </c:pt>
                <c:pt idx="242">
                  <c:v>99.997797939351713</c:v>
                </c:pt>
                <c:pt idx="243">
                  <c:v>99.997947641951171</c:v>
                </c:pt>
                <c:pt idx="244">
                  <c:v>99.998087167519543</c:v>
                </c:pt>
                <c:pt idx="245">
                  <c:v>99.998217207882774</c:v>
                </c:pt>
                <c:pt idx="246">
                  <c:v>99.99833840784035</c:v>
                </c:pt>
                <c:pt idx="247">
                  <c:v>99.998451368361543</c:v>
                </c:pt>
                <c:pt idx="248">
                  <c:v>99.998556649564378</c:v>
                </c:pt>
                <c:pt idx="249">
                  <c:v>99.998654773492163</c:v>
                </c:pt>
                <c:pt idx="250">
                  <c:v>99.998746226701442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(old)'!$I$28:$I$54</c:f>
              <c:numCache>
                <c:formatCode>General</c:formatCode>
                <c:ptCount val="27"/>
                <c:pt idx="0">
                  <c:v>-6.8123799999999998E-2</c:v>
                </c:pt>
                <c:pt idx="1">
                  <c:v>9.1879500000000003E-2</c:v>
                </c:pt>
                <c:pt idx="2">
                  <c:v>0.18126900000000001</c:v>
                </c:pt>
                <c:pt idx="3">
                  <c:v>0.24173700000000001</c:v>
                </c:pt>
                <c:pt idx="4">
                  <c:v>0.28637099999999999</c:v>
                </c:pt>
                <c:pt idx="5">
                  <c:v>0.32103599999999999</c:v>
                </c:pt>
                <c:pt idx="6">
                  <c:v>0.34889100000000001</c:v>
                </c:pt>
                <c:pt idx="7">
                  <c:v>0.371838</c:v>
                </c:pt>
                <c:pt idx="8">
                  <c:v>0.39111600000000002</c:v>
                </c:pt>
                <c:pt idx="9">
                  <c:v>0.40757100000000002</c:v>
                </c:pt>
                <c:pt idx="10">
                  <c:v>0.49804700000000002</c:v>
                </c:pt>
                <c:pt idx="11">
                  <c:v>0.54015299999999999</c:v>
                </c:pt>
                <c:pt idx="12">
                  <c:v>0.56810799999999995</c:v>
                </c:pt>
                <c:pt idx="13">
                  <c:v>0.59038500000000005</c:v>
                </c:pt>
                <c:pt idx="14">
                  <c:v>0.61045099999999997</c:v>
                </c:pt>
                <c:pt idx="15">
                  <c:v>0.63055399999999995</c:v>
                </c:pt>
                <c:pt idx="16">
                  <c:v>0.65334700000000001</c:v>
                </c:pt>
                <c:pt idx="17">
                  <c:v>0.68528500000000003</c:v>
                </c:pt>
                <c:pt idx="18">
                  <c:v>0.68970299999999995</c:v>
                </c:pt>
                <c:pt idx="19">
                  <c:v>0.69454800000000005</c:v>
                </c:pt>
                <c:pt idx="20">
                  <c:v>0.699936</c:v>
                </c:pt>
                <c:pt idx="21">
                  <c:v>0.70603499999999997</c:v>
                </c:pt>
                <c:pt idx="22">
                  <c:v>0.71310600000000002</c:v>
                </c:pt>
                <c:pt idx="23">
                  <c:v>0.72158299999999997</c:v>
                </c:pt>
                <c:pt idx="24">
                  <c:v>0.73227500000000001</c:v>
                </c:pt>
                <c:pt idx="25">
                  <c:v>0.74699199999999999</c:v>
                </c:pt>
                <c:pt idx="26">
                  <c:v>0.77147299999999996</c:v>
                </c:pt>
              </c:numCache>
            </c:numRef>
          </c:xVal>
          <c:yVal>
            <c:numRef>
              <c:f>'AIS 2 Risk curve (old)'!$F$28:$F$54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(old)'!$J$28:$J$54</c:f>
              <c:numCache>
                <c:formatCode>General</c:formatCode>
                <c:ptCount val="27"/>
                <c:pt idx="0">
                  <c:v>0.556589</c:v>
                </c:pt>
                <c:pt idx="1">
                  <c:v>0.59637099999999998</c:v>
                </c:pt>
                <c:pt idx="2">
                  <c:v>0.62507500000000005</c:v>
                </c:pt>
                <c:pt idx="3">
                  <c:v>0.64927100000000004</c:v>
                </c:pt>
                <c:pt idx="4">
                  <c:v>0.67100099999999996</c:v>
                </c:pt>
                <c:pt idx="5">
                  <c:v>0.691133</c:v>
                </c:pt>
                <c:pt idx="6">
                  <c:v>0.71010600000000001</c:v>
                </c:pt>
                <c:pt idx="7">
                  <c:v>0.72816199999999998</c:v>
                </c:pt>
                <c:pt idx="8">
                  <c:v>0.74544699999999997</c:v>
                </c:pt>
                <c:pt idx="9">
                  <c:v>0.76205999999999996</c:v>
                </c:pt>
                <c:pt idx="10">
                  <c:v>0.90194399999999997</c:v>
                </c:pt>
                <c:pt idx="11">
                  <c:v>1.01295</c:v>
                </c:pt>
                <c:pt idx="12">
                  <c:v>1.1105100000000001</c:v>
                </c:pt>
                <c:pt idx="13">
                  <c:v>1.2034100000000001</c:v>
                </c:pt>
                <c:pt idx="14">
                  <c:v>1.2985199999999999</c:v>
                </c:pt>
                <c:pt idx="15">
                  <c:v>1.4039299999999999</c:v>
                </c:pt>
                <c:pt idx="16">
                  <c:v>1.5342499999999999</c:v>
                </c:pt>
                <c:pt idx="17">
                  <c:v>1.7326699999999999</c:v>
                </c:pt>
                <c:pt idx="18">
                  <c:v>1.76132</c:v>
                </c:pt>
                <c:pt idx="19">
                  <c:v>1.79304</c:v>
                </c:pt>
                <c:pt idx="20">
                  <c:v>1.8286500000000001</c:v>
                </c:pt>
                <c:pt idx="21">
                  <c:v>1.86938</c:v>
                </c:pt>
                <c:pt idx="22">
                  <c:v>1.9171100000000001</c:v>
                </c:pt>
                <c:pt idx="23">
                  <c:v>1.9750000000000001</c:v>
                </c:pt>
                <c:pt idx="24">
                  <c:v>2.0489700000000002</c:v>
                </c:pt>
                <c:pt idx="25">
                  <c:v>2.1523400000000001</c:v>
                </c:pt>
                <c:pt idx="26">
                  <c:v>2.3276500000000002</c:v>
                </c:pt>
              </c:numCache>
            </c:numRef>
          </c:xVal>
          <c:yVal>
            <c:numRef>
              <c:f>'AIS 2 Risk curve (old)'!$F$28:$F$54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'AIS 2 Risk curve (old)'!$S$128</c:f>
              <c:strCache>
                <c:ptCount val="1"/>
                <c:pt idx="0">
                  <c:v>rt and lt cens +WS pt</c:v>
                </c:pt>
              </c:strCache>
            </c:strRef>
          </c:tx>
          <c:marker>
            <c:symbol val="none"/>
          </c:marker>
          <c:xVal>
            <c:numRef>
              <c:f>'AIS 2 Risk curve (old)'!$T$129:$T$155</c:f>
              <c:numCache>
                <c:formatCode>General</c:formatCode>
                <c:ptCount val="27"/>
                <c:pt idx="0">
                  <c:v>0.21367902768347058</c:v>
                </c:pt>
                <c:pt idx="1">
                  <c:v>0.32655797698798639</c:v>
                </c:pt>
                <c:pt idx="2">
                  <c:v>0.39328092343414944</c:v>
                </c:pt>
                <c:pt idx="3">
                  <c:v>0.4411168569104662</c:v>
                </c:pt>
                <c:pt idx="4">
                  <c:v>0.47861183165829679</c:v>
                </c:pt>
                <c:pt idx="5">
                  <c:v>0.50957269760291179</c:v>
                </c:pt>
                <c:pt idx="6">
                  <c:v>0.5360303282354566</c:v>
                </c:pt>
                <c:pt idx="7">
                  <c:v>0.55919713973505059</c:v>
                </c:pt>
                <c:pt idx="8">
                  <c:v>0.57985531770136101</c:v>
                </c:pt>
                <c:pt idx="9">
                  <c:v>0.59853907509399829</c:v>
                </c:pt>
                <c:pt idx="10">
                  <c:v>0.72869264977260706</c:v>
                </c:pt>
                <c:pt idx="11">
                  <c:v>0.81520110624243769</c:v>
                </c:pt>
                <c:pt idx="12">
                  <c:v>0.88611486795613925</c:v>
                </c:pt>
                <c:pt idx="13">
                  <c:v>0.95119165529544358</c:v>
                </c:pt>
                <c:pt idx="14">
                  <c:v>1.0162684426347481</c:v>
                </c:pt>
                <c:pt idx="15">
                  <c:v>1.0871822043484496</c:v>
                </c:pt>
                <c:pt idx="16">
                  <c:v>1.1736906608182802</c:v>
                </c:pt>
                <c:pt idx="17">
                  <c:v>1.3038442354968889</c:v>
                </c:pt>
                <c:pt idx="18">
                  <c:v>1.3225279928895262</c:v>
                </c:pt>
                <c:pt idx="19">
                  <c:v>1.3431861708558368</c:v>
                </c:pt>
                <c:pt idx="20">
                  <c:v>1.3663529823554306</c:v>
                </c:pt>
                <c:pt idx="21">
                  <c:v>1.3928106129879754</c:v>
                </c:pt>
                <c:pt idx="22">
                  <c:v>1.4237714789325906</c:v>
                </c:pt>
                <c:pt idx="23">
                  <c:v>1.461266453680421</c:v>
                </c:pt>
                <c:pt idx="24">
                  <c:v>1.5091023871567375</c:v>
                </c:pt>
                <c:pt idx="25">
                  <c:v>1.5758253336029004</c:v>
                </c:pt>
                <c:pt idx="26">
                  <c:v>1.6887042829074166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'AIS 2 Risk curve (old)'!$U$128</c:f>
              <c:strCache>
                <c:ptCount val="1"/>
                <c:pt idx="0">
                  <c:v>lower 95</c:v>
                </c:pt>
              </c:strCache>
            </c:strRef>
          </c:tx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'AIS 2 Risk curve (old)'!$V$128</c:f>
              <c:strCache>
                <c:ptCount val="1"/>
                <c:pt idx="0">
                  <c:v>upper 95</c:v>
                </c:pt>
              </c:strCache>
            </c:strRef>
          </c:tx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'AIS 2 Risk curve (old)'!$W$54</c:f>
              <c:strCache>
                <c:ptCount val="1"/>
                <c:pt idx="0">
                  <c:v>rt and lt cens (minus WS data point)</c:v>
                </c:pt>
              </c:strCache>
            </c:strRef>
          </c:tx>
          <c:marker>
            <c:symbol val="none"/>
          </c:marker>
          <c:xVal>
            <c:numRef>
              <c:f>'AIS 2 Risk curve (old)'!$X$55:$X$81</c:f>
              <c:numCache>
                <c:formatCode>General</c:formatCode>
                <c:ptCount val="27"/>
                <c:pt idx="0">
                  <c:v>0.21538776937019866</c:v>
                </c:pt>
                <c:pt idx="1">
                  <c:v>0.32392901341829317</c:v>
                </c:pt>
                <c:pt idx="2">
                  <c:v>0.38808793462054081</c:v>
                </c:pt>
                <c:pt idx="3">
                  <c:v>0.4340856318148536</c:v>
                </c:pt>
                <c:pt idx="4">
                  <c:v>0.47013975200073854</c:v>
                </c:pt>
                <c:pt idx="5">
                  <c:v>0.49991085571086458</c:v>
                </c:pt>
                <c:pt idx="6">
                  <c:v>0.5253517741559347</c:v>
                </c:pt>
                <c:pt idx="7">
                  <c:v>0.54762833286140289</c:v>
                </c:pt>
                <c:pt idx="8">
                  <c:v>0.56749265964727047</c:v>
                </c:pt>
                <c:pt idx="9">
                  <c:v>0.58545843877069914</c:v>
                </c:pt>
                <c:pt idx="10">
                  <c:v>0.71061047996140869</c:v>
                </c:pt>
                <c:pt idx="11">
                  <c:v>0.79379459483640613</c:v>
                </c:pt>
                <c:pt idx="12">
                  <c:v>0.86198328691725434</c:v>
                </c:pt>
                <c:pt idx="13">
                  <c:v>0.92455930751260906</c:v>
                </c:pt>
                <c:pt idx="14">
                  <c:v>0.98713532810796389</c:v>
                </c:pt>
                <c:pt idx="15">
                  <c:v>1.0553240201888121</c:v>
                </c:pt>
                <c:pt idx="16">
                  <c:v>1.1385081350638095</c:v>
                </c:pt>
                <c:pt idx="17">
                  <c:v>1.263660176254519</c:v>
                </c:pt>
                <c:pt idx="18">
                  <c:v>1.2816259553779477</c:v>
                </c:pt>
                <c:pt idx="19">
                  <c:v>1.3014902821638152</c:v>
                </c:pt>
                <c:pt idx="20">
                  <c:v>1.3237668408692835</c:v>
                </c:pt>
                <c:pt idx="21">
                  <c:v>1.3492077593143537</c:v>
                </c:pt>
                <c:pt idx="22">
                  <c:v>1.3789788630244797</c:v>
                </c:pt>
                <c:pt idx="23">
                  <c:v>1.4150329832103643</c:v>
                </c:pt>
                <c:pt idx="24">
                  <c:v>1.4610306804046771</c:v>
                </c:pt>
                <c:pt idx="25">
                  <c:v>1.5251896016069248</c:v>
                </c:pt>
                <c:pt idx="26">
                  <c:v>1.6337308456550195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'AIS 2 Risk curve (old)'!$Y$54</c:f>
              <c:strCache>
                <c:ptCount val="1"/>
                <c:pt idx="0">
                  <c:v>low95base</c:v>
                </c:pt>
              </c:strCache>
            </c:strRef>
          </c:tx>
          <c:marker>
            <c:symbol val="none"/>
          </c:marker>
          <c:xVal>
            <c:numRef>
              <c:f>'AIS 2 Risk curve (old)'!$Y$55:$Y$81</c:f>
              <c:numCache>
                <c:formatCode>General</c:formatCode>
                <c:ptCount val="27"/>
                <c:pt idx="0">
                  <c:v>-0.14757311776378429</c:v>
                </c:pt>
                <c:pt idx="1">
                  <c:v>3.8538463280643198E-2</c:v>
                </c:pt>
                <c:pt idx="2">
                  <c:v>0.14228690221931642</c:v>
                </c:pt>
                <c:pt idx="3">
                  <c:v>0.21200654847493036</c:v>
                </c:pt>
                <c:pt idx="4">
                  <c:v>0.26291559571877166</c:v>
                </c:pt>
                <c:pt idx="5">
                  <c:v>0.30188464075978239</c:v>
                </c:pt>
                <c:pt idx="6">
                  <c:v>0.33265567112357841</c:v>
                </c:pt>
                <c:pt idx="7">
                  <c:v>0.35751593579437102</c:v>
                </c:pt>
                <c:pt idx="8">
                  <c:v>0.37797240483946293</c:v>
                </c:pt>
                <c:pt idx="9">
                  <c:v>0.39506890795760952</c:v>
                </c:pt>
                <c:pt idx="10">
                  <c:v>0.48124145800462192</c:v>
                </c:pt>
                <c:pt idx="11">
                  <c:v>0.51614281522898797</c:v>
                </c:pt>
                <c:pt idx="12">
                  <c:v>0.53754364605572647</c:v>
                </c:pt>
                <c:pt idx="13">
                  <c:v>0.55369980371677463</c:v>
                </c:pt>
                <c:pt idx="14">
                  <c:v>0.56765874521644433</c:v>
                </c:pt>
                <c:pt idx="15">
                  <c:v>0.58116069935256653</c:v>
                </c:pt>
                <c:pt idx="16">
                  <c:v>0.59598309963585216</c:v>
                </c:pt>
                <c:pt idx="17">
                  <c:v>0.61607196964487165</c:v>
                </c:pt>
                <c:pt idx="18">
                  <c:v>0.61879995861529091</c:v>
                </c:pt>
                <c:pt idx="19">
                  <c:v>0.62177992089988665</c:v>
                </c:pt>
                <c:pt idx="20">
                  <c:v>0.62507971498383785</c:v>
                </c:pt>
                <c:pt idx="21">
                  <c:v>0.62879821977992201</c:v>
                </c:pt>
                <c:pt idx="22">
                  <c:v>0.63308791474058901</c:v>
                </c:pt>
                <c:pt idx="23">
                  <c:v>0.63820277399185299</c:v>
                </c:pt>
                <c:pt idx="24">
                  <c:v>0.6446158135670651</c:v>
                </c:pt>
                <c:pt idx="25">
                  <c:v>0.65338069696146239</c:v>
                </c:pt>
                <c:pt idx="26">
                  <c:v>0.66782429123233455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'AIS 2 Risk curve (old)'!$Z$54</c:f>
              <c:strCache>
                <c:ptCount val="1"/>
                <c:pt idx="0">
                  <c:v>up95base</c:v>
                </c:pt>
              </c:strCache>
            </c:strRef>
          </c:tx>
          <c:marker>
            <c:symbol val="none"/>
          </c:marker>
          <c:xVal>
            <c:numRef>
              <c:f>'AIS 2 Risk curve (old)'!$Z$55:$Z$81</c:f>
              <c:numCache>
                <c:formatCode>General</c:formatCode>
                <c:ptCount val="27"/>
                <c:pt idx="0">
                  <c:v>0.57834865650418155</c:v>
                </c:pt>
                <c:pt idx="1">
                  <c:v>0.60931956355594319</c:v>
                </c:pt>
                <c:pt idx="2">
                  <c:v>0.63388896702176523</c:v>
                </c:pt>
                <c:pt idx="3">
                  <c:v>0.65616471515477681</c:v>
                </c:pt>
                <c:pt idx="4">
                  <c:v>0.67736390828270543</c:v>
                </c:pt>
                <c:pt idx="5">
                  <c:v>0.69793707066194677</c:v>
                </c:pt>
                <c:pt idx="6">
                  <c:v>0.71804787718829099</c:v>
                </c:pt>
                <c:pt idx="7">
                  <c:v>0.73774072992843476</c:v>
                </c:pt>
                <c:pt idx="8">
                  <c:v>0.75701291445507801</c:v>
                </c:pt>
                <c:pt idx="9">
                  <c:v>0.77584796958378877</c:v>
                </c:pt>
                <c:pt idx="10">
                  <c:v>0.93997950191819546</c:v>
                </c:pt>
                <c:pt idx="11">
                  <c:v>1.0714463744438243</c:v>
                </c:pt>
                <c:pt idx="12">
                  <c:v>1.1864229277787821</c:v>
                </c:pt>
                <c:pt idx="13">
                  <c:v>1.2954188113084435</c:v>
                </c:pt>
                <c:pt idx="14">
                  <c:v>1.4066119109994835</c:v>
                </c:pt>
                <c:pt idx="15">
                  <c:v>1.5294873410250576</c:v>
                </c:pt>
                <c:pt idx="16">
                  <c:v>1.6810331704917669</c:v>
                </c:pt>
                <c:pt idx="17">
                  <c:v>1.9112483828641662</c:v>
                </c:pt>
                <c:pt idx="18">
                  <c:v>1.9444519521406045</c:v>
                </c:pt>
                <c:pt idx="19">
                  <c:v>1.9812006434277438</c:v>
                </c:pt>
                <c:pt idx="20">
                  <c:v>2.0224539667547292</c:v>
                </c:pt>
                <c:pt idx="21">
                  <c:v>2.0696172988487853</c:v>
                </c:pt>
                <c:pt idx="22">
                  <c:v>2.1248698113083702</c:v>
                </c:pt>
                <c:pt idx="23">
                  <c:v>2.1918631924288756</c:v>
                </c:pt>
                <c:pt idx="24">
                  <c:v>2.277445547242289</c:v>
                </c:pt>
                <c:pt idx="25">
                  <c:v>2.3969985062523875</c:v>
                </c:pt>
                <c:pt idx="26">
                  <c:v>2.5996374000777043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12176"/>
        <c:axId val="368384832"/>
      </c:scatterChart>
      <c:valAx>
        <c:axId val="374812176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68384832"/>
        <c:crosses val="autoZero"/>
        <c:crossBetween val="midCat"/>
      </c:valAx>
      <c:valAx>
        <c:axId val="3683848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4812176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9.5015641393891556E-2"/>
          <c:y val="0.8720923637336383"/>
          <c:w val="0.87000361462630948"/>
          <c:h val="0.11552373735018061"/>
        </c:manualLayout>
      </c:layout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orientation="landscape" verticalDpi="599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3"/>
          <c:y val="4.9907981360485992E-2"/>
          <c:w val="0.83760928522361533"/>
          <c:h val="0.77441208403166217"/>
        </c:manualLayout>
      </c:layout>
      <c:scatterChart>
        <c:scatterStyle val="smoothMarker"/>
        <c:varyColors val="0"/>
        <c:ser>
          <c:idx val="0"/>
          <c:order val="0"/>
          <c:tx>
            <c:v>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(old)'!$C$2:$C$310</c:f>
              <c:numCache>
                <c:formatCode>General</c:formatCode>
                <c:ptCount val="309"/>
                <c:pt idx="0">
                  <c:v>0.19378074906693918</c:v>
                </c:pt>
                <c:pt idx="1">
                  <c:v>0.20788638360890094</c:v>
                </c:pt>
                <c:pt idx="2">
                  <c:v>0.22301649726820844</c:v>
                </c:pt>
                <c:pt idx="3">
                  <c:v>0.23924515097444898</c:v>
                </c:pt>
                <c:pt idx="4">
                  <c:v>0.25665170744551946</c:v>
                </c:pt>
                <c:pt idx="5">
                  <c:v>0.27532120285442618</c:v>
                </c:pt>
                <c:pt idx="6">
                  <c:v>0.29534474335881289</c:v>
                </c:pt>
                <c:pt idx="7">
                  <c:v>0.31681992797384451</c:v>
                </c:pt>
                <c:pt idx="8">
                  <c:v>0.33985129932833891</c:v>
                </c:pt>
                <c:pt idx="9">
                  <c:v>0.36455082390063831</c:v>
                </c:pt>
                <c:pt idx="10">
                  <c:v>0.39103840338348728</c:v>
                </c:pt>
                <c:pt idx="11">
                  <c:v>0.41944241887470823</c:v>
                </c:pt>
                <c:pt idx="12">
                  <c:v>0.4499003096311921</c:v>
                </c:pt>
                <c:pt idx="13">
                  <c:v>0.48255918815566579</c:v>
                </c:pt>
                <c:pt idx="14">
                  <c:v>0.51757649340673417</c:v>
                </c:pt>
                <c:pt idx="15">
                  <c:v>0.55512068393016079</c:v>
                </c:pt>
                <c:pt idx="16">
                  <c:v>0.59537197270036413</c:v>
                </c:pt>
                <c:pt idx="17">
                  <c:v>0.63852310543218072</c:v>
                </c:pt>
                <c:pt idx="18">
                  <c:v>0.68478018407016539</c:v>
                </c:pt>
                <c:pt idx="19">
                  <c:v>0.73436353708159752</c:v>
                </c:pt>
                <c:pt idx="20">
                  <c:v>0.78750863806478033</c:v>
                </c:pt>
                <c:pt idx="21">
                  <c:v>0.8444670740303506</c:v>
                </c:pt>
                <c:pt idx="22">
                  <c:v>0.90550756451362668</c:v>
                </c:pt>
                <c:pt idx="23">
                  <c:v>0.97091703242300631</c:v>
                </c:pt>
                <c:pt idx="24">
                  <c:v>1.0410017272149119</c:v>
                </c:pt>
                <c:pt idx="25">
                  <c:v>1.116088400600332</c:v>
                </c:pt>
                <c:pt idx="26">
                  <c:v>1.1965255345214694</c:v>
                </c:pt>
                <c:pt idx="27">
                  <c:v>1.2826846205778233</c:v>
                </c:pt>
                <c:pt idx="28">
                  <c:v>1.3749614894168123</c:v>
                </c:pt>
                <c:pt idx="29">
                  <c:v>1.4737776878210278</c:v>
                </c:pt>
                <c:pt idx="30">
                  <c:v>1.579581900307522</c:v>
                </c:pt>
                <c:pt idx="31">
                  <c:v>1.6928514109884101</c:v>
                </c:pt>
                <c:pt idx="32">
                  <c:v>1.8140936002092756</c:v>
                </c:pt>
                <c:pt idx="33">
                  <c:v>1.9438474690647947</c:v>
                </c:pt>
                <c:pt idx="34">
                  <c:v>2.0826851832709643</c:v>
                </c:pt>
                <c:pt idx="35">
                  <c:v>2.2312136260314288</c:v>
                </c:pt>
                <c:pt idx="36">
                  <c:v>2.3900759474528543</c:v>
                </c:pt>
                <c:pt idx="37">
                  <c:v>2.5599530957228072</c:v>
                </c:pt>
                <c:pt idx="38">
                  <c:v>2.7415653126460744</c:v>
                </c:pt>
                <c:pt idx="39">
                  <c:v>2.935673573227183</c:v>
                </c:pt>
                <c:pt idx="40">
                  <c:v>3.1430809457763749</c:v>
                </c:pt>
                <c:pt idx="41">
                  <c:v>3.3646338454967082</c:v>
                </c:pt>
                <c:pt idx="42">
                  <c:v>3.6012231506805303</c:v>
                </c:pt>
                <c:pt idx="43">
                  <c:v>3.8537851465120938</c:v>
                </c:pt>
                <c:pt idx="44">
                  <c:v>4.1233022570572517</c:v>
                </c:pt>
                <c:pt idx="45">
                  <c:v>4.4108035213522285</c:v>
                </c:pt>
                <c:pt idx="46">
                  <c:v>4.7173647646282246</c:v>
                </c:pt>
                <c:pt idx="47">
                  <c:v>5.0441084106930703</c:v>
                </c:pt>
                <c:pt idx="48">
                  <c:v>5.3922028764240926</c:v>
                </c:pt>
                <c:pt idx="49">
                  <c:v>5.7628614843227473</c:v>
                </c:pt>
                <c:pt idx="50">
                  <c:v>6.1573408242863934</c:v>
                </c:pt>
                <c:pt idx="51">
                  <c:v>6.5769384913445288</c:v>
                </c:pt>
                <c:pt idx="52">
                  <c:v>7.022990122301688</c:v>
                </c:pt>
                <c:pt idx="53">
                  <c:v>7.1061940483778203</c:v>
                </c:pt>
                <c:pt idx="54">
                  <c:v>7.4968656512818432</c:v>
                </c:pt>
                <c:pt idx="55">
                  <c:v>7.9999647023761344</c:v>
                </c:pt>
                <c:pt idx="56">
                  <c:v>8.5337110372941662</c:v>
                </c:pt>
                <c:pt idx="57">
                  <c:v>9.0995459774852776</c:v>
                </c:pt>
                <c:pt idx="58">
                  <c:v>9.6989207240408337</c:v>
                </c:pt>
                <c:pt idx="59">
                  <c:v>10.333287505247551</c:v>
                </c:pt>
                <c:pt idx="60">
                  <c:v>11.004089491386344</c:v>
                </c:pt>
                <c:pt idx="61">
                  <c:v>11.71274942970652</c:v>
                </c:pt>
                <c:pt idx="62">
                  <c:v>12.460656969873368</c:v>
                </c:pt>
                <c:pt idx="63">
                  <c:v>13.249154671954887</c:v>
                </c:pt>
                <c:pt idx="64">
                  <c:v>14.07952271546</c:v>
                </c:pt>
                <c:pt idx="65">
                  <c:v>14.952962359219383</c:v>
                </c:pt>
                <c:pt idx="66">
                  <c:v>15.870578237993898</c:v>
                </c:pt>
                <c:pt idx="67">
                  <c:v>16.833359622372537</c:v>
                </c:pt>
                <c:pt idx="68">
                  <c:v>17.842160813287748</c:v>
                </c:pt>
                <c:pt idx="69">
                  <c:v>18.897680890534279</c:v>
                </c:pt>
                <c:pt idx="70">
                  <c:v>20.000443084892833</c:v>
                </c:pt>
                <c:pt idx="71">
                  <c:v>21.150774094337379</c:v>
                </c:pt>
                <c:pt idx="72">
                  <c:v>22.34878371448783</c:v>
                </c:pt>
                <c:pt idx="73">
                  <c:v>23.594345199759086</c:v>
                </c:pt>
                <c:pt idx="74">
                  <c:v>24.887076812063043</c:v>
                </c:pt>
                <c:pt idx="75">
                  <c:v>26.226325045744204</c:v>
                </c:pt>
                <c:pt idx="76">
                  <c:v>27.611150037884514</c:v>
                </c:pt>
                <c:pt idx="77">
                  <c:v>29.040313679474366</c:v>
                </c:pt>
                <c:pt idx="78">
                  <c:v>30.512270932733117</c:v>
                </c:pt>
                <c:pt idx="79">
                  <c:v>32.025164831041643</c:v>
                </c:pt>
                <c:pt idx="80">
                  <c:v>33.576825589141137</c:v>
                </c:pt>
                <c:pt idx="81">
                  <c:v>35.164774181935513</c:v>
                </c:pt>
                <c:pt idx="82">
                  <c:v>36.786230660912146</c:v>
                </c:pt>
                <c:pt idx="83">
                  <c:v>38.438127369519151</c:v>
                </c:pt>
                <c:pt idx="84">
                  <c:v>40.117127095655853</c:v>
                </c:pt>
                <c:pt idx="85">
                  <c:v>41.819646064762551</c:v>
                </c:pt>
                <c:pt idx="86">
                  <c:v>43.541881535883256</c:v>
                </c:pt>
                <c:pt idx="87">
                  <c:v>45.27984362138335</c:v>
                </c:pt>
                <c:pt idx="88">
                  <c:v>47.029390815087297</c:v>
                </c:pt>
                <c:pt idx="89">
                  <c:v>48.786268589932824</c:v>
                </c:pt>
                <c:pt idx="90">
                  <c:v>50.546150320983529</c:v>
                </c:pt>
                <c:pt idx="91">
                  <c:v>52.304679708237579</c:v>
                </c:pt>
                <c:pt idx="92">
                  <c:v>54.057513820427936</c:v>
                </c:pt>
                <c:pt idx="93">
                  <c:v>55.800365858798415</c:v>
                </c:pt>
                <c:pt idx="94">
                  <c:v>57.529046749867383</c:v>
                </c:pt>
                <c:pt idx="95">
                  <c:v>59.239504717911565</c:v>
                </c:pt>
                <c:pt idx="96">
                  <c:v>60.927862059057283</c:v>
                </c:pt>
                <c:pt idx="97">
                  <c:v>62.590448435659937</c:v>
                </c:pt>
                <c:pt idx="98">
                  <c:v>64.223830127029672</c:v>
                </c:pt>
                <c:pt idx="99">
                  <c:v>65.824834804586246</c:v>
                </c:pt>
                <c:pt idx="100">
                  <c:v>67.390571539790798</c:v>
                </c:pt>
                <c:pt idx="101">
                  <c:v>68.91844589525796</c:v>
                </c:pt>
                <c:pt idx="102">
                  <c:v>70.406170087211521</c:v>
                </c:pt>
                <c:pt idx="103">
                  <c:v>71.851768335518997</c:v>
                </c:pt>
                <c:pt idx="104">
                  <c:v>73.25357763150069</c:v>
                </c:pt>
                <c:pt idx="105">
                  <c:v>74.610244250252961</c:v>
                </c:pt>
                <c:pt idx="106">
                  <c:v>75.920716411253053</c:v>
                </c:pt>
                <c:pt idx="107">
                  <c:v>77.184233547591248</c:v>
                </c:pt>
                <c:pt idx="108">
                  <c:v>78.400312680461781</c:v>
                </c:pt>
                <c:pt idx="109">
                  <c:v>79.568732412607204</c:v>
                </c:pt>
                <c:pt idx="110">
                  <c:v>80.68951505406649</c:v>
                </c:pt>
                <c:pt idx="111">
                  <c:v>81.762907378156925</c:v>
                </c:pt>
                <c:pt idx="112">
                  <c:v>82.789360477781599</c:v>
                </c:pt>
                <c:pt idx="113">
                  <c:v>83.769509154678062</c:v>
                </c:pt>
                <c:pt idx="114">
                  <c:v>84.704151229860983</c:v>
                </c:pt>
                <c:pt idx="115">
                  <c:v>85.594227114839853</c:v>
                </c:pt>
                <c:pt idx="116">
                  <c:v>86.440799932530439</c:v>
                </c:pt>
                <c:pt idx="117">
                  <c:v>87.245036426117125</c:v>
                </c:pt>
                <c:pt idx="118">
                  <c:v>88.008188845093116</c:v>
                </c:pt>
                <c:pt idx="119">
                  <c:v>88.731577951579339</c:v>
                </c:pt>
                <c:pt idx="120">
                  <c:v>89.416577247721079</c:v>
                </c:pt>
                <c:pt idx="121">
                  <c:v>90.06459848708765</c:v>
                </c:pt>
                <c:pt idx="122">
                  <c:v>90.677078499882839</c:v>
                </c:pt>
                <c:pt idx="123">
                  <c:v>91.255467333502921</c:v>
                </c:pt>
                <c:pt idx="124">
                  <c:v>91.801217686463914</c:v>
                </c:pt>
                <c:pt idx="125">
                  <c:v>92.315775594721288</c:v>
                </c:pt>
                <c:pt idx="126">
                  <c:v>92.800572314586887</c:v>
                </c:pt>
                <c:pt idx="127">
                  <c:v>93.257017335406047</c:v>
                </c:pt>
                <c:pt idx="128">
                  <c:v>93.686492447450078</c:v>
                </c:pt>
                <c:pt idx="129">
                  <c:v>94.090346785658099</c:v>
                </c:pt>
                <c:pt idx="130">
                  <c:v>94.469892767481156</c:v>
                </c:pt>
                <c:pt idx="131">
                  <c:v>94.826402842720967</c:v>
                </c:pt>
                <c:pt idx="132">
                  <c:v>95.161106974524287</c:v>
                </c:pt>
                <c:pt idx="133">
                  <c:v>95.47519077324138</c:v>
                </c:pt>
                <c:pt idx="134">
                  <c:v>95.769794208367543</c:v>
                </c:pt>
                <c:pt idx="135">
                  <c:v>96.04601082799492</c:v>
                </c:pt>
                <c:pt idx="136">
                  <c:v>96.304887419872145</c:v>
                </c:pt>
                <c:pt idx="137">
                  <c:v>96.547424053112891</c:v>
                </c:pt>
                <c:pt idx="138">
                  <c:v>96.774574444652856</c:v>
                </c:pt>
                <c:pt idx="139">
                  <c:v>96.987246599600823</c:v>
                </c:pt>
                <c:pt idx="140">
                  <c:v>97.18630367956797</c:v>
                </c:pt>
                <c:pt idx="141">
                  <c:v>97.372565057811912</c:v>
                </c:pt>
                <c:pt idx="142">
                  <c:v>97.546807524549365</c:v>
                </c:pt>
                <c:pt idx="143">
                  <c:v>97.709766610033185</c:v>
                </c:pt>
                <c:pt idx="144">
                  <c:v>97.862137996934322</c:v>
                </c:pt>
                <c:pt idx="145">
                  <c:v>98.004578997207787</c:v>
                </c:pt>
                <c:pt idx="146">
                  <c:v>98.137710071947808</c:v>
                </c:pt>
                <c:pt idx="147">
                  <c:v>98.262116375760272</c:v>
                </c:pt>
                <c:pt idx="148">
                  <c:v>98.378349309905772</c:v>
                </c:pt>
                <c:pt idx="149">
                  <c:v>98.486928070911333</c:v>
                </c:pt>
                <c:pt idx="150">
                  <c:v>98.588341183527774</c:v>
                </c:pt>
                <c:pt idx="151">
                  <c:v>98.683048008840132</c:v>
                </c:pt>
                <c:pt idx="152">
                  <c:v>98.771480220040957</c:v>
                </c:pt>
                <c:pt idx="153">
                  <c:v>98.854043239868176</c:v>
                </c:pt>
                <c:pt idx="154">
                  <c:v>98.931117635009187</c:v>
                </c:pt>
                <c:pt idx="155">
                  <c:v>99.003060463901406</c:v>
                </c:pt>
                <c:pt idx="156">
                  <c:v>99.070206575329024</c:v>
                </c:pt>
                <c:pt idx="157">
                  <c:v>99.13286985604995</c:v>
                </c:pt>
                <c:pt idx="158">
                  <c:v>99.19134442639232</c:v>
                </c:pt>
                <c:pt idx="159">
                  <c:v>99.245905783359404</c:v>
                </c:pt>
                <c:pt idx="160">
                  <c:v>99.296811891280129</c:v>
                </c:pt>
                <c:pt idx="161">
                  <c:v>99.34430422045925</c:v>
                </c:pt>
                <c:pt idx="162">
                  <c:v>99.388608734620036</c:v>
                </c:pt>
                <c:pt idx="163">
                  <c:v>99.429936828208469</c:v>
                </c:pt>
                <c:pt idx="164">
                  <c:v>99.468486214846436</c:v>
                </c:pt>
                <c:pt idx="165">
                  <c:v>99.504441768392297</c:v>
                </c:pt>
                <c:pt idx="166">
                  <c:v>99.537976318195874</c:v>
                </c:pt>
                <c:pt idx="167">
                  <c:v>99.569251400227486</c:v>
                </c:pt>
                <c:pt idx="168">
                  <c:v>99.59841796582468</c:v>
                </c:pt>
                <c:pt idx="169">
                  <c:v>99.625617049836734</c:v>
                </c:pt>
                <c:pt idx="170">
                  <c:v>99.650980399963913</c:v>
                </c:pt>
                <c:pt idx="171">
                  <c:v>99.67463106908636</c:v>
                </c:pt>
                <c:pt idx="172">
                  <c:v>99.696683972361754</c:v>
                </c:pt>
                <c:pt idx="173">
                  <c:v>99.717246410841867</c:v>
                </c:pt>
                <c:pt idx="174">
                  <c:v>99.736418563322147</c:v>
                </c:pt>
                <c:pt idx="175">
                  <c:v>99.754293948091572</c:v>
                </c:pt>
                <c:pt idx="176">
                  <c:v>99.770959856199795</c:v>
                </c:pt>
                <c:pt idx="177">
                  <c:v>99.786497757804014</c:v>
                </c:pt>
                <c:pt idx="178">
                  <c:v>99.800983683098082</c:v>
                </c:pt>
                <c:pt idx="179">
                  <c:v>99.814488579267461</c:v>
                </c:pt>
                <c:pt idx="180">
                  <c:v>99.827078644850715</c:v>
                </c:pt>
                <c:pt idx="181">
                  <c:v>99.838815642827726</c:v>
                </c:pt>
                <c:pt idx="182">
                  <c:v>99.849757193691175</c:v>
                </c:pt>
                <c:pt idx="183">
                  <c:v>99.85995704969811</c:v>
                </c:pt>
                <c:pt idx="184">
                  <c:v>99.869465351437952</c:v>
                </c:pt>
                <c:pt idx="185">
                  <c:v>99.878328867793599</c:v>
                </c:pt>
                <c:pt idx="186">
                  <c:v>99.886591220316646</c:v>
                </c:pt>
                <c:pt idx="187">
                  <c:v>99.894293092981428</c:v>
                </c:pt>
                <c:pt idx="188">
                  <c:v>99.901472428229454</c:v>
                </c:pt>
                <c:pt idx="189">
                  <c:v>99.908164610164746</c:v>
                </c:pt>
                <c:pt idx="190">
                  <c:v>99.914402635711056</c:v>
                </c:pt>
                <c:pt idx="191">
                  <c:v>99.920217274495172</c:v>
                </c:pt>
                <c:pt idx="192">
                  <c:v>99.925637218175538</c:v>
                </c:pt>
                <c:pt idx="193">
                  <c:v>99.930689219892741</c:v>
                </c:pt>
                <c:pt idx="194">
                  <c:v>99.935398224477169</c:v>
                </c:pt>
                <c:pt idx="195">
                  <c:v>99.939787490012023</c:v>
                </c:pt>
                <c:pt idx="196">
                  <c:v>99.943878701311434</c:v>
                </c:pt>
                <c:pt idx="197">
                  <c:v>99.947692075840379</c:v>
                </c:pt>
                <c:pt idx="198">
                  <c:v>99.951246462569657</c:v>
                </c:pt>
                <c:pt idx="199">
                  <c:v>99.954559434228244</c:v>
                </c:pt>
                <c:pt idx="200">
                  <c:v>99.95764737338682</c:v>
                </c:pt>
                <c:pt idx="201">
                  <c:v>99.960525552778137</c:v>
                </c:pt>
                <c:pt idx="202">
                  <c:v>99.963208210234242</c:v>
                </c:pt>
                <c:pt idx="203">
                  <c:v>99.965708618596878</c:v>
                </c:pt>
                <c:pt idx="204">
                  <c:v>99.968039150933407</c:v>
                </c:pt>
                <c:pt idx="205">
                  <c:v>99.970211341370046</c:v>
                </c:pt>
                <c:pt idx="206">
                  <c:v>99.972235941833688</c:v>
                </c:pt>
                <c:pt idx="207">
                  <c:v>99.974122974974406</c:v>
                </c:pt>
                <c:pt idx="208">
                  <c:v>99.975881783523818</c:v>
                </c:pt>
                <c:pt idx="209">
                  <c:v>99.977521076326525</c:v>
                </c:pt>
                <c:pt idx="210">
                  <c:v>99.979048971267488</c:v>
                </c:pt>
                <c:pt idx="211">
                  <c:v>99.980473035303021</c:v>
                </c:pt>
                <c:pt idx="212">
                  <c:v>99.981800321789123</c:v>
                </c:pt>
                <c:pt idx="213">
                  <c:v>99.983037405288954</c:v>
                </c:pt>
                <c:pt idx="214">
                  <c:v>99.984190414027779</c:v>
                </c:pt>
                <c:pt idx="215">
                  <c:v>99.985265060154575</c:v>
                </c:pt>
                <c:pt idx="216">
                  <c:v>99.986266667956841</c:v>
                </c:pt>
                <c:pt idx="217">
                  <c:v>99.987200200166555</c:v>
                </c:pt>
                <c:pt idx="218">
                  <c:v>99.988070282486348</c:v>
                </c:pt>
                <c:pt idx="219">
                  <c:v>99.988881226454879</c:v>
                </c:pt>
                <c:pt idx="220">
                  <c:v>99.98963705076433</c:v>
                </c:pt>
                <c:pt idx="221">
                  <c:v>99.990341501133841</c:v>
                </c:pt>
                <c:pt idx="222">
                  <c:v>99.990998068836419</c:v>
                </c:pt>
                <c:pt idx="223">
                  <c:v>99.991610007970692</c:v>
                </c:pt>
                <c:pt idx="224">
                  <c:v>99.99218035156143</c:v>
                </c:pt>
                <c:pt idx="225">
                  <c:v>99.992711926569228</c:v>
                </c:pt>
                <c:pt idx="226">
                  <c:v>99.993207367881794</c:v>
                </c:pt>
                <c:pt idx="227">
                  <c:v>99.99366913135681</c:v>
                </c:pt>
                <c:pt idx="228">
                  <c:v>99.994099505979776</c:v>
                </c:pt>
                <c:pt idx="229">
                  <c:v>99.994500625197233</c:v>
                </c:pt>
                <c:pt idx="230">
                  <c:v>99.994874477480948</c:v>
                </c:pt>
                <c:pt idx="231">
                  <c:v>99.995222916175337</c:v>
                </c:pt>
                <c:pt idx="232">
                  <c:v>99.995547668676252</c:v>
                </c:pt>
                <c:pt idx="233">
                  <c:v>99.995850344987176</c:v>
                </c:pt>
                <c:pt idx="234">
                  <c:v>99.996132445694158</c:v>
                </c:pt>
                <c:pt idx="235">
                  <c:v>99.996395369399707</c:v>
                </c:pt>
                <c:pt idx="236">
                  <c:v>99.996640419651655</c:v>
                </c:pt>
                <c:pt idx="237">
                  <c:v>99.996868811401711</c:v>
                </c:pt>
                <c:pt idx="238">
                  <c:v>99.997081677025378</c:v>
                </c:pt>
                <c:pt idx="239">
                  <c:v>99.99728007193292</c:v>
                </c:pt>
                <c:pt idx="240">
                  <c:v>99.997464979799531</c:v>
                </c:pt>
                <c:pt idx="241">
                  <c:v>99.997637317439853</c:v>
                </c:pt>
                <c:pt idx="242">
                  <c:v>99.997797939351713</c:v>
                </c:pt>
                <c:pt idx="243">
                  <c:v>99.997947641951171</c:v>
                </c:pt>
                <c:pt idx="244">
                  <c:v>99.998087167519543</c:v>
                </c:pt>
                <c:pt idx="245">
                  <c:v>99.998217207882774</c:v>
                </c:pt>
                <c:pt idx="246">
                  <c:v>99.99833840784035</c:v>
                </c:pt>
                <c:pt idx="247">
                  <c:v>99.998451368361543</c:v>
                </c:pt>
                <c:pt idx="248">
                  <c:v>99.998556649564378</c:v>
                </c:pt>
                <c:pt idx="249">
                  <c:v>99.998654773492163</c:v>
                </c:pt>
                <c:pt idx="250">
                  <c:v>99.998746226701442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(old)'!$I$28:$I$54</c:f>
              <c:numCache>
                <c:formatCode>General</c:formatCode>
                <c:ptCount val="27"/>
                <c:pt idx="0">
                  <c:v>-6.8123799999999998E-2</c:v>
                </c:pt>
                <c:pt idx="1">
                  <c:v>9.1879500000000003E-2</c:v>
                </c:pt>
                <c:pt idx="2">
                  <c:v>0.18126900000000001</c:v>
                </c:pt>
                <c:pt idx="3">
                  <c:v>0.24173700000000001</c:v>
                </c:pt>
                <c:pt idx="4">
                  <c:v>0.28637099999999999</c:v>
                </c:pt>
                <c:pt idx="5">
                  <c:v>0.32103599999999999</c:v>
                </c:pt>
                <c:pt idx="6">
                  <c:v>0.34889100000000001</c:v>
                </c:pt>
                <c:pt idx="7">
                  <c:v>0.371838</c:v>
                </c:pt>
                <c:pt idx="8">
                  <c:v>0.39111600000000002</c:v>
                </c:pt>
                <c:pt idx="9">
                  <c:v>0.40757100000000002</c:v>
                </c:pt>
                <c:pt idx="10">
                  <c:v>0.49804700000000002</c:v>
                </c:pt>
                <c:pt idx="11">
                  <c:v>0.54015299999999999</c:v>
                </c:pt>
                <c:pt idx="12">
                  <c:v>0.56810799999999995</c:v>
                </c:pt>
                <c:pt idx="13">
                  <c:v>0.59038500000000005</c:v>
                </c:pt>
                <c:pt idx="14">
                  <c:v>0.61045099999999997</c:v>
                </c:pt>
                <c:pt idx="15">
                  <c:v>0.63055399999999995</c:v>
                </c:pt>
                <c:pt idx="16">
                  <c:v>0.65334700000000001</c:v>
                </c:pt>
                <c:pt idx="17">
                  <c:v>0.68528500000000003</c:v>
                </c:pt>
                <c:pt idx="18">
                  <c:v>0.68970299999999995</c:v>
                </c:pt>
                <c:pt idx="19">
                  <c:v>0.69454800000000005</c:v>
                </c:pt>
                <c:pt idx="20">
                  <c:v>0.699936</c:v>
                </c:pt>
                <c:pt idx="21">
                  <c:v>0.70603499999999997</c:v>
                </c:pt>
                <c:pt idx="22">
                  <c:v>0.71310600000000002</c:v>
                </c:pt>
                <c:pt idx="23">
                  <c:v>0.72158299999999997</c:v>
                </c:pt>
                <c:pt idx="24">
                  <c:v>0.73227500000000001</c:v>
                </c:pt>
                <c:pt idx="25">
                  <c:v>0.74699199999999999</c:v>
                </c:pt>
                <c:pt idx="26">
                  <c:v>0.77147299999999996</c:v>
                </c:pt>
              </c:numCache>
            </c:numRef>
          </c:xVal>
          <c:yVal>
            <c:numRef>
              <c:f>'AIS 2 Risk curve (old)'!$F$28:$F$54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(old)'!$J$28:$J$54</c:f>
              <c:numCache>
                <c:formatCode>General</c:formatCode>
                <c:ptCount val="27"/>
                <c:pt idx="0">
                  <c:v>0.556589</c:v>
                </c:pt>
                <c:pt idx="1">
                  <c:v>0.59637099999999998</c:v>
                </c:pt>
                <c:pt idx="2">
                  <c:v>0.62507500000000005</c:v>
                </c:pt>
                <c:pt idx="3">
                  <c:v>0.64927100000000004</c:v>
                </c:pt>
                <c:pt idx="4">
                  <c:v>0.67100099999999996</c:v>
                </c:pt>
                <c:pt idx="5">
                  <c:v>0.691133</c:v>
                </c:pt>
                <c:pt idx="6">
                  <c:v>0.71010600000000001</c:v>
                </c:pt>
                <c:pt idx="7">
                  <c:v>0.72816199999999998</c:v>
                </c:pt>
                <c:pt idx="8">
                  <c:v>0.74544699999999997</c:v>
                </c:pt>
                <c:pt idx="9">
                  <c:v>0.76205999999999996</c:v>
                </c:pt>
                <c:pt idx="10">
                  <c:v>0.90194399999999997</c:v>
                </c:pt>
                <c:pt idx="11">
                  <c:v>1.01295</c:v>
                </c:pt>
                <c:pt idx="12">
                  <c:v>1.1105100000000001</c:v>
                </c:pt>
                <c:pt idx="13">
                  <c:v>1.2034100000000001</c:v>
                </c:pt>
                <c:pt idx="14">
                  <c:v>1.2985199999999999</c:v>
                </c:pt>
                <c:pt idx="15">
                  <c:v>1.4039299999999999</c:v>
                </c:pt>
                <c:pt idx="16">
                  <c:v>1.5342499999999999</c:v>
                </c:pt>
                <c:pt idx="17">
                  <c:v>1.7326699999999999</c:v>
                </c:pt>
                <c:pt idx="18">
                  <c:v>1.76132</c:v>
                </c:pt>
                <c:pt idx="19">
                  <c:v>1.79304</c:v>
                </c:pt>
                <c:pt idx="20">
                  <c:v>1.8286500000000001</c:v>
                </c:pt>
                <c:pt idx="21">
                  <c:v>1.86938</c:v>
                </c:pt>
                <c:pt idx="22">
                  <c:v>1.9171100000000001</c:v>
                </c:pt>
                <c:pt idx="23">
                  <c:v>1.9750000000000001</c:v>
                </c:pt>
                <c:pt idx="24">
                  <c:v>2.0489700000000002</c:v>
                </c:pt>
                <c:pt idx="25">
                  <c:v>2.1523400000000001</c:v>
                </c:pt>
                <c:pt idx="26">
                  <c:v>2.3276500000000002</c:v>
                </c:pt>
              </c:numCache>
            </c:numRef>
          </c:xVal>
          <c:yVal>
            <c:numRef>
              <c:f>'AIS 2 Risk curve (old)'!$F$28:$F$54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'AIS 2 Risk curve (old)'!$S$128</c:f>
              <c:strCache>
                <c:ptCount val="1"/>
                <c:pt idx="0">
                  <c:v>rt and lt cens +WS pt</c:v>
                </c:pt>
              </c:strCache>
            </c:strRef>
          </c:tx>
          <c:marker>
            <c:symbol val="none"/>
          </c:marker>
          <c:xVal>
            <c:numRef>
              <c:f>'AIS 2 Risk curve (old)'!$T$129:$T$155</c:f>
              <c:numCache>
                <c:formatCode>General</c:formatCode>
                <c:ptCount val="27"/>
                <c:pt idx="0">
                  <c:v>0.21367902768347058</c:v>
                </c:pt>
                <c:pt idx="1">
                  <c:v>0.32655797698798639</c:v>
                </c:pt>
                <c:pt idx="2">
                  <c:v>0.39328092343414944</c:v>
                </c:pt>
                <c:pt idx="3">
                  <c:v>0.4411168569104662</c:v>
                </c:pt>
                <c:pt idx="4">
                  <c:v>0.47861183165829679</c:v>
                </c:pt>
                <c:pt idx="5">
                  <c:v>0.50957269760291179</c:v>
                </c:pt>
                <c:pt idx="6">
                  <c:v>0.5360303282354566</c:v>
                </c:pt>
                <c:pt idx="7">
                  <c:v>0.55919713973505059</c:v>
                </c:pt>
                <c:pt idx="8">
                  <c:v>0.57985531770136101</c:v>
                </c:pt>
                <c:pt idx="9">
                  <c:v>0.59853907509399829</c:v>
                </c:pt>
                <c:pt idx="10">
                  <c:v>0.72869264977260706</c:v>
                </c:pt>
                <c:pt idx="11">
                  <c:v>0.81520110624243769</c:v>
                </c:pt>
                <c:pt idx="12">
                  <c:v>0.88611486795613925</c:v>
                </c:pt>
                <c:pt idx="13">
                  <c:v>0.95119165529544358</c:v>
                </c:pt>
                <c:pt idx="14">
                  <c:v>1.0162684426347481</c:v>
                </c:pt>
                <c:pt idx="15">
                  <c:v>1.0871822043484496</c:v>
                </c:pt>
                <c:pt idx="16">
                  <c:v>1.1736906608182802</c:v>
                </c:pt>
                <c:pt idx="17">
                  <c:v>1.3038442354968889</c:v>
                </c:pt>
                <c:pt idx="18">
                  <c:v>1.3225279928895262</c:v>
                </c:pt>
                <c:pt idx="19">
                  <c:v>1.3431861708558368</c:v>
                </c:pt>
                <c:pt idx="20">
                  <c:v>1.3663529823554306</c:v>
                </c:pt>
                <c:pt idx="21">
                  <c:v>1.3928106129879754</c:v>
                </c:pt>
                <c:pt idx="22">
                  <c:v>1.4237714789325906</c:v>
                </c:pt>
                <c:pt idx="23">
                  <c:v>1.461266453680421</c:v>
                </c:pt>
                <c:pt idx="24">
                  <c:v>1.5091023871567375</c:v>
                </c:pt>
                <c:pt idx="25">
                  <c:v>1.5758253336029004</c:v>
                </c:pt>
                <c:pt idx="26">
                  <c:v>1.6887042829074166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'AIS 2 Risk curve (old)'!$U$128</c:f>
              <c:strCache>
                <c:ptCount val="1"/>
                <c:pt idx="0">
                  <c:v>lower 95</c:v>
                </c:pt>
              </c:strCache>
            </c:strRef>
          </c:tx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'AIS 2 Risk curve (old)'!$V$128</c:f>
              <c:strCache>
                <c:ptCount val="1"/>
                <c:pt idx="0">
                  <c:v>upper 95</c:v>
                </c:pt>
              </c:strCache>
            </c:strRef>
          </c:tx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'AIS 2 Risk curve (old)'!$W$54</c:f>
              <c:strCache>
                <c:ptCount val="1"/>
                <c:pt idx="0">
                  <c:v>rt and lt cens (minus WS data point)</c:v>
                </c:pt>
              </c:strCache>
            </c:strRef>
          </c:tx>
          <c:marker>
            <c:symbol val="none"/>
          </c:marker>
          <c:xVal>
            <c:numRef>
              <c:f>'AIS 2 Risk curve (old)'!$X$55:$X$81</c:f>
              <c:numCache>
                <c:formatCode>General</c:formatCode>
                <c:ptCount val="27"/>
                <c:pt idx="0">
                  <c:v>0.21538776937019866</c:v>
                </c:pt>
                <c:pt idx="1">
                  <c:v>0.32392901341829317</c:v>
                </c:pt>
                <c:pt idx="2">
                  <c:v>0.38808793462054081</c:v>
                </c:pt>
                <c:pt idx="3">
                  <c:v>0.4340856318148536</c:v>
                </c:pt>
                <c:pt idx="4">
                  <c:v>0.47013975200073854</c:v>
                </c:pt>
                <c:pt idx="5">
                  <c:v>0.49991085571086458</c:v>
                </c:pt>
                <c:pt idx="6">
                  <c:v>0.5253517741559347</c:v>
                </c:pt>
                <c:pt idx="7">
                  <c:v>0.54762833286140289</c:v>
                </c:pt>
                <c:pt idx="8">
                  <c:v>0.56749265964727047</c:v>
                </c:pt>
                <c:pt idx="9">
                  <c:v>0.58545843877069914</c:v>
                </c:pt>
                <c:pt idx="10">
                  <c:v>0.71061047996140869</c:v>
                </c:pt>
                <c:pt idx="11">
                  <c:v>0.79379459483640613</c:v>
                </c:pt>
                <c:pt idx="12">
                  <c:v>0.86198328691725434</c:v>
                </c:pt>
                <c:pt idx="13">
                  <c:v>0.92455930751260906</c:v>
                </c:pt>
                <c:pt idx="14">
                  <c:v>0.98713532810796389</c:v>
                </c:pt>
                <c:pt idx="15">
                  <c:v>1.0553240201888121</c:v>
                </c:pt>
                <c:pt idx="16">
                  <c:v>1.1385081350638095</c:v>
                </c:pt>
                <c:pt idx="17">
                  <c:v>1.263660176254519</c:v>
                </c:pt>
                <c:pt idx="18">
                  <c:v>1.2816259553779477</c:v>
                </c:pt>
                <c:pt idx="19">
                  <c:v>1.3014902821638152</c:v>
                </c:pt>
                <c:pt idx="20">
                  <c:v>1.3237668408692835</c:v>
                </c:pt>
                <c:pt idx="21">
                  <c:v>1.3492077593143537</c:v>
                </c:pt>
                <c:pt idx="22">
                  <c:v>1.3789788630244797</c:v>
                </c:pt>
                <c:pt idx="23">
                  <c:v>1.4150329832103643</c:v>
                </c:pt>
                <c:pt idx="24">
                  <c:v>1.4610306804046771</c:v>
                </c:pt>
                <c:pt idx="25">
                  <c:v>1.5251896016069248</c:v>
                </c:pt>
                <c:pt idx="26">
                  <c:v>1.6337308456550195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'AIS 2 Risk curve (old)'!$Y$54</c:f>
              <c:strCache>
                <c:ptCount val="1"/>
                <c:pt idx="0">
                  <c:v>low95base</c:v>
                </c:pt>
              </c:strCache>
            </c:strRef>
          </c:tx>
          <c:marker>
            <c:symbol val="none"/>
          </c:marker>
          <c:xVal>
            <c:numRef>
              <c:f>'AIS 2 Risk curve (old)'!$Y$55:$Y$81</c:f>
              <c:numCache>
                <c:formatCode>General</c:formatCode>
                <c:ptCount val="27"/>
                <c:pt idx="0">
                  <c:v>-0.14757311776378429</c:v>
                </c:pt>
                <c:pt idx="1">
                  <c:v>3.8538463280643198E-2</c:v>
                </c:pt>
                <c:pt idx="2">
                  <c:v>0.14228690221931642</c:v>
                </c:pt>
                <c:pt idx="3">
                  <c:v>0.21200654847493036</c:v>
                </c:pt>
                <c:pt idx="4">
                  <c:v>0.26291559571877166</c:v>
                </c:pt>
                <c:pt idx="5">
                  <c:v>0.30188464075978239</c:v>
                </c:pt>
                <c:pt idx="6">
                  <c:v>0.33265567112357841</c:v>
                </c:pt>
                <c:pt idx="7">
                  <c:v>0.35751593579437102</c:v>
                </c:pt>
                <c:pt idx="8">
                  <c:v>0.37797240483946293</c:v>
                </c:pt>
                <c:pt idx="9">
                  <c:v>0.39506890795760952</c:v>
                </c:pt>
                <c:pt idx="10">
                  <c:v>0.48124145800462192</c:v>
                </c:pt>
                <c:pt idx="11">
                  <c:v>0.51614281522898797</c:v>
                </c:pt>
                <c:pt idx="12">
                  <c:v>0.53754364605572647</c:v>
                </c:pt>
                <c:pt idx="13">
                  <c:v>0.55369980371677463</c:v>
                </c:pt>
                <c:pt idx="14">
                  <c:v>0.56765874521644433</c:v>
                </c:pt>
                <c:pt idx="15">
                  <c:v>0.58116069935256653</c:v>
                </c:pt>
                <c:pt idx="16">
                  <c:v>0.59598309963585216</c:v>
                </c:pt>
                <c:pt idx="17">
                  <c:v>0.61607196964487165</c:v>
                </c:pt>
                <c:pt idx="18">
                  <c:v>0.61879995861529091</c:v>
                </c:pt>
                <c:pt idx="19">
                  <c:v>0.62177992089988665</c:v>
                </c:pt>
                <c:pt idx="20">
                  <c:v>0.62507971498383785</c:v>
                </c:pt>
                <c:pt idx="21">
                  <c:v>0.62879821977992201</c:v>
                </c:pt>
                <c:pt idx="22">
                  <c:v>0.63308791474058901</c:v>
                </c:pt>
                <c:pt idx="23">
                  <c:v>0.63820277399185299</c:v>
                </c:pt>
                <c:pt idx="24">
                  <c:v>0.6446158135670651</c:v>
                </c:pt>
                <c:pt idx="25">
                  <c:v>0.65338069696146239</c:v>
                </c:pt>
                <c:pt idx="26">
                  <c:v>0.66782429123233455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'AIS 2 Risk curve (old)'!$Z$54</c:f>
              <c:strCache>
                <c:ptCount val="1"/>
                <c:pt idx="0">
                  <c:v>up95base</c:v>
                </c:pt>
              </c:strCache>
            </c:strRef>
          </c:tx>
          <c:marker>
            <c:symbol val="none"/>
          </c:marker>
          <c:xVal>
            <c:numRef>
              <c:f>'AIS 2 Risk curve (old)'!$Z$55:$Z$81</c:f>
              <c:numCache>
                <c:formatCode>General</c:formatCode>
                <c:ptCount val="27"/>
                <c:pt idx="0">
                  <c:v>0.57834865650418155</c:v>
                </c:pt>
                <c:pt idx="1">
                  <c:v>0.60931956355594319</c:v>
                </c:pt>
                <c:pt idx="2">
                  <c:v>0.63388896702176523</c:v>
                </c:pt>
                <c:pt idx="3">
                  <c:v>0.65616471515477681</c:v>
                </c:pt>
                <c:pt idx="4">
                  <c:v>0.67736390828270543</c:v>
                </c:pt>
                <c:pt idx="5">
                  <c:v>0.69793707066194677</c:v>
                </c:pt>
                <c:pt idx="6">
                  <c:v>0.71804787718829099</c:v>
                </c:pt>
                <c:pt idx="7">
                  <c:v>0.73774072992843476</c:v>
                </c:pt>
                <c:pt idx="8">
                  <c:v>0.75701291445507801</c:v>
                </c:pt>
                <c:pt idx="9">
                  <c:v>0.77584796958378877</c:v>
                </c:pt>
                <c:pt idx="10">
                  <c:v>0.93997950191819546</c:v>
                </c:pt>
                <c:pt idx="11">
                  <c:v>1.0714463744438243</c:v>
                </c:pt>
                <c:pt idx="12">
                  <c:v>1.1864229277787821</c:v>
                </c:pt>
                <c:pt idx="13">
                  <c:v>1.2954188113084435</c:v>
                </c:pt>
                <c:pt idx="14">
                  <c:v>1.4066119109994835</c:v>
                </c:pt>
                <c:pt idx="15">
                  <c:v>1.5294873410250576</c:v>
                </c:pt>
                <c:pt idx="16">
                  <c:v>1.6810331704917669</c:v>
                </c:pt>
                <c:pt idx="17">
                  <c:v>1.9112483828641662</c:v>
                </c:pt>
                <c:pt idx="18">
                  <c:v>1.9444519521406045</c:v>
                </c:pt>
                <c:pt idx="19">
                  <c:v>1.9812006434277438</c:v>
                </c:pt>
                <c:pt idx="20">
                  <c:v>2.0224539667547292</c:v>
                </c:pt>
                <c:pt idx="21">
                  <c:v>2.0696172988487853</c:v>
                </c:pt>
                <c:pt idx="22">
                  <c:v>2.1248698113083702</c:v>
                </c:pt>
                <c:pt idx="23">
                  <c:v>2.1918631924288756</c:v>
                </c:pt>
                <c:pt idx="24">
                  <c:v>2.277445547242289</c:v>
                </c:pt>
                <c:pt idx="25">
                  <c:v>2.3969985062523875</c:v>
                </c:pt>
                <c:pt idx="26">
                  <c:v>2.5996374000777043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23840"/>
        <c:axId val="211924232"/>
      </c:scatterChart>
      <c:valAx>
        <c:axId val="211923840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211924232"/>
        <c:crosses val="autoZero"/>
        <c:crossBetween val="midCat"/>
      </c:valAx>
      <c:valAx>
        <c:axId val="2119242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11923840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9.5015641393891598E-2"/>
          <c:y val="0.8720923637336383"/>
          <c:w val="0.87000361462630982"/>
          <c:h val="0.11552373735018066"/>
        </c:manualLayout>
      </c:layout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orientation="landscape" verticalDpi="599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3"/>
          <c:y val="4.9907981360485992E-2"/>
          <c:w val="0.83760928522361533"/>
          <c:h val="0.77441208403166217"/>
        </c:manualLayout>
      </c:layout>
      <c:scatterChart>
        <c:scatterStyle val="smoothMarker"/>
        <c:varyColors val="0"/>
        <c:ser>
          <c:idx val="0"/>
          <c:order val="0"/>
          <c:tx>
            <c:v>AIS2+ 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(old)'!$D$2:$D$252</c:f>
              <c:numCache>
                <c:formatCode>General</c:formatCode>
                <c:ptCount val="251"/>
                <c:pt idx="0">
                  <c:v>0.28313645006593008</c:v>
                </c:pt>
                <c:pt idx="1">
                  <c:v>0.3012837814614161</c:v>
                </c:pt>
                <c:pt idx="2">
                  <c:v>0.32059050738970157</c:v>
                </c:pt>
                <c:pt idx="3">
                  <c:v>0.34113020463819266</c:v>
                </c:pt>
                <c:pt idx="4">
                  <c:v>0.36298105392273455</c:v>
                </c:pt>
                <c:pt idx="5">
                  <c:v>0.3862261193218961</c:v>
                </c:pt>
                <c:pt idx="6">
                  <c:v>0.41095364352091079</c:v>
                </c:pt>
                <c:pt idx="7">
                  <c:v>0.43725735960396978</c:v>
                </c:pt>
                <c:pt idx="8">
                  <c:v>0.46523682014588152</c:v>
                </c:pt>
                <c:pt idx="9">
                  <c:v>0.49499774436285821</c:v>
                </c:pt>
                <c:pt idx="10">
                  <c:v>0.52665238408670001</c:v>
                </c:pt>
                <c:pt idx="11">
                  <c:v>0.56031990932599551</c:v>
                </c:pt>
                <c:pt idx="12">
                  <c:v>0.596126814171275</c:v>
                </c:pt>
                <c:pt idx="13">
                  <c:v>0.63420734378719368</c:v>
                </c:pt>
                <c:pt idx="14">
                  <c:v>0.67470394321263027</c:v>
                </c:pt>
                <c:pt idx="15">
                  <c:v>0.71776772865765393</c:v>
                </c:pt>
                <c:pt idx="16">
                  <c:v>0.76355898194311767</c:v>
                </c:pt>
                <c:pt idx="17">
                  <c:v>0.81224766867249409</c:v>
                </c:pt>
                <c:pt idx="18">
                  <c:v>0.86401398065449764</c:v>
                </c:pt>
                <c:pt idx="19">
                  <c:v>0.91904890300698572</c:v>
                </c:pt>
                <c:pt idx="20">
                  <c:v>0.97755480626521229</c:v>
                </c:pt>
                <c:pt idx="21">
                  <c:v>1.0397460636880849</c:v>
                </c:pt>
                <c:pt idx="22">
                  <c:v>1.1058496938018343</c:v>
                </c:pt>
                <c:pt idx="23">
                  <c:v>1.1761060280382978</c:v>
                </c:pt>
                <c:pt idx="24">
                  <c:v>1.2507694031113756</c:v>
                </c:pt>
                <c:pt idx="25">
                  <c:v>1.3301088775264678</c:v>
                </c:pt>
                <c:pt idx="26">
                  <c:v>1.4144089713298058</c:v>
                </c:pt>
                <c:pt idx="27">
                  <c:v>1.5039704278731665</c:v>
                </c:pt>
                <c:pt idx="28">
                  <c:v>1.5991109959900125</c:v>
                </c:pt>
                <c:pt idx="29">
                  <c:v>1.7001662305465841</c:v>
                </c:pt>
                <c:pt idx="30">
                  <c:v>1.8074903088408811</c:v>
                </c:pt>
                <c:pt idx="31">
                  <c:v>1.9214568597683006</c:v>
                </c:pt>
                <c:pt idx="32">
                  <c:v>2.042459802049613</c:v>
                </c:pt>
                <c:pt idx="33">
                  <c:v>2.1709141871191813</c:v>
                </c:pt>
                <c:pt idx="34">
                  <c:v>2.3072570414934628</c:v>
                </c:pt>
                <c:pt idx="35">
                  <c:v>2.4519482025763271</c:v>
                </c:pt>
                <c:pt idx="36">
                  <c:v>2.60547114090356</c:v>
                </c:pt>
                <c:pt idx="37">
                  <c:v>2.7683337607794889</c:v>
                </c:pt>
                <c:pt idx="38">
                  <c:v>2.9410691701100595</c:v>
                </c:pt>
                <c:pt idx="39">
                  <c:v>3.1242364089861274</c:v>
                </c:pt>
                <c:pt idx="40">
                  <c:v>3.3184211252168194</c:v>
                </c:pt>
                <c:pt idx="41">
                  <c:v>3.5242361835557392</c:v>
                </c:pt>
                <c:pt idx="42">
                  <c:v>3.7423221938052551</c:v>
                </c:pt>
                <c:pt idx="43">
                  <c:v>3.9733479413313941</c:v>
                </c:pt>
                <c:pt idx="44">
                  <c:v>4.2180107017825641</c:v>
                </c:pt>
                <c:pt idx="45">
                  <c:v>4.4770364199922872</c:v>
                </c:pt>
                <c:pt idx="46">
                  <c:v>4.7511797311767001</c:v>
                </c:pt>
                <c:pt idx="47">
                  <c:v>5.0412238006349313</c:v>
                </c:pt>
                <c:pt idx="48">
                  <c:v>5.3479799562535977</c:v>
                </c:pt>
                <c:pt idx="49">
                  <c:v>5.6722870862429264</c:v>
                </c:pt>
                <c:pt idx="50">
                  <c:v>6.0150107727351783</c:v>
                </c:pt>
                <c:pt idx="51">
                  <c:v>6.3770421302107918</c:v>
                </c:pt>
                <c:pt idx="52">
                  <c:v>6.759296316246437</c:v>
                </c:pt>
                <c:pt idx="53">
                  <c:v>6.8303217415446564</c:v>
                </c:pt>
                <c:pt idx="54">
                  <c:v>7.1627106808763674</c:v>
                </c:pt>
                <c:pt idx="55">
                  <c:v>7.5882425200078707</c:v>
                </c:pt>
                <c:pt idx="56">
                  <c:v>8.0368663979286499</c:v>
                </c:pt>
                <c:pt idx="57">
                  <c:v>8.5095710040944148</c:v>
                </c:pt>
                <c:pt idx="58">
                  <c:v>9.0073555102038245</c:v>
                </c:pt>
                <c:pt idx="59">
                  <c:v>9.5312253951795256</c:v>
                </c:pt>
                <c:pt idx="60">
                  <c:v>10.082187708207851</c:v>
                </c:pt>
                <c:pt idx="61">
                  <c:v>10.661245743579439</c:v>
                </c:pt>
                <c:pt idx="62">
                  <c:v>11.269393105850316</c:v>
                </c:pt>
                <c:pt idx="63">
                  <c:v>11.907607149935014</c:v>
                </c:pt>
                <c:pt idx="64">
                  <c:v>12.57684178826384</c:v>
                </c:pt>
                <c:pt idx="65">
                  <c:v>13.278019666180116</c:v>
                </c:pt>
                <c:pt idx="66">
                  <c:v>14.01202371738686</c:v>
                </c:pt>
                <c:pt idx="67">
                  <c:v>14.779688123504545</c:v>
                </c:pt>
                <c:pt idx="68">
                  <c:v>15.5817887156529</c:v>
                </c:pt>
                <c:pt idx="69">
                  <c:v>16.419032871342466</c:v>
                </c:pt>
                <c:pt idx="70">
                  <c:v>17.292048976708507</c:v>
                </c:pt>
                <c:pt idx="71">
                  <c:v>18.201375542014059</c:v>
                </c:pt>
                <c:pt idx="72">
                  <c:v>19.147450077077863</c:v>
                </c:pt>
                <c:pt idx="73">
                  <c:v>20.130597852438122</c:v>
                </c:pt>
                <c:pt idx="74">
                  <c:v>21.151020691143703</c:v>
                </c:pt>
                <c:pt idx="75">
                  <c:v>22.208785954474315</c:v>
                </c:pt>
                <c:pt idx="76">
                  <c:v>23.303815901949008</c:v>
                </c:pt>
                <c:pt idx="77">
                  <c:v>24.435877620935976</c:v>
                </c:pt>
                <c:pt idx="78">
                  <c:v>25.604573733223017</c:v>
                </c:pt>
                <c:pt idx="79">
                  <c:v>26.809334094221111</c:v>
                </c:pt>
                <c:pt idx="80">
                  <c:v>28.049408704242673</c:v>
                </c:pt>
                <c:pt idx="81">
                  <c:v>29.323862049762063</c:v>
                </c:pt>
                <c:pt idx="82">
                  <c:v>30.631569085072801</c:v>
                </c:pt>
                <c:pt idx="83">
                  <c:v>31.971213050795168</c:v>
                </c:pt>
                <c:pt idx="84">
                  <c:v>33.341285304948379</c:v>
                </c:pt>
                <c:pt idx="85">
                  <c:v>34.740087314714927</c:v>
                </c:pt>
                <c:pt idx="86">
                  <c:v>36.1657349227984</c:v>
                </c:pt>
                <c:pt idx="87">
                  <c:v>37.616164961925413</c:v>
                </c:pt>
                <c:pt idx="88">
                  <c:v>39.089144245392305</c:v>
                </c:pt>
                <c:pt idx="89">
                  <c:v>40.582280911746906</c:v>
                </c:pt>
                <c:pt idx="90">
                  <c:v>42.093038049139118</c:v>
                </c:pt>
                <c:pt idx="91">
                  <c:v>43.618749471226302</c:v>
                </c:pt>
                <c:pt idx="92">
                  <c:v>45.156637463601371</c:v>
                </c:pt>
                <c:pt idx="93">
                  <c:v>46.703832269433811</c:v>
                </c:pt>
                <c:pt idx="94">
                  <c:v>48.257393037284288</c:v>
                </c:pt>
                <c:pt idx="95">
                  <c:v>49.814329914670708</c:v>
                </c:pt>
                <c:pt idx="96">
                  <c:v>51.371626939530223</c:v>
                </c:pt>
                <c:pt idx="97">
                  <c:v>52.926265359541958</c:v>
                </c:pt>
                <c:pt idx="98">
                  <c:v>54.475246997284998</c:v>
                </c:pt>
                <c:pt idx="99">
                  <c:v>56.015617277917983</c:v>
                </c:pt>
                <c:pt idx="100">
                  <c:v>57.544487545535148</c:v>
                </c:pt>
                <c:pt idx="101">
                  <c:v>59.059056314173489</c:v>
                </c:pt>
                <c:pt idx="102">
                  <c:v>60.556629128779761</c:v>
                </c:pt>
                <c:pt idx="103">
                  <c:v>62.034636749068461</c:v>
                </c:pt>
                <c:pt idx="104">
                  <c:v>63.490651413576359</c:v>
                </c:pt>
                <c:pt idx="105">
                  <c:v>64.922400990583441</c:v>
                </c:pt>
                <c:pt idx="106">
                  <c:v>66.327780875033326</c:v>
                </c:pt>
                <c:pt idx="107">
                  <c:v>67.70486354423069</c:v>
                </c:pt>
                <c:pt idx="108">
                  <c:v>69.051905738066793</c:v>
                </c:pt>
                <c:pt idx="109">
                  <c:v>70.36735328012837</c:v>
                </c:pt>
                <c:pt idx="110">
                  <c:v>71.649843602801027</c:v>
                </c:pt>
                <c:pt idx="111">
                  <c:v>72.898206081178657</c:v>
                </c:pt>
                <c:pt idx="112">
                  <c:v>74.111460316336036</c:v>
                </c:pt>
                <c:pt idx="113">
                  <c:v>75.28881253772046</c:v>
                </c:pt>
                <c:pt idx="114">
                  <c:v>76.429650316794365</c:v>
                </c:pt>
                <c:pt idx="115">
                  <c:v>77.533535799616985</c:v>
                </c:pt>
                <c:pt idx="116">
                  <c:v>78.600197675049984</c:v>
                </c:pt>
                <c:pt idx="117">
                  <c:v>79.629522098170085</c:v>
                </c:pt>
                <c:pt idx="118">
                  <c:v>80.621542785902349</c:v>
                </c:pt>
                <c:pt idx="119">
                  <c:v>81.57643049458521</c:v>
                </c:pt>
                <c:pt idx="120">
                  <c:v>82.4944820779465</c:v>
                </c:pt>
                <c:pt idx="121">
                  <c:v>83.376109309635424</c:v>
                </c:pt>
                <c:pt idx="122">
                  <c:v>84.221827637828582</c:v>
                </c:pt>
                <c:pt idx="123">
                  <c:v>85.032245021275415</c:v>
                </c:pt>
                <c:pt idx="124">
                  <c:v>85.808050977170709</c:v>
                </c:pt>
                <c:pt idx="125">
                  <c:v>86.550005952054818</c:v>
                </c:pt>
                <c:pt idx="126">
                  <c:v>87.258931108071465</c:v>
                </c:pt>
                <c:pt idx="127">
                  <c:v>87.935698598787624</c:v>
                </c:pt>
                <c:pt idx="128">
                  <c:v>88.581222391736191</c:v>
                </c:pt>
                <c:pt idx="129">
                  <c:v>89.19644967912528</c:v>
                </c:pt>
                <c:pt idx="130">
                  <c:v>89.782352903934793</c:v>
                </c:pt>
                <c:pt idx="131">
                  <c:v>90.339922415983381</c:v>
                </c:pt>
                <c:pt idx="132">
                  <c:v>90.870159761530857</c:v>
                </c:pt>
                <c:pt idx="133">
                  <c:v>91.374071600562502</c:v>
                </c:pt>
                <c:pt idx="134">
                  <c:v>91.852664238026478</c:v>
                </c:pt>
                <c:pt idx="135">
                  <c:v>92.30693874887217</c:v>
                </c:pt>
                <c:pt idx="136">
                  <c:v>92.737886671657861</c:v>
                </c:pt>
                <c:pt idx="137">
                  <c:v>93.146486241635458</c:v>
                </c:pt>
                <c:pt idx="138">
                  <c:v>93.533699131446184</c:v>
                </c:pt>
                <c:pt idx="139">
                  <c:v>93.9004676657418</c:v>
                </c:pt>
                <c:pt idx="140">
                  <c:v>94.247712475049994</c:v>
                </c:pt>
                <c:pt idx="141">
                  <c:v>94.57633055390275</c:v>
                </c:pt>
                <c:pt idx="142">
                  <c:v>94.887193688528313</c:v>
                </c:pt>
                <c:pt idx="143">
                  <c:v>95.18114722016</c:v>
                </c:pt>
                <c:pt idx="144">
                  <c:v>95.459009111141754</c:v>
                </c:pt>
                <c:pt idx="145">
                  <c:v>95.721569282425122</c:v>
                </c:pt>
                <c:pt idx="146">
                  <c:v>95.969589192677006</c:v>
                </c:pt>
                <c:pt idx="147">
                  <c:v>96.203801630988579</c:v>
                </c:pt>
                <c:pt idx="148">
                  <c:v>96.424910697035472</c:v>
                </c:pt>
                <c:pt idx="149">
                  <c:v>96.63359194444169</c:v>
                </c:pt>
                <c:pt idx="150">
                  <c:v>96.830492665006489</c:v>
                </c:pt>
                <c:pt idx="151">
                  <c:v>97.016232293333132</c:v>
                </c:pt>
                <c:pt idx="152">
                  <c:v>97.19140291322681</c:v>
                </c:pt>
                <c:pt idx="153">
                  <c:v>97.356569848986524</c:v>
                </c:pt>
                <c:pt idx="154">
                  <c:v>97.512272326391212</c:v>
                </c:pt>
                <c:pt idx="155">
                  <c:v>97.659024189760075</c:v>
                </c:pt>
                <c:pt idx="156">
                  <c:v>97.797314662949063</c:v>
                </c:pt>
                <c:pt idx="157">
                  <c:v>97.927609143523895</c:v>
                </c:pt>
                <c:pt idx="158">
                  <c:v>98.050350020625217</c:v>
                </c:pt>
                <c:pt idx="159">
                  <c:v>98.165957508213893</c:v>
                </c:pt>
                <c:pt idx="160">
                  <c:v>98.274830486457859</c:v>
                </c:pt>
                <c:pt idx="161">
                  <c:v>98.377347344997517</c:v>
                </c:pt>
                <c:pt idx="162">
                  <c:v>98.473866822712125</c:v>
                </c:pt>
                <c:pt idx="163">
                  <c:v>98.564728839407096</c:v>
                </c:pt>
                <c:pt idx="164">
                  <c:v>98.650255315558383</c:v>
                </c:pt>
                <c:pt idx="165">
                  <c:v>98.730750976890931</c:v>
                </c:pt>
                <c:pt idx="166">
                  <c:v>98.806504141137523</c:v>
                </c:pt>
                <c:pt idx="167">
                  <c:v>98.877787484830577</c:v>
                </c:pt>
                <c:pt idx="168">
                  <c:v>98.944858788424455</c:v>
                </c:pt>
                <c:pt idx="169">
                  <c:v>99.007961658438063</c:v>
                </c:pt>
                <c:pt idx="170">
                  <c:v>99.067326225649609</c:v>
                </c:pt>
                <c:pt idx="171">
                  <c:v>99.123169818673702</c:v>
                </c:pt>
                <c:pt idx="172">
                  <c:v>99.175697612507719</c:v>
                </c:pt>
                <c:pt idx="173">
                  <c:v>99.225103251857732</c:v>
                </c:pt>
                <c:pt idx="174">
                  <c:v>99.271569449241511</c:v>
                </c:pt>
                <c:pt idx="175">
                  <c:v>99.315268558028706</c:v>
                </c:pt>
                <c:pt idx="176">
                  <c:v>99.356363120712061</c:v>
                </c:pt>
                <c:pt idx="177">
                  <c:v>99.395006392816612</c:v>
                </c:pt>
                <c:pt idx="178">
                  <c:v>99.43134284294581</c:v>
                </c:pt>
                <c:pt idx="179">
                  <c:v>99.465508629539045</c:v>
                </c:pt>
                <c:pt idx="180">
                  <c:v>99.497632054973877</c:v>
                </c:pt>
                <c:pt idx="181">
                  <c:v>99.527833997692724</c:v>
                </c:pt>
                <c:pt idx="182">
                  <c:v>99.556228323068467</c:v>
                </c:pt>
                <c:pt idx="183">
                  <c:v>99.582922273747315</c:v>
                </c:pt>
                <c:pt idx="184">
                  <c:v>99.608016840223314</c:v>
                </c:pt>
                <c:pt idx="185">
                  <c:v>99.631607112407167</c:v>
                </c:pt>
                <c:pt idx="186">
                  <c:v>99.65378261295406</c:v>
                </c:pt>
                <c:pt idx="187">
                  <c:v>99.674627613111483</c:v>
                </c:pt>
                <c:pt idx="188">
                  <c:v>99.694221431840745</c:v>
                </c:pt>
                <c:pt idx="189">
                  <c:v>99.712638718953997</c:v>
                </c:pt>
                <c:pt idx="190">
                  <c:v>99.729949722994064</c:v>
                </c:pt>
                <c:pt idx="191">
                  <c:v>99.746220544567606</c:v>
                </c:pt>
                <c:pt idx="192">
                  <c:v>99.761513375822588</c:v>
                </c:pt>
                <c:pt idx="193">
                  <c:v>99.775886726741362</c:v>
                </c:pt>
                <c:pt idx="194">
                  <c:v>99.789395638898</c:v>
                </c:pt>
                <c:pt idx="195">
                  <c:v>99.802091887307157</c:v>
                </c:pt>
                <c:pt idx="196">
                  <c:v>99.814024170967855</c:v>
                </c:pt>
                <c:pt idx="197">
                  <c:v>99.825238292682855</c:v>
                </c:pt>
                <c:pt idx="198">
                  <c:v>99.83577732871079</c:v>
                </c:pt>
                <c:pt idx="199">
                  <c:v>99.845681788784916</c:v>
                </c:pt>
                <c:pt idx="200">
                  <c:v>99.854989767009243</c:v>
                </c:pt>
                <c:pt idx="201">
                  <c:v>99.863737084120473</c:v>
                </c:pt>
                <c:pt idx="202">
                  <c:v>99.871957421581357</c:v>
                </c:pt>
                <c:pt idx="203">
                  <c:v>99.879682447949889</c:v>
                </c:pt>
                <c:pt idx="204">
                  <c:v>99.8869419379471</c:v>
                </c:pt>
                <c:pt idx="205">
                  <c:v>99.893763884626338</c:v>
                </c:pt>
                <c:pt idx="206">
                  <c:v>99.90017460502618</c:v>
                </c:pt>
                <c:pt idx="207">
                  <c:v>99.906198839670907</c:v>
                </c:pt>
                <c:pt idx="208">
                  <c:v>99.911859846263269</c:v>
                </c:pt>
                <c:pt idx="209">
                  <c:v>99.917179487896817</c:v>
                </c:pt>
                <c:pt idx="210">
                  <c:v>99.922178316098041</c:v>
                </c:pt>
                <c:pt idx="211">
                  <c:v>99.926875648992308</c:v>
                </c:pt>
                <c:pt idx="212">
                  <c:v>99.93128964487164</c:v>
                </c:pt>
                <c:pt idx="213">
                  <c:v>99.935437371427795</c:v>
                </c:pt>
                <c:pt idx="214">
                  <c:v>99.939334870899998</c:v>
                </c:pt>
                <c:pt idx="215">
                  <c:v>99.942997221372408</c:v>
                </c:pt>
                <c:pt idx="216">
                  <c:v>99.946438594444274</c:v>
                </c:pt>
                <c:pt idx="217">
                  <c:v>99.949672309483105</c:v>
                </c:pt>
                <c:pt idx="218">
                  <c:v>99.952710884659339</c:v>
                </c:pt>
                <c:pt idx="219">
                  <c:v>99.955566084950192</c:v>
                </c:pt>
                <c:pt idx="220">
                  <c:v>99.958248967289734</c:v>
                </c:pt>
                <c:pt idx="221">
                  <c:v>99.960769923031989</c:v>
                </c:pt>
                <c:pt idx="222">
                  <c:v>99.963138717885087</c:v>
                </c:pt>
                <c:pt idx="223">
                  <c:v>99.965364529464466</c:v>
                </c:pt>
                <c:pt idx="224">
                  <c:v>99.967455982605955</c:v>
                </c:pt>
                <c:pt idx="225">
                  <c:v>99.96942118256996</c:v>
                </c:pt>
                <c:pt idx="226">
                  <c:v>99.971267746262143</c:v>
                </c:pt>
                <c:pt idx="227">
                  <c:v>99.973002831587081</c:v>
                </c:pt>
                <c:pt idx="228">
                  <c:v>99.974633165046086</c:v>
                </c:pt>
                <c:pt idx="229">
                  <c:v>99.976165067682786</c:v>
                </c:pt>
                <c:pt idx="230">
                  <c:v>99.977604479474735</c:v>
                </c:pt>
                <c:pt idx="231">
                  <c:v>99.978956982263384</c:v>
                </c:pt>
                <c:pt idx="232">
                  <c:v>99.980227821309271</c:v>
                </c:pt>
                <c:pt idx="233">
                  <c:v>99.981421925554329</c:v>
                </c:pt>
                <c:pt idx="234">
                  <c:v>99.982543926668114</c:v>
                </c:pt>
                <c:pt idx="235">
                  <c:v>99.983598176950977</c:v>
                </c:pt>
                <c:pt idx="236">
                  <c:v>99.984588766161792</c:v>
                </c:pt>
                <c:pt idx="237">
                  <c:v>99.985519537334923</c:v>
                </c:pt>
                <c:pt idx="238">
                  <c:v>99.986394101646582</c:v>
                </c:pt>
                <c:pt idx="239">
                  <c:v>99.987215852387436</c:v>
                </c:pt>
                <c:pt idx="240">
                  <c:v>99.987987978095262</c:v>
                </c:pt>
                <c:pt idx="241">
                  <c:v>99.988713474897509</c:v>
                </c:pt>
                <c:pt idx="242">
                  <c:v>99.989395158111222</c:v>
                </c:pt>
                <c:pt idx="243">
                  <c:v>99.990035673145073</c:v>
                </c:pt>
                <c:pt idx="244">
                  <c:v>99.99063750574517</c:v>
                </c:pt>
                <c:pt idx="245">
                  <c:v>99.991202991623823</c:v>
                </c:pt>
                <c:pt idx="246">
                  <c:v>99.991734325508773</c:v>
                </c:pt>
                <c:pt idx="247">
                  <c:v>99.992233569647127</c:v>
                </c:pt>
                <c:pt idx="248">
                  <c:v>99.992702661797267</c:v>
                </c:pt>
                <c:pt idx="249">
                  <c:v>99.993143422739067</c:v>
                </c:pt>
                <c:pt idx="250">
                  <c:v>99.993557563331635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3 cat </c:v>
          </c:tx>
          <c:marker>
            <c:symbol val="none"/>
          </c:marker>
          <c:xVal>
            <c:numRef>
              <c:f>'AIS 2 Risk curve (old)'!$M$242:$M$268</c:f>
              <c:numCache>
                <c:formatCode>General</c:formatCode>
                <c:ptCount val="27"/>
                <c:pt idx="0">
                  <c:v>0.1256017119197731</c:v>
                </c:pt>
                <c:pt idx="1">
                  <c:v>0.26187711027966842</c:v>
                </c:pt>
                <c:pt idx="2">
                  <c:v>0.34242973911542485</c:v>
                </c:pt>
                <c:pt idx="3">
                  <c:v>0.40018063891177613</c:v>
                </c:pt>
                <c:pt idx="4">
                  <c:v>0.44544720678591931</c:v>
                </c:pt>
                <c:pt idx="5">
                  <c:v>0.48282533943302164</c:v>
                </c:pt>
                <c:pt idx="6">
                  <c:v>0.51476685001868738</c:v>
                </c:pt>
                <c:pt idx="7">
                  <c:v>0.54273545253746946</c:v>
                </c:pt>
                <c:pt idx="8">
                  <c:v>0.5676754564008466</c:v>
                </c:pt>
                <c:pt idx="9">
                  <c:v>0.59023180102691608</c:v>
                </c:pt>
                <c:pt idx="10">
                  <c:v>0.74736234083592024</c:v>
                </c:pt>
                <c:pt idx="11">
                  <c:v>0.85180142748193854</c:v>
                </c:pt>
                <c:pt idx="12">
                  <c:v>0.93741350295106018</c:v>
                </c:pt>
                <c:pt idx="13">
                  <c:v>1.0159787728555623</c:v>
                </c:pt>
                <c:pt idx="14">
                  <c:v>1.0945440427600646</c:v>
                </c:pt>
                <c:pt idx="15">
                  <c:v>1.1801561182291862</c:v>
                </c:pt>
                <c:pt idx="16">
                  <c:v>1.2845952048752043</c:v>
                </c:pt>
                <c:pt idx="17">
                  <c:v>1.4417257446842084</c:v>
                </c:pt>
                <c:pt idx="18">
                  <c:v>1.4642820893102779</c:v>
                </c:pt>
                <c:pt idx="19">
                  <c:v>1.4892220931736553</c:v>
                </c:pt>
                <c:pt idx="20">
                  <c:v>1.5171906956924373</c:v>
                </c:pt>
                <c:pt idx="21">
                  <c:v>1.5491322062781032</c:v>
                </c:pt>
                <c:pt idx="22">
                  <c:v>1.5865103389252053</c:v>
                </c:pt>
                <c:pt idx="23">
                  <c:v>1.6317769067993482</c:v>
                </c:pt>
                <c:pt idx="24">
                  <c:v>1.6895278065956996</c:v>
                </c:pt>
                <c:pt idx="25">
                  <c:v>1.7700804354314559</c:v>
                </c:pt>
                <c:pt idx="26">
                  <c:v>1.9063558337913515</c:v>
                </c:pt>
              </c:numCache>
            </c:numRef>
          </c:xVal>
          <c:yVal>
            <c:numRef>
              <c:f>'AIS 2 Risk curve (old)'!$L$242:$L$268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6"/>
          <c:order val="6"/>
          <c:tx>
            <c:v>fixed</c:v>
          </c:tx>
          <c:marker>
            <c:symbol val="none"/>
          </c:marker>
          <c:xVal>
            <c:numRef>
              <c:f>'AIS2 fixed'!$AB$143:$AB$169</c:f>
              <c:numCache>
                <c:formatCode>General</c:formatCode>
                <c:ptCount val="27"/>
                <c:pt idx="0">
                  <c:v>0.23199158644488438</c:v>
                </c:pt>
                <c:pt idx="1">
                  <c:v>0.33459885430498593</c:v>
                </c:pt>
                <c:pt idx="2">
                  <c:v>0.39525019169427522</c:v>
                </c:pt>
                <c:pt idx="3">
                  <c:v>0.43873318360538133</c:v>
                </c:pt>
                <c:pt idx="4">
                  <c:v>0.47281621627943277</c:v>
                </c:pt>
                <c:pt idx="5">
                  <c:v>0.50095972651524878</c:v>
                </c:pt>
                <c:pt idx="6">
                  <c:v>0.52500978376669916</c:v>
                </c:pt>
                <c:pt idx="7">
                  <c:v>0.54606847759446153</c:v>
                </c:pt>
                <c:pt idx="8">
                  <c:v>0.5648468168078481</c:v>
                </c:pt>
                <c:pt idx="9">
                  <c:v>0.58183040242085471</c:v>
                </c:pt>
                <c:pt idx="10">
                  <c:v>0.70014035110730555</c:v>
                </c:pt>
                <c:pt idx="11">
                  <c:v>0.7787767702080699</c:v>
                </c:pt>
                <c:pt idx="12">
                  <c:v>0.84323756992277898</c:v>
                </c:pt>
                <c:pt idx="13">
                  <c:v>0.90239254426600435</c:v>
                </c:pt>
                <c:pt idx="14">
                  <c:v>0.96154751860922982</c:v>
                </c:pt>
                <c:pt idx="15">
                  <c:v>1.0260083183239388</c:v>
                </c:pt>
                <c:pt idx="16">
                  <c:v>1.1046447374247033</c:v>
                </c:pt>
                <c:pt idx="17">
                  <c:v>1.222954686111154</c:v>
                </c:pt>
                <c:pt idx="18">
                  <c:v>1.2399382717241605</c:v>
                </c:pt>
                <c:pt idx="19">
                  <c:v>1.2587166109375474</c:v>
                </c:pt>
                <c:pt idx="20">
                  <c:v>1.2797753047653098</c:v>
                </c:pt>
                <c:pt idx="21">
                  <c:v>1.3038253620167599</c:v>
                </c:pt>
                <c:pt idx="22">
                  <c:v>1.3319688722525762</c:v>
                </c:pt>
                <c:pt idx="23">
                  <c:v>1.3660519049266271</c:v>
                </c:pt>
                <c:pt idx="24">
                  <c:v>1.4095348968377333</c:v>
                </c:pt>
                <c:pt idx="25">
                  <c:v>1.4701862342270227</c:v>
                </c:pt>
                <c:pt idx="26">
                  <c:v>1.5727935020871242</c:v>
                </c:pt>
              </c:numCache>
            </c:numRef>
          </c:xVal>
          <c:yVal>
            <c:numRef>
              <c:f>'AIS2 fixed'!$AA$143:$AA$169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02288"/>
        <c:axId val="374855016"/>
      </c:scatterChart>
      <c:valAx>
        <c:axId val="338302288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74855016"/>
        <c:crosses val="autoZero"/>
        <c:crossBetween val="midCat"/>
      </c:valAx>
      <c:valAx>
        <c:axId val="37485501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38302288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orientation="landscape" verticalDpi="599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"/>
          <c:y val="4.9907981360485992E-2"/>
          <c:w val="0.83760928522361511"/>
          <c:h val="0.7744120840316624"/>
        </c:manualLayout>
      </c:layout>
      <c:scatterChart>
        <c:scatterStyle val="smoothMarker"/>
        <c:varyColors val="0"/>
        <c:ser>
          <c:idx val="1"/>
          <c:order val="0"/>
          <c:tx>
            <c:v>lower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'AIS2 fixed'!$AD$143:$AD$169</c:f>
              <c:numCache>
                <c:formatCode>General</c:formatCode>
                <c:ptCount val="27"/>
                <c:pt idx="0">
                  <c:v>-0.11309720607211793</c:v>
                </c:pt>
                <c:pt idx="1">
                  <c:v>6.3608975471950824E-2</c:v>
                </c:pt>
                <c:pt idx="2">
                  <c:v>0.1620634822190771</c:v>
                </c:pt>
                <c:pt idx="3">
                  <c:v>0.22817292161445016</c:v>
                </c:pt>
                <c:pt idx="4">
                  <c:v>0.27639441066148074</c:v>
                </c:pt>
                <c:pt idx="5">
                  <c:v>0.31325843934970377</c:v>
                </c:pt>
                <c:pt idx="6">
                  <c:v>0.34232463539810049</c:v>
                </c:pt>
                <c:pt idx="7">
                  <c:v>0.36577066135406344</c:v>
                </c:pt>
                <c:pt idx="8">
                  <c:v>0.38503223181767787</c:v>
                </c:pt>
                <c:pt idx="9">
                  <c:v>0.4011041076092301</c:v>
                </c:pt>
                <c:pt idx="10">
                  <c:v>0.48159425147605128</c:v>
                </c:pt>
                <c:pt idx="11">
                  <c:v>0.51383532185359115</c:v>
                </c:pt>
                <c:pt idx="12">
                  <c:v>0.5334566048711481</c:v>
                </c:pt>
                <c:pt idx="13">
                  <c:v>0.54818107154874207</c:v>
                </c:pt>
                <c:pt idx="14">
                  <c:v>0.56083750948466116</c:v>
                </c:pt>
                <c:pt idx="15">
                  <c:v>0.57302146046079083</c:v>
                </c:pt>
                <c:pt idx="16">
                  <c:v>0.58633417512200947</c:v>
                </c:pt>
                <c:pt idx="17">
                  <c:v>0.60428355766291053</c:v>
                </c:pt>
                <c:pt idx="18">
                  <c:v>0.60671370552687576</c:v>
                </c:pt>
                <c:pt idx="19">
                  <c:v>0.60936651442673007</c:v>
                </c:pt>
                <c:pt idx="20">
                  <c:v>0.61230192992069565</c:v>
                </c:pt>
                <c:pt idx="21">
                  <c:v>0.61560727318055763</c:v>
                </c:pt>
                <c:pt idx="22">
                  <c:v>0.61941715513431383</c:v>
                </c:pt>
                <c:pt idx="23">
                  <c:v>0.62395570382128351</c:v>
                </c:pt>
                <c:pt idx="24">
                  <c:v>0.62964016917370003</c:v>
                </c:pt>
                <c:pt idx="25">
                  <c:v>0.63739950843815341</c:v>
                </c:pt>
                <c:pt idx="26">
                  <c:v>0.6501647431889408</c:v>
                </c:pt>
              </c:numCache>
            </c:numRef>
          </c:xVal>
          <c:yVal>
            <c:numRef>
              <c:f>'AIS2 fixed'!$AA$143:$AA$169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0"/>
          <c:order val="1"/>
          <c:tx>
            <c:v>AIS 2+ Gy Risk Function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'AIS2 fixed'!$B$2:$B$252</c:f>
              <c:numCache>
                <c:formatCode>General</c:formatCode>
                <c:ptCount val="2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'AIS2 fixed'!$C$2:$C$252</c:f>
              <c:numCache>
                <c:formatCode>General</c:formatCode>
                <c:ptCount val="251"/>
                <c:pt idx="0">
                  <c:v>0.22008448867359326</c:v>
                </c:pt>
                <c:pt idx="1">
                  <c:v>0.23566192331876773</c:v>
                </c:pt>
                <c:pt idx="2">
                  <c:v>0.25233913016401777</c:v>
                </c:pt>
                <c:pt idx="3">
                  <c:v>0.27019334499781644</c:v>
                </c:pt>
                <c:pt idx="4">
                  <c:v>0.28930716796682932</c:v>
                </c:pt>
                <c:pt idx="5">
                  <c:v>0.30976892738523115</c:v>
                </c:pt>
                <c:pt idx="6">
                  <c:v>0.33167306692696574</c:v>
                </c:pt>
                <c:pt idx="7">
                  <c:v>0.35512055751135285</c:v>
                </c:pt>
                <c:pt idx="8">
                  <c:v>0.38021933523607021</c:v>
                </c:pt>
                <c:pt idx="9">
                  <c:v>0.40708476675140587</c:v>
                </c:pt>
                <c:pt idx="10">
                  <c:v>0.43584014350462263</c:v>
                </c:pt>
                <c:pt idx="11">
                  <c:v>0.46661720631192727</c:v>
                </c:pt>
                <c:pt idx="12">
                  <c:v>0.49955670173630368</c:v>
                </c:pt>
                <c:pt idx="13">
                  <c:v>0.53480897176047115</c:v>
                </c:pt>
                <c:pt idx="14">
                  <c:v>0.57253457824335519</c:v>
                </c:pt>
                <c:pt idx="15">
                  <c:v>0.6129049636332613</c:v>
                </c:pt>
                <c:pt idx="16">
                  <c:v>0.65610314937855296</c:v>
                </c:pt>
                <c:pt idx="17">
                  <c:v>0.70232447342393145</c:v>
                </c:pt>
                <c:pt idx="18">
                  <c:v>0.75177736810364804</c:v>
                </c:pt>
                <c:pt idx="19">
                  <c:v>0.8046841796380636</c:v>
                </c:pt>
                <c:pt idx="20">
                  <c:v>0.8612820303022316</c:v>
                </c:pt>
                <c:pt idx="21">
                  <c:v>0.92182372415929115</c:v>
                </c:pt>
                <c:pt idx="22">
                  <c:v>0.98657869703155243</c:v>
                </c:pt>
                <c:pt idx="23">
                  <c:v>1.0558340111116833</c:v>
                </c:pt>
                <c:pt idx="24">
                  <c:v>1.1298953942878942</c:v>
                </c:pt>
                <c:pt idx="25">
                  <c:v>1.2090883238624914</c:v>
                </c:pt>
                <c:pt idx="26">
                  <c:v>1.2937591538736386</c:v>
                </c:pt>
                <c:pt idx="27">
                  <c:v>1.3842762846757799</c:v>
                </c:pt>
                <c:pt idx="28">
                  <c:v>1.4810313727844393</c:v>
                </c:pt>
                <c:pt idx="29">
                  <c:v>1.5844405782343731</c:v>
                </c:pt>
                <c:pt idx="30">
                  <c:v>1.6949458458240541</c:v>
                </c:pt>
                <c:pt idx="31">
                  <c:v>1.8130162156112426</c:v>
                </c:pt>
                <c:pt idx="32">
                  <c:v>1.9391491568699817</c:v>
                </c:pt>
                <c:pt idx="33">
                  <c:v>2.07387191840479</c:v>
                </c:pt>
                <c:pt idx="34">
                  <c:v>2.2177428866284945</c:v>
                </c:pt>
                <c:pt idx="35">
                  <c:v>2.3713529411316516</c:v>
                </c:pt>
                <c:pt idx="36">
                  <c:v>2.5353267955898602</c:v>
                </c:pt>
                <c:pt idx="37">
                  <c:v>2.7103243097574361</c:v>
                </c:pt>
                <c:pt idx="38">
                  <c:v>2.8970417559703963</c:v>
                </c:pt>
                <c:pt idx="39">
                  <c:v>3.0962130210194485</c:v>
                </c:pt>
                <c:pt idx="40">
                  <c:v>3.308610721448932</c:v>
                </c:pt>
                <c:pt idx="41">
                  <c:v>3.5350472072891437</c:v>
                </c:pt>
                <c:pt idx="42">
                  <c:v>3.776375425941751</c:v>
                </c:pt>
                <c:pt idx="43">
                  <c:v>4.0334896144232228</c:v>
                </c:pt>
                <c:pt idx="44">
                  <c:v>4.3073257844504527</c:v>
                </c:pt>
                <c:pt idx="45">
                  <c:v>4.5988619609588151</c:v>
                </c:pt>
                <c:pt idx="46">
                  <c:v>4.9091181306218523</c:v>
                </c:pt>
                <c:pt idx="47">
                  <c:v>5.2391558528560225</c:v>
                </c:pt>
                <c:pt idx="48">
                  <c:v>5.590077481724359</c:v>
                </c:pt>
                <c:pt idx="49">
                  <c:v>5.9630249432020213</c:v>
                </c:pt>
                <c:pt idx="50">
                  <c:v>6.3591780085610381</c:v>
                </c:pt>
                <c:pt idx="51">
                  <c:v>6.7797520013241801</c:v>
                </c:pt>
                <c:pt idx="52">
                  <c:v>7.2259948725108565</c:v>
                </c:pt>
                <c:pt idx="53">
                  <c:v>7.3091427522367693</c:v>
                </c:pt>
                <c:pt idx="54">
                  <c:v>7.6991835769629384</c:v>
                </c:pt>
                <c:pt idx="55">
                  <c:v>8.200619682638747</c:v>
                </c:pt>
                <c:pt idx="56">
                  <c:v>8.7316241451716827</c:v>
                </c:pt>
                <c:pt idx="57">
                  <c:v>9.2935311820068627</c:v>
                </c:pt>
                <c:pt idx="58">
                  <c:v>9.8876811843783727</c:v>
                </c:pt>
                <c:pt idx="59">
                  <c:v>10.515412611610726</c:v>
                </c:pt>
                <c:pt idx="60">
                  <c:v>11.178052821066926</c:v>
                </c:pt>
                <c:pt idx="61">
                  <c:v>11.876907798858005</c:v>
                </c:pt>
                <c:pt idx="62">
                  <c:v>12.613250771488039</c:v>
                </c:pt>
                <c:pt idx="63">
                  <c:v>13.388309697197053</c:v>
                </c:pt>
                <c:pt idx="64">
                  <c:v>14.203253658073455</c:v>
                </c:pt>
                <c:pt idx="65">
                  <c:v>15.059178200125819</c:v>
                </c:pt>
                <c:pt idx="66">
                  <c:v>15.957089698384891</c:v>
                </c:pt>
                <c:pt idx="67">
                  <c:v>16.897888857537453</c:v>
                </c:pt>
                <c:pt idx="68">
                  <c:v>17.882353495158856</c:v>
                </c:pt>
                <c:pt idx="69">
                  <c:v>18.911120793666612</c:v>
                </c:pt>
                <c:pt idx="70">
                  <c:v>19.984669247762827</c:v>
                </c:pt>
                <c:pt idx="71">
                  <c:v>21.103300575200286</c:v>
                </c:pt>
                <c:pt idx="72">
                  <c:v>22.267121898757299</c:v>
                </c:pt>
                <c:pt idx="73">
                  <c:v>23.476028544647146</c:v>
                </c:pt>
                <c:pt idx="74">
                  <c:v>24.729687835312241</c:v>
                </c:pt>
                <c:pt idx="75">
                  <c:v>26.027524280595664</c:v>
                </c:pt>
                <c:pt idx="76">
                  <c:v>27.368706588511525</c:v>
                </c:pt>
                <c:pt idx="77">
                  <c:v>28.752136923154652</c:v>
                </c:pt>
                <c:pt idx="78">
                  <c:v>30.176442830777038</c:v>
                </c:pt>
                <c:pt idx="79">
                  <c:v>31.639972234103031</c:v>
                </c:pt>
                <c:pt idx="80">
                  <c:v>33.140791858418481</c:v>
                </c:pt>
                <c:pt idx="81">
                  <c:v>34.676689400323163</c:v>
                </c:pt>
                <c:pt idx="82">
                  <c:v>36.245179681500602</c:v>
                </c:pt>
                <c:pt idx="83">
                  <c:v>37.843514946491055</c:v>
                </c:pt>
                <c:pt idx="84">
                  <c:v>39.468699367201445</c:v>
                </c:pt>
                <c:pt idx="85">
                  <c:v>41.117507710581066</c:v>
                </c:pt>
                <c:pt idx="86">
                  <c:v>42.786508013170845</c:v>
                </c:pt>
                <c:pt idx="87">
                  <c:v>44.472087991403455</c:v>
                </c:pt>
                <c:pt idx="88">
                  <c:v>46.170484804353116</c:v>
                </c:pt>
                <c:pt idx="89">
                  <c:v>47.87781768106624</c:v>
                </c:pt>
                <c:pt idx="90">
                  <c:v>49.590122832509088</c:v>
                </c:pt>
                <c:pt idx="91">
                  <c:v>51.303389992990546</c:v>
                </c:pt>
                <c:pt idx="92">
                  <c:v>53.013599881396885</c:v>
                </c:pt>
                <c:pt idx="93">
                  <c:v>54.716761841475247</c:v>
                </c:pt>
                <c:pt idx="94">
                  <c:v>56.408950914321288</c:v>
                </c:pt>
                <c:pt idx="95">
                  <c:v>58.086343615480487</c:v>
                </c:pt>
                <c:pt idx="96">
                  <c:v>59.745251732665125</c:v>
                </c:pt>
                <c:pt idx="97">
                  <c:v>61.382153525797925</c:v>
                </c:pt>
                <c:pt idx="98">
                  <c:v>62.993721795612188</c:v>
                </c:pt>
                <c:pt idx="99">
                  <c:v>64.576848386228022</c:v>
                </c:pt>
                <c:pt idx="100">
                  <c:v>66.128664796280901</c:v>
                </c:pt>
                <c:pt idx="101">
                  <c:v>67.646558687354045</c:v>
                </c:pt>
                <c:pt idx="102">
                  <c:v>69.12818619276689</c:v>
                </c:pt>
                <c:pt idx="103">
                  <c:v>70.571480039645181</c:v>
                </c:pt>
                <c:pt idx="104">
                  <c:v>71.974653598665185</c:v>
                </c:pt>
                <c:pt idx="105">
                  <c:v>73.336201065694524</c:v>
                </c:pt>
                <c:pt idx="106">
                  <c:v>74.654894055369795</c:v>
                </c:pt>
                <c:pt idx="107">
                  <c:v>75.929774946975286</c:v>
                </c:pt>
                <c:pt idx="108">
                  <c:v>77.160147367208282</c:v>
                </c:pt>
                <c:pt idx="109">
                  <c:v>78.345564222717712</c:v>
                </c:pt>
                <c:pt idx="110">
                  <c:v>79.485813708550353</c:v>
                </c:pt>
                <c:pt idx="111">
                  <c:v>80.5809037182335</c:v>
                </c:pt>
                <c:pt idx="112">
                  <c:v>81.631045068960418</c:v>
                </c:pt>
                <c:pt idx="113">
                  <c:v>82.636633933251318</c:v>
                </c:pt>
                <c:pt idx="114">
                  <c:v>83.598233838671661</c:v>
                </c:pt>
                <c:pt idx="115">
                  <c:v>84.516557561806778</c:v>
                </c:pt>
                <c:pt idx="116">
                  <c:v>85.392449203713838</c:v>
                </c:pt>
                <c:pt idx="117">
                  <c:v>86.22686669329461</c:v>
                </c:pt>
                <c:pt idx="118">
                  <c:v>87.02086492402313</c:v>
                </c:pt>
                <c:pt idx="119">
                  <c:v>87.775579689518025</c:v>
                </c:pt>
                <c:pt idx="120">
                  <c:v>88.492212545596828</c:v>
                </c:pt>
                <c:pt idx="121">
                  <c:v>89.172016691453464</c:v>
                </c:pt>
                <c:pt idx="122">
                  <c:v>89.81628393098373</c:v>
                </c:pt>
                <c:pt idx="123">
                  <c:v>90.426332747349136</c:v>
                </c:pt>
                <c:pt idx="124">
                  <c:v>91.003497499741911</c:v>
                </c:pt>
                <c:pt idx="125">
                  <c:v>91.549118730963599</c:v>
                </c:pt>
                <c:pt idx="126">
                  <c:v>92.064534557711568</c:v>
                </c:pt>
                <c:pt idx="127">
                  <c:v>92.551073102148479</c:v>
                </c:pt>
                <c:pt idx="128">
                  <c:v>93.010045913119285</c:v>
                </c:pt>
                <c:pt idx="129">
                  <c:v>93.442742317949779</c:v>
                </c:pt>
                <c:pt idx="130">
                  <c:v>93.850424640767542</c:v>
                </c:pt>
                <c:pt idx="131">
                  <c:v>94.234324220386739</c:v>
                </c:pt>
                <c:pt idx="132">
                  <c:v>94.595638159658975</c:v>
                </c:pt>
                <c:pt idx="133">
                  <c:v>94.935526738502688</c:v>
                </c:pt>
                <c:pt idx="134">
                  <c:v>95.255111424295009</c:v>
                </c:pt>
                <c:pt idx="135">
                  <c:v>95.555473415687047</c:v>
                </c:pt>
                <c:pt idx="136">
                  <c:v>95.837652658956856</c:v>
                </c:pt>
                <c:pt idx="137">
                  <c:v>96.10264727955169</c:v>
                </c:pt>
                <c:pt idx="138">
                  <c:v>96.35141337532059</c:v>
                </c:pt>
                <c:pt idx="139">
                  <c:v>96.584865121966473</c:v>
                </c:pt>
                <c:pt idx="140">
                  <c:v>96.803875145335809</c:v>
                </c:pt>
                <c:pt idx="141">
                  <c:v>97.009275119224824</c:v>
                </c:pt>
                <c:pt idx="142">
                  <c:v>97.201856551342473</c:v>
                </c:pt>
                <c:pt idx="143">
                  <c:v>97.382371723879572</c:v>
                </c:pt>
                <c:pt idx="144">
                  <c:v>97.551534758749142</c:v>
                </c:pt>
                <c:pt idx="145">
                  <c:v>97.710022780961935</c:v>
                </c:pt>
                <c:pt idx="146">
                  <c:v>97.858477156765218</c:v>
                </c:pt>
                <c:pt idx="147">
                  <c:v>97.997504786093828</c:v>
                </c:pt>
                <c:pt idx="148">
                  <c:v>98.12767943156085</c:v>
                </c:pt>
                <c:pt idx="149">
                  <c:v>98.249543068652898</c:v>
                </c:pt>
                <c:pt idx="150">
                  <c:v>98.363607244000278</c:v>
                </c:pt>
                <c:pt idx="151">
                  <c:v>98.470354430576123</c:v>
                </c:pt>
                <c:pt idx="152">
                  <c:v>98.570239370452342</c:v>
                </c:pt>
                <c:pt idx="153">
                  <c:v>98.663690397318433</c:v>
                </c:pt>
                <c:pt idx="154">
                  <c:v>98.751110732365376</c:v>
                </c:pt>
                <c:pt idx="155">
                  <c:v>98.832879748366338</c:v>
                </c:pt>
                <c:pt idx="156">
                  <c:v>98.909354197861916</c:v>
                </c:pt>
                <c:pt idx="157">
                  <c:v>98.98086940229588</c:v>
                </c:pt>
                <c:pt idx="158">
                  <c:v>99.047740399758737</c:v>
                </c:pt>
                <c:pt idx="159">
                  <c:v>99.110263049696556</c:v>
                </c:pt>
                <c:pt idx="160">
                  <c:v>99.168715093541152</c:v>
                </c:pt>
                <c:pt idx="161">
                  <c:v>99.223357170725706</c:v>
                </c:pt>
                <c:pt idx="162">
                  <c:v>99.274433789980151</c:v>
                </c:pt>
                <c:pt idx="163">
                  <c:v>99.322174256159485</c:v>
                </c:pt>
                <c:pt idx="164">
                  <c:v>99.366793553154636</c:v>
                </c:pt>
                <c:pt idx="165">
                  <c:v>99.408493183679894</c:v>
                </c:pt>
                <c:pt idx="166">
                  <c:v>99.447461966926269</c:v>
                </c:pt>
                <c:pt idx="167">
                  <c:v>99.483876795225825</c:v>
                </c:pt>
                <c:pt idx="168">
                  <c:v>99.517903350991745</c:v>
                </c:pt>
                <c:pt idx="169">
                  <c:v>99.549696785289115</c:v>
                </c:pt>
                <c:pt idx="170">
                  <c:v>99.579402359454193</c:v>
                </c:pt>
                <c:pt idx="171">
                  <c:v>99.607156051222731</c:v>
                </c:pt>
                <c:pt idx="172">
                  <c:v>99.633085126850148</c:v>
                </c:pt>
                <c:pt idx="173">
                  <c:v>99.657308680714024</c:v>
                </c:pt>
                <c:pt idx="174">
                  <c:v>99.679938143883916</c:v>
                </c:pt>
                <c:pt idx="175">
                  <c:v>99.701077763126804</c:v>
                </c:pt>
                <c:pt idx="176">
                  <c:v>99.720825051791806</c:v>
                </c:pt>
                <c:pt idx="177">
                  <c:v>99.739271213985432</c:v>
                </c:pt>
                <c:pt idx="178">
                  <c:v>99.756501543410778</c:v>
                </c:pt>
                <c:pt idx="179">
                  <c:v>99.77259579820273</c:v>
                </c:pt>
                <c:pt idx="180">
                  <c:v>99.787628553045309</c:v>
                </c:pt>
                <c:pt idx="181">
                  <c:v>99.801669529810482</c:v>
                </c:pt>
                <c:pt idx="182">
                  <c:v>99.814783907908605</c:v>
                </c:pt>
                <c:pt idx="183">
                  <c:v>99.827032615490737</c:v>
                </c:pt>
                <c:pt idx="184">
                  <c:v>99.838472602593214</c:v>
                </c:pt>
                <c:pt idx="185">
                  <c:v>99.849157097264936</c:v>
                </c:pt>
                <c:pt idx="186">
                  <c:v>99.859135845668561</c:v>
                </c:pt>
                <c:pt idx="187">
                  <c:v>99.868455337097743</c:v>
                </c:pt>
                <c:pt idx="188">
                  <c:v>99.877159014806068</c:v>
                </c:pt>
                <c:pt idx="189">
                  <c:v>99.88528747349612</c:v>
                </c:pt>
                <c:pt idx="190">
                  <c:v>99.892878644273083</c:v>
                </c:pt>
                <c:pt idx="191">
                  <c:v>99.899967967823926</c:v>
                </c:pt>
                <c:pt idx="192">
                  <c:v>99.90658855654101</c:v>
                </c:pt>
                <c:pt idx="193">
                  <c:v>99.912771346270219</c:v>
                </c:pt>
                <c:pt idx="194">
                  <c:v>99.918545238323873</c:v>
                </c:pt>
                <c:pt idx="195">
                  <c:v>99.923937232363414</c:v>
                </c:pt>
                <c:pt idx="196">
                  <c:v>99.928972550721213</c:v>
                </c:pt>
                <c:pt idx="197">
                  <c:v>99.93367475469779</c:v>
                </c:pt>
                <c:pt idx="198">
                  <c:v>99.938065853339168</c:v>
                </c:pt>
                <c:pt idx="199">
                  <c:v>99.942166405168948</c:v>
                </c:pt>
                <c:pt idx="200">
                  <c:v>99.945995613321543</c:v>
                </c:pt>
                <c:pt idx="201">
                  <c:v>99.949571414495367</c:v>
                </c:pt>
                <c:pt idx="202">
                  <c:v>99.952910562120394</c:v>
                </c:pt>
                <c:pt idx="203">
                  <c:v>99.956028704109031</c:v>
                </c:pt>
                <c:pt idx="204">
                  <c:v>99.958940455538027</c:v>
                </c:pt>
                <c:pt idx="205">
                  <c:v>99.961659466585829</c:v>
                </c:pt>
                <c:pt idx="206">
                  <c:v>99.964198486031833</c:v>
                </c:pt>
                <c:pt idx="207">
                  <c:v>99.966569420602525</c:v>
                </c:pt>
                <c:pt idx="208">
                  <c:v>99.968783390433501</c:v>
                </c:pt>
                <c:pt idx="209">
                  <c:v>99.970850780898346</c:v>
                </c:pt>
                <c:pt idx="210">
                  <c:v>99.972781291039709</c:v>
                </c:pt>
                <c:pt idx="211">
                  <c:v>99.974583978823446</c:v>
                </c:pt>
                <c:pt idx="212">
                  <c:v>99.976267303422006</c:v>
                </c:pt>
                <c:pt idx="213">
                  <c:v>99.977839164720351</c:v>
                </c:pt>
                <c:pt idx="214">
                  <c:v>99.979306940225541</c:v>
                </c:pt>
                <c:pt idx="215">
                  <c:v>99.980677519549403</c:v>
                </c:pt>
                <c:pt idx="216">
                  <c:v>99.981957336622344</c:v>
                </c:pt>
                <c:pt idx="217">
                  <c:v>99.983152399787073</c:v>
                </c:pt>
                <c:pt idx="218">
                  <c:v>99.984268319910584</c:v>
                </c:pt>
                <c:pt idx="219">
                  <c:v>99.985310336644375</c:v>
                </c:pt>
                <c:pt idx="220">
                  <c:v>99.986283342954081</c:v>
                </c:pt>
                <c:pt idx="221">
                  <c:v>99.987191908031988</c:v>
                </c:pt>
                <c:pt idx="222">
                  <c:v>99.988040298698721</c:v>
                </c:pt>
                <c:pt idx="223">
                  <c:v>99.988832499393126</c:v>
                </c:pt>
                <c:pt idx="224">
                  <c:v>99.989572230843208</c:v>
                </c:pt>
                <c:pt idx="225">
                  <c:v>99.990262967504748</c:v>
                </c:pt>
                <c:pt idx="226">
                  <c:v>99.99090795384862</c:v>
                </c:pt>
                <c:pt idx="227">
                  <c:v>99.991510219572774</c:v>
                </c:pt>
                <c:pt idx="228">
                  <c:v>99.992072593809468</c:v>
                </c:pt>
                <c:pt idx="229">
                  <c:v>99.992597718393824</c:v>
                </c:pt>
                <c:pt idx="230">
                  <c:v>99.993088060255943</c:v>
                </c:pt>
                <c:pt idx="231">
                  <c:v>99.993545922994002</c:v>
                </c:pt>
                <c:pt idx="232">
                  <c:v>99.993973457682344</c:v>
                </c:pt>
                <c:pt idx="233">
                  <c:v>99.994372672965312</c:v>
                </c:pt>
                <c:pt idx="234">
                  <c:v>99.994745444483542</c:v>
                </c:pt>
                <c:pt idx="235">
                  <c:v>99.995093523677014</c:v>
                </c:pt>
                <c:pt idx="236">
                  <c:v>99.99541854600615</c:v>
                </c:pt>
                <c:pt idx="237">
                  <c:v>99.995722038628827</c:v>
                </c:pt>
                <c:pt idx="238">
                  <c:v>99.996005427569855</c:v>
                </c:pt>
                <c:pt idx="239">
                  <c:v>99.996270044416121</c:v>
                </c:pt>
                <c:pt idx="240">
                  <c:v>99.996517132568727</c:v>
                </c:pt>
                <c:pt idx="241">
                  <c:v>99.996747853081501</c:v>
                </c:pt>
                <c:pt idx="242">
                  <c:v>99.996963290113214</c:v>
                </c:pt>
                <c:pt idx="243">
                  <c:v>99.997164456018893</c:v>
                </c:pt>
                <c:pt idx="244">
                  <c:v>99.99735229610431</c:v>
                </c:pt>
                <c:pt idx="245">
                  <c:v>99.997527693065763</c:v>
                </c:pt>
                <c:pt idx="246">
                  <c:v>99.997691471135838</c:v>
                </c:pt>
                <c:pt idx="247">
                  <c:v>99.997844399955142</c:v>
                </c:pt>
                <c:pt idx="248">
                  <c:v>99.997987198187175</c:v>
                </c:pt>
                <c:pt idx="249">
                  <c:v>99.998120536894561</c:v>
                </c:pt>
                <c:pt idx="250">
                  <c:v>99.998245042691153</c:v>
                </c:pt>
              </c:numCache>
            </c:numRef>
          </c:yVal>
          <c:smooth val="1"/>
        </c:ser>
        <c:ser>
          <c:idx val="2"/>
          <c:order val="2"/>
          <c:tx>
            <c:v>95% CI</c:v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'AIS2 fixed'!$AE$143:$AE$169</c:f>
              <c:numCache>
                <c:formatCode>General</c:formatCode>
                <c:ptCount val="27"/>
                <c:pt idx="0">
                  <c:v>0.57708037896188669</c:v>
                </c:pt>
                <c:pt idx="1">
                  <c:v>0.60558873313802097</c:v>
                </c:pt>
                <c:pt idx="2">
                  <c:v>0.62843690116947337</c:v>
                </c:pt>
                <c:pt idx="3">
                  <c:v>0.64929344559631252</c:v>
                </c:pt>
                <c:pt idx="4">
                  <c:v>0.66923802189738479</c:v>
                </c:pt>
                <c:pt idx="5">
                  <c:v>0.6886610136807938</c:v>
                </c:pt>
                <c:pt idx="6">
                  <c:v>0.70769493213529788</c:v>
                </c:pt>
                <c:pt idx="7">
                  <c:v>0.72636629383485962</c:v>
                </c:pt>
                <c:pt idx="8">
                  <c:v>0.74466140179801832</c:v>
                </c:pt>
                <c:pt idx="9">
                  <c:v>0.76255669723247932</c:v>
                </c:pt>
                <c:pt idx="10">
                  <c:v>0.91868645073855981</c:v>
                </c:pt>
                <c:pt idx="11">
                  <c:v>1.0437182185625486</c:v>
                </c:pt>
                <c:pt idx="12">
                  <c:v>1.15301853497441</c:v>
                </c:pt>
                <c:pt idx="13">
                  <c:v>1.2566040169832666</c:v>
                </c:pt>
                <c:pt idx="14">
                  <c:v>1.3622575277337985</c:v>
                </c:pt>
                <c:pt idx="15">
                  <c:v>1.4789951761870868</c:v>
                </c:pt>
                <c:pt idx="16">
                  <c:v>1.622955299727397</c:v>
                </c:pt>
                <c:pt idx="17">
                  <c:v>1.8416258145593973</c:v>
                </c:pt>
                <c:pt idx="18">
                  <c:v>1.8731628379214453</c:v>
                </c:pt>
                <c:pt idx="19">
                  <c:v>1.9080667074483646</c:v>
                </c:pt>
                <c:pt idx="20">
                  <c:v>1.947248679609924</c:v>
                </c:pt>
                <c:pt idx="21">
                  <c:v>1.9920434508529623</c:v>
                </c:pt>
                <c:pt idx="22">
                  <c:v>2.0445205893708387</c:v>
                </c:pt>
                <c:pt idx="23">
                  <c:v>2.1081481060319707</c:v>
                </c:pt>
                <c:pt idx="24">
                  <c:v>2.1894296245017664</c:v>
                </c:pt>
                <c:pt idx="25">
                  <c:v>2.3029729600158921</c:v>
                </c:pt>
                <c:pt idx="26">
                  <c:v>2.4954222609853076</c:v>
                </c:pt>
              </c:numCache>
            </c:numRef>
          </c:xVal>
          <c:yVal>
            <c:numRef>
              <c:f>'AIS2 fixed'!$AA$143:$AA$169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030848"/>
        <c:axId val="365031240"/>
      </c:scatterChart>
      <c:valAx>
        <c:axId val="365030848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65031240"/>
        <c:crosses val="autoZero"/>
        <c:crossBetween val="midCat"/>
      </c:valAx>
      <c:valAx>
        <c:axId val="3650312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5030848"/>
        <c:crosses val="autoZero"/>
        <c:crossBetween val="midCat"/>
        <c:majorUnit val="5"/>
      </c:valAx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orientation="landscape" verticalDpi="599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3"/>
          <c:y val="4.9907981360485992E-2"/>
          <c:w val="0.83760928522361533"/>
          <c:h val="0.77441208403166217"/>
        </c:manualLayout>
      </c:layout>
      <c:scatterChart>
        <c:scatterStyle val="smoothMarker"/>
        <c:varyColors val="0"/>
        <c:ser>
          <c:idx val="1"/>
          <c:order val="0"/>
          <c:tx>
            <c:v>lower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'AIS2 fixed'!$AD$143:$AD$169</c:f>
              <c:numCache>
                <c:formatCode>General</c:formatCode>
                <c:ptCount val="27"/>
                <c:pt idx="0">
                  <c:v>-0.11309720607211793</c:v>
                </c:pt>
                <c:pt idx="1">
                  <c:v>6.3608975471950824E-2</c:v>
                </c:pt>
                <c:pt idx="2">
                  <c:v>0.1620634822190771</c:v>
                </c:pt>
                <c:pt idx="3">
                  <c:v>0.22817292161445016</c:v>
                </c:pt>
                <c:pt idx="4">
                  <c:v>0.27639441066148074</c:v>
                </c:pt>
                <c:pt idx="5">
                  <c:v>0.31325843934970377</c:v>
                </c:pt>
                <c:pt idx="6">
                  <c:v>0.34232463539810049</c:v>
                </c:pt>
                <c:pt idx="7">
                  <c:v>0.36577066135406344</c:v>
                </c:pt>
                <c:pt idx="8">
                  <c:v>0.38503223181767787</c:v>
                </c:pt>
                <c:pt idx="9">
                  <c:v>0.4011041076092301</c:v>
                </c:pt>
                <c:pt idx="10">
                  <c:v>0.48159425147605128</c:v>
                </c:pt>
                <c:pt idx="11">
                  <c:v>0.51383532185359115</c:v>
                </c:pt>
                <c:pt idx="12">
                  <c:v>0.5334566048711481</c:v>
                </c:pt>
                <c:pt idx="13">
                  <c:v>0.54818107154874207</c:v>
                </c:pt>
                <c:pt idx="14">
                  <c:v>0.56083750948466116</c:v>
                </c:pt>
                <c:pt idx="15">
                  <c:v>0.57302146046079083</c:v>
                </c:pt>
                <c:pt idx="16">
                  <c:v>0.58633417512200947</c:v>
                </c:pt>
                <c:pt idx="17">
                  <c:v>0.60428355766291053</c:v>
                </c:pt>
                <c:pt idx="18">
                  <c:v>0.60671370552687576</c:v>
                </c:pt>
                <c:pt idx="19">
                  <c:v>0.60936651442673007</c:v>
                </c:pt>
                <c:pt idx="20">
                  <c:v>0.61230192992069565</c:v>
                </c:pt>
                <c:pt idx="21">
                  <c:v>0.61560727318055763</c:v>
                </c:pt>
                <c:pt idx="22">
                  <c:v>0.61941715513431383</c:v>
                </c:pt>
                <c:pt idx="23">
                  <c:v>0.62395570382128351</c:v>
                </c:pt>
                <c:pt idx="24">
                  <c:v>0.62964016917370003</c:v>
                </c:pt>
                <c:pt idx="25">
                  <c:v>0.63739950843815341</c:v>
                </c:pt>
                <c:pt idx="26">
                  <c:v>0.6501647431889408</c:v>
                </c:pt>
              </c:numCache>
            </c:numRef>
          </c:xVal>
          <c:yVal>
            <c:numRef>
              <c:f>'AIS2 fixed'!$AA$143:$AA$169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0"/>
          <c:order val="1"/>
          <c:tx>
            <c:v>AIS 2+ Gy Risk Function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'AIS2 fixed'!$B$2:$B$352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2.7499999999999898</c:v>
                </c:pt>
                <c:pt idx="276">
                  <c:v>2.75999999999999</c:v>
                </c:pt>
                <c:pt idx="277">
                  <c:v>2.7699999999999898</c:v>
                </c:pt>
                <c:pt idx="278">
                  <c:v>2.77999999999999</c:v>
                </c:pt>
                <c:pt idx="279">
                  <c:v>2.7899999999999898</c:v>
                </c:pt>
                <c:pt idx="280">
                  <c:v>2.7999999999999901</c:v>
                </c:pt>
                <c:pt idx="281">
                  <c:v>2.8099999999999898</c:v>
                </c:pt>
                <c:pt idx="282">
                  <c:v>2.8199999999999901</c:v>
                </c:pt>
                <c:pt idx="283">
                  <c:v>2.8299999999999899</c:v>
                </c:pt>
                <c:pt idx="284">
                  <c:v>2.8399999999999901</c:v>
                </c:pt>
                <c:pt idx="285">
                  <c:v>2.8499999999999899</c:v>
                </c:pt>
                <c:pt idx="286">
                  <c:v>2.8599999999999901</c:v>
                </c:pt>
                <c:pt idx="287">
                  <c:v>2.8699999999999899</c:v>
                </c:pt>
                <c:pt idx="288">
                  <c:v>2.8799999999999901</c:v>
                </c:pt>
                <c:pt idx="289">
                  <c:v>2.8899999999999899</c:v>
                </c:pt>
                <c:pt idx="290">
                  <c:v>2.8999999999999901</c:v>
                </c:pt>
                <c:pt idx="291">
                  <c:v>2.9099999999999899</c:v>
                </c:pt>
                <c:pt idx="292">
                  <c:v>2.9199999999999902</c:v>
                </c:pt>
                <c:pt idx="293">
                  <c:v>2.9299999999999899</c:v>
                </c:pt>
                <c:pt idx="294">
                  <c:v>2.9399999999999902</c:v>
                </c:pt>
                <c:pt idx="295">
                  <c:v>2.94999999999999</c:v>
                </c:pt>
                <c:pt idx="296">
                  <c:v>2.9599999999999902</c:v>
                </c:pt>
                <c:pt idx="297">
                  <c:v>2.96999999999999</c:v>
                </c:pt>
                <c:pt idx="298">
                  <c:v>2.9799999999999902</c:v>
                </c:pt>
                <c:pt idx="299">
                  <c:v>2.98999999999999</c:v>
                </c:pt>
                <c:pt idx="300">
                  <c:v>2.9999999999999898</c:v>
                </c:pt>
                <c:pt idx="301">
                  <c:v>3.00999999999999</c:v>
                </c:pt>
                <c:pt idx="302">
                  <c:v>3.0199999999999898</c:v>
                </c:pt>
                <c:pt idx="303">
                  <c:v>3.02999999999999</c:v>
                </c:pt>
                <c:pt idx="304">
                  <c:v>3.0399999999999898</c:v>
                </c:pt>
                <c:pt idx="305">
                  <c:v>3.0499999999999901</c:v>
                </c:pt>
                <c:pt idx="306">
                  <c:v>3.0599999999999898</c:v>
                </c:pt>
                <c:pt idx="307">
                  <c:v>3.0699999999999901</c:v>
                </c:pt>
                <c:pt idx="308">
                  <c:v>3.0799999999999899</c:v>
                </c:pt>
                <c:pt idx="309">
                  <c:v>3.0899999999999901</c:v>
                </c:pt>
                <c:pt idx="310">
                  <c:v>3.0999999999999899</c:v>
                </c:pt>
                <c:pt idx="311">
                  <c:v>3.1099999999999901</c:v>
                </c:pt>
                <c:pt idx="312">
                  <c:v>3.1199999999999899</c:v>
                </c:pt>
                <c:pt idx="313">
                  <c:v>3.1299999999999901</c:v>
                </c:pt>
                <c:pt idx="314">
                  <c:v>3.1399999999999899</c:v>
                </c:pt>
                <c:pt idx="315">
                  <c:v>3.1499999999999901</c:v>
                </c:pt>
                <c:pt idx="316">
                  <c:v>3.1599999999999899</c:v>
                </c:pt>
                <c:pt idx="317">
                  <c:v>3.1699999999999902</c:v>
                </c:pt>
                <c:pt idx="318">
                  <c:v>3.1799999999999899</c:v>
                </c:pt>
                <c:pt idx="319">
                  <c:v>3.1899999999999902</c:v>
                </c:pt>
                <c:pt idx="320">
                  <c:v>3.19999999999999</c:v>
                </c:pt>
                <c:pt idx="321">
                  <c:v>3.2099999999999902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</c:numCache>
            </c:numRef>
          </c:xVal>
          <c:yVal>
            <c:numRef>
              <c:f>'AIS2 fixed'!$C$2:$C$352</c:f>
              <c:numCache>
                <c:formatCode>General</c:formatCode>
                <c:ptCount val="351"/>
                <c:pt idx="0">
                  <c:v>0.22008448867359326</c:v>
                </c:pt>
                <c:pt idx="1">
                  <c:v>0.23566192331876773</c:v>
                </c:pt>
                <c:pt idx="2">
                  <c:v>0.25233913016401777</c:v>
                </c:pt>
                <c:pt idx="3">
                  <c:v>0.27019334499781644</c:v>
                </c:pt>
                <c:pt idx="4">
                  <c:v>0.28930716796682932</c:v>
                </c:pt>
                <c:pt idx="5">
                  <c:v>0.30976892738523115</c:v>
                </c:pt>
                <c:pt idx="6">
                  <c:v>0.33167306692696574</c:v>
                </c:pt>
                <c:pt idx="7">
                  <c:v>0.35512055751135285</c:v>
                </c:pt>
                <c:pt idx="8">
                  <c:v>0.38021933523607021</c:v>
                </c:pt>
                <c:pt idx="9">
                  <c:v>0.40708476675140587</c:v>
                </c:pt>
                <c:pt idx="10">
                  <c:v>0.43584014350462263</c:v>
                </c:pt>
                <c:pt idx="11">
                  <c:v>0.46661720631192727</c:v>
                </c:pt>
                <c:pt idx="12">
                  <c:v>0.49955670173630368</c:v>
                </c:pt>
                <c:pt idx="13">
                  <c:v>0.53480897176047115</c:v>
                </c:pt>
                <c:pt idx="14">
                  <c:v>0.57253457824335519</c:v>
                </c:pt>
                <c:pt idx="15">
                  <c:v>0.6129049636332613</c:v>
                </c:pt>
                <c:pt idx="16">
                  <c:v>0.65610314937855296</c:v>
                </c:pt>
                <c:pt idx="17">
                  <c:v>0.70232447342393145</c:v>
                </c:pt>
                <c:pt idx="18">
                  <c:v>0.75177736810364804</c:v>
                </c:pt>
                <c:pt idx="19">
                  <c:v>0.8046841796380636</c:v>
                </c:pt>
                <c:pt idx="20">
                  <c:v>0.8612820303022316</c:v>
                </c:pt>
                <c:pt idx="21">
                  <c:v>0.92182372415929115</c:v>
                </c:pt>
                <c:pt idx="22">
                  <c:v>0.98657869703155243</c:v>
                </c:pt>
                <c:pt idx="23">
                  <c:v>1.0558340111116833</c:v>
                </c:pt>
                <c:pt idx="24">
                  <c:v>1.1298953942878942</c:v>
                </c:pt>
                <c:pt idx="25">
                  <c:v>1.2090883238624914</c:v>
                </c:pt>
                <c:pt idx="26">
                  <c:v>1.2937591538736386</c:v>
                </c:pt>
                <c:pt idx="27">
                  <c:v>1.3842762846757799</c:v>
                </c:pt>
                <c:pt idx="28">
                  <c:v>1.4810313727844393</c:v>
                </c:pt>
                <c:pt idx="29">
                  <c:v>1.5844405782343731</c:v>
                </c:pt>
                <c:pt idx="30">
                  <c:v>1.6949458458240541</c:v>
                </c:pt>
                <c:pt idx="31">
                  <c:v>1.8130162156112426</c:v>
                </c:pt>
                <c:pt idx="32">
                  <c:v>1.9391491568699817</c:v>
                </c:pt>
                <c:pt idx="33">
                  <c:v>2.07387191840479</c:v>
                </c:pt>
                <c:pt idx="34">
                  <c:v>2.2177428866284945</c:v>
                </c:pt>
                <c:pt idx="35">
                  <c:v>2.3713529411316516</c:v>
                </c:pt>
                <c:pt idx="36">
                  <c:v>2.5353267955898602</c:v>
                </c:pt>
                <c:pt idx="37">
                  <c:v>2.7103243097574361</c:v>
                </c:pt>
                <c:pt idx="38">
                  <c:v>2.8970417559703963</c:v>
                </c:pt>
                <c:pt idx="39">
                  <c:v>3.0962130210194485</c:v>
                </c:pt>
                <c:pt idx="40">
                  <c:v>3.308610721448932</c:v>
                </c:pt>
                <c:pt idx="41">
                  <c:v>3.5350472072891437</c:v>
                </c:pt>
                <c:pt idx="42">
                  <c:v>3.776375425941751</c:v>
                </c:pt>
                <c:pt idx="43">
                  <c:v>4.0334896144232228</c:v>
                </c:pt>
                <c:pt idx="44">
                  <c:v>4.3073257844504527</c:v>
                </c:pt>
                <c:pt idx="45">
                  <c:v>4.5988619609588151</c:v>
                </c:pt>
                <c:pt idx="46">
                  <c:v>4.9091181306218523</c:v>
                </c:pt>
                <c:pt idx="47">
                  <c:v>5.2391558528560225</c:v>
                </c:pt>
                <c:pt idx="48">
                  <c:v>5.590077481724359</c:v>
                </c:pt>
                <c:pt idx="49">
                  <c:v>5.9630249432020213</c:v>
                </c:pt>
                <c:pt idx="50">
                  <c:v>6.3591780085610381</c:v>
                </c:pt>
                <c:pt idx="51">
                  <c:v>6.7797520013241801</c:v>
                </c:pt>
                <c:pt idx="52">
                  <c:v>7.2259948725108565</c:v>
                </c:pt>
                <c:pt idx="53">
                  <c:v>7.3091427522367693</c:v>
                </c:pt>
                <c:pt idx="54">
                  <c:v>7.6991835769629384</c:v>
                </c:pt>
                <c:pt idx="55">
                  <c:v>8.200619682638747</c:v>
                </c:pt>
                <c:pt idx="56">
                  <c:v>8.7316241451716827</c:v>
                </c:pt>
                <c:pt idx="57">
                  <c:v>9.2935311820068627</c:v>
                </c:pt>
                <c:pt idx="58">
                  <c:v>9.8876811843783727</c:v>
                </c:pt>
                <c:pt idx="59">
                  <c:v>10.515412611610726</c:v>
                </c:pt>
                <c:pt idx="60">
                  <c:v>11.178052821066926</c:v>
                </c:pt>
                <c:pt idx="61">
                  <c:v>11.876907798858005</c:v>
                </c:pt>
                <c:pt idx="62">
                  <c:v>12.613250771488039</c:v>
                </c:pt>
                <c:pt idx="63">
                  <c:v>13.388309697197053</c:v>
                </c:pt>
                <c:pt idx="64">
                  <c:v>14.203253658073455</c:v>
                </c:pt>
                <c:pt idx="65">
                  <c:v>15.059178200125819</c:v>
                </c:pt>
                <c:pt idx="66">
                  <c:v>15.957089698384891</c:v>
                </c:pt>
                <c:pt idx="67">
                  <c:v>16.897888857537453</c:v>
                </c:pt>
                <c:pt idx="68">
                  <c:v>17.882353495158856</c:v>
                </c:pt>
                <c:pt idx="69">
                  <c:v>18.911120793666612</c:v>
                </c:pt>
                <c:pt idx="70">
                  <c:v>19.984669247762827</c:v>
                </c:pt>
                <c:pt idx="71">
                  <c:v>21.103300575200286</c:v>
                </c:pt>
                <c:pt idx="72">
                  <c:v>22.267121898757299</c:v>
                </c:pt>
                <c:pt idx="73">
                  <c:v>23.476028544647146</c:v>
                </c:pt>
                <c:pt idx="74">
                  <c:v>24.729687835312241</c:v>
                </c:pt>
                <c:pt idx="75">
                  <c:v>26.027524280595664</c:v>
                </c:pt>
                <c:pt idx="76">
                  <c:v>27.368706588511525</c:v>
                </c:pt>
                <c:pt idx="77">
                  <c:v>28.752136923154652</c:v>
                </c:pt>
                <c:pt idx="78">
                  <c:v>30.176442830777038</c:v>
                </c:pt>
                <c:pt idx="79">
                  <c:v>31.639972234103031</c:v>
                </c:pt>
                <c:pt idx="80">
                  <c:v>33.140791858418481</c:v>
                </c:pt>
                <c:pt idx="81">
                  <c:v>34.676689400323163</c:v>
                </c:pt>
                <c:pt idx="82">
                  <c:v>36.245179681500602</c:v>
                </c:pt>
                <c:pt idx="83">
                  <c:v>37.843514946491055</c:v>
                </c:pt>
                <c:pt idx="84">
                  <c:v>39.468699367201445</c:v>
                </c:pt>
                <c:pt idx="85">
                  <c:v>41.117507710581066</c:v>
                </c:pt>
                <c:pt idx="86">
                  <c:v>42.786508013170845</c:v>
                </c:pt>
                <c:pt idx="87">
                  <c:v>44.472087991403455</c:v>
                </c:pt>
                <c:pt idx="88">
                  <c:v>46.170484804353116</c:v>
                </c:pt>
                <c:pt idx="89">
                  <c:v>47.87781768106624</c:v>
                </c:pt>
                <c:pt idx="90">
                  <c:v>49.590122832509088</c:v>
                </c:pt>
                <c:pt idx="91">
                  <c:v>51.303389992990546</c:v>
                </c:pt>
                <c:pt idx="92">
                  <c:v>53.013599881396885</c:v>
                </c:pt>
                <c:pt idx="93">
                  <c:v>54.716761841475247</c:v>
                </c:pt>
                <c:pt idx="94">
                  <c:v>56.408950914321288</c:v>
                </c:pt>
                <c:pt idx="95">
                  <c:v>58.086343615480487</c:v>
                </c:pt>
                <c:pt idx="96">
                  <c:v>59.745251732665125</c:v>
                </c:pt>
                <c:pt idx="97">
                  <c:v>61.382153525797925</c:v>
                </c:pt>
                <c:pt idx="98">
                  <c:v>62.993721795612188</c:v>
                </c:pt>
                <c:pt idx="99">
                  <c:v>64.576848386228022</c:v>
                </c:pt>
                <c:pt idx="100">
                  <c:v>66.128664796280901</c:v>
                </c:pt>
                <c:pt idx="101">
                  <c:v>67.646558687354045</c:v>
                </c:pt>
                <c:pt idx="102">
                  <c:v>69.12818619276689</c:v>
                </c:pt>
                <c:pt idx="103">
                  <c:v>70.571480039645181</c:v>
                </c:pt>
                <c:pt idx="104">
                  <c:v>71.974653598665185</c:v>
                </c:pt>
                <c:pt idx="105">
                  <c:v>73.336201065694524</c:v>
                </c:pt>
                <c:pt idx="106">
                  <c:v>74.654894055369795</c:v>
                </c:pt>
                <c:pt idx="107">
                  <c:v>75.929774946975286</c:v>
                </c:pt>
                <c:pt idx="108">
                  <c:v>77.160147367208282</c:v>
                </c:pt>
                <c:pt idx="109">
                  <c:v>78.345564222717712</c:v>
                </c:pt>
                <c:pt idx="110">
                  <c:v>79.485813708550353</c:v>
                </c:pt>
                <c:pt idx="111">
                  <c:v>80.5809037182335</c:v>
                </c:pt>
                <c:pt idx="112">
                  <c:v>81.631045068960418</c:v>
                </c:pt>
                <c:pt idx="113">
                  <c:v>82.636633933251318</c:v>
                </c:pt>
                <c:pt idx="114">
                  <c:v>83.598233838671661</c:v>
                </c:pt>
                <c:pt idx="115">
                  <c:v>84.516557561806778</c:v>
                </c:pt>
                <c:pt idx="116">
                  <c:v>85.392449203713838</c:v>
                </c:pt>
                <c:pt idx="117">
                  <c:v>86.22686669329461</c:v>
                </c:pt>
                <c:pt idx="118">
                  <c:v>87.02086492402313</c:v>
                </c:pt>
                <c:pt idx="119">
                  <c:v>87.775579689518025</c:v>
                </c:pt>
                <c:pt idx="120">
                  <c:v>88.492212545596828</c:v>
                </c:pt>
                <c:pt idx="121">
                  <c:v>89.172016691453464</c:v>
                </c:pt>
                <c:pt idx="122">
                  <c:v>89.81628393098373</c:v>
                </c:pt>
                <c:pt idx="123">
                  <c:v>90.426332747349136</c:v>
                </c:pt>
                <c:pt idx="124">
                  <c:v>91.003497499741911</c:v>
                </c:pt>
                <c:pt idx="125">
                  <c:v>91.549118730963599</c:v>
                </c:pt>
                <c:pt idx="126">
                  <c:v>92.064534557711568</c:v>
                </c:pt>
                <c:pt idx="127">
                  <c:v>92.551073102148479</c:v>
                </c:pt>
                <c:pt idx="128">
                  <c:v>93.010045913119285</c:v>
                </c:pt>
                <c:pt idx="129">
                  <c:v>93.442742317949779</c:v>
                </c:pt>
                <c:pt idx="130">
                  <c:v>93.850424640767542</c:v>
                </c:pt>
                <c:pt idx="131">
                  <c:v>94.234324220386739</c:v>
                </c:pt>
                <c:pt idx="132">
                  <c:v>94.595638159658975</c:v>
                </c:pt>
                <c:pt idx="133">
                  <c:v>94.935526738502688</c:v>
                </c:pt>
                <c:pt idx="134">
                  <c:v>95.255111424295009</c:v>
                </c:pt>
                <c:pt idx="135">
                  <c:v>95.555473415687047</c:v>
                </c:pt>
                <c:pt idx="136">
                  <c:v>95.837652658956856</c:v>
                </c:pt>
                <c:pt idx="137">
                  <c:v>96.10264727955169</c:v>
                </c:pt>
                <c:pt idx="138">
                  <c:v>96.35141337532059</c:v>
                </c:pt>
                <c:pt idx="139">
                  <c:v>96.584865121966473</c:v>
                </c:pt>
                <c:pt idx="140">
                  <c:v>96.803875145335809</c:v>
                </c:pt>
                <c:pt idx="141">
                  <c:v>97.009275119224824</c:v>
                </c:pt>
                <c:pt idx="142">
                  <c:v>97.201856551342473</c:v>
                </c:pt>
                <c:pt idx="143">
                  <c:v>97.382371723879572</c:v>
                </c:pt>
                <c:pt idx="144">
                  <c:v>97.551534758749142</c:v>
                </c:pt>
                <c:pt idx="145">
                  <c:v>97.710022780961935</c:v>
                </c:pt>
                <c:pt idx="146">
                  <c:v>97.858477156765218</c:v>
                </c:pt>
                <c:pt idx="147">
                  <c:v>97.997504786093828</c:v>
                </c:pt>
                <c:pt idx="148">
                  <c:v>98.12767943156085</c:v>
                </c:pt>
                <c:pt idx="149">
                  <c:v>98.249543068652898</c:v>
                </c:pt>
                <c:pt idx="150">
                  <c:v>98.363607244000278</c:v>
                </c:pt>
                <c:pt idx="151">
                  <c:v>98.470354430576123</c:v>
                </c:pt>
                <c:pt idx="152">
                  <c:v>98.570239370452342</c:v>
                </c:pt>
                <c:pt idx="153">
                  <c:v>98.663690397318433</c:v>
                </c:pt>
                <c:pt idx="154">
                  <c:v>98.751110732365376</c:v>
                </c:pt>
                <c:pt idx="155">
                  <c:v>98.832879748366338</c:v>
                </c:pt>
                <c:pt idx="156">
                  <c:v>98.909354197861916</c:v>
                </c:pt>
                <c:pt idx="157">
                  <c:v>98.98086940229588</c:v>
                </c:pt>
                <c:pt idx="158">
                  <c:v>99.047740399758737</c:v>
                </c:pt>
                <c:pt idx="159">
                  <c:v>99.110263049696556</c:v>
                </c:pt>
                <c:pt idx="160">
                  <c:v>99.168715093541152</c:v>
                </c:pt>
                <c:pt idx="161">
                  <c:v>99.223357170725706</c:v>
                </c:pt>
                <c:pt idx="162">
                  <c:v>99.274433789980151</c:v>
                </c:pt>
                <c:pt idx="163">
                  <c:v>99.322174256159485</c:v>
                </c:pt>
                <c:pt idx="164">
                  <c:v>99.366793553154636</c:v>
                </c:pt>
                <c:pt idx="165">
                  <c:v>99.408493183679894</c:v>
                </c:pt>
                <c:pt idx="166">
                  <c:v>99.447461966926269</c:v>
                </c:pt>
                <c:pt idx="167">
                  <c:v>99.483876795225825</c:v>
                </c:pt>
                <c:pt idx="168">
                  <c:v>99.517903350991745</c:v>
                </c:pt>
                <c:pt idx="169">
                  <c:v>99.549696785289115</c:v>
                </c:pt>
                <c:pt idx="170">
                  <c:v>99.579402359454193</c:v>
                </c:pt>
                <c:pt idx="171">
                  <c:v>99.607156051222731</c:v>
                </c:pt>
                <c:pt idx="172">
                  <c:v>99.633085126850148</c:v>
                </c:pt>
                <c:pt idx="173">
                  <c:v>99.657308680714024</c:v>
                </c:pt>
                <c:pt idx="174">
                  <c:v>99.679938143883916</c:v>
                </c:pt>
                <c:pt idx="175">
                  <c:v>99.701077763126804</c:v>
                </c:pt>
                <c:pt idx="176">
                  <c:v>99.720825051791806</c:v>
                </c:pt>
                <c:pt idx="177">
                  <c:v>99.739271213985432</c:v>
                </c:pt>
                <c:pt idx="178">
                  <c:v>99.756501543410778</c:v>
                </c:pt>
                <c:pt idx="179">
                  <c:v>99.77259579820273</c:v>
                </c:pt>
                <c:pt idx="180">
                  <c:v>99.787628553045309</c:v>
                </c:pt>
                <c:pt idx="181">
                  <c:v>99.801669529810482</c:v>
                </c:pt>
                <c:pt idx="182">
                  <c:v>99.814783907908605</c:v>
                </c:pt>
                <c:pt idx="183">
                  <c:v>99.827032615490737</c:v>
                </c:pt>
                <c:pt idx="184">
                  <c:v>99.838472602593214</c:v>
                </c:pt>
                <c:pt idx="185">
                  <c:v>99.849157097264936</c:v>
                </c:pt>
                <c:pt idx="186">
                  <c:v>99.859135845668561</c:v>
                </c:pt>
                <c:pt idx="187">
                  <c:v>99.868455337097743</c:v>
                </c:pt>
                <c:pt idx="188">
                  <c:v>99.877159014806068</c:v>
                </c:pt>
                <c:pt idx="189">
                  <c:v>99.88528747349612</c:v>
                </c:pt>
                <c:pt idx="190">
                  <c:v>99.892878644273083</c:v>
                </c:pt>
                <c:pt idx="191">
                  <c:v>99.899967967823926</c:v>
                </c:pt>
                <c:pt idx="192">
                  <c:v>99.90658855654101</c:v>
                </c:pt>
                <c:pt idx="193">
                  <c:v>99.912771346270219</c:v>
                </c:pt>
                <c:pt idx="194">
                  <c:v>99.918545238323873</c:v>
                </c:pt>
                <c:pt idx="195">
                  <c:v>99.923937232363414</c:v>
                </c:pt>
                <c:pt idx="196">
                  <c:v>99.928972550721213</c:v>
                </c:pt>
                <c:pt idx="197">
                  <c:v>99.93367475469779</c:v>
                </c:pt>
                <c:pt idx="198">
                  <c:v>99.938065853339168</c:v>
                </c:pt>
                <c:pt idx="199">
                  <c:v>99.942166405168948</c:v>
                </c:pt>
                <c:pt idx="200">
                  <c:v>99.945995613321543</c:v>
                </c:pt>
                <c:pt idx="201">
                  <c:v>99.949571414495367</c:v>
                </c:pt>
                <c:pt idx="202">
                  <c:v>99.952910562120394</c:v>
                </c:pt>
                <c:pt idx="203">
                  <c:v>99.956028704109031</c:v>
                </c:pt>
                <c:pt idx="204">
                  <c:v>99.958940455538027</c:v>
                </c:pt>
                <c:pt idx="205">
                  <c:v>99.961659466585829</c:v>
                </c:pt>
                <c:pt idx="206">
                  <c:v>99.964198486031833</c:v>
                </c:pt>
                <c:pt idx="207">
                  <c:v>99.966569420602525</c:v>
                </c:pt>
                <c:pt idx="208">
                  <c:v>99.968783390433501</c:v>
                </c:pt>
                <c:pt idx="209">
                  <c:v>99.970850780898346</c:v>
                </c:pt>
                <c:pt idx="210">
                  <c:v>99.972781291039709</c:v>
                </c:pt>
                <c:pt idx="211">
                  <c:v>99.974583978823446</c:v>
                </c:pt>
                <c:pt idx="212">
                  <c:v>99.976267303422006</c:v>
                </c:pt>
                <c:pt idx="213">
                  <c:v>99.977839164720351</c:v>
                </c:pt>
                <c:pt idx="214">
                  <c:v>99.979306940225541</c:v>
                </c:pt>
                <c:pt idx="215">
                  <c:v>99.980677519549403</c:v>
                </c:pt>
                <c:pt idx="216">
                  <c:v>99.981957336622344</c:v>
                </c:pt>
                <c:pt idx="217">
                  <c:v>99.983152399787073</c:v>
                </c:pt>
                <c:pt idx="218">
                  <c:v>99.984268319910584</c:v>
                </c:pt>
                <c:pt idx="219">
                  <c:v>99.985310336644375</c:v>
                </c:pt>
                <c:pt idx="220">
                  <c:v>99.986283342954081</c:v>
                </c:pt>
                <c:pt idx="221">
                  <c:v>99.987191908031988</c:v>
                </c:pt>
                <c:pt idx="222">
                  <c:v>99.988040298698721</c:v>
                </c:pt>
                <c:pt idx="223">
                  <c:v>99.988832499393126</c:v>
                </c:pt>
                <c:pt idx="224">
                  <c:v>99.989572230843208</c:v>
                </c:pt>
                <c:pt idx="225">
                  <c:v>99.990262967504748</c:v>
                </c:pt>
                <c:pt idx="226">
                  <c:v>99.99090795384862</c:v>
                </c:pt>
                <c:pt idx="227">
                  <c:v>99.991510219572774</c:v>
                </c:pt>
                <c:pt idx="228">
                  <c:v>99.992072593809468</c:v>
                </c:pt>
                <c:pt idx="229">
                  <c:v>99.992597718393824</c:v>
                </c:pt>
                <c:pt idx="230">
                  <c:v>99.993088060255943</c:v>
                </c:pt>
                <c:pt idx="231">
                  <c:v>99.993545922994002</c:v>
                </c:pt>
                <c:pt idx="232">
                  <c:v>99.993973457682344</c:v>
                </c:pt>
                <c:pt idx="233">
                  <c:v>99.994372672965312</c:v>
                </c:pt>
                <c:pt idx="234">
                  <c:v>99.994745444483542</c:v>
                </c:pt>
                <c:pt idx="235">
                  <c:v>99.995093523677014</c:v>
                </c:pt>
                <c:pt idx="236">
                  <c:v>99.99541854600615</c:v>
                </c:pt>
                <c:pt idx="237">
                  <c:v>99.995722038628827</c:v>
                </c:pt>
                <c:pt idx="238">
                  <c:v>99.996005427569855</c:v>
                </c:pt>
                <c:pt idx="239">
                  <c:v>99.996270044416121</c:v>
                </c:pt>
                <c:pt idx="240">
                  <c:v>99.996517132568727</c:v>
                </c:pt>
                <c:pt idx="241">
                  <c:v>99.996747853081501</c:v>
                </c:pt>
                <c:pt idx="242">
                  <c:v>99.996963290113214</c:v>
                </c:pt>
                <c:pt idx="243">
                  <c:v>99.997164456018893</c:v>
                </c:pt>
                <c:pt idx="244">
                  <c:v>99.99735229610431</c:v>
                </c:pt>
                <c:pt idx="245">
                  <c:v>99.997527693065763</c:v>
                </c:pt>
                <c:pt idx="246">
                  <c:v>99.997691471135838</c:v>
                </c:pt>
                <c:pt idx="247">
                  <c:v>99.997844399955142</c:v>
                </c:pt>
                <c:pt idx="248">
                  <c:v>99.997987198187175</c:v>
                </c:pt>
                <c:pt idx="249">
                  <c:v>99.998120536894561</c:v>
                </c:pt>
                <c:pt idx="250">
                  <c:v>99.998245042691153</c:v>
                </c:pt>
                <c:pt idx="251">
                  <c:v>99.998361300685829</c:v>
                </c:pt>
                <c:pt idx="252">
                  <c:v>99.998469857231342</c:v>
                </c:pt>
                <c:pt idx="253">
                  <c:v>99.998571222491023</c:v>
                </c:pt>
                <c:pt idx="254">
                  <c:v>99.998665872835574</c:v>
                </c:pt>
                <c:pt idx="255">
                  <c:v>99.998754253081358</c:v>
                </c:pt>
                <c:pt idx="256">
                  <c:v>99.99883677858017</c:v>
                </c:pt>
                <c:pt idx="257">
                  <c:v>99.998913837170832</c:v>
                </c:pt>
                <c:pt idx="258">
                  <c:v>99.998985791001488</c:v>
                </c:pt>
                <c:pt idx="259">
                  <c:v>99.999052978231248</c:v>
                </c:pt>
                <c:pt idx="260">
                  <c:v>99.99911571461908</c:v>
                </c:pt>
                <c:pt idx="261">
                  <c:v>99.999174295007577</c:v>
                </c:pt>
                <c:pt idx="262">
                  <c:v>99.999228994708304</c:v>
                </c:pt>
                <c:pt idx="263">
                  <c:v>99.999280070795578</c:v>
                </c:pt>
                <c:pt idx="264">
                  <c:v>99.99932776331444</c:v>
                </c:pt>
                <c:pt idx="265">
                  <c:v>99.999372296408637</c:v>
                </c:pt>
                <c:pt idx="266">
                  <c:v>99.999413879373975</c:v>
                </c:pt>
                <c:pt idx="267">
                  <c:v>99.999452707641751</c:v>
                </c:pt>
                <c:pt idx="268">
                  <c:v>99.99948896369726</c:v>
                </c:pt>
                <c:pt idx="269">
                  <c:v>99.999522817937219</c:v>
                </c:pt>
                <c:pt idx="270">
                  <c:v>99.999554429470663</c:v>
                </c:pt>
                <c:pt idx="271">
                  <c:v>99.999583946866494</c:v>
                </c:pt>
                <c:pt idx="272">
                  <c:v>99.999611508851899</c:v>
                </c:pt>
                <c:pt idx="273">
                  <c:v>99.999637244964049</c:v>
                </c:pt>
                <c:pt idx="274">
                  <c:v>99.999661276159031</c:v>
                </c:pt>
                <c:pt idx="275">
                  <c:v>99.999683715380243</c:v>
                </c:pt>
                <c:pt idx="276">
                  <c:v>99.999704668089137</c:v>
                </c:pt>
                <c:pt idx="277">
                  <c:v>99.999724232760911</c:v>
                </c:pt>
                <c:pt idx="278">
                  <c:v>99.999742501347185</c:v>
                </c:pt>
                <c:pt idx="279">
                  <c:v>99.999759559708366</c:v>
                </c:pt>
                <c:pt idx="280">
                  <c:v>99.99977548801688</c:v>
                </c:pt>
                <c:pt idx="281">
                  <c:v>99.999790361134217</c:v>
                </c:pt>
                <c:pt idx="282">
                  <c:v>99.999804248962533</c:v>
                </c:pt>
                <c:pt idx="283">
                  <c:v>99.999817216773394</c:v>
                </c:pt>
                <c:pt idx="284">
                  <c:v>99.999829325514284</c:v>
                </c:pt>
                <c:pt idx="285">
                  <c:v>99.999840632095299</c:v>
                </c:pt>
                <c:pt idx="286">
                  <c:v>99.999851189656425</c:v>
                </c:pt>
                <c:pt idx="287">
                  <c:v>99.999861047817362</c:v>
                </c:pt>
                <c:pt idx="288">
                  <c:v>99.999870252910739</c:v>
                </c:pt>
                <c:pt idx="289">
                  <c:v>99.999878848199771</c:v>
                </c:pt>
                <c:pt idx="290">
                  <c:v>99.999886874081753</c:v>
                </c:pt>
                <c:pt idx="291">
                  <c:v>99.999894368277737</c:v>
                </c:pt>
                <c:pt idx="292">
                  <c:v>99.999901366009993</c:v>
                </c:pt>
                <c:pt idx="293">
                  <c:v>99.999907900167358</c:v>
                </c:pt>
                <c:pt idx="294">
                  <c:v>99.999914001459999</c:v>
                </c:pt>
                <c:pt idx="295">
                  <c:v>99.999919698563616</c:v>
                </c:pt>
                <c:pt idx="296">
                  <c:v>99.999925018254231</c:v>
                </c:pt>
                <c:pt idx="297">
                  <c:v>99.999929985534123</c:v>
                </c:pt>
                <c:pt idx="298">
                  <c:v>99.999934623749212</c:v>
                </c:pt>
                <c:pt idx="299">
                  <c:v>99.999938954698862</c:v>
                </c:pt>
                <c:pt idx="300">
                  <c:v>99.999942998738277</c:v>
                </c:pt>
                <c:pt idx="301">
                  <c:v>99.999946774874275</c:v>
                </c:pt>
                <c:pt idx="302">
                  <c:v>99.999950300854451</c:v>
                </c:pt>
                <c:pt idx="303">
                  <c:v>99.999953593250808</c:v>
                </c:pt>
                <c:pt idx="304">
                  <c:v>99.999956667537347</c:v>
                </c:pt>
                <c:pt idx="305">
                  <c:v>99.999959538163154</c:v>
                </c:pt>
                <c:pt idx="306">
                  <c:v>99.999962218619999</c:v>
                </c:pt>
                <c:pt idx="307">
                  <c:v>99.999964721505904</c:v>
                </c:pt>
                <c:pt idx="308">
                  <c:v>99.999967058584303</c:v>
                </c:pt>
                <c:pt idx="309">
                  <c:v>99.999969240839377</c:v>
                </c:pt>
                <c:pt idx="310">
                  <c:v>99.999971278527653</c:v>
                </c:pt>
                <c:pt idx="311">
                  <c:v>99.999973181226125</c:v>
                </c:pt>
                <c:pt idx="312">
                  <c:v>99.999974957877441</c:v>
                </c:pt>
                <c:pt idx="313">
                  <c:v>99.999976616831731</c:v>
                </c:pt>
                <c:pt idx="314">
                  <c:v>99.999978165886048</c:v>
                </c:pt>
                <c:pt idx="315">
                  <c:v>99.999979612320871</c:v>
                </c:pt>
                <c:pt idx="316">
                  <c:v>99.999980962934416</c:v>
                </c:pt>
                <c:pt idx="317">
                  <c:v>99.999982224074486</c:v>
                </c:pt>
                <c:pt idx="318">
                  <c:v>99.999983401668331</c:v>
                </c:pt>
                <c:pt idx="319">
                  <c:v>99.999984501250694</c:v>
                </c:pt>
                <c:pt idx="320">
                  <c:v>99.999985527989509</c:v>
                </c:pt>
                <c:pt idx="321">
                  <c:v>99.999986486710398</c:v>
                </c:pt>
                <c:pt idx="322">
                  <c:v>99.999987381919368</c:v>
                </c:pt>
                <c:pt idx="323">
                  <c:v>99.999988217823798</c:v>
                </c:pt>
                <c:pt idx="324">
                  <c:v>99.999988998352464</c:v>
                </c:pt>
                <c:pt idx="325">
                  <c:v>99.999989727173798</c:v>
                </c:pt>
                <c:pt idx="326">
                  <c:v>99.999990407713227</c:v>
                </c:pt>
                <c:pt idx="327">
                  <c:v>99.999991043169231</c:v>
                </c:pt>
                <c:pt idx="328">
                  <c:v>99.999991636528492</c:v>
                </c:pt>
                <c:pt idx="329">
                  <c:v>99.999992190579746</c:v>
                </c:pt>
                <c:pt idx="330">
                  <c:v>99.999992707927007</c:v>
                </c:pt>
                <c:pt idx="331">
                  <c:v>99.999993191001792</c:v>
                </c:pt>
                <c:pt idx="332">
                  <c:v>99.999993642074529</c:v>
                </c:pt>
                <c:pt idx="333">
                  <c:v>99.999994063265248</c:v>
                </c:pt>
                <c:pt idx="334">
                  <c:v>99.999994456553523</c:v>
                </c:pt>
                <c:pt idx="335">
                  <c:v>99.999994823787802</c:v>
                </c:pt>
                <c:pt idx="336">
                  <c:v>99.999995166694106</c:v>
                </c:pt>
                <c:pt idx="337">
                  <c:v>99.999995486884004</c:v>
                </c:pt>
                <c:pt idx="338">
                  <c:v>99.999995785862453</c:v>
                </c:pt>
                <c:pt idx="339">
                  <c:v>99.99999606503458</c:v>
                </c:pt>
                <c:pt idx="340">
                  <c:v>99.99999632571253</c:v>
                </c:pt>
                <c:pt idx="341">
                  <c:v>99.999996569121478</c:v>
                </c:pt>
                <c:pt idx="342">
                  <c:v>99.999996796405384</c:v>
                </c:pt>
                <c:pt idx="343">
                  <c:v>99.999997008632533</c:v>
                </c:pt>
                <c:pt idx="344">
                  <c:v>99.999997206800359</c:v>
                </c:pt>
                <c:pt idx="345">
                  <c:v>99.999997391840239</c:v>
                </c:pt>
                <c:pt idx="346">
                  <c:v>99.999997564621864</c:v>
                </c:pt>
                <c:pt idx="347">
                  <c:v>99.999997725957328</c:v>
                </c:pt>
                <c:pt idx="348">
                  <c:v>99.999997876604823</c:v>
                </c:pt>
                <c:pt idx="349">
                  <c:v>99.999998017272489</c:v>
                </c:pt>
                <c:pt idx="350">
                  <c:v>99.999998148621358</c:v>
                </c:pt>
              </c:numCache>
            </c:numRef>
          </c:yVal>
          <c:smooth val="1"/>
        </c:ser>
        <c:ser>
          <c:idx val="2"/>
          <c:order val="2"/>
          <c:tx>
            <c:v>95% CI</c:v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'AIS2 fixed'!$AE$143:$AE$169</c:f>
              <c:numCache>
                <c:formatCode>General</c:formatCode>
                <c:ptCount val="27"/>
                <c:pt idx="0">
                  <c:v>0.57708037896188669</c:v>
                </c:pt>
                <c:pt idx="1">
                  <c:v>0.60558873313802097</c:v>
                </c:pt>
                <c:pt idx="2">
                  <c:v>0.62843690116947337</c:v>
                </c:pt>
                <c:pt idx="3">
                  <c:v>0.64929344559631252</c:v>
                </c:pt>
                <c:pt idx="4">
                  <c:v>0.66923802189738479</c:v>
                </c:pt>
                <c:pt idx="5">
                  <c:v>0.6886610136807938</c:v>
                </c:pt>
                <c:pt idx="6">
                  <c:v>0.70769493213529788</c:v>
                </c:pt>
                <c:pt idx="7">
                  <c:v>0.72636629383485962</c:v>
                </c:pt>
                <c:pt idx="8">
                  <c:v>0.74466140179801832</c:v>
                </c:pt>
                <c:pt idx="9">
                  <c:v>0.76255669723247932</c:v>
                </c:pt>
                <c:pt idx="10">
                  <c:v>0.91868645073855981</c:v>
                </c:pt>
                <c:pt idx="11">
                  <c:v>1.0437182185625486</c:v>
                </c:pt>
                <c:pt idx="12">
                  <c:v>1.15301853497441</c:v>
                </c:pt>
                <c:pt idx="13">
                  <c:v>1.2566040169832666</c:v>
                </c:pt>
                <c:pt idx="14">
                  <c:v>1.3622575277337985</c:v>
                </c:pt>
                <c:pt idx="15">
                  <c:v>1.4789951761870868</c:v>
                </c:pt>
                <c:pt idx="16">
                  <c:v>1.622955299727397</c:v>
                </c:pt>
                <c:pt idx="17">
                  <c:v>1.8416258145593973</c:v>
                </c:pt>
                <c:pt idx="18">
                  <c:v>1.8731628379214453</c:v>
                </c:pt>
                <c:pt idx="19">
                  <c:v>1.9080667074483646</c:v>
                </c:pt>
                <c:pt idx="20">
                  <c:v>1.947248679609924</c:v>
                </c:pt>
                <c:pt idx="21">
                  <c:v>1.9920434508529623</c:v>
                </c:pt>
                <c:pt idx="22">
                  <c:v>2.0445205893708387</c:v>
                </c:pt>
                <c:pt idx="23">
                  <c:v>2.1081481060319707</c:v>
                </c:pt>
                <c:pt idx="24">
                  <c:v>2.1894296245017664</c:v>
                </c:pt>
                <c:pt idx="25">
                  <c:v>2.3029729600158921</c:v>
                </c:pt>
                <c:pt idx="26">
                  <c:v>2.4954222609853076</c:v>
                </c:pt>
              </c:numCache>
            </c:numRef>
          </c:xVal>
          <c:yVal>
            <c:numRef>
              <c:f>'AIS2 fixed'!$AA$143:$AA$169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20200"/>
        <c:axId val="374677240"/>
      </c:scatterChart>
      <c:valAx>
        <c:axId val="365820200"/>
        <c:scaling>
          <c:orientation val="minMax"/>
          <c:max val="3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74677240"/>
        <c:crosses val="autoZero"/>
        <c:crossBetween val="midCat"/>
      </c:valAx>
      <c:valAx>
        <c:axId val="37467724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5820200"/>
        <c:crosses val="autoZero"/>
        <c:crossBetween val="midCat"/>
        <c:majorUnit val="5"/>
      </c:valAx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orientation="landscape" verticalDpi="599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"/>
          <c:y val="4.9907981360485992E-2"/>
          <c:w val="0.83760928522361511"/>
          <c:h val="0.7744120840316624"/>
        </c:manualLayout>
      </c:layout>
      <c:scatterChart>
        <c:scatterStyle val="smoothMarker"/>
        <c:varyColors val="0"/>
        <c:ser>
          <c:idx val="5"/>
          <c:order val="0"/>
          <c:tx>
            <c:v>AIS 2+ Gy Risk Function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'AIS2 fixed'!$B$2:$B$252</c:f>
              <c:numCache>
                <c:formatCode>General</c:formatCode>
                <c:ptCount val="2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'AIS2 fixed'!$C$2:$C$252</c:f>
              <c:numCache>
                <c:formatCode>General</c:formatCode>
                <c:ptCount val="251"/>
                <c:pt idx="0">
                  <c:v>0.22008448867359326</c:v>
                </c:pt>
                <c:pt idx="1">
                  <c:v>0.23566192331876773</c:v>
                </c:pt>
                <c:pt idx="2">
                  <c:v>0.25233913016401777</c:v>
                </c:pt>
                <c:pt idx="3">
                  <c:v>0.27019334499781644</c:v>
                </c:pt>
                <c:pt idx="4">
                  <c:v>0.28930716796682932</c:v>
                </c:pt>
                <c:pt idx="5">
                  <c:v>0.30976892738523115</c:v>
                </c:pt>
                <c:pt idx="6">
                  <c:v>0.33167306692696574</c:v>
                </c:pt>
                <c:pt idx="7">
                  <c:v>0.35512055751135285</c:v>
                </c:pt>
                <c:pt idx="8">
                  <c:v>0.38021933523607021</c:v>
                </c:pt>
                <c:pt idx="9">
                  <c:v>0.40708476675140587</c:v>
                </c:pt>
                <c:pt idx="10">
                  <c:v>0.43584014350462263</c:v>
                </c:pt>
                <c:pt idx="11">
                  <c:v>0.46661720631192727</c:v>
                </c:pt>
                <c:pt idx="12">
                  <c:v>0.49955670173630368</c:v>
                </c:pt>
                <c:pt idx="13">
                  <c:v>0.53480897176047115</c:v>
                </c:pt>
                <c:pt idx="14">
                  <c:v>0.57253457824335519</c:v>
                </c:pt>
                <c:pt idx="15">
                  <c:v>0.6129049636332613</c:v>
                </c:pt>
                <c:pt idx="16">
                  <c:v>0.65610314937855296</c:v>
                </c:pt>
                <c:pt idx="17">
                  <c:v>0.70232447342393145</c:v>
                </c:pt>
                <c:pt idx="18">
                  <c:v>0.75177736810364804</c:v>
                </c:pt>
                <c:pt idx="19">
                  <c:v>0.8046841796380636</c:v>
                </c:pt>
                <c:pt idx="20">
                  <c:v>0.8612820303022316</c:v>
                </c:pt>
                <c:pt idx="21">
                  <c:v>0.92182372415929115</c:v>
                </c:pt>
                <c:pt idx="22">
                  <c:v>0.98657869703155243</c:v>
                </c:pt>
                <c:pt idx="23">
                  <c:v>1.0558340111116833</c:v>
                </c:pt>
                <c:pt idx="24">
                  <c:v>1.1298953942878942</c:v>
                </c:pt>
                <c:pt idx="25">
                  <c:v>1.2090883238624914</c:v>
                </c:pt>
                <c:pt idx="26">
                  <c:v>1.2937591538736386</c:v>
                </c:pt>
                <c:pt idx="27">
                  <c:v>1.3842762846757799</c:v>
                </c:pt>
                <c:pt idx="28">
                  <c:v>1.4810313727844393</c:v>
                </c:pt>
                <c:pt idx="29">
                  <c:v>1.5844405782343731</c:v>
                </c:pt>
                <c:pt idx="30">
                  <c:v>1.6949458458240541</c:v>
                </c:pt>
                <c:pt idx="31">
                  <c:v>1.8130162156112426</c:v>
                </c:pt>
                <c:pt idx="32">
                  <c:v>1.9391491568699817</c:v>
                </c:pt>
                <c:pt idx="33">
                  <c:v>2.07387191840479</c:v>
                </c:pt>
                <c:pt idx="34">
                  <c:v>2.2177428866284945</c:v>
                </c:pt>
                <c:pt idx="35">
                  <c:v>2.3713529411316516</c:v>
                </c:pt>
                <c:pt idx="36">
                  <c:v>2.5353267955898602</c:v>
                </c:pt>
                <c:pt idx="37">
                  <c:v>2.7103243097574361</c:v>
                </c:pt>
                <c:pt idx="38">
                  <c:v>2.8970417559703963</c:v>
                </c:pt>
                <c:pt idx="39">
                  <c:v>3.0962130210194485</c:v>
                </c:pt>
                <c:pt idx="40">
                  <c:v>3.308610721448932</c:v>
                </c:pt>
                <c:pt idx="41">
                  <c:v>3.5350472072891437</c:v>
                </c:pt>
                <c:pt idx="42">
                  <c:v>3.776375425941751</c:v>
                </c:pt>
                <c:pt idx="43">
                  <c:v>4.0334896144232228</c:v>
                </c:pt>
                <c:pt idx="44">
                  <c:v>4.3073257844504527</c:v>
                </c:pt>
                <c:pt idx="45">
                  <c:v>4.5988619609588151</c:v>
                </c:pt>
                <c:pt idx="46">
                  <c:v>4.9091181306218523</c:v>
                </c:pt>
                <c:pt idx="47">
                  <c:v>5.2391558528560225</c:v>
                </c:pt>
                <c:pt idx="48">
                  <c:v>5.590077481724359</c:v>
                </c:pt>
                <c:pt idx="49">
                  <c:v>5.9630249432020213</c:v>
                </c:pt>
                <c:pt idx="50">
                  <c:v>6.3591780085610381</c:v>
                </c:pt>
                <c:pt idx="51">
                  <c:v>6.7797520013241801</c:v>
                </c:pt>
                <c:pt idx="52">
                  <c:v>7.2259948725108565</c:v>
                </c:pt>
                <c:pt idx="53">
                  <c:v>7.3091427522367693</c:v>
                </c:pt>
                <c:pt idx="54">
                  <c:v>7.6991835769629384</c:v>
                </c:pt>
                <c:pt idx="55">
                  <c:v>8.200619682638747</c:v>
                </c:pt>
                <c:pt idx="56">
                  <c:v>8.7316241451716827</c:v>
                </c:pt>
                <c:pt idx="57">
                  <c:v>9.2935311820068627</c:v>
                </c:pt>
                <c:pt idx="58">
                  <c:v>9.8876811843783727</c:v>
                </c:pt>
                <c:pt idx="59">
                  <c:v>10.515412611610726</c:v>
                </c:pt>
                <c:pt idx="60">
                  <c:v>11.178052821066926</c:v>
                </c:pt>
                <c:pt idx="61">
                  <c:v>11.876907798858005</c:v>
                </c:pt>
                <c:pt idx="62">
                  <c:v>12.613250771488039</c:v>
                </c:pt>
                <c:pt idx="63">
                  <c:v>13.388309697197053</c:v>
                </c:pt>
                <c:pt idx="64">
                  <c:v>14.203253658073455</c:v>
                </c:pt>
                <c:pt idx="65">
                  <c:v>15.059178200125819</c:v>
                </c:pt>
                <c:pt idx="66">
                  <c:v>15.957089698384891</c:v>
                </c:pt>
                <c:pt idx="67">
                  <c:v>16.897888857537453</c:v>
                </c:pt>
                <c:pt idx="68">
                  <c:v>17.882353495158856</c:v>
                </c:pt>
                <c:pt idx="69">
                  <c:v>18.911120793666612</c:v>
                </c:pt>
                <c:pt idx="70">
                  <c:v>19.984669247762827</c:v>
                </c:pt>
                <c:pt idx="71">
                  <c:v>21.103300575200286</c:v>
                </c:pt>
                <c:pt idx="72">
                  <c:v>22.267121898757299</c:v>
                </c:pt>
                <c:pt idx="73">
                  <c:v>23.476028544647146</c:v>
                </c:pt>
                <c:pt idx="74">
                  <c:v>24.729687835312241</c:v>
                </c:pt>
                <c:pt idx="75">
                  <c:v>26.027524280595664</c:v>
                </c:pt>
                <c:pt idx="76">
                  <c:v>27.368706588511525</c:v>
                </c:pt>
                <c:pt idx="77">
                  <c:v>28.752136923154652</c:v>
                </c:pt>
                <c:pt idx="78">
                  <c:v>30.176442830777038</c:v>
                </c:pt>
                <c:pt idx="79">
                  <c:v>31.639972234103031</c:v>
                </c:pt>
                <c:pt idx="80">
                  <c:v>33.140791858418481</c:v>
                </c:pt>
                <c:pt idx="81">
                  <c:v>34.676689400323163</c:v>
                </c:pt>
                <c:pt idx="82">
                  <c:v>36.245179681500602</c:v>
                </c:pt>
                <c:pt idx="83">
                  <c:v>37.843514946491055</c:v>
                </c:pt>
                <c:pt idx="84">
                  <c:v>39.468699367201445</c:v>
                </c:pt>
                <c:pt idx="85">
                  <c:v>41.117507710581066</c:v>
                </c:pt>
                <c:pt idx="86">
                  <c:v>42.786508013170845</c:v>
                </c:pt>
                <c:pt idx="87">
                  <c:v>44.472087991403455</c:v>
                </c:pt>
                <c:pt idx="88">
                  <c:v>46.170484804353116</c:v>
                </c:pt>
                <c:pt idx="89">
                  <c:v>47.87781768106624</c:v>
                </c:pt>
                <c:pt idx="90">
                  <c:v>49.590122832509088</c:v>
                </c:pt>
                <c:pt idx="91">
                  <c:v>51.303389992990546</c:v>
                </c:pt>
                <c:pt idx="92">
                  <c:v>53.013599881396885</c:v>
                </c:pt>
                <c:pt idx="93">
                  <c:v>54.716761841475247</c:v>
                </c:pt>
                <c:pt idx="94">
                  <c:v>56.408950914321288</c:v>
                </c:pt>
                <c:pt idx="95">
                  <c:v>58.086343615480487</c:v>
                </c:pt>
                <c:pt idx="96">
                  <c:v>59.745251732665125</c:v>
                </c:pt>
                <c:pt idx="97">
                  <c:v>61.382153525797925</c:v>
                </c:pt>
                <c:pt idx="98">
                  <c:v>62.993721795612188</c:v>
                </c:pt>
                <c:pt idx="99">
                  <c:v>64.576848386228022</c:v>
                </c:pt>
                <c:pt idx="100">
                  <c:v>66.128664796280901</c:v>
                </c:pt>
                <c:pt idx="101">
                  <c:v>67.646558687354045</c:v>
                </c:pt>
                <c:pt idx="102">
                  <c:v>69.12818619276689</c:v>
                </c:pt>
                <c:pt idx="103">
                  <c:v>70.571480039645181</c:v>
                </c:pt>
                <c:pt idx="104">
                  <c:v>71.974653598665185</c:v>
                </c:pt>
                <c:pt idx="105">
                  <c:v>73.336201065694524</c:v>
                </c:pt>
                <c:pt idx="106">
                  <c:v>74.654894055369795</c:v>
                </c:pt>
                <c:pt idx="107">
                  <c:v>75.929774946975286</c:v>
                </c:pt>
                <c:pt idx="108">
                  <c:v>77.160147367208282</c:v>
                </c:pt>
                <c:pt idx="109">
                  <c:v>78.345564222717712</c:v>
                </c:pt>
                <c:pt idx="110">
                  <c:v>79.485813708550353</c:v>
                </c:pt>
                <c:pt idx="111">
                  <c:v>80.5809037182335</c:v>
                </c:pt>
                <c:pt idx="112">
                  <c:v>81.631045068960418</c:v>
                </c:pt>
                <c:pt idx="113">
                  <c:v>82.636633933251318</c:v>
                </c:pt>
                <c:pt idx="114">
                  <c:v>83.598233838671661</c:v>
                </c:pt>
                <c:pt idx="115">
                  <c:v>84.516557561806778</c:v>
                </c:pt>
                <c:pt idx="116">
                  <c:v>85.392449203713838</c:v>
                </c:pt>
                <c:pt idx="117">
                  <c:v>86.22686669329461</c:v>
                </c:pt>
                <c:pt idx="118">
                  <c:v>87.02086492402313</c:v>
                </c:pt>
                <c:pt idx="119">
                  <c:v>87.775579689518025</c:v>
                </c:pt>
                <c:pt idx="120">
                  <c:v>88.492212545596828</c:v>
                </c:pt>
                <c:pt idx="121">
                  <c:v>89.172016691453464</c:v>
                </c:pt>
                <c:pt idx="122">
                  <c:v>89.81628393098373</c:v>
                </c:pt>
                <c:pt idx="123">
                  <c:v>90.426332747349136</c:v>
                </c:pt>
                <c:pt idx="124">
                  <c:v>91.003497499741911</c:v>
                </c:pt>
                <c:pt idx="125">
                  <c:v>91.549118730963599</c:v>
                </c:pt>
                <c:pt idx="126">
                  <c:v>92.064534557711568</c:v>
                </c:pt>
                <c:pt idx="127">
                  <c:v>92.551073102148479</c:v>
                </c:pt>
                <c:pt idx="128">
                  <c:v>93.010045913119285</c:v>
                </c:pt>
                <c:pt idx="129">
                  <c:v>93.442742317949779</c:v>
                </c:pt>
                <c:pt idx="130">
                  <c:v>93.850424640767542</c:v>
                </c:pt>
                <c:pt idx="131">
                  <c:v>94.234324220386739</c:v>
                </c:pt>
                <c:pt idx="132">
                  <c:v>94.595638159658975</c:v>
                </c:pt>
                <c:pt idx="133">
                  <c:v>94.935526738502688</c:v>
                </c:pt>
                <c:pt idx="134">
                  <c:v>95.255111424295009</c:v>
                </c:pt>
                <c:pt idx="135">
                  <c:v>95.555473415687047</c:v>
                </c:pt>
                <c:pt idx="136">
                  <c:v>95.837652658956856</c:v>
                </c:pt>
                <c:pt idx="137">
                  <c:v>96.10264727955169</c:v>
                </c:pt>
                <c:pt idx="138">
                  <c:v>96.35141337532059</c:v>
                </c:pt>
                <c:pt idx="139">
                  <c:v>96.584865121966473</c:v>
                </c:pt>
                <c:pt idx="140">
                  <c:v>96.803875145335809</c:v>
                </c:pt>
                <c:pt idx="141">
                  <c:v>97.009275119224824</c:v>
                </c:pt>
                <c:pt idx="142">
                  <c:v>97.201856551342473</c:v>
                </c:pt>
                <c:pt idx="143">
                  <c:v>97.382371723879572</c:v>
                </c:pt>
                <c:pt idx="144">
                  <c:v>97.551534758749142</c:v>
                </c:pt>
                <c:pt idx="145">
                  <c:v>97.710022780961935</c:v>
                </c:pt>
                <c:pt idx="146">
                  <c:v>97.858477156765218</c:v>
                </c:pt>
                <c:pt idx="147">
                  <c:v>97.997504786093828</c:v>
                </c:pt>
                <c:pt idx="148">
                  <c:v>98.12767943156085</c:v>
                </c:pt>
                <c:pt idx="149">
                  <c:v>98.249543068652898</c:v>
                </c:pt>
                <c:pt idx="150">
                  <c:v>98.363607244000278</c:v>
                </c:pt>
                <c:pt idx="151">
                  <c:v>98.470354430576123</c:v>
                </c:pt>
                <c:pt idx="152">
                  <c:v>98.570239370452342</c:v>
                </c:pt>
                <c:pt idx="153">
                  <c:v>98.663690397318433</c:v>
                </c:pt>
                <c:pt idx="154">
                  <c:v>98.751110732365376</c:v>
                </c:pt>
                <c:pt idx="155">
                  <c:v>98.832879748366338</c:v>
                </c:pt>
                <c:pt idx="156">
                  <c:v>98.909354197861916</c:v>
                </c:pt>
                <c:pt idx="157">
                  <c:v>98.98086940229588</c:v>
                </c:pt>
                <c:pt idx="158">
                  <c:v>99.047740399758737</c:v>
                </c:pt>
                <c:pt idx="159">
                  <c:v>99.110263049696556</c:v>
                </c:pt>
                <c:pt idx="160">
                  <c:v>99.168715093541152</c:v>
                </c:pt>
                <c:pt idx="161">
                  <c:v>99.223357170725706</c:v>
                </c:pt>
                <c:pt idx="162">
                  <c:v>99.274433789980151</c:v>
                </c:pt>
                <c:pt idx="163">
                  <c:v>99.322174256159485</c:v>
                </c:pt>
                <c:pt idx="164">
                  <c:v>99.366793553154636</c:v>
                </c:pt>
                <c:pt idx="165">
                  <c:v>99.408493183679894</c:v>
                </c:pt>
                <c:pt idx="166">
                  <c:v>99.447461966926269</c:v>
                </c:pt>
                <c:pt idx="167">
                  <c:v>99.483876795225825</c:v>
                </c:pt>
                <c:pt idx="168">
                  <c:v>99.517903350991745</c:v>
                </c:pt>
                <c:pt idx="169">
                  <c:v>99.549696785289115</c:v>
                </c:pt>
                <c:pt idx="170">
                  <c:v>99.579402359454193</c:v>
                </c:pt>
                <c:pt idx="171">
                  <c:v>99.607156051222731</c:v>
                </c:pt>
                <c:pt idx="172">
                  <c:v>99.633085126850148</c:v>
                </c:pt>
                <c:pt idx="173">
                  <c:v>99.657308680714024</c:v>
                </c:pt>
                <c:pt idx="174">
                  <c:v>99.679938143883916</c:v>
                </c:pt>
                <c:pt idx="175">
                  <c:v>99.701077763126804</c:v>
                </c:pt>
                <c:pt idx="176">
                  <c:v>99.720825051791806</c:v>
                </c:pt>
                <c:pt idx="177">
                  <c:v>99.739271213985432</c:v>
                </c:pt>
                <c:pt idx="178">
                  <c:v>99.756501543410778</c:v>
                </c:pt>
                <c:pt idx="179">
                  <c:v>99.77259579820273</c:v>
                </c:pt>
                <c:pt idx="180">
                  <c:v>99.787628553045309</c:v>
                </c:pt>
                <c:pt idx="181">
                  <c:v>99.801669529810482</c:v>
                </c:pt>
                <c:pt idx="182">
                  <c:v>99.814783907908605</c:v>
                </c:pt>
                <c:pt idx="183">
                  <c:v>99.827032615490737</c:v>
                </c:pt>
                <c:pt idx="184">
                  <c:v>99.838472602593214</c:v>
                </c:pt>
                <c:pt idx="185">
                  <c:v>99.849157097264936</c:v>
                </c:pt>
                <c:pt idx="186">
                  <c:v>99.859135845668561</c:v>
                </c:pt>
                <c:pt idx="187">
                  <c:v>99.868455337097743</c:v>
                </c:pt>
                <c:pt idx="188">
                  <c:v>99.877159014806068</c:v>
                </c:pt>
                <c:pt idx="189">
                  <c:v>99.88528747349612</c:v>
                </c:pt>
                <c:pt idx="190">
                  <c:v>99.892878644273083</c:v>
                </c:pt>
                <c:pt idx="191">
                  <c:v>99.899967967823926</c:v>
                </c:pt>
                <c:pt idx="192">
                  <c:v>99.90658855654101</c:v>
                </c:pt>
                <c:pt idx="193">
                  <c:v>99.912771346270219</c:v>
                </c:pt>
                <c:pt idx="194">
                  <c:v>99.918545238323873</c:v>
                </c:pt>
                <c:pt idx="195">
                  <c:v>99.923937232363414</c:v>
                </c:pt>
                <c:pt idx="196">
                  <c:v>99.928972550721213</c:v>
                </c:pt>
                <c:pt idx="197">
                  <c:v>99.93367475469779</c:v>
                </c:pt>
                <c:pt idx="198">
                  <c:v>99.938065853339168</c:v>
                </c:pt>
                <c:pt idx="199">
                  <c:v>99.942166405168948</c:v>
                </c:pt>
                <c:pt idx="200">
                  <c:v>99.945995613321543</c:v>
                </c:pt>
                <c:pt idx="201">
                  <c:v>99.949571414495367</c:v>
                </c:pt>
                <c:pt idx="202">
                  <c:v>99.952910562120394</c:v>
                </c:pt>
                <c:pt idx="203">
                  <c:v>99.956028704109031</c:v>
                </c:pt>
                <c:pt idx="204">
                  <c:v>99.958940455538027</c:v>
                </c:pt>
                <c:pt idx="205">
                  <c:v>99.961659466585829</c:v>
                </c:pt>
                <c:pt idx="206">
                  <c:v>99.964198486031833</c:v>
                </c:pt>
                <c:pt idx="207">
                  <c:v>99.966569420602525</c:v>
                </c:pt>
                <c:pt idx="208">
                  <c:v>99.968783390433501</c:v>
                </c:pt>
                <c:pt idx="209">
                  <c:v>99.970850780898346</c:v>
                </c:pt>
                <c:pt idx="210">
                  <c:v>99.972781291039709</c:v>
                </c:pt>
                <c:pt idx="211">
                  <c:v>99.974583978823446</c:v>
                </c:pt>
                <c:pt idx="212">
                  <c:v>99.976267303422006</c:v>
                </c:pt>
                <c:pt idx="213">
                  <c:v>99.977839164720351</c:v>
                </c:pt>
                <c:pt idx="214">
                  <c:v>99.979306940225541</c:v>
                </c:pt>
                <c:pt idx="215">
                  <c:v>99.980677519549403</c:v>
                </c:pt>
                <c:pt idx="216">
                  <c:v>99.981957336622344</c:v>
                </c:pt>
                <c:pt idx="217">
                  <c:v>99.983152399787073</c:v>
                </c:pt>
                <c:pt idx="218">
                  <c:v>99.984268319910584</c:v>
                </c:pt>
                <c:pt idx="219">
                  <c:v>99.985310336644375</c:v>
                </c:pt>
                <c:pt idx="220">
                  <c:v>99.986283342954081</c:v>
                </c:pt>
                <c:pt idx="221">
                  <c:v>99.987191908031988</c:v>
                </c:pt>
                <c:pt idx="222">
                  <c:v>99.988040298698721</c:v>
                </c:pt>
                <c:pt idx="223">
                  <c:v>99.988832499393126</c:v>
                </c:pt>
                <c:pt idx="224">
                  <c:v>99.989572230843208</c:v>
                </c:pt>
                <c:pt idx="225">
                  <c:v>99.990262967504748</c:v>
                </c:pt>
                <c:pt idx="226">
                  <c:v>99.99090795384862</c:v>
                </c:pt>
                <c:pt idx="227">
                  <c:v>99.991510219572774</c:v>
                </c:pt>
                <c:pt idx="228">
                  <c:v>99.992072593809468</c:v>
                </c:pt>
                <c:pt idx="229">
                  <c:v>99.992597718393824</c:v>
                </c:pt>
                <c:pt idx="230">
                  <c:v>99.993088060255943</c:v>
                </c:pt>
                <c:pt idx="231">
                  <c:v>99.993545922994002</c:v>
                </c:pt>
                <c:pt idx="232">
                  <c:v>99.993973457682344</c:v>
                </c:pt>
                <c:pt idx="233">
                  <c:v>99.994372672965312</c:v>
                </c:pt>
                <c:pt idx="234">
                  <c:v>99.994745444483542</c:v>
                </c:pt>
                <c:pt idx="235">
                  <c:v>99.995093523677014</c:v>
                </c:pt>
                <c:pt idx="236">
                  <c:v>99.99541854600615</c:v>
                </c:pt>
                <c:pt idx="237">
                  <c:v>99.995722038628827</c:v>
                </c:pt>
                <c:pt idx="238">
                  <c:v>99.996005427569855</c:v>
                </c:pt>
                <c:pt idx="239">
                  <c:v>99.996270044416121</c:v>
                </c:pt>
                <c:pt idx="240">
                  <c:v>99.996517132568727</c:v>
                </c:pt>
                <c:pt idx="241">
                  <c:v>99.996747853081501</c:v>
                </c:pt>
                <c:pt idx="242">
                  <c:v>99.996963290113214</c:v>
                </c:pt>
                <c:pt idx="243">
                  <c:v>99.997164456018893</c:v>
                </c:pt>
                <c:pt idx="244">
                  <c:v>99.99735229610431</c:v>
                </c:pt>
                <c:pt idx="245">
                  <c:v>99.997527693065763</c:v>
                </c:pt>
                <c:pt idx="246">
                  <c:v>99.997691471135838</c:v>
                </c:pt>
                <c:pt idx="247">
                  <c:v>99.997844399955142</c:v>
                </c:pt>
                <c:pt idx="248">
                  <c:v>99.997987198187175</c:v>
                </c:pt>
                <c:pt idx="249">
                  <c:v>99.998120536894561</c:v>
                </c:pt>
                <c:pt idx="250">
                  <c:v>99.998245042691153</c:v>
                </c:pt>
              </c:numCache>
            </c:numRef>
          </c:yVal>
          <c:smooth val="1"/>
        </c:ser>
        <c:ser>
          <c:idx val="0"/>
          <c:order val="1"/>
          <c:tx>
            <c:v>AIS 3+ Gy Risk Function</c:v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'AIS3 fixed'!$A$2:$A$352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2.6800000000000099</c:v>
                </c:pt>
                <c:pt idx="269">
                  <c:v>2.69</c:v>
                </c:pt>
                <c:pt idx="270">
                  <c:v>2.7000000000000099</c:v>
                </c:pt>
                <c:pt idx="271">
                  <c:v>2.71</c:v>
                </c:pt>
                <c:pt idx="272">
                  <c:v>2.72000000000001</c:v>
                </c:pt>
                <c:pt idx="273">
                  <c:v>2.7300000000000102</c:v>
                </c:pt>
                <c:pt idx="274">
                  <c:v>2.74000000000001</c:v>
                </c:pt>
                <c:pt idx="275">
                  <c:v>2.7500000000000102</c:v>
                </c:pt>
                <c:pt idx="276">
                  <c:v>2.76000000000001</c:v>
                </c:pt>
                <c:pt idx="277">
                  <c:v>2.7700000000000098</c:v>
                </c:pt>
                <c:pt idx="278">
                  <c:v>2.78000000000001</c:v>
                </c:pt>
                <c:pt idx="279">
                  <c:v>2.7900000000000098</c:v>
                </c:pt>
                <c:pt idx="280">
                  <c:v>2.80000000000001</c:v>
                </c:pt>
                <c:pt idx="281">
                  <c:v>2.8100000000000098</c:v>
                </c:pt>
                <c:pt idx="282">
                  <c:v>2.8200000000000101</c:v>
                </c:pt>
                <c:pt idx="283">
                  <c:v>2.8300000000000098</c:v>
                </c:pt>
                <c:pt idx="284">
                  <c:v>2.8400000000000101</c:v>
                </c:pt>
                <c:pt idx="285">
                  <c:v>2.8500000000000099</c:v>
                </c:pt>
                <c:pt idx="286">
                  <c:v>2.8600000000000101</c:v>
                </c:pt>
                <c:pt idx="287">
                  <c:v>2.8700000000000099</c:v>
                </c:pt>
                <c:pt idx="288">
                  <c:v>2.8800000000000101</c:v>
                </c:pt>
                <c:pt idx="289">
                  <c:v>2.8900000000000099</c:v>
                </c:pt>
                <c:pt idx="290">
                  <c:v>2.9000000000000101</c:v>
                </c:pt>
                <c:pt idx="291">
                  <c:v>2.9100000000000099</c:v>
                </c:pt>
                <c:pt idx="292">
                  <c:v>2.9200000000000101</c:v>
                </c:pt>
                <c:pt idx="293">
                  <c:v>2.9300000000000099</c:v>
                </c:pt>
                <c:pt idx="294">
                  <c:v>2.9400000000000102</c:v>
                </c:pt>
                <c:pt idx="295">
                  <c:v>2.9500000000000099</c:v>
                </c:pt>
                <c:pt idx="296">
                  <c:v>2.9600000000000102</c:v>
                </c:pt>
                <c:pt idx="297">
                  <c:v>2.97000000000001</c:v>
                </c:pt>
                <c:pt idx="298">
                  <c:v>2.9800000000000102</c:v>
                </c:pt>
                <c:pt idx="299">
                  <c:v>2.99000000000001</c:v>
                </c:pt>
                <c:pt idx="300">
                  <c:v>3.0000000000000102</c:v>
                </c:pt>
                <c:pt idx="301">
                  <c:v>3.01000000000001</c:v>
                </c:pt>
                <c:pt idx="302">
                  <c:v>3.0200000000000098</c:v>
                </c:pt>
                <c:pt idx="303">
                  <c:v>3.03000000000001</c:v>
                </c:pt>
                <c:pt idx="304">
                  <c:v>3.0400000000000098</c:v>
                </c:pt>
                <c:pt idx="305">
                  <c:v>3.05000000000001</c:v>
                </c:pt>
                <c:pt idx="306">
                  <c:v>3.0600000000000098</c:v>
                </c:pt>
                <c:pt idx="307">
                  <c:v>3.0700000000000101</c:v>
                </c:pt>
                <c:pt idx="308">
                  <c:v>3.0800000000000098</c:v>
                </c:pt>
                <c:pt idx="309">
                  <c:v>3.0900000000000101</c:v>
                </c:pt>
                <c:pt idx="310">
                  <c:v>3.1000000000000099</c:v>
                </c:pt>
                <c:pt idx="311">
                  <c:v>3.1100000000000101</c:v>
                </c:pt>
                <c:pt idx="312">
                  <c:v>3.1200000000000099</c:v>
                </c:pt>
                <c:pt idx="313">
                  <c:v>3.1300000000000101</c:v>
                </c:pt>
                <c:pt idx="314">
                  <c:v>3.1400000000000099</c:v>
                </c:pt>
                <c:pt idx="315">
                  <c:v>3.1500000000000101</c:v>
                </c:pt>
                <c:pt idx="316">
                  <c:v>3.1600000000000099</c:v>
                </c:pt>
                <c:pt idx="317">
                  <c:v>3.1700000000000101</c:v>
                </c:pt>
                <c:pt idx="318">
                  <c:v>3.1800000000000099</c:v>
                </c:pt>
                <c:pt idx="319">
                  <c:v>3.1900000000000199</c:v>
                </c:pt>
                <c:pt idx="320">
                  <c:v>3.2000000000000099</c:v>
                </c:pt>
                <c:pt idx="321">
                  <c:v>3.2100000000000199</c:v>
                </c:pt>
                <c:pt idx="322">
                  <c:v>3.22000000000001</c:v>
                </c:pt>
                <c:pt idx="323">
                  <c:v>3.23000000000002</c:v>
                </c:pt>
                <c:pt idx="324">
                  <c:v>3.2400000000000202</c:v>
                </c:pt>
                <c:pt idx="325">
                  <c:v>3.25000000000002</c:v>
                </c:pt>
                <c:pt idx="326">
                  <c:v>3.2600000000000202</c:v>
                </c:pt>
                <c:pt idx="327">
                  <c:v>3.27000000000002</c:v>
                </c:pt>
                <c:pt idx="328">
                  <c:v>3.2800000000000198</c:v>
                </c:pt>
                <c:pt idx="329">
                  <c:v>3.29000000000002</c:v>
                </c:pt>
                <c:pt idx="330">
                  <c:v>3.3000000000000198</c:v>
                </c:pt>
                <c:pt idx="331">
                  <c:v>3.31000000000002</c:v>
                </c:pt>
                <c:pt idx="332">
                  <c:v>3.3200000000000198</c:v>
                </c:pt>
                <c:pt idx="333">
                  <c:v>3.3300000000000201</c:v>
                </c:pt>
                <c:pt idx="334">
                  <c:v>3.3400000000000198</c:v>
                </c:pt>
                <c:pt idx="335">
                  <c:v>3.3500000000000201</c:v>
                </c:pt>
                <c:pt idx="336">
                  <c:v>3.3600000000000199</c:v>
                </c:pt>
                <c:pt idx="337">
                  <c:v>3.3700000000000201</c:v>
                </c:pt>
                <c:pt idx="338">
                  <c:v>3.3800000000000199</c:v>
                </c:pt>
                <c:pt idx="339">
                  <c:v>3.3900000000000201</c:v>
                </c:pt>
                <c:pt idx="340">
                  <c:v>3.4000000000000199</c:v>
                </c:pt>
                <c:pt idx="341">
                  <c:v>3.4100000000000201</c:v>
                </c:pt>
                <c:pt idx="342">
                  <c:v>3.4200000000000199</c:v>
                </c:pt>
                <c:pt idx="343">
                  <c:v>3.4300000000000201</c:v>
                </c:pt>
                <c:pt idx="344">
                  <c:v>3.4400000000000199</c:v>
                </c:pt>
                <c:pt idx="345">
                  <c:v>3.4500000000000202</c:v>
                </c:pt>
                <c:pt idx="346">
                  <c:v>3.4600000000000199</c:v>
                </c:pt>
                <c:pt idx="347">
                  <c:v>3.4700000000000202</c:v>
                </c:pt>
                <c:pt idx="348">
                  <c:v>3.48000000000002</c:v>
                </c:pt>
                <c:pt idx="349">
                  <c:v>3.4900000000000202</c:v>
                </c:pt>
                <c:pt idx="350">
                  <c:v>3.50000000000002</c:v>
                </c:pt>
              </c:numCache>
            </c:numRef>
          </c:xVal>
          <c:yVal>
            <c:numRef>
              <c:f>'AIS3 fixed'!$B$2:$B$352</c:f>
              <c:numCache>
                <c:formatCode>General</c:formatCode>
                <c:ptCount val="351"/>
                <c:pt idx="0">
                  <c:v>0.45376725615006486</c:v>
                </c:pt>
                <c:pt idx="1">
                  <c:v>0.47565155501432349</c:v>
                </c:pt>
                <c:pt idx="2">
                  <c:v>0.49858600415926513</c:v>
                </c:pt>
                <c:pt idx="3">
                  <c:v>0.52262047471332362</c:v>
                </c:pt>
                <c:pt idx="4">
                  <c:v>0.54780715466324559</c:v>
                </c:pt>
                <c:pt idx="5">
                  <c:v>0.57420065139636001</c:v>
                </c:pt>
                <c:pt idx="6">
                  <c:v>0.60185809827315473</c:v>
                </c:pt>
                <c:pt idx="7">
                  <c:v>0.63083926533633516</c:v>
                </c:pt>
                <c:pt idx="8">
                  <c:v>0.66120667425942814</c:v>
                </c:pt>
                <c:pt idx="9">
                  <c:v>0.69302571763401777</c:v>
                </c:pt>
                <c:pt idx="10">
                  <c:v>0.72636478268973792</c:v>
                </c:pt>
                <c:pt idx="11">
                  <c:v>0.76129537953508508</c:v>
                </c:pt>
                <c:pt idx="12">
                  <c:v>0.79789227399985196</c:v>
                </c:pt>
                <c:pt idx="13">
                  <c:v>0.83623362515134592</c:v>
                </c:pt>
                <c:pt idx="14">
                  <c:v>0.87640112754649224</c:v>
                </c:pt>
                <c:pt idx="15">
                  <c:v>0.9184801582701192</c:v>
                </c:pt>
                <c:pt idx="16">
                  <c:v>0.96255992879623264</c:v>
                </c:pt>
                <c:pt idx="17">
                  <c:v>1.0087336416935069</c:v>
                </c:pt>
                <c:pt idx="18">
                  <c:v>1.0570986521785339</c:v>
                </c:pt>
                <c:pt idx="19">
                  <c:v>1.1077566345002818</c:v>
                </c:pt>
                <c:pt idx="20">
                  <c:v>1.1608137531165081</c:v>
                </c:pt>
                <c:pt idx="21">
                  <c:v>1.2163808385973922</c:v>
                </c:pt>
                <c:pt idx="22">
                  <c:v>1.274573568163015</c:v>
                </c:pt>
                <c:pt idx="23">
                  <c:v>1.3355126507294113</c:v>
                </c:pt>
                <c:pt idx="24">
                  <c:v>1.3993240163023422</c:v>
                </c:pt>
                <c:pt idx="25">
                  <c:v>1.466139009518483</c:v>
                </c:pt>
                <c:pt idx="26">
                  <c:v>1.5360945870900502</c:v>
                </c:pt>
                <c:pt idx="27">
                  <c:v>1.6093335188606708</c:v>
                </c:pt>
                <c:pt idx="28">
                  <c:v>1.6860045921272306</c:v>
                </c:pt>
                <c:pt idx="29">
                  <c:v>1.7662628188241714</c:v>
                </c:pt>
                <c:pt idx="30">
                  <c:v>1.8502696451028711</c:v>
                </c:pt>
                <c:pt idx="31">
                  <c:v>1.9381931627690097</c:v>
                </c:pt>
                <c:pt idx="32">
                  <c:v>2.0302083219648392</c:v>
                </c:pt>
                <c:pt idx="33">
                  <c:v>2.1264971444006209</c:v>
                </c:pt>
                <c:pt idx="34">
                  <c:v>2.2272489363499437</c:v>
                </c:pt>
                <c:pt idx="35">
                  <c:v>2.3326605005266807</c:v>
                </c:pt>
                <c:pt idx="36">
                  <c:v>2.4429363458568067</c:v>
                </c:pt>
                <c:pt idx="37">
                  <c:v>2.558288894045806</c:v>
                </c:pt>
                <c:pt idx="38">
                  <c:v>2.6789386817216823</c:v>
                </c:pt>
                <c:pt idx="39">
                  <c:v>2.8051145568044595</c:v>
                </c:pt>
                <c:pt idx="40">
                  <c:v>2.9370538676152989</c:v>
                </c:pt>
                <c:pt idx="41">
                  <c:v>3.0750026430919473</c:v>
                </c:pt>
                <c:pt idx="42">
                  <c:v>3.2192157623220119</c:v>
                </c:pt>
                <c:pt idx="43">
                  <c:v>3.3699571114417806</c:v>
                </c:pt>
                <c:pt idx="44">
                  <c:v>3.5274997257759941</c:v>
                </c:pt>
                <c:pt idx="45">
                  <c:v>3.6921259149135786</c:v>
                </c:pt>
                <c:pt idx="46">
                  <c:v>3.8641273682263102</c:v>
                </c:pt>
                <c:pt idx="47">
                  <c:v>4.04380523814232</c:v>
                </c:pt>
                <c:pt idx="48">
                  <c:v>4.2314701982852858</c:v>
                </c:pt>
                <c:pt idx="49">
                  <c:v>4.4274424733840148</c:v>
                </c:pt>
                <c:pt idx="50">
                  <c:v>4.6320518376474036</c:v>
                </c:pt>
                <c:pt idx="51">
                  <c:v>4.84563757808814</c:v>
                </c:pt>
                <c:pt idx="52">
                  <c:v>5.0685484190668939</c:v>
                </c:pt>
                <c:pt idx="53">
                  <c:v>5.1096901811338808</c:v>
                </c:pt>
                <c:pt idx="54">
                  <c:v>5.3011424041195703</c:v>
                </c:pt>
                <c:pt idx="55">
                  <c:v>5.5437867309261994</c:v>
                </c:pt>
                <c:pt idx="56">
                  <c:v>5.7968575350843077</c:v>
                </c:pt>
                <c:pt idx="57">
                  <c:v>6.0607396181659237</c:v>
                </c:pt>
                <c:pt idx="58">
                  <c:v>6.3358261153696809</c:v>
                </c:pt>
                <c:pt idx="59">
                  <c:v>6.6225180979323381</c:v>
                </c:pt>
                <c:pt idx="60">
                  <c:v>6.9212241053429295</c:v>
                </c:pt>
                <c:pt idx="61">
                  <c:v>7.2323596023126866</c:v>
                </c:pt>
                <c:pt idx="62">
                  <c:v>7.5563463554017076</c:v>
                </c:pt>
                <c:pt idx="63">
                  <c:v>7.8936117241951944</c:v>
                </c:pt>
                <c:pt idx="64">
                  <c:v>8.2445878619655382</c:v>
                </c:pt>
                <c:pt idx="65">
                  <c:v>8.6097108208588935</c:v>
                </c:pt>
                <c:pt idx="66">
                  <c:v>8.9894195568144006</c:v>
                </c:pt>
                <c:pt idx="67">
                  <c:v>9.3841548296690718</c:v>
                </c:pt>
                <c:pt idx="68">
                  <c:v>9.7943579942300847</c:v>
                </c:pt>
                <c:pt idx="69">
                  <c:v>10.220469678517373</c:v>
                </c:pt>
                <c:pt idx="70">
                  <c:v>10.662928345901578</c:v>
                </c:pt>
                <c:pt idx="71">
                  <c:v>11.122168738493414</c:v>
                </c:pt>
                <c:pt idx="72">
                  <c:v>11.598620199888584</c:v>
                </c:pt>
                <c:pt idx="73">
                  <c:v>12.092704876243584</c:v>
                </c:pt>
                <c:pt idx="74">
                  <c:v>12.604835795658584</c:v>
                </c:pt>
                <c:pt idx="75">
                  <c:v>13.135414826977945</c:v>
                </c:pt>
                <c:pt idx="76">
                  <c:v>13.684830520389474</c:v>
                </c:pt>
                <c:pt idx="77">
                  <c:v>14.253455833610943</c:v>
                </c:pt>
                <c:pt idx="78">
                  <c:v>14.841645748994212</c:v>
                </c:pt>
                <c:pt idx="79">
                  <c:v>15.449734788548803</c:v>
                </c:pt>
                <c:pt idx="80">
                  <c:v>16.078034435679402</c:v>
                </c:pt>
                <c:pt idx="81">
                  <c:v>16.72683047433361</c:v>
                </c:pt>
                <c:pt idx="82">
                  <c:v>17.396380258251131</c:v>
                </c:pt>
                <c:pt idx="83">
                  <c:v>18.086909925073144</c:v>
                </c:pt>
                <c:pt idx="84">
                  <c:v>18.798611572185557</c:v>
                </c:pt>
                <c:pt idx="85">
                  <c:v>19.531640413303311</c:v>
                </c:pt>
                <c:pt idx="86">
                  <c:v>20.286111936919625</c:v>
                </c:pt>
                <c:pt idx="87">
                  <c:v>21.062099089805951</c:v>
                </c:pt>
                <c:pt idx="88">
                  <c:v>21.85962951071231</c:v>
                </c:pt>
                <c:pt idx="89">
                  <c:v>22.678682841236562</c:v>
                </c:pt>
                <c:pt idx="90">
                  <c:v>23.519188142455715</c:v>
                </c:pt>
                <c:pt idx="91">
                  <c:v>24.381021447290006</c:v>
                </c:pt>
                <c:pt idx="92">
                  <c:v>25.264003479648856</c:v>
                </c:pt>
                <c:pt idx="93">
                  <c:v>26.167897572133448</c:v>
                </c:pt>
                <c:pt idx="94">
                  <c:v>27.09240781439274</c:v>
                </c:pt>
                <c:pt idx="95">
                  <c:v>28.037177464100299</c:v>
                </c:pt>
                <c:pt idx="96">
                  <c:v>29.00178765189494</c:v>
                </c:pt>
                <c:pt idx="97">
                  <c:v>29.985756410474046</c:v>
                </c:pt>
                <c:pt idx="98">
                  <c:v>30.988538056315534</c:v>
                </c:pt>
                <c:pt idx="99">
                  <c:v>32.00952295021699</c:v>
                </c:pt>
                <c:pt idx="100">
                  <c:v>33.048037659972877</c:v>
                </c:pt>
                <c:pt idx="101">
                  <c:v>34.103345545071612</c:v>
                </c:pt>
                <c:pt idx="102">
                  <c:v>35.17464777930627</c:v>
                </c:pt>
                <c:pt idx="103">
                  <c:v>36.261084822694023</c:v>
                </c:pt>
                <c:pt idx="104">
                  <c:v>37.361738349143856</c:v>
                </c:pt>
                <c:pt idx="105">
                  <c:v>38.475633630967394</c:v>
                </c:pt>
                <c:pt idx="106">
                  <c:v>39.601742375678583</c:v>
                </c:pt>
                <c:pt idx="107">
                  <c:v>40.738986004668845</c:v>
                </c:pt>
                <c:pt idx="108">
                  <c:v>41.886239357383026</c:v>
                </c:pt>
                <c:pt idx="109">
                  <c:v>43.042334798674638</c:v>
                </c:pt>
                <c:pt idx="110">
                  <c:v>44.206066701205984</c:v>
                </c:pt>
                <c:pt idx="111">
                  <c:v>45.376196269205202</c:v>
                </c:pt>
                <c:pt idx="112">
                  <c:v>46.551456664719971</c:v>
                </c:pt>
                <c:pt idx="113">
                  <c:v>47.730558392833281</c:v>
                </c:pt>
                <c:pt idx="114">
                  <c:v>48.912194898240962</c:v>
                </c:pt>
                <c:pt idx="115">
                  <c:v>50.09504832222764</c:v>
                </c:pt>
                <c:pt idx="116">
                  <c:v>51.277795366501302</c:v>
                </c:pt>
                <c:pt idx="117">
                  <c:v>52.459113208617637</c:v>
                </c:pt>
                <c:pt idx="118">
                  <c:v>53.637685412886974</c:v>
                </c:pt>
                <c:pt idx="119">
                  <c:v>54.812207780730482</c:v>
                </c:pt>
                <c:pt idx="120">
                  <c:v>55.981394085435234</c:v>
                </c:pt>
                <c:pt idx="121">
                  <c:v>57.143981638126498</c:v>
                </c:pt>
                <c:pt idx="122">
                  <c:v>58.298736634483475</c:v>
                </c:pt>
                <c:pt idx="123">
                  <c:v>59.444459235206125</c:v>
                </c:pt>
                <c:pt idx="124">
                  <c:v>60.579988337411507</c:v>
                </c:pt>
                <c:pt idx="125">
                  <c:v>61.704205998899788</c:v>
                </c:pt>
                <c:pt idx="126">
                  <c:v>62.816041482471761</c:v>
                </c:pt>
                <c:pt idx="127">
                  <c:v>63.914474893083437</c:v>
                </c:pt>
                <c:pt idx="128">
                  <c:v>64.998540386465592</c:v>
                </c:pt>
                <c:pt idx="129">
                  <c:v>66.067328933794144</c:v>
                </c:pt>
                <c:pt idx="130">
                  <c:v>67.119990632948799</c:v>
                </c:pt>
                <c:pt idx="131">
                  <c:v>68.155736562730553</c:v>
                </c:pt>
                <c:pt idx="132">
                  <c:v>69.17384018201443</c:v>
                </c:pt>
                <c:pt idx="133">
                  <c:v>70.173638281101489</c:v>
                </c:pt>
                <c:pt idx="134">
                  <c:v>71.154531497420692</c:v>
                </c:pt>
                <c:pt idx="135">
                  <c:v>72.115984412150453</c:v>
                </c:pt>
                <c:pt idx="136">
                  <c:v>73.057525248232409</c:v>
                </c:pt>
                <c:pt idx="137">
                  <c:v>73.978745193597959</c:v>
                </c:pt>
                <c:pt idx="138">
                  <c:v>74.879297376202544</c:v>
                </c:pt>
                <c:pt idx="139">
                  <c:v>75.758895519657898</c:v>
                </c:pt>
                <c:pt idx="140">
                  <c:v>76.617312309872815</c:v>
                </c:pt>
                <c:pt idx="141">
                  <c:v>77.454377504181465</c:v>
                </c:pt>
                <c:pt idx="142">
                  <c:v>78.269975814979389</c:v>
                </c:pt>
                <c:pt idx="143">
                  <c:v>79.064044599941269</c:v>
                </c:pt>
                <c:pt idx="144">
                  <c:v>79.836571390505156</c:v>
                </c:pt>
                <c:pt idx="145">
                  <c:v>80.587591289520489</c:v>
                </c:pt>
                <c:pt idx="146">
                  <c:v>81.317184267829191</c:v>
                </c:pt>
                <c:pt idx="147">
                  <c:v>82.025472388126005</c:v>
                </c:pt>
                <c:pt idx="148">
                  <c:v>82.712616982787168</c:v>
                </c:pt>
                <c:pt idx="149">
                  <c:v>83.378815810509096</c:v>
                </c:pt>
                <c:pt idx="150">
                  <c:v>84.024300214617924</c:v>
                </c:pt>
                <c:pt idx="151">
                  <c:v>84.649332303835351</c:v>
                </c:pt>
                <c:pt idx="152">
                  <c:v>85.254202174166124</c:v>
                </c:pt>
                <c:pt idx="153">
                  <c:v>85.839225188438419</c:v>
                </c:pt>
                <c:pt idx="154">
                  <c:v>86.404739327919827</c:v>
                </c:pt>
                <c:pt idx="155">
                  <c:v>86.951102628374429</c:v>
                </c:pt>
                <c:pt idx="156">
                  <c:v>87.478690710944306</c:v>
                </c:pt>
                <c:pt idx="157">
                  <c:v>87.987894416354962</c:v>
                </c:pt>
                <c:pt idx="158">
                  <c:v>88.479117549168677</c:v>
                </c:pt>
                <c:pt idx="159">
                  <c:v>88.952774737160141</c:v>
                </c:pt>
                <c:pt idx="160">
                  <c:v>89.409289409367304</c:v>
                </c:pt>
                <c:pt idx="161">
                  <c:v>89.849091894984895</c:v>
                </c:pt>
                <c:pt idx="162">
                  <c:v>90.272617644020286</c:v>
                </c:pt>
                <c:pt idx="163">
                  <c:v>90.680305569517827</c:v>
                </c:pt>
                <c:pt idx="164">
                  <c:v>91.072596510178215</c:v>
                </c:pt>
                <c:pt idx="165">
                  <c:v>91.449931811349259</c:v>
                </c:pt>
                <c:pt idx="166">
                  <c:v>91.812752021634338</c:v>
                </c:pt>
                <c:pt idx="167">
                  <c:v>92.161495701753097</c:v>
                </c:pt>
                <c:pt idx="168">
                  <c:v>92.496598341782715</c:v>
                </c:pt>
                <c:pt idx="169">
                  <c:v>92.818491382502799</c:v>
                </c:pt>
                <c:pt idx="170">
                  <c:v>93.127601336252013</c:v>
                </c:pt>
                <c:pt idx="171">
                  <c:v>93.424349002472624</c:v>
                </c:pt>
                <c:pt idx="172">
                  <c:v>93.709148772960788</c:v>
                </c:pt>
                <c:pt idx="173">
                  <c:v>93.982408021748071</c:v>
                </c:pt>
                <c:pt idx="174">
                  <c:v>94.24452657450523</c:v>
                </c:pt>
                <c:pt idx="175">
                  <c:v>94.495896252374422</c:v>
                </c:pt>
                <c:pt idx="176">
                  <c:v>94.736900485195605</c:v>
                </c:pt>
                <c:pt idx="177">
                  <c:v>94.967913989187366</c:v>
                </c:pt>
                <c:pt idx="178">
                  <c:v>95.189302504268923</c:v>
                </c:pt>
                <c:pt idx="179">
                  <c:v>95.40142258636007</c:v>
                </c:pt>
                <c:pt idx="180">
                  <c:v>95.604621450167286</c:v>
                </c:pt>
                <c:pt idx="181">
                  <c:v>95.799236858148817</c:v>
                </c:pt>
                <c:pt idx="182">
                  <c:v>95.98559705155057</c:v>
                </c:pt>
                <c:pt idx="183">
                  <c:v>96.16402071960789</c:v>
                </c:pt>
                <c:pt idx="184">
                  <c:v>96.334817003219314</c:v>
                </c:pt>
                <c:pt idx="185">
                  <c:v>96.498285529609703</c:v>
                </c:pt>
                <c:pt idx="186">
                  <c:v>96.654716474711506</c:v>
                </c:pt>
                <c:pt idx="187">
                  <c:v>96.804390650202208</c:v>
                </c:pt>
                <c:pt idx="188">
                  <c:v>96.947579612341769</c:v>
                </c:pt>
                <c:pt idx="189">
                  <c:v>97.084545789953339</c:v>
                </c:pt>
                <c:pt idx="190">
                  <c:v>97.215542629085334</c:v>
                </c:pt>
                <c:pt idx="191">
                  <c:v>97.340814752079083</c:v>
                </c:pt>
                <c:pt idx="192">
                  <c:v>97.460598128945861</c:v>
                </c:pt>
                <c:pt idx="193">
                  <c:v>97.575120259127914</c:v>
                </c:pt>
                <c:pt idx="194">
                  <c:v>97.684600361880385</c:v>
                </c:pt>
                <c:pt idx="195">
                  <c:v>97.789249573665231</c:v>
                </c:pt>
                <c:pt idx="196">
                  <c:v>97.889271151092487</c:v>
                </c:pt>
                <c:pt idx="197">
                  <c:v>97.984860678081759</c:v>
                </c:pt>
                <c:pt idx="198">
                  <c:v>98.076206276043393</c:v>
                </c:pt>
                <c:pt idx="199">
                  <c:v>98.163488815998761</c:v>
                </c:pt>
                <c:pt idx="200">
                  <c:v>98.246882131670503</c:v>
                </c:pt>
                <c:pt idx="201">
                  <c:v>98.326553232676147</c:v>
                </c:pt>
                <c:pt idx="202">
                  <c:v>98.402662517055134</c:v>
                </c:pt>
                <c:pt idx="203">
                  <c:v>98.47536398244678</c:v>
                </c:pt>
                <c:pt idx="204">
                  <c:v>98.544805435319262</c:v>
                </c:pt>
                <c:pt idx="205">
                  <c:v>98.611128697723615</c:v>
                </c:pt>
                <c:pt idx="206">
                  <c:v>98.674469811116509</c:v>
                </c:pt>
                <c:pt idx="207">
                  <c:v>98.734959236857577</c:v>
                </c:pt>
                <c:pt idx="208">
                  <c:v>98.792722053045281</c:v>
                </c:pt>
                <c:pt idx="209">
                  <c:v>98.847878147406874</c:v>
                </c:pt>
                <c:pt idx="210">
                  <c:v>98.900542406006025</c:v>
                </c:pt>
                <c:pt idx="211">
                  <c:v>98.950824897574222</c:v>
                </c:pt>
                <c:pt idx="212">
                  <c:v>98.998831053311235</c:v>
                </c:pt>
                <c:pt idx="213">
                  <c:v>99.044661842034699</c:v>
                </c:pt>
                <c:pt idx="214">
                  <c:v>99.088413940590144</c:v>
                </c:pt>
                <c:pt idx="215">
                  <c:v>99.130179899461197</c:v>
                </c:pt>
                <c:pt idx="216">
                  <c:v>99.170048303544363</c:v>
                </c:pt>
                <c:pt idx="217">
                  <c:v>99.208103928075502</c:v>
                </c:pt>
                <c:pt idx="218">
                  <c:v>99.244427889714075</c:v>
                </c:pt>
                <c:pt idx="219">
                  <c:v>99.279097792809651</c:v>
                </c:pt>
                <c:pt idx="220">
                  <c:v>99.312187870889204</c:v>
                </c:pt>
                <c:pt idx="221">
                  <c:v>99.343769123417886</c:v>
                </c:pt>
                <c:pt idx="222">
                  <c:v>99.373909447896906</c:v>
                </c:pt>
                <c:pt idx="223">
                  <c:v>99.40267376737232</c:v>
                </c:pt>
                <c:pt idx="224">
                  <c:v>99.430124153436495</c:v>
                </c:pt>
                <c:pt idx="225">
                  <c:v>99.456319944811781</c:v>
                </c:pt>
                <c:pt idx="226">
                  <c:v>99.481317861611146</c:v>
                </c:pt>
                <c:pt idx="227">
                  <c:v>99.505172115375359</c:v>
                </c:pt>
                <c:pt idx="228">
                  <c:v>99.527934514990818</c:v>
                </c:pt>
                <c:pt idx="229">
                  <c:v>99.549654568594249</c:v>
                </c:pt>
                <c:pt idx="230">
                  <c:v>99.570379581573164</c:v>
                </c:pt>
                <c:pt idx="231">
                  <c:v>99.590154750772484</c:v>
                </c:pt>
                <c:pt idx="232">
                  <c:v>99.609023255018286</c:v>
                </c:pt>
                <c:pt idx="233">
                  <c:v>99.627026342070522</c:v>
                </c:pt>
                <c:pt idx="234">
                  <c:v>99.644203412115814</c:v>
                </c:pt>
                <c:pt idx="235">
                  <c:v>99.660592097911618</c:v>
                </c:pt>
                <c:pt idx="236">
                  <c:v>99.676228341691413</c:v>
                </c:pt>
                <c:pt idx="237">
                  <c:v>99.691146468939976</c:v>
                </c:pt>
                <c:pt idx="238">
                  <c:v>99.705379259145843</c:v>
                </c:pt>
                <c:pt idx="239">
                  <c:v>99.718958013636808</c:v>
                </c:pt>
                <c:pt idx="240">
                  <c:v>99.731912620601875</c:v>
                </c:pt>
                <c:pt idx="241">
                  <c:v>99.744271617401481</c:v>
                </c:pt>
                <c:pt idx="242">
                  <c:v>99.756062250265344</c:v>
                </c:pt>
                <c:pt idx="243">
                  <c:v>99.767310531474948</c:v>
                </c:pt>
                <c:pt idx="244">
                  <c:v>99.778041294125302</c:v>
                </c:pt>
                <c:pt idx="245">
                  <c:v>99.788278244558356</c:v>
                </c:pt>
                <c:pt idx="246">
                  <c:v>99.798044012557412</c:v>
                </c:pt>
                <c:pt idx="247">
                  <c:v>99.807360199389919</c:v>
                </c:pt>
                <c:pt idx="248">
                  <c:v>99.816247423782883</c:v>
                </c:pt>
                <c:pt idx="249">
                  <c:v>99.824725365913196</c:v>
                </c:pt>
                <c:pt idx="250">
                  <c:v>99.832812809491628</c:v>
                </c:pt>
                <c:pt idx="251">
                  <c:v>99.840527682017893</c:v>
                </c:pt>
                <c:pt idx="252">
                  <c:v>99.847887093280534</c:v>
                </c:pt>
                <c:pt idx="253">
                  <c:v>99.854907372173486</c:v>
                </c:pt>
                <c:pt idx="254">
                  <c:v>99.861604101898834</c:v>
                </c:pt>
                <c:pt idx="255">
                  <c:v>99.86799215362187</c:v>
                </c:pt>
                <c:pt idx="256">
                  <c:v>99.874085718643627</c:v>
                </c:pt>
                <c:pt idx="257">
                  <c:v>99.879898339152163</c:v>
                </c:pt>
                <c:pt idx="258">
                  <c:v>99.885442937613249</c:v>
                </c:pt>
                <c:pt idx="259">
                  <c:v>99.890731844857072</c:v>
                </c:pt>
                <c:pt idx="260">
                  <c:v>99.895776826916801</c:v>
                </c:pt>
                <c:pt idx="261">
                  <c:v>99.900589110672371</c:v>
                </c:pt>
                <c:pt idx="262">
                  <c:v>99.905179408350122</c:v>
                </c:pt>
                <c:pt idx="263">
                  <c:v>99.909557940927954</c:v>
                </c:pt>
                <c:pt idx="264">
                  <c:v>99.913734460492932</c:v>
                </c:pt>
                <c:pt idx="265">
                  <c:v>99.917718271596826</c:v>
                </c:pt>
                <c:pt idx="266">
                  <c:v>99.921518251652913</c:v>
                </c:pt>
                <c:pt idx="267">
                  <c:v>99.925142870416181</c:v>
                </c:pt>
                <c:pt idx="268">
                  <c:v>99.928600208586431</c:v>
                </c:pt>
                <c:pt idx="269">
                  <c:v>99.931897975573122</c:v>
                </c:pt>
                <c:pt idx="270">
                  <c:v>99.935043526458841</c:v>
                </c:pt>
                <c:pt idx="271">
                  <c:v>99.938043878196098</c:v>
                </c:pt>
                <c:pt idx="272">
                  <c:v>99.940905725072099</c:v>
                </c:pt>
                <c:pt idx="273">
                  <c:v>99.943635453473092</c:v>
                </c:pt>
                <c:pt idx="274">
                  <c:v>99.946239155980038</c:v>
                </c:pt>
                <c:pt idx="275">
                  <c:v>99.948722644824812</c:v>
                </c:pt>
                <c:pt idx="276">
                  <c:v>99.951091464735512</c:v>
                </c:pt>
                <c:pt idx="277">
                  <c:v>99.953350905198207</c:v>
                </c:pt>
                <c:pt idx="278">
                  <c:v>99.955506012161365</c:v>
                </c:pt>
                <c:pt idx="279">
                  <c:v>99.95756159920721</c:v>
                </c:pt>
                <c:pt idx="280">
                  <c:v>99.959522258214776</c:v>
                </c:pt>
                <c:pt idx="281">
                  <c:v>99.961392369536924</c:v>
                </c:pt>
                <c:pt idx="282">
                  <c:v>99.963176111713111</c:v>
                </c:pt>
                <c:pt idx="283">
                  <c:v>99.964877470739268</c:v>
                </c:pt>
                <c:pt idx="284">
                  <c:v>99.966500248914187</c:v>
                </c:pt>
                <c:pt idx="285">
                  <c:v>99.968048073281963</c:v>
                </c:pt>
                <c:pt idx="286">
                  <c:v>99.969524403688467</c:v>
                </c:pt>
                <c:pt idx="287">
                  <c:v>99.970932540469406</c:v>
                </c:pt>
                <c:pt idx="288">
                  <c:v>99.972275631786644</c:v>
                </c:pt>
                <c:pt idx="289">
                  <c:v>99.973556680628661</c:v>
                </c:pt>
                <c:pt idx="290">
                  <c:v>99.974778551490402</c:v>
                </c:pt>
                <c:pt idx="291">
                  <c:v>99.97594397674716</c:v>
                </c:pt>
                <c:pt idx="292">
                  <c:v>99.977055562736339</c:v>
                </c:pt>
                <c:pt idx="293">
                  <c:v>99.978115795560171</c:v>
                </c:pt>
                <c:pt idx="294">
                  <c:v>99.979127046622438</c:v>
                </c:pt>
                <c:pt idx="295">
                  <c:v>99.980091577911068</c:v>
                </c:pt>
                <c:pt idx="296">
                  <c:v>99.981011547038349</c:v>
                </c:pt>
                <c:pt idx="297">
                  <c:v>99.981889012049578</c:v>
                </c:pt>
                <c:pt idx="298">
                  <c:v>99.982725936010837</c:v>
                </c:pt>
                <c:pt idx="299">
                  <c:v>99.983524191386238</c:v>
                </c:pt>
                <c:pt idx="300">
                  <c:v>99.984285564213707</c:v>
                </c:pt>
                <c:pt idx="301">
                  <c:v>99.98501175808903</c:v>
                </c:pt>
                <c:pt idx="302">
                  <c:v>99.985704397966558</c:v>
                </c:pt>
                <c:pt idx="303">
                  <c:v>99.986365033785219</c:v>
                </c:pt>
                <c:pt idx="304">
                  <c:v>99.986995143927686</c:v>
                </c:pt>
                <c:pt idx="305">
                  <c:v>99.987596138520459</c:v>
                </c:pt>
                <c:pt idx="306">
                  <c:v>99.988169362581885</c:v>
                </c:pt>
                <c:pt idx="307">
                  <c:v>99.988716099025439</c:v>
                </c:pt>
                <c:pt idx="308">
                  <c:v>99.989237571524768</c:v>
                </c:pt>
                <c:pt idx="309">
                  <c:v>99.989734947246674</c:v>
                </c:pt>
                <c:pt idx="310">
                  <c:v>99.990209339458275</c:v>
                </c:pt>
                <c:pt idx="311">
                  <c:v>99.990661810014132</c:v>
                </c:pt>
                <c:pt idx="312">
                  <c:v>99.991093371728653</c:v>
                </c:pt>
                <c:pt idx="313">
                  <c:v>99.991504990639442</c:v>
                </c:pt>
                <c:pt idx="314">
                  <c:v>99.991897588165983</c:v>
                </c:pt>
                <c:pt idx="315">
                  <c:v>99.992272043169166</c:v>
                </c:pt>
                <c:pt idx="316">
                  <c:v>99.992629193915789</c:v>
                </c:pt>
                <c:pt idx="317">
                  <c:v>99.99296983995221</c:v>
                </c:pt>
                <c:pt idx="318">
                  <c:v>99.993294743892122</c:v>
                </c:pt>
                <c:pt idx="319">
                  <c:v>99.99360463312145</c:v>
                </c:pt>
                <c:pt idx="320">
                  <c:v>99.993900201424793</c:v>
                </c:pt>
                <c:pt idx="321">
                  <c:v>99.994182110536926</c:v>
                </c:pt>
                <c:pt idx="322">
                  <c:v>99.9944509916226</c:v>
                </c:pt>
                <c:pt idx="323">
                  <c:v>99.994707446688125</c:v>
                </c:pt>
                <c:pt idx="324">
                  <c:v>99.994952049927875</c:v>
                </c:pt>
                <c:pt idx="325">
                  <c:v>99.995185349008636</c:v>
                </c:pt>
                <c:pt idx="326">
                  <c:v>99.99540786629467</c:v>
                </c:pt>
                <c:pt idx="327">
                  <c:v>99.995620100016254</c:v>
                </c:pt>
                <c:pt idx="328">
                  <c:v>99.995822525384298</c:v>
                </c:pt>
                <c:pt idx="329">
                  <c:v>99.996015595653574</c:v>
                </c:pt>
                <c:pt idx="330">
                  <c:v>99.996199743136799</c:v>
                </c:pt>
                <c:pt idx="331">
                  <c:v>99.996375380171926</c:v>
                </c:pt>
                <c:pt idx="332">
                  <c:v>99.996542900044801</c:v>
                </c:pt>
                <c:pt idx="333">
                  <c:v>99.99670267786918</c:v>
                </c:pt>
                <c:pt idx="334">
                  <c:v>99.996855071426225</c:v>
                </c:pt>
                <c:pt idx="335">
                  <c:v>99.997000421965126</c:v>
                </c:pt>
                <c:pt idx="336">
                  <c:v>99.997139054966823</c:v>
                </c:pt>
                <c:pt idx="337">
                  <c:v>99.997271280872425</c:v>
                </c:pt>
                <c:pt idx="338">
                  <c:v>99.997397395778037</c:v>
                </c:pt>
                <c:pt idx="339">
                  <c:v>99.997517682097453</c:v>
                </c:pt>
                <c:pt idx="340">
                  <c:v>99.997632409194352</c:v>
                </c:pt>
                <c:pt idx="341">
                  <c:v>99.997741833985074</c:v>
                </c:pt>
                <c:pt idx="342">
                  <c:v>99.997846201513823</c:v>
                </c:pt>
                <c:pt idx="343">
                  <c:v>99.997945745501156</c:v>
                </c:pt>
                <c:pt idx="344">
                  <c:v>99.998040688867178</c:v>
                </c:pt>
                <c:pt idx="345">
                  <c:v>99.998131244230464</c:v>
                </c:pt>
                <c:pt idx="346">
                  <c:v>99.998217614384245</c:v>
                </c:pt>
                <c:pt idx="347">
                  <c:v>99.998299992750106</c:v>
                </c:pt>
                <c:pt idx="348">
                  <c:v>99.998378563811272</c:v>
                </c:pt>
                <c:pt idx="349">
                  <c:v>99.998453503525482</c:v>
                </c:pt>
                <c:pt idx="350">
                  <c:v>99.998524979718908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85840"/>
        <c:axId val="368186232"/>
      </c:scatterChart>
      <c:valAx>
        <c:axId val="368185840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68186232"/>
        <c:crosses val="autoZero"/>
        <c:crossBetween val="midCat"/>
      </c:valAx>
      <c:valAx>
        <c:axId val="3681862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Probability of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8185840"/>
        <c:crosses val="autoZero"/>
        <c:crossBetween val="midCat"/>
        <c:majorUnit val="5"/>
      </c:valAx>
    </c:plotArea>
    <c:legend>
      <c:legendPos val="b"/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orientation="landscape" verticalDpi="599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"/>
          <c:y val="4.9907981360485992E-2"/>
          <c:w val="0.83760928522361511"/>
          <c:h val="0.7744120840316624"/>
        </c:manualLayout>
      </c:layout>
      <c:scatterChart>
        <c:scatterStyle val="smoothMarker"/>
        <c:varyColors val="0"/>
        <c:ser>
          <c:idx val="0"/>
          <c:order val="0"/>
          <c:tx>
            <c:v>AIS 3+ 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'AIS3 fixed'!$A$2:$A$352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2.6800000000000099</c:v>
                </c:pt>
                <c:pt idx="269">
                  <c:v>2.69</c:v>
                </c:pt>
                <c:pt idx="270">
                  <c:v>2.7000000000000099</c:v>
                </c:pt>
                <c:pt idx="271">
                  <c:v>2.71</c:v>
                </c:pt>
                <c:pt idx="272">
                  <c:v>2.72000000000001</c:v>
                </c:pt>
                <c:pt idx="273">
                  <c:v>2.7300000000000102</c:v>
                </c:pt>
                <c:pt idx="274">
                  <c:v>2.74000000000001</c:v>
                </c:pt>
                <c:pt idx="275">
                  <c:v>2.7500000000000102</c:v>
                </c:pt>
                <c:pt idx="276">
                  <c:v>2.76000000000001</c:v>
                </c:pt>
                <c:pt idx="277">
                  <c:v>2.7700000000000098</c:v>
                </c:pt>
                <c:pt idx="278">
                  <c:v>2.78000000000001</c:v>
                </c:pt>
                <c:pt idx="279">
                  <c:v>2.7900000000000098</c:v>
                </c:pt>
                <c:pt idx="280">
                  <c:v>2.80000000000001</c:v>
                </c:pt>
                <c:pt idx="281">
                  <c:v>2.8100000000000098</c:v>
                </c:pt>
                <c:pt idx="282">
                  <c:v>2.8200000000000101</c:v>
                </c:pt>
                <c:pt idx="283">
                  <c:v>2.8300000000000098</c:v>
                </c:pt>
                <c:pt idx="284">
                  <c:v>2.8400000000000101</c:v>
                </c:pt>
                <c:pt idx="285">
                  <c:v>2.8500000000000099</c:v>
                </c:pt>
                <c:pt idx="286">
                  <c:v>2.8600000000000101</c:v>
                </c:pt>
                <c:pt idx="287">
                  <c:v>2.8700000000000099</c:v>
                </c:pt>
                <c:pt idx="288">
                  <c:v>2.8800000000000101</c:v>
                </c:pt>
                <c:pt idx="289">
                  <c:v>2.8900000000000099</c:v>
                </c:pt>
                <c:pt idx="290">
                  <c:v>2.9000000000000101</c:v>
                </c:pt>
                <c:pt idx="291">
                  <c:v>2.9100000000000099</c:v>
                </c:pt>
                <c:pt idx="292">
                  <c:v>2.9200000000000101</c:v>
                </c:pt>
                <c:pt idx="293">
                  <c:v>2.9300000000000099</c:v>
                </c:pt>
                <c:pt idx="294">
                  <c:v>2.9400000000000102</c:v>
                </c:pt>
                <c:pt idx="295">
                  <c:v>2.9500000000000099</c:v>
                </c:pt>
                <c:pt idx="296">
                  <c:v>2.9600000000000102</c:v>
                </c:pt>
                <c:pt idx="297">
                  <c:v>2.97000000000001</c:v>
                </c:pt>
                <c:pt idx="298">
                  <c:v>2.9800000000000102</c:v>
                </c:pt>
                <c:pt idx="299">
                  <c:v>2.99000000000001</c:v>
                </c:pt>
                <c:pt idx="300">
                  <c:v>3.0000000000000102</c:v>
                </c:pt>
                <c:pt idx="301">
                  <c:v>3.01000000000001</c:v>
                </c:pt>
                <c:pt idx="302">
                  <c:v>3.0200000000000098</c:v>
                </c:pt>
                <c:pt idx="303">
                  <c:v>3.03000000000001</c:v>
                </c:pt>
                <c:pt idx="304">
                  <c:v>3.0400000000000098</c:v>
                </c:pt>
                <c:pt idx="305">
                  <c:v>3.05000000000001</c:v>
                </c:pt>
                <c:pt idx="306">
                  <c:v>3.0600000000000098</c:v>
                </c:pt>
                <c:pt idx="307">
                  <c:v>3.0700000000000101</c:v>
                </c:pt>
                <c:pt idx="308">
                  <c:v>3.0800000000000098</c:v>
                </c:pt>
                <c:pt idx="309">
                  <c:v>3.0900000000000101</c:v>
                </c:pt>
                <c:pt idx="310">
                  <c:v>3.1000000000000099</c:v>
                </c:pt>
                <c:pt idx="311">
                  <c:v>3.1100000000000101</c:v>
                </c:pt>
                <c:pt idx="312">
                  <c:v>3.1200000000000099</c:v>
                </c:pt>
                <c:pt idx="313">
                  <c:v>3.1300000000000101</c:v>
                </c:pt>
                <c:pt idx="314">
                  <c:v>3.1400000000000099</c:v>
                </c:pt>
                <c:pt idx="315">
                  <c:v>3.1500000000000101</c:v>
                </c:pt>
                <c:pt idx="316">
                  <c:v>3.1600000000000099</c:v>
                </c:pt>
                <c:pt idx="317">
                  <c:v>3.1700000000000101</c:v>
                </c:pt>
                <c:pt idx="318">
                  <c:v>3.1800000000000099</c:v>
                </c:pt>
                <c:pt idx="319">
                  <c:v>3.1900000000000199</c:v>
                </c:pt>
                <c:pt idx="320">
                  <c:v>3.2000000000000099</c:v>
                </c:pt>
                <c:pt idx="321">
                  <c:v>3.2100000000000199</c:v>
                </c:pt>
                <c:pt idx="322">
                  <c:v>3.22000000000001</c:v>
                </c:pt>
                <c:pt idx="323">
                  <c:v>3.23000000000002</c:v>
                </c:pt>
                <c:pt idx="324">
                  <c:v>3.2400000000000202</c:v>
                </c:pt>
                <c:pt idx="325">
                  <c:v>3.25000000000002</c:v>
                </c:pt>
                <c:pt idx="326">
                  <c:v>3.2600000000000202</c:v>
                </c:pt>
                <c:pt idx="327">
                  <c:v>3.27000000000002</c:v>
                </c:pt>
                <c:pt idx="328">
                  <c:v>3.2800000000000198</c:v>
                </c:pt>
                <c:pt idx="329">
                  <c:v>3.29000000000002</c:v>
                </c:pt>
                <c:pt idx="330">
                  <c:v>3.3000000000000198</c:v>
                </c:pt>
                <c:pt idx="331">
                  <c:v>3.31000000000002</c:v>
                </c:pt>
                <c:pt idx="332">
                  <c:v>3.3200000000000198</c:v>
                </c:pt>
                <c:pt idx="333">
                  <c:v>3.3300000000000201</c:v>
                </c:pt>
                <c:pt idx="334">
                  <c:v>3.3400000000000198</c:v>
                </c:pt>
                <c:pt idx="335">
                  <c:v>3.3500000000000201</c:v>
                </c:pt>
                <c:pt idx="336">
                  <c:v>3.3600000000000199</c:v>
                </c:pt>
                <c:pt idx="337">
                  <c:v>3.3700000000000201</c:v>
                </c:pt>
                <c:pt idx="338">
                  <c:v>3.3800000000000199</c:v>
                </c:pt>
                <c:pt idx="339">
                  <c:v>3.3900000000000201</c:v>
                </c:pt>
                <c:pt idx="340">
                  <c:v>3.4000000000000199</c:v>
                </c:pt>
                <c:pt idx="341">
                  <c:v>3.4100000000000201</c:v>
                </c:pt>
                <c:pt idx="342">
                  <c:v>3.4200000000000199</c:v>
                </c:pt>
                <c:pt idx="343">
                  <c:v>3.4300000000000201</c:v>
                </c:pt>
                <c:pt idx="344">
                  <c:v>3.4400000000000199</c:v>
                </c:pt>
                <c:pt idx="345">
                  <c:v>3.4500000000000202</c:v>
                </c:pt>
                <c:pt idx="346">
                  <c:v>3.4600000000000199</c:v>
                </c:pt>
                <c:pt idx="347">
                  <c:v>3.4700000000000202</c:v>
                </c:pt>
                <c:pt idx="348">
                  <c:v>3.48000000000002</c:v>
                </c:pt>
                <c:pt idx="349">
                  <c:v>3.4900000000000202</c:v>
                </c:pt>
                <c:pt idx="350">
                  <c:v>3.50000000000002</c:v>
                </c:pt>
              </c:numCache>
            </c:numRef>
          </c:xVal>
          <c:yVal>
            <c:numRef>
              <c:f>'AIS3 fixed'!$B$2:$B$352</c:f>
              <c:numCache>
                <c:formatCode>General</c:formatCode>
                <c:ptCount val="351"/>
                <c:pt idx="0">
                  <c:v>0.45376725615006486</c:v>
                </c:pt>
                <c:pt idx="1">
                  <c:v>0.47565155501432349</c:v>
                </c:pt>
                <c:pt idx="2">
                  <c:v>0.49858600415926513</c:v>
                </c:pt>
                <c:pt idx="3">
                  <c:v>0.52262047471332362</c:v>
                </c:pt>
                <c:pt idx="4">
                  <c:v>0.54780715466324559</c:v>
                </c:pt>
                <c:pt idx="5">
                  <c:v>0.57420065139636001</c:v>
                </c:pt>
                <c:pt idx="6">
                  <c:v>0.60185809827315473</c:v>
                </c:pt>
                <c:pt idx="7">
                  <c:v>0.63083926533633516</c:v>
                </c:pt>
                <c:pt idx="8">
                  <c:v>0.66120667425942814</c:v>
                </c:pt>
                <c:pt idx="9">
                  <c:v>0.69302571763401777</c:v>
                </c:pt>
                <c:pt idx="10">
                  <c:v>0.72636478268973792</c:v>
                </c:pt>
                <c:pt idx="11">
                  <c:v>0.76129537953508508</c:v>
                </c:pt>
                <c:pt idx="12">
                  <c:v>0.79789227399985196</c:v>
                </c:pt>
                <c:pt idx="13">
                  <c:v>0.83623362515134592</c:v>
                </c:pt>
                <c:pt idx="14">
                  <c:v>0.87640112754649224</c:v>
                </c:pt>
                <c:pt idx="15">
                  <c:v>0.9184801582701192</c:v>
                </c:pt>
                <c:pt idx="16">
                  <c:v>0.96255992879623264</c:v>
                </c:pt>
                <c:pt idx="17">
                  <c:v>1.0087336416935069</c:v>
                </c:pt>
                <c:pt idx="18">
                  <c:v>1.0570986521785339</c:v>
                </c:pt>
                <c:pt idx="19">
                  <c:v>1.1077566345002818</c:v>
                </c:pt>
                <c:pt idx="20">
                  <c:v>1.1608137531165081</c:v>
                </c:pt>
                <c:pt idx="21">
                  <c:v>1.2163808385973922</c:v>
                </c:pt>
                <c:pt idx="22">
                  <c:v>1.274573568163015</c:v>
                </c:pt>
                <c:pt idx="23">
                  <c:v>1.3355126507294113</c:v>
                </c:pt>
                <c:pt idx="24">
                  <c:v>1.3993240163023422</c:v>
                </c:pt>
                <c:pt idx="25">
                  <c:v>1.466139009518483</c:v>
                </c:pt>
                <c:pt idx="26">
                  <c:v>1.5360945870900502</c:v>
                </c:pt>
                <c:pt idx="27">
                  <c:v>1.6093335188606708</c:v>
                </c:pt>
                <c:pt idx="28">
                  <c:v>1.6860045921272306</c:v>
                </c:pt>
                <c:pt idx="29">
                  <c:v>1.7662628188241714</c:v>
                </c:pt>
                <c:pt idx="30">
                  <c:v>1.8502696451028711</c:v>
                </c:pt>
                <c:pt idx="31">
                  <c:v>1.9381931627690097</c:v>
                </c:pt>
                <c:pt idx="32">
                  <c:v>2.0302083219648392</c:v>
                </c:pt>
                <c:pt idx="33">
                  <c:v>2.1264971444006209</c:v>
                </c:pt>
                <c:pt idx="34">
                  <c:v>2.2272489363499437</c:v>
                </c:pt>
                <c:pt idx="35">
                  <c:v>2.3326605005266807</c:v>
                </c:pt>
                <c:pt idx="36">
                  <c:v>2.4429363458568067</c:v>
                </c:pt>
                <c:pt idx="37">
                  <c:v>2.558288894045806</c:v>
                </c:pt>
                <c:pt idx="38">
                  <c:v>2.6789386817216823</c:v>
                </c:pt>
                <c:pt idx="39">
                  <c:v>2.8051145568044595</c:v>
                </c:pt>
                <c:pt idx="40">
                  <c:v>2.9370538676152989</c:v>
                </c:pt>
                <c:pt idx="41">
                  <c:v>3.0750026430919473</c:v>
                </c:pt>
                <c:pt idx="42">
                  <c:v>3.2192157623220119</c:v>
                </c:pt>
                <c:pt idx="43">
                  <c:v>3.3699571114417806</c:v>
                </c:pt>
                <c:pt idx="44">
                  <c:v>3.5274997257759941</c:v>
                </c:pt>
                <c:pt idx="45">
                  <c:v>3.6921259149135786</c:v>
                </c:pt>
                <c:pt idx="46">
                  <c:v>3.8641273682263102</c:v>
                </c:pt>
                <c:pt idx="47">
                  <c:v>4.04380523814232</c:v>
                </c:pt>
                <c:pt idx="48">
                  <c:v>4.2314701982852858</c:v>
                </c:pt>
                <c:pt idx="49">
                  <c:v>4.4274424733840148</c:v>
                </c:pt>
                <c:pt idx="50">
                  <c:v>4.6320518376474036</c:v>
                </c:pt>
                <c:pt idx="51">
                  <c:v>4.84563757808814</c:v>
                </c:pt>
                <c:pt idx="52">
                  <c:v>5.0685484190668939</c:v>
                </c:pt>
                <c:pt idx="53">
                  <c:v>5.1096901811338808</c:v>
                </c:pt>
                <c:pt idx="54">
                  <c:v>5.3011424041195703</c:v>
                </c:pt>
                <c:pt idx="55">
                  <c:v>5.5437867309261994</c:v>
                </c:pt>
                <c:pt idx="56">
                  <c:v>5.7968575350843077</c:v>
                </c:pt>
                <c:pt idx="57">
                  <c:v>6.0607396181659237</c:v>
                </c:pt>
                <c:pt idx="58">
                  <c:v>6.3358261153696809</c:v>
                </c:pt>
                <c:pt idx="59">
                  <c:v>6.6225180979323381</c:v>
                </c:pt>
                <c:pt idx="60">
                  <c:v>6.9212241053429295</c:v>
                </c:pt>
                <c:pt idx="61">
                  <c:v>7.2323596023126866</c:v>
                </c:pt>
                <c:pt idx="62">
                  <c:v>7.5563463554017076</c:v>
                </c:pt>
                <c:pt idx="63">
                  <c:v>7.8936117241951944</c:v>
                </c:pt>
                <c:pt idx="64">
                  <c:v>8.2445878619655382</c:v>
                </c:pt>
                <c:pt idx="65">
                  <c:v>8.6097108208588935</c:v>
                </c:pt>
                <c:pt idx="66">
                  <c:v>8.9894195568144006</c:v>
                </c:pt>
                <c:pt idx="67">
                  <c:v>9.3841548296690718</c:v>
                </c:pt>
                <c:pt idx="68">
                  <c:v>9.7943579942300847</c:v>
                </c:pt>
                <c:pt idx="69">
                  <c:v>10.220469678517373</c:v>
                </c:pt>
                <c:pt idx="70">
                  <c:v>10.662928345901578</c:v>
                </c:pt>
                <c:pt idx="71">
                  <c:v>11.122168738493414</c:v>
                </c:pt>
                <c:pt idx="72">
                  <c:v>11.598620199888584</c:v>
                </c:pt>
                <c:pt idx="73">
                  <c:v>12.092704876243584</c:v>
                </c:pt>
                <c:pt idx="74">
                  <c:v>12.604835795658584</c:v>
                </c:pt>
                <c:pt idx="75">
                  <c:v>13.135414826977945</c:v>
                </c:pt>
                <c:pt idx="76">
                  <c:v>13.684830520389474</c:v>
                </c:pt>
                <c:pt idx="77">
                  <c:v>14.253455833610943</c:v>
                </c:pt>
                <c:pt idx="78">
                  <c:v>14.841645748994212</c:v>
                </c:pt>
                <c:pt idx="79">
                  <c:v>15.449734788548803</c:v>
                </c:pt>
                <c:pt idx="80">
                  <c:v>16.078034435679402</c:v>
                </c:pt>
                <c:pt idx="81">
                  <c:v>16.72683047433361</c:v>
                </c:pt>
                <c:pt idx="82">
                  <c:v>17.396380258251131</c:v>
                </c:pt>
                <c:pt idx="83">
                  <c:v>18.086909925073144</c:v>
                </c:pt>
                <c:pt idx="84">
                  <c:v>18.798611572185557</c:v>
                </c:pt>
                <c:pt idx="85">
                  <c:v>19.531640413303311</c:v>
                </c:pt>
                <c:pt idx="86">
                  <c:v>20.286111936919625</c:v>
                </c:pt>
                <c:pt idx="87">
                  <c:v>21.062099089805951</c:v>
                </c:pt>
                <c:pt idx="88">
                  <c:v>21.85962951071231</c:v>
                </c:pt>
                <c:pt idx="89">
                  <c:v>22.678682841236562</c:v>
                </c:pt>
                <c:pt idx="90">
                  <c:v>23.519188142455715</c:v>
                </c:pt>
                <c:pt idx="91">
                  <c:v>24.381021447290006</c:v>
                </c:pt>
                <c:pt idx="92">
                  <c:v>25.264003479648856</c:v>
                </c:pt>
                <c:pt idx="93">
                  <c:v>26.167897572133448</c:v>
                </c:pt>
                <c:pt idx="94">
                  <c:v>27.09240781439274</c:v>
                </c:pt>
                <c:pt idx="95">
                  <c:v>28.037177464100299</c:v>
                </c:pt>
                <c:pt idx="96">
                  <c:v>29.00178765189494</c:v>
                </c:pt>
                <c:pt idx="97">
                  <c:v>29.985756410474046</c:v>
                </c:pt>
                <c:pt idx="98">
                  <c:v>30.988538056315534</c:v>
                </c:pt>
                <c:pt idx="99">
                  <c:v>32.00952295021699</c:v>
                </c:pt>
                <c:pt idx="100">
                  <c:v>33.048037659972877</c:v>
                </c:pt>
                <c:pt idx="101">
                  <c:v>34.103345545071612</c:v>
                </c:pt>
                <c:pt idx="102">
                  <c:v>35.17464777930627</c:v>
                </c:pt>
                <c:pt idx="103">
                  <c:v>36.261084822694023</c:v>
                </c:pt>
                <c:pt idx="104">
                  <c:v>37.361738349143856</c:v>
                </c:pt>
                <c:pt idx="105">
                  <c:v>38.475633630967394</c:v>
                </c:pt>
                <c:pt idx="106">
                  <c:v>39.601742375678583</c:v>
                </c:pt>
                <c:pt idx="107">
                  <c:v>40.738986004668845</c:v>
                </c:pt>
                <c:pt idx="108">
                  <c:v>41.886239357383026</c:v>
                </c:pt>
                <c:pt idx="109">
                  <c:v>43.042334798674638</c:v>
                </c:pt>
                <c:pt idx="110">
                  <c:v>44.206066701205984</c:v>
                </c:pt>
                <c:pt idx="111">
                  <c:v>45.376196269205202</c:v>
                </c:pt>
                <c:pt idx="112">
                  <c:v>46.551456664719971</c:v>
                </c:pt>
                <c:pt idx="113">
                  <c:v>47.730558392833281</c:v>
                </c:pt>
                <c:pt idx="114">
                  <c:v>48.912194898240962</c:v>
                </c:pt>
                <c:pt idx="115">
                  <c:v>50.09504832222764</c:v>
                </c:pt>
                <c:pt idx="116">
                  <c:v>51.277795366501302</c:v>
                </c:pt>
                <c:pt idx="117">
                  <c:v>52.459113208617637</c:v>
                </c:pt>
                <c:pt idx="118">
                  <c:v>53.637685412886974</c:v>
                </c:pt>
                <c:pt idx="119">
                  <c:v>54.812207780730482</c:v>
                </c:pt>
                <c:pt idx="120">
                  <c:v>55.981394085435234</c:v>
                </c:pt>
                <c:pt idx="121">
                  <c:v>57.143981638126498</c:v>
                </c:pt>
                <c:pt idx="122">
                  <c:v>58.298736634483475</c:v>
                </c:pt>
                <c:pt idx="123">
                  <c:v>59.444459235206125</c:v>
                </c:pt>
                <c:pt idx="124">
                  <c:v>60.579988337411507</c:v>
                </c:pt>
                <c:pt idx="125">
                  <c:v>61.704205998899788</c:v>
                </c:pt>
                <c:pt idx="126">
                  <c:v>62.816041482471761</c:v>
                </c:pt>
                <c:pt idx="127">
                  <c:v>63.914474893083437</c:v>
                </c:pt>
                <c:pt idx="128">
                  <c:v>64.998540386465592</c:v>
                </c:pt>
                <c:pt idx="129">
                  <c:v>66.067328933794144</c:v>
                </c:pt>
                <c:pt idx="130">
                  <c:v>67.119990632948799</c:v>
                </c:pt>
                <c:pt idx="131">
                  <c:v>68.155736562730553</c:v>
                </c:pt>
                <c:pt idx="132">
                  <c:v>69.17384018201443</c:v>
                </c:pt>
                <c:pt idx="133">
                  <c:v>70.173638281101489</c:v>
                </c:pt>
                <c:pt idx="134">
                  <c:v>71.154531497420692</c:v>
                </c:pt>
                <c:pt idx="135">
                  <c:v>72.115984412150453</c:v>
                </c:pt>
                <c:pt idx="136">
                  <c:v>73.057525248232409</c:v>
                </c:pt>
                <c:pt idx="137">
                  <c:v>73.978745193597959</c:v>
                </c:pt>
                <c:pt idx="138">
                  <c:v>74.879297376202544</c:v>
                </c:pt>
                <c:pt idx="139">
                  <c:v>75.758895519657898</c:v>
                </c:pt>
                <c:pt idx="140">
                  <c:v>76.617312309872815</c:v>
                </c:pt>
                <c:pt idx="141">
                  <c:v>77.454377504181465</c:v>
                </c:pt>
                <c:pt idx="142">
                  <c:v>78.269975814979389</c:v>
                </c:pt>
                <c:pt idx="143">
                  <c:v>79.064044599941269</c:v>
                </c:pt>
                <c:pt idx="144">
                  <c:v>79.836571390505156</c:v>
                </c:pt>
                <c:pt idx="145">
                  <c:v>80.587591289520489</c:v>
                </c:pt>
                <c:pt idx="146">
                  <c:v>81.317184267829191</c:v>
                </c:pt>
                <c:pt idx="147">
                  <c:v>82.025472388126005</c:v>
                </c:pt>
                <c:pt idx="148">
                  <c:v>82.712616982787168</c:v>
                </c:pt>
                <c:pt idx="149">
                  <c:v>83.378815810509096</c:v>
                </c:pt>
                <c:pt idx="150">
                  <c:v>84.024300214617924</c:v>
                </c:pt>
                <c:pt idx="151">
                  <c:v>84.649332303835351</c:v>
                </c:pt>
                <c:pt idx="152">
                  <c:v>85.254202174166124</c:v>
                </c:pt>
                <c:pt idx="153">
                  <c:v>85.839225188438419</c:v>
                </c:pt>
                <c:pt idx="154">
                  <c:v>86.404739327919827</c:v>
                </c:pt>
                <c:pt idx="155">
                  <c:v>86.951102628374429</c:v>
                </c:pt>
                <c:pt idx="156">
                  <c:v>87.478690710944306</c:v>
                </c:pt>
                <c:pt idx="157">
                  <c:v>87.987894416354962</c:v>
                </c:pt>
                <c:pt idx="158">
                  <c:v>88.479117549168677</c:v>
                </c:pt>
                <c:pt idx="159">
                  <c:v>88.952774737160141</c:v>
                </c:pt>
                <c:pt idx="160">
                  <c:v>89.409289409367304</c:v>
                </c:pt>
                <c:pt idx="161">
                  <c:v>89.849091894984895</c:v>
                </c:pt>
                <c:pt idx="162">
                  <c:v>90.272617644020286</c:v>
                </c:pt>
                <c:pt idx="163">
                  <c:v>90.680305569517827</c:v>
                </c:pt>
                <c:pt idx="164">
                  <c:v>91.072596510178215</c:v>
                </c:pt>
                <c:pt idx="165">
                  <c:v>91.449931811349259</c:v>
                </c:pt>
                <c:pt idx="166">
                  <c:v>91.812752021634338</c:v>
                </c:pt>
                <c:pt idx="167">
                  <c:v>92.161495701753097</c:v>
                </c:pt>
                <c:pt idx="168">
                  <c:v>92.496598341782715</c:v>
                </c:pt>
                <c:pt idx="169">
                  <c:v>92.818491382502799</c:v>
                </c:pt>
                <c:pt idx="170">
                  <c:v>93.127601336252013</c:v>
                </c:pt>
                <c:pt idx="171">
                  <c:v>93.424349002472624</c:v>
                </c:pt>
                <c:pt idx="172">
                  <c:v>93.709148772960788</c:v>
                </c:pt>
                <c:pt idx="173">
                  <c:v>93.982408021748071</c:v>
                </c:pt>
                <c:pt idx="174">
                  <c:v>94.24452657450523</c:v>
                </c:pt>
                <c:pt idx="175">
                  <c:v>94.495896252374422</c:v>
                </c:pt>
                <c:pt idx="176">
                  <c:v>94.736900485195605</c:v>
                </c:pt>
                <c:pt idx="177">
                  <c:v>94.967913989187366</c:v>
                </c:pt>
                <c:pt idx="178">
                  <c:v>95.189302504268923</c:v>
                </c:pt>
                <c:pt idx="179">
                  <c:v>95.40142258636007</c:v>
                </c:pt>
                <c:pt idx="180">
                  <c:v>95.604621450167286</c:v>
                </c:pt>
                <c:pt idx="181">
                  <c:v>95.799236858148817</c:v>
                </c:pt>
                <c:pt idx="182">
                  <c:v>95.98559705155057</c:v>
                </c:pt>
                <c:pt idx="183">
                  <c:v>96.16402071960789</c:v>
                </c:pt>
                <c:pt idx="184">
                  <c:v>96.334817003219314</c:v>
                </c:pt>
                <c:pt idx="185">
                  <c:v>96.498285529609703</c:v>
                </c:pt>
                <c:pt idx="186">
                  <c:v>96.654716474711506</c:v>
                </c:pt>
                <c:pt idx="187">
                  <c:v>96.804390650202208</c:v>
                </c:pt>
                <c:pt idx="188">
                  <c:v>96.947579612341769</c:v>
                </c:pt>
                <c:pt idx="189">
                  <c:v>97.084545789953339</c:v>
                </c:pt>
                <c:pt idx="190">
                  <c:v>97.215542629085334</c:v>
                </c:pt>
                <c:pt idx="191">
                  <c:v>97.340814752079083</c:v>
                </c:pt>
                <c:pt idx="192">
                  <c:v>97.460598128945861</c:v>
                </c:pt>
                <c:pt idx="193">
                  <c:v>97.575120259127914</c:v>
                </c:pt>
                <c:pt idx="194">
                  <c:v>97.684600361880385</c:v>
                </c:pt>
                <c:pt idx="195">
                  <c:v>97.789249573665231</c:v>
                </c:pt>
                <c:pt idx="196">
                  <c:v>97.889271151092487</c:v>
                </c:pt>
                <c:pt idx="197">
                  <c:v>97.984860678081759</c:v>
                </c:pt>
                <c:pt idx="198">
                  <c:v>98.076206276043393</c:v>
                </c:pt>
                <c:pt idx="199">
                  <c:v>98.163488815998761</c:v>
                </c:pt>
                <c:pt idx="200">
                  <c:v>98.246882131670503</c:v>
                </c:pt>
                <c:pt idx="201">
                  <c:v>98.326553232676147</c:v>
                </c:pt>
                <c:pt idx="202">
                  <c:v>98.402662517055134</c:v>
                </c:pt>
                <c:pt idx="203">
                  <c:v>98.47536398244678</c:v>
                </c:pt>
                <c:pt idx="204">
                  <c:v>98.544805435319262</c:v>
                </c:pt>
                <c:pt idx="205">
                  <c:v>98.611128697723615</c:v>
                </c:pt>
                <c:pt idx="206">
                  <c:v>98.674469811116509</c:v>
                </c:pt>
                <c:pt idx="207">
                  <c:v>98.734959236857577</c:v>
                </c:pt>
                <c:pt idx="208">
                  <c:v>98.792722053045281</c:v>
                </c:pt>
                <c:pt idx="209">
                  <c:v>98.847878147406874</c:v>
                </c:pt>
                <c:pt idx="210">
                  <c:v>98.900542406006025</c:v>
                </c:pt>
                <c:pt idx="211">
                  <c:v>98.950824897574222</c:v>
                </c:pt>
                <c:pt idx="212">
                  <c:v>98.998831053311235</c:v>
                </c:pt>
                <c:pt idx="213">
                  <c:v>99.044661842034699</c:v>
                </c:pt>
                <c:pt idx="214">
                  <c:v>99.088413940590144</c:v>
                </c:pt>
                <c:pt idx="215">
                  <c:v>99.130179899461197</c:v>
                </c:pt>
                <c:pt idx="216">
                  <c:v>99.170048303544363</c:v>
                </c:pt>
                <c:pt idx="217">
                  <c:v>99.208103928075502</c:v>
                </c:pt>
                <c:pt idx="218">
                  <c:v>99.244427889714075</c:v>
                </c:pt>
                <c:pt idx="219">
                  <c:v>99.279097792809651</c:v>
                </c:pt>
                <c:pt idx="220">
                  <c:v>99.312187870889204</c:v>
                </c:pt>
                <c:pt idx="221">
                  <c:v>99.343769123417886</c:v>
                </c:pt>
                <c:pt idx="222">
                  <c:v>99.373909447896906</c:v>
                </c:pt>
                <c:pt idx="223">
                  <c:v>99.40267376737232</c:v>
                </c:pt>
                <c:pt idx="224">
                  <c:v>99.430124153436495</c:v>
                </c:pt>
                <c:pt idx="225">
                  <c:v>99.456319944811781</c:v>
                </c:pt>
                <c:pt idx="226">
                  <c:v>99.481317861611146</c:v>
                </c:pt>
                <c:pt idx="227">
                  <c:v>99.505172115375359</c:v>
                </c:pt>
                <c:pt idx="228">
                  <c:v>99.527934514990818</c:v>
                </c:pt>
                <c:pt idx="229">
                  <c:v>99.549654568594249</c:v>
                </c:pt>
                <c:pt idx="230">
                  <c:v>99.570379581573164</c:v>
                </c:pt>
                <c:pt idx="231">
                  <c:v>99.590154750772484</c:v>
                </c:pt>
                <c:pt idx="232">
                  <c:v>99.609023255018286</c:v>
                </c:pt>
                <c:pt idx="233">
                  <c:v>99.627026342070522</c:v>
                </c:pt>
                <c:pt idx="234">
                  <c:v>99.644203412115814</c:v>
                </c:pt>
                <c:pt idx="235">
                  <c:v>99.660592097911618</c:v>
                </c:pt>
                <c:pt idx="236">
                  <c:v>99.676228341691413</c:v>
                </c:pt>
                <c:pt idx="237">
                  <c:v>99.691146468939976</c:v>
                </c:pt>
                <c:pt idx="238">
                  <c:v>99.705379259145843</c:v>
                </c:pt>
                <c:pt idx="239">
                  <c:v>99.718958013636808</c:v>
                </c:pt>
                <c:pt idx="240">
                  <c:v>99.731912620601875</c:v>
                </c:pt>
                <c:pt idx="241">
                  <c:v>99.744271617401481</c:v>
                </c:pt>
                <c:pt idx="242">
                  <c:v>99.756062250265344</c:v>
                </c:pt>
                <c:pt idx="243">
                  <c:v>99.767310531474948</c:v>
                </c:pt>
                <c:pt idx="244">
                  <c:v>99.778041294125302</c:v>
                </c:pt>
                <c:pt idx="245">
                  <c:v>99.788278244558356</c:v>
                </c:pt>
                <c:pt idx="246">
                  <c:v>99.798044012557412</c:v>
                </c:pt>
                <c:pt idx="247">
                  <c:v>99.807360199389919</c:v>
                </c:pt>
                <c:pt idx="248">
                  <c:v>99.816247423782883</c:v>
                </c:pt>
                <c:pt idx="249">
                  <c:v>99.824725365913196</c:v>
                </c:pt>
                <c:pt idx="250">
                  <c:v>99.832812809491628</c:v>
                </c:pt>
                <c:pt idx="251">
                  <c:v>99.840527682017893</c:v>
                </c:pt>
                <c:pt idx="252">
                  <c:v>99.847887093280534</c:v>
                </c:pt>
                <c:pt idx="253">
                  <c:v>99.854907372173486</c:v>
                </c:pt>
                <c:pt idx="254">
                  <c:v>99.861604101898834</c:v>
                </c:pt>
                <c:pt idx="255">
                  <c:v>99.86799215362187</c:v>
                </c:pt>
                <c:pt idx="256">
                  <c:v>99.874085718643627</c:v>
                </c:pt>
                <c:pt idx="257">
                  <c:v>99.879898339152163</c:v>
                </c:pt>
                <c:pt idx="258">
                  <c:v>99.885442937613249</c:v>
                </c:pt>
                <c:pt idx="259">
                  <c:v>99.890731844857072</c:v>
                </c:pt>
                <c:pt idx="260">
                  <c:v>99.895776826916801</c:v>
                </c:pt>
                <c:pt idx="261">
                  <c:v>99.900589110672371</c:v>
                </c:pt>
                <c:pt idx="262">
                  <c:v>99.905179408350122</c:v>
                </c:pt>
                <c:pt idx="263">
                  <c:v>99.909557940927954</c:v>
                </c:pt>
                <c:pt idx="264">
                  <c:v>99.913734460492932</c:v>
                </c:pt>
                <c:pt idx="265">
                  <c:v>99.917718271596826</c:v>
                </c:pt>
                <c:pt idx="266">
                  <c:v>99.921518251652913</c:v>
                </c:pt>
                <c:pt idx="267">
                  <c:v>99.925142870416181</c:v>
                </c:pt>
                <c:pt idx="268">
                  <c:v>99.928600208586431</c:v>
                </c:pt>
                <c:pt idx="269">
                  <c:v>99.931897975573122</c:v>
                </c:pt>
                <c:pt idx="270">
                  <c:v>99.935043526458841</c:v>
                </c:pt>
                <c:pt idx="271">
                  <c:v>99.938043878196098</c:v>
                </c:pt>
                <c:pt idx="272">
                  <c:v>99.940905725072099</c:v>
                </c:pt>
                <c:pt idx="273">
                  <c:v>99.943635453473092</c:v>
                </c:pt>
                <c:pt idx="274">
                  <c:v>99.946239155980038</c:v>
                </c:pt>
                <c:pt idx="275">
                  <c:v>99.948722644824812</c:v>
                </c:pt>
                <c:pt idx="276">
                  <c:v>99.951091464735512</c:v>
                </c:pt>
                <c:pt idx="277">
                  <c:v>99.953350905198207</c:v>
                </c:pt>
                <c:pt idx="278">
                  <c:v>99.955506012161365</c:v>
                </c:pt>
                <c:pt idx="279">
                  <c:v>99.95756159920721</c:v>
                </c:pt>
                <c:pt idx="280">
                  <c:v>99.959522258214776</c:v>
                </c:pt>
                <c:pt idx="281">
                  <c:v>99.961392369536924</c:v>
                </c:pt>
                <c:pt idx="282">
                  <c:v>99.963176111713111</c:v>
                </c:pt>
                <c:pt idx="283">
                  <c:v>99.964877470739268</c:v>
                </c:pt>
                <c:pt idx="284">
                  <c:v>99.966500248914187</c:v>
                </c:pt>
                <c:pt idx="285">
                  <c:v>99.968048073281963</c:v>
                </c:pt>
                <c:pt idx="286">
                  <c:v>99.969524403688467</c:v>
                </c:pt>
                <c:pt idx="287">
                  <c:v>99.970932540469406</c:v>
                </c:pt>
                <c:pt idx="288">
                  <c:v>99.972275631786644</c:v>
                </c:pt>
                <c:pt idx="289">
                  <c:v>99.973556680628661</c:v>
                </c:pt>
                <c:pt idx="290">
                  <c:v>99.974778551490402</c:v>
                </c:pt>
                <c:pt idx="291">
                  <c:v>99.97594397674716</c:v>
                </c:pt>
                <c:pt idx="292">
                  <c:v>99.977055562736339</c:v>
                </c:pt>
                <c:pt idx="293">
                  <c:v>99.978115795560171</c:v>
                </c:pt>
                <c:pt idx="294">
                  <c:v>99.979127046622438</c:v>
                </c:pt>
                <c:pt idx="295">
                  <c:v>99.980091577911068</c:v>
                </c:pt>
                <c:pt idx="296">
                  <c:v>99.981011547038349</c:v>
                </c:pt>
                <c:pt idx="297">
                  <c:v>99.981889012049578</c:v>
                </c:pt>
                <c:pt idx="298">
                  <c:v>99.982725936010837</c:v>
                </c:pt>
                <c:pt idx="299">
                  <c:v>99.983524191386238</c:v>
                </c:pt>
                <c:pt idx="300">
                  <c:v>99.984285564213707</c:v>
                </c:pt>
                <c:pt idx="301">
                  <c:v>99.98501175808903</c:v>
                </c:pt>
                <c:pt idx="302">
                  <c:v>99.985704397966558</c:v>
                </c:pt>
                <c:pt idx="303">
                  <c:v>99.986365033785219</c:v>
                </c:pt>
                <c:pt idx="304">
                  <c:v>99.986995143927686</c:v>
                </c:pt>
                <c:pt idx="305">
                  <c:v>99.987596138520459</c:v>
                </c:pt>
                <c:pt idx="306">
                  <c:v>99.988169362581885</c:v>
                </c:pt>
                <c:pt idx="307">
                  <c:v>99.988716099025439</c:v>
                </c:pt>
                <c:pt idx="308">
                  <c:v>99.989237571524768</c:v>
                </c:pt>
                <c:pt idx="309">
                  <c:v>99.989734947246674</c:v>
                </c:pt>
                <c:pt idx="310">
                  <c:v>99.990209339458275</c:v>
                </c:pt>
                <c:pt idx="311">
                  <c:v>99.990661810014132</c:v>
                </c:pt>
                <c:pt idx="312">
                  <c:v>99.991093371728653</c:v>
                </c:pt>
                <c:pt idx="313">
                  <c:v>99.991504990639442</c:v>
                </c:pt>
                <c:pt idx="314">
                  <c:v>99.991897588165983</c:v>
                </c:pt>
                <c:pt idx="315">
                  <c:v>99.992272043169166</c:v>
                </c:pt>
                <c:pt idx="316">
                  <c:v>99.992629193915789</c:v>
                </c:pt>
                <c:pt idx="317">
                  <c:v>99.99296983995221</c:v>
                </c:pt>
                <c:pt idx="318">
                  <c:v>99.993294743892122</c:v>
                </c:pt>
                <c:pt idx="319">
                  <c:v>99.99360463312145</c:v>
                </c:pt>
                <c:pt idx="320">
                  <c:v>99.993900201424793</c:v>
                </c:pt>
                <c:pt idx="321">
                  <c:v>99.994182110536926</c:v>
                </c:pt>
                <c:pt idx="322">
                  <c:v>99.9944509916226</c:v>
                </c:pt>
                <c:pt idx="323">
                  <c:v>99.994707446688125</c:v>
                </c:pt>
                <c:pt idx="324">
                  <c:v>99.994952049927875</c:v>
                </c:pt>
                <c:pt idx="325">
                  <c:v>99.995185349008636</c:v>
                </c:pt>
                <c:pt idx="326">
                  <c:v>99.99540786629467</c:v>
                </c:pt>
                <c:pt idx="327">
                  <c:v>99.995620100016254</c:v>
                </c:pt>
                <c:pt idx="328">
                  <c:v>99.995822525384298</c:v>
                </c:pt>
                <c:pt idx="329">
                  <c:v>99.996015595653574</c:v>
                </c:pt>
                <c:pt idx="330">
                  <c:v>99.996199743136799</c:v>
                </c:pt>
                <c:pt idx="331">
                  <c:v>99.996375380171926</c:v>
                </c:pt>
                <c:pt idx="332">
                  <c:v>99.996542900044801</c:v>
                </c:pt>
                <c:pt idx="333">
                  <c:v>99.99670267786918</c:v>
                </c:pt>
                <c:pt idx="334">
                  <c:v>99.996855071426225</c:v>
                </c:pt>
                <c:pt idx="335">
                  <c:v>99.997000421965126</c:v>
                </c:pt>
                <c:pt idx="336">
                  <c:v>99.997139054966823</c:v>
                </c:pt>
                <c:pt idx="337">
                  <c:v>99.997271280872425</c:v>
                </c:pt>
                <c:pt idx="338">
                  <c:v>99.997397395778037</c:v>
                </c:pt>
                <c:pt idx="339">
                  <c:v>99.997517682097453</c:v>
                </c:pt>
                <c:pt idx="340">
                  <c:v>99.997632409194352</c:v>
                </c:pt>
                <c:pt idx="341">
                  <c:v>99.997741833985074</c:v>
                </c:pt>
                <c:pt idx="342">
                  <c:v>99.997846201513823</c:v>
                </c:pt>
                <c:pt idx="343">
                  <c:v>99.997945745501156</c:v>
                </c:pt>
                <c:pt idx="344">
                  <c:v>99.998040688867178</c:v>
                </c:pt>
                <c:pt idx="345">
                  <c:v>99.998131244230464</c:v>
                </c:pt>
                <c:pt idx="346">
                  <c:v>99.998217614384245</c:v>
                </c:pt>
                <c:pt idx="347">
                  <c:v>99.998299992750106</c:v>
                </c:pt>
                <c:pt idx="348">
                  <c:v>99.998378563811272</c:v>
                </c:pt>
                <c:pt idx="349">
                  <c:v>99.998453503525482</c:v>
                </c:pt>
                <c:pt idx="350">
                  <c:v>99.998524979718908</c:v>
                </c:pt>
              </c:numCache>
            </c:numRef>
          </c:yVal>
          <c:smooth val="1"/>
        </c:ser>
        <c:ser>
          <c:idx val="1"/>
          <c:order val="1"/>
          <c:tx>
            <c:v>95% CI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'AIS3 fixed'!$V$27:$V$53</c:f>
              <c:numCache>
                <c:formatCode>General</c:formatCode>
                <c:ptCount val="27"/>
                <c:pt idx="0">
                  <c:v>0.62884387408726883</c:v>
                </c:pt>
                <c:pt idx="1">
                  <c:v>0.68613998277778365</c:v>
                </c:pt>
                <c:pt idx="2">
                  <c:v>0.73325661675756071</c:v>
                </c:pt>
                <c:pt idx="3">
                  <c:v>0.77609413028743979</c:v>
                </c:pt>
                <c:pt idx="4">
                  <c:v>0.81620039856573112</c:v>
                </c:pt>
                <c:pt idx="5">
                  <c:v>0.85410713643032132</c:v>
                </c:pt>
                <c:pt idx="6">
                  <c:v>0.89005222573930531</c:v>
                </c:pt>
                <c:pt idx="7">
                  <c:v>0.92418993082235112</c:v>
                </c:pt>
                <c:pt idx="8">
                  <c:v>0.95665382725457393</c:v>
                </c:pt>
                <c:pt idx="9">
                  <c:v>0.98757258838502837</c:v>
                </c:pt>
                <c:pt idx="10">
                  <c:v>1.2357693282679956</c:v>
                </c:pt>
                <c:pt idx="11">
                  <c:v>1.4218955679546943</c:v>
                </c:pt>
                <c:pt idx="12">
                  <c:v>1.5814940807224165</c:v>
                </c:pt>
                <c:pt idx="13">
                  <c:v>1.7315553976413798</c:v>
                </c:pt>
                <c:pt idx="14">
                  <c:v>1.8840082168641072</c:v>
                </c:pt>
                <c:pt idx="15">
                  <c:v>2.0520817224408288</c:v>
                </c:pt>
                <c:pt idx="16">
                  <c:v>2.2590753879806931</c:v>
                </c:pt>
                <c:pt idx="17">
                  <c:v>2.5732453876872605</c:v>
                </c:pt>
                <c:pt idx="18">
                  <c:v>2.6185445618959013</c:v>
                </c:pt>
                <c:pt idx="19">
                  <c:v>2.6686782086755985</c:v>
                </c:pt>
                <c:pt idx="20">
                  <c:v>2.72495512844915</c:v>
                </c:pt>
                <c:pt idx="21">
                  <c:v>2.7892923204009401</c:v>
                </c:pt>
                <c:pt idx="22">
                  <c:v>2.86466232492619</c:v>
                </c:pt>
                <c:pt idx="23">
                  <c:v>2.9560464029770666</c:v>
                </c:pt>
                <c:pt idx="24">
                  <c:v>3.0727862960048018</c:v>
                </c:pt>
                <c:pt idx="25">
                  <c:v>3.2358653802366164</c:v>
                </c:pt>
                <c:pt idx="26">
                  <c:v>3.5122895173857005</c:v>
                </c:pt>
              </c:numCache>
            </c:numRef>
          </c:xVal>
          <c:yVal>
            <c:numRef>
              <c:f>'AIS3 fixed'!$R$27:$R$53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v>Lower</c:v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'AIS3 fixed'!$U$27:$U$53</c:f>
              <c:numCache>
                <c:formatCode>General</c:formatCode>
                <c:ptCount val="27"/>
                <c:pt idx="0">
                  <c:v>-0.27255636745918971</c:v>
                </c:pt>
                <c:pt idx="1">
                  <c:v>-3.2606254320773076E-2</c:v>
                </c:pt>
                <c:pt idx="2">
                  <c:v>9.5979878801860152E-2</c:v>
                </c:pt>
                <c:pt idx="3">
                  <c:v>0.17910961231940209</c:v>
                </c:pt>
                <c:pt idx="4">
                  <c:v>0.23773955349409853</c:v>
                </c:pt>
                <c:pt idx="5">
                  <c:v>0.28136263570040321</c:v>
                </c:pt>
                <c:pt idx="6">
                  <c:v>0.31508891375021103</c:v>
                </c:pt>
                <c:pt idx="7">
                  <c:v>0.34195680122898242</c:v>
                </c:pt>
                <c:pt idx="8">
                  <c:v>0.36389246634645067</c:v>
                </c:pt>
                <c:pt idx="9">
                  <c:v>0.38217398860583845</c:v>
                </c:pt>
                <c:pt idx="10">
                  <c:v>0.4767130605736502</c:v>
                </c:pt>
                <c:pt idx="11">
                  <c:v>0.51839113692943806</c:v>
                </c:pt>
                <c:pt idx="12">
                  <c:v>0.54553114250325452</c:v>
                </c:pt>
                <c:pt idx="13">
                  <c:v>0.56683773150968064</c:v>
                </c:pt>
                <c:pt idx="14">
                  <c:v>0.58575281821234315</c:v>
                </c:pt>
                <c:pt idx="15">
                  <c:v>0.60441783097715984</c:v>
                </c:pt>
                <c:pt idx="16">
                  <c:v>0.62522848147978227</c:v>
                </c:pt>
                <c:pt idx="17">
                  <c:v>0.65379429362399366</c:v>
                </c:pt>
                <c:pt idx="18">
                  <c:v>0.65769540280519478</c:v>
                </c:pt>
                <c:pt idx="19">
                  <c:v>0.66196131757518906</c:v>
                </c:pt>
                <c:pt idx="20">
                  <c:v>0.66668999036345467</c:v>
                </c:pt>
                <c:pt idx="21">
                  <c:v>0.67202416577045665</c:v>
                </c:pt>
                <c:pt idx="22">
                  <c:v>0.67818398131610214</c:v>
                </c:pt>
                <c:pt idx="23">
                  <c:v>0.6855361127182118</c:v>
                </c:pt>
                <c:pt idx="24">
                  <c:v>0.69476346673789791</c:v>
                </c:pt>
                <c:pt idx="25">
                  <c:v>0.70738714960849336</c:v>
                </c:pt>
                <c:pt idx="26">
                  <c:v>0.72820923428834106</c:v>
                </c:pt>
              </c:numCache>
            </c:numRef>
          </c:xVal>
          <c:yVal>
            <c:numRef>
              <c:f>'AIS3 fixed'!$R$27:$R$53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3 Risk curve (old)'!$E$67:$E$70</c:f>
              <c:numCache>
                <c:formatCode>General</c:formatCode>
                <c:ptCount val="4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0.62903013571997579</c:v>
                </c:pt>
              </c:numCache>
            </c:numRef>
          </c:xVal>
          <c:yVal>
            <c:numRef>
              <c:f>'AIS 3 Risk curve (old)'!$F$67:$F$70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3 Risk curve (old)'!$E$71:$E$130</c:f>
              <c:numCache>
                <c:formatCode>0.0000</c:formatCode>
                <c:ptCount val="60"/>
                <c:pt idx="0">
                  <c:v>0.85038311556248702</c:v>
                </c:pt>
                <c:pt idx="1">
                  <c:v>0.71878139079437475</c:v>
                </c:pt>
                <c:pt idx="2">
                  <c:v>0.34532431730469354</c:v>
                </c:pt>
                <c:pt idx="3">
                  <c:v>0.40725245678534178</c:v>
                </c:pt>
                <c:pt idx="4">
                  <c:v>0.27381821752539931</c:v>
                </c:pt>
                <c:pt idx="5">
                  <c:v>0.21972647630701989</c:v>
                </c:pt>
                <c:pt idx="6">
                  <c:v>0.30442216604460792</c:v>
                </c:pt>
                <c:pt idx="7">
                  <c:v>0.33405235343874123</c:v>
                </c:pt>
                <c:pt idx="8">
                  <c:v>0.28701987563068909</c:v>
                </c:pt>
                <c:pt idx="9">
                  <c:v>0.30934686632817637</c:v>
                </c:pt>
                <c:pt idx="10">
                  <c:v>0.31907856522508948</c:v>
                </c:pt>
                <c:pt idx="11">
                  <c:v>0.33851286299875183</c:v>
                </c:pt>
                <c:pt idx="12">
                  <c:v>0.36264768658100033</c:v>
                </c:pt>
                <c:pt idx="13">
                  <c:v>0.80134780685329821</c:v>
                </c:pt>
                <c:pt idx="14">
                  <c:v>0.24083678430527314</c:v>
                </c:pt>
                <c:pt idx="15">
                  <c:v>0.26218561162578968</c:v>
                </c:pt>
                <c:pt idx="16">
                  <c:v>0.33040089333426503</c:v>
                </c:pt>
                <c:pt idx="17">
                  <c:v>0.29766613985109086</c:v>
                </c:pt>
                <c:pt idx="18">
                  <c:v>0.28403416028275952</c:v>
                </c:pt>
                <c:pt idx="19">
                  <c:v>0.5441830697408071</c:v>
                </c:pt>
                <c:pt idx="20">
                  <c:v>0.32023542259348697</c:v>
                </c:pt>
                <c:pt idx="21">
                  <c:v>0.32502495180422936</c:v>
                </c:pt>
                <c:pt idx="22">
                  <c:v>0.56817409667688046</c:v>
                </c:pt>
                <c:pt idx="23">
                  <c:v>0.33985116891619943</c:v>
                </c:pt>
                <c:pt idx="24">
                  <c:v>0.28536444700372882</c:v>
                </c:pt>
                <c:pt idx="25">
                  <c:v>0.59788091397267951</c:v>
                </c:pt>
                <c:pt idx="26">
                  <c:v>0.40274646826579608</c:v>
                </c:pt>
                <c:pt idx="27">
                  <c:v>0.6341516249227156</c:v>
                </c:pt>
                <c:pt idx="28">
                  <c:v>0.6747655384354927</c:v>
                </c:pt>
                <c:pt idx="29">
                  <c:v>0.79073066269690262</c:v>
                </c:pt>
                <c:pt idx="30">
                  <c:v>0.47089584089355258</c:v>
                </c:pt>
                <c:pt idx="31">
                  <c:v>0.31364773028038634</c:v>
                </c:pt>
                <c:pt idx="32">
                  <c:v>0.3132398724458561</c:v>
                </c:pt>
                <c:pt idx="33">
                  <c:v>0.67515075857150708</c:v>
                </c:pt>
                <c:pt idx="34">
                  <c:v>0.49352218716017721</c:v>
                </c:pt>
                <c:pt idx="35">
                  <c:v>0.50622299284549865</c:v>
                </c:pt>
                <c:pt idx="36">
                  <c:v>0.26453937284735346</c:v>
                </c:pt>
                <c:pt idx="37">
                  <c:v>0.26007950710202454</c:v>
                </c:pt>
                <c:pt idx="38">
                  <c:v>0.35865158913466855</c:v>
                </c:pt>
                <c:pt idx="39">
                  <c:v>0.27158412500213869</c:v>
                </c:pt>
                <c:pt idx="40">
                  <c:v>0.23201280620668047</c:v>
                </c:pt>
                <c:pt idx="41">
                  <c:v>0.24142595651835416</c:v>
                </c:pt>
                <c:pt idx="42">
                  <c:v>0.23222615628448828</c:v>
                </c:pt>
                <c:pt idx="43">
                  <c:v>0.52667143416065865</c:v>
                </c:pt>
                <c:pt idx="44">
                  <c:v>0.44715804798915693</c:v>
                </c:pt>
                <c:pt idx="45">
                  <c:v>0.29763592492991903</c:v>
                </c:pt>
                <c:pt idx="46">
                  <c:v>0.31010015818922165</c:v>
                </c:pt>
                <c:pt idx="47">
                  <c:v>0.38329157944936965</c:v>
                </c:pt>
                <c:pt idx="48">
                  <c:v>0.38466982829551288</c:v>
                </c:pt>
                <c:pt idx="49">
                  <c:v>0.22665243824067868</c:v>
                </c:pt>
                <c:pt idx="50">
                  <c:v>0.25267356235869226</c:v>
                </c:pt>
                <c:pt idx="51">
                  <c:v>0.33713947313257064</c:v>
                </c:pt>
                <c:pt idx="52">
                  <c:v>0.27791794320672558</c:v>
                </c:pt>
                <c:pt idx="53">
                  <c:v>0.25528991973333159</c:v>
                </c:pt>
                <c:pt idx="54">
                  <c:v>0.25730412562867788</c:v>
                </c:pt>
                <c:pt idx="55">
                  <c:v>0.40889457927135336</c:v>
                </c:pt>
                <c:pt idx="56">
                  <c:v>0.25703775822997171</c:v>
                </c:pt>
                <c:pt idx="57">
                  <c:v>0.31272663309034432</c:v>
                </c:pt>
                <c:pt idx="58">
                  <c:v>0.42419304917650452</c:v>
                </c:pt>
                <c:pt idx="59">
                  <c:v>0.26917128096439524</c:v>
                </c:pt>
              </c:numCache>
            </c:numRef>
          </c:xVal>
          <c:yVal>
            <c:numRef>
              <c:f>'AIS 3 Risk curve (old)'!$F$71:$F$130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92008"/>
        <c:axId val="339200296"/>
      </c:scatterChart>
      <c:valAx>
        <c:axId val="371092008"/>
        <c:scaling>
          <c:orientation val="minMax"/>
          <c:max val="3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39200296"/>
        <c:crosses val="autoZero"/>
        <c:crossBetween val="midCat"/>
      </c:valAx>
      <c:valAx>
        <c:axId val="33920029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3)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1092008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78" l="0.70000000000000095" r="0.70000000000000095" t="0.75000000000000178" header="0.30000000000000032" footer="0.30000000000000032"/>
    <c:pageSetup orientation="landscape" verticalDpi="59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AIS 2 Curve (1</a:t>
            </a:r>
            <a:r>
              <a:rPr lang="en-US" baseline="0"/>
              <a:t> </a:t>
            </a:r>
            <a:r>
              <a:rPr lang="en-US"/>
              <a:t>outlier removed-.27</a:t>
            </a:r>
            <a:r>
              <a:rPr lang="en-US" baseline="0"/>
              <a:t> AIS5</a:t>
            </a:r>
            <a:r>
              <a:rPr lang="en-US"/>
              <a:t>)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102575435086862E-2"/>
          <c:y val="0.14131841832113609"/>
          <c:w val="0.89610651164822253"/>
          <c:h val="0.77454504584911865"/>
        </c:manualLayout>
      </c:layout>
      <c:scatterChart>
        <c:scatterStyle val="smoothMarker"/>
        <c:varyColors val="0"/>
        <c:ser>
          <c:idx val="0"/>
          <c:order val="0"/>
          <c:tx>
            <c:v>AIS 2 Risk Curve</c:v>
          </c:tx>
          <c:marker>
            <c:symbol val="none"/>
          </c:marker>
          <c:xVal>
            <c:numRef>
              <c:f>'Sensitivity analysis'!$B$2:$B$202</c:f>
              <c:numCache>
                <c:formatCode>General</c:formatCode>
                <c:ptCount val="2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'Sensitivity analysis'!$C$2:$C$202</c:f>
              <c:numCache>
                <c:formatCode>General</c:formatCode>
                <c:ptCount val="201"/>
                <c:pt idx="0">
                  <c:v>4.0123361095023178E-3</c:v>
                </c:pt>
                <c:pt idx="1">
                  <c:v>4.5368318350969663E-3</c:v>
                </c:pt>
                <c:pt idx="2">
                  <c:v>5.1298865363090043E-3</c:v>
                </c:pt>
                <c:pt idx="3">
                  <c:v>5.8004608568195757E-3</c:v>
                </c:pt>
                <c:pt idx="4">
                  <c:v>6.5586863216962566E-3</c:v>
                </c:pt>
                <c:pt idx="5">
                  <c:v>7.4160182596931072E-3</c:v>
                </c:pt>
                <c:pt idx="6">
                  <c:v>8.3854086767131287E-3</c:v>
                </c:pt>
                <c:pt idx="7">
                  <c:v>9.4815016774837703E-3</c:v>
                </c:pt>
                <c:pt idx="8">
                  <c:v>1.0720854368911931E-2</c:v>
                </c:pt>
                <c:pt idx="9">
                  <c:v>1.2122186558118458E-2</c:v>
                </c:pt>
                <c:pt idx="10">
                  <c:v>1.3706662986204517E-2</c:v>
                </c:pt>
                <c:pt idx="11">
                  <c:v>1.5498212321407905E-2</c:v>
                </c:pt>
                <c:pt idx="12">
                  <c:v>1.7523887679210978E-2</c:v>
                </c:pt>
                <c:pt idx="13">
                  <c:v>1.9814274049676481E-2</c:v>
                </c:pt>
                <c:pt idx="14">
                  <c:v>2.2403948702175533E-2</c:v>
                </c:pt>
                <c:pt idx="15">
                  <c:v>2.5332001414007405E-2</c:v>
                </c:pt>
                <c:pt idx="16">
                  <c:v>2.8642622242459739E-2</c:v>
                </c:pt>
                <c:pt idx="17">
                  <c:v>3.2385765540941767E-2</c:v>
                </c:pt>
                <c:pt idx="18">
                  <c:v>3.6617900021372884E-2</c:v>
                </c:pt>
                <c:pt idx="19">
                  <c:v>4.140285590062294E-2</c:v>
                </c:pt>
                <c:pt idx="20">
                  <c:v>4.6812781553253593E-2</c:v>
                </c:pt>
                <c:pt idx="21">
                  <c:v>5.2929223642057835E-2</c:v>
                </c:pt>
                <c:pt idx="22">
                  <c:v>5.9844346429011201E-2</c:v>
                </c:pt>
                <c:pt idx="23">
                  <c:v>6.7662307900322821E-2</c:v>
                </c:pt>
                <c:pt idx="24">
                  <c:v>7.650081248918969E-2</c:v>
                </c:pt>
                <c:pt idx="25">
                  <c:v>8.6492862568008033E-2</c:v>
                </c:pt>
                <c:pt idx="26">
                  <c:v>9.7788733527571489E-2</c:v>
                </c:pt>
                <c:pt idx="27">
                  <c:v>0.11055820018295495</c:v>
                </c:pt>
                <c:pt idx="28">
                  <c:v>0.12499304546150777</c:v>
                </c:pt>
                <c:pt idx="29">
                  <c:v>0.14130988585197107</c:v>
                </c:pt>
                <c:pt idx="30">
                  <c:v>0.15975335193491522</c:v>
                </c:pt>
                <c:pt idx="31">
                  <c:v>0.18059966647633269</c:v>
                </c:pt>
                <c:pt idx="32">
                  <c:v>0.20416066704127075</c:v>
                </c:pt>
                <c:pt idx="33">
                  <c:v>0.23078832485207632</c:v>
                </c:pt>
                <c:pt idx="34">
                  <c:v>0.26087981663642629</c:v>
                </c:pt>
                <c:pt idx="35">
                  <c:v>0.29488321141885671</c:v>
                </c:pt>
                <c:pt idx="36">
                  <c:v>0.33330383950727871</c:v>
                </c:pt>
                <c:pt idx="37">
                  <c:v>0.3767114161703245</c:v>
                </c:pt>
                <c:pt idx="38">
                  <c:v>0.42574799749242836</c:v>
                </c:pt>
                <c:pt idx="39">
                  <c:v>0.48113685035807197</c:v>
                </c:pt>
                <c:pt idx="40">
                  <c:v>0.54369232208801554</c:v>
                </c:pt>
                <c:pt idx="41">
                  <c:v>0.61433079744408903</c:v>
                </c:pt>
                <c:pt idx="42">
                  <c:v>0.69408283090371758</c:v>
                </c:pt>
                <c:pt idx="43">
                  <c:v>0.78410653946718289</c:v>
                </c:pt>
                <c:pt idx="44">
                  <c:v>0.88570233476354487</c:v>
                </c:pt>
                <c:pt idx="45">
                  <c:v>1.0003290615600704</c:v>
                </c:pt>
                <c:pt idx="46">
                  <c:v>1.1296215913299252</c:v>
                </c:pt>
                <c:pt idx="47">
                  <c:v>1.2754098922942192</c:v>
                </c:pt>
                <c:pt idx="48">
                  <c:v>1.4397395588997688</c:v>
                </c:pt>
                <c:pt idx="49">
                  <c:v>1.6248937311194593</c:v>
                </c:pt>
                <c:pt idx="50">
                  <c:v>1.8334162638558433</c:v>
                </c:pt>
                <c:pt idx="51">
                  <c:v>2.0681359151662342</c:v>
                </c:pt>
                <c:pt idx="52">
                  <c:v>2.3321912046171875</c:v>
                </c:pt>
                <c:pt idx="53">
                  <c:v>2.3830990976747541</c:v>
                </c:pt>
                <c:pt idx="54">
                  <c:v>2.6290554450782491</c:v>
                </c:pt>
                <c:pt idx="55">
                  <c:v>2.962561267823848</c:v>
                </c:pt>
                <c:pt idx="56">
                  <c:v>3.3369237373467842</c:v>
                </c:pt>
                <c:pt idx="57">
                  <c:v>3.7567608850948191</c:v>
                </c:pt>
                <c:pt idx="58">
                  <c:v>4.227110178486492</c:v>
                </c:pt>
                <c:pt idx="59">
                  <c:v>4.7534390841070229</c:v>
                </c:pt>
                <c:pt idx="60">
                  <c:v>5.3416474876393663</c:v>
                </c:pt>
                <c:pt idx="61">
                  <c:v>5.9980593102905422</c:v>
                </c:pt>
                <c:pt idx="62">
                  <c:v>6.7294002339092591</c:v>
                </c:pt>
                <c:pt idx="63">
                  <c:v>7.5427580483682632</c:v>
                </c:pt>
                <c:pt idx="64">
                  <c:v>8.4455218136472947</c:v>
                </c:pt>
                <c:pt idx="65">
                  <c:v>9.4452958510683658</c:v>
                </c:pt>
                <c:pt idx="66">
                  <c:v>10.549784627090514</c:v>
                </c:pt>
                <c:pt idx="67">
                  <c:v>11.766644969437925</c:v>
                </c:pt>
                <c:pt idx="68">
                  <c:v>13.103302871002972</c:v>
                </c:pt>
                <c:pt idx="69">
                  <c:v>14.566733504582134</c:v>
                </c:pt>
                <c:pt idx="70">
                  <c:v>16.163205087053981</c:v>
                </c:pt>
                <c:pt idx="71">
                  <c:v>17.897989949620317</c:v>
                </c:pt>
                <c:pt idx="72">
                  <c:v>19.775049572997908</c:v>
                </c:pt>
                <c:pt idx="73">
                  <c:v>21.796704307617258</c:v>
                </c:pt>
                <c:pt idx="74">
                  <c:v>23.963302755407124</c:v>
                </c:pt>
                <c:pt idx="75">
                  <c:v>26.272909921963105</c:v>
                </c:pt>
                <c:pt idx="76">
                  <c:v>28.721036687398151</c:v>
                </c:pt>
                <c:pt idx="77">
                  <c:v>31.30043521804679</c:v>
                </c:pt>
                <c:pt idx="78">
                  <c:v>34.000984960256126</c:v>
                </c:pt>
                <c:pt idx="79">
                  <c:v>36.809691245378083</c:v>
                </c:pt>
                <c:pt idx="80">
                  <c:v>39.710812980814651</c:v>
                </c:pt>
                <c:pt idx="81">
                  <c:v>42.686127503339002</c:v>
                </c:pt>
                <c:pt idx="82">
                  <c:v>45.715330025426006</c:v>
                </c:pt>
                <c:pt idx="83">
                  <c:v>48.776553306955385</c:v>
                </c:pt>
                <c:pt idx="84">
                  <c:v>51.846981701440761</c:v>
                </c:pt>
                <c:pt idx="85">
                  <c:v>54.903524164939164</c:v>
                </c:pt>
                <c:pt idx="86">
                  <c:v>57.923504619112308</c:v>
                </c:pt>
                <c:pt idx="87">
                  <c:v>60.885326205001078</c:v>
                </c:pt>
                <c:pt idx="88">
                  <c:v>63.76906874949605</c:v>
                </c:pt>
                <c:pt idx="89">
                  <c:v>66.556985744918777</c:v>
                </c:pt>
                <c:pt idx="90">
                  <c:v>69.233877220469935</c:v>
                </c:pt>
                <c:pt idx="91">
                  <c:v>71.787326561315496</c:v>
                </c:pt>
                <c:pt idx="92">
                  <c:v>74.207801004671779</c:v>
                </c:pt>
                <c:pt idx="93">
                  <c:v>76.488625804609583</c:v>
                </c:pt>
                <c:pt idx="94">
                  <c:v>78.625849909429462</c:v>
                </c:pt>
                <c:pt idx="95">
                  <c:v>80.618025944724607</c:v>
                </c:pt>
                <c:pt idx="96">
                  <c:v>82.465929336647363</c:v>
                </c:pt>
                <c:pt idx="97">
                  <c:v>84.172240920822006</c:v>
                </c:pt>
                <c:pt idx="98">
                  <c:v>85.741214974061862</c:v>
                </c:pt>
                <c:pt idx="99">
                  <c:v>87.178350973710153</c:v>
                </c:pt>
                <c:pt idx="100">
                  <c:v>88.490083190382308</c:v>
                </c:pt>
                <c:pt idx="101">
                  <c:v>89.683497994569677</c:v>
                </c:pt>
                <c:pt idx="102">
                  <c:v>90.766084893495417</c:v>
                </c:pt>
                <c:pt idx="103">
                  <c:v>91.745524045218446</c:v>
                </c:pt>
                <c:pt idx="104">
                  <c:v>92.62951042309362</c:v>
                </c:pt>
                <c:pt idx="105">
                  <c:v>93.425612925985746</c:v>
                </c:pt>
                <c:pt idx="106">
                  <c:v>94.141165482801085</c:v>
                </c:pt>
                <c:pt idx="107">
                  <c:v>94.783186482799707</c:v>
                </c:pt>
                <c:pt idx="108">
                  <c:v>95.358322562119653</c:v>
                </c:pt>
                <c:pt idx="109">
                  <c:v>95.872812781740677</c:v>
                </c:pt>
                <c:pt idx="110">
                  <c:v>96.33246944538611</c:v>
                </c:pt>
                <c:pt idx="111">
                  <c:v>96.742672147476384</c:v>
                </c:pt>
                <c:pt idx="112">
                  <c:v>97.108372049162583</c:v>
                </c:pt>
                <c:pt idx="113">
                  <c:v>97.434103809358746</c:v>
                </c:pt>
                <c:pt idx="114">
                  <c:v>97.724003016527803</c:v>
                </c:pt>
                <c:pt idx="115">
                  <c:v>97.981827356174875</c:v>
                </c:pt>
                <c:pt idx="116">
                  <c:v>98.210980097676341</c:v>
                </c:pt>
                <c:pt idx="117">
                  <c:v>98.414534787618805</c:v>
                </c:pt>
                <c:pt idx="118">
                  <c:v>98.595260294898026</c:v>
                </c:pt>
                <c:pt idx="119">
                  <c:v>98.755645567821247</c:v>
                </c:pt>
                <c:pt idx="120">
                  <c:v>98.897923639309354</c:v>
                </c:pt>
                <c:pt idx="121">
                  <c:v>99.024094557682247</c:v>
                </c:pt>
                <c:pt idx="122">
                  <c:v>99.13594703229596</c:v>
                </c:pt>
                <c:pt idx="123">
                  <c:v>99.235078670159297</c:v>
                </c:pt>
                <c:pt idx="124">
                  <c:v>99.322914745901301</c:v>
                </c:pt>
                <c:pt idx="125">
                  <c:v>99.40072549690646</c:v>
                </c:pt>
                <c:pt idx="126">
                  <c:v>99.469641971390828</c:v>
                </c:pt>
                <c:pt idx="127">
                  <c:v>99.530670482463876</c:v>
                </c:pt>
                <c:pt idx="128">
                  <c:v>99.584705738142105</c:v>
                </c:pt>
                <c:pt idx="129">
                  <c:v>99.632542727771607</c:v>
                </c:pt>
                <c:pt idx="130">
                  <c:v>99.67488745093442</c:v>
                </c:pt>
                <c:pt idx="131">
                  <c:v>99.712366576900649</c:v>
                </c:pt>
                <c:pt idx="132">
                  <c:v>99.745536122037663</c:v>
                </c:pt>
                <c:pt idx="133">
                  <c:v>99.774889230066904</c:v>
                </c:pt>
                <c:pt idx="134">
                  <c:v>99.800863136271417</c:v>
                </c:pt>
                <c:pt idx="135">
                  <c:v>99.823845392159555</c:v>
                </c:pt>
                <c:pt idx="136">
                  <c:v>99.844179422028006</c:v>
                </c:pt>
                <c:pt idx="137">
                  <c:v>99.862169477597902</c:v>
                </c:pt>
                <c:pt idx="138">
                  <c:v>99.878085051608707</c:v>
                </c:pt>
                <c:pt idx="139">
                  <c:v>99.892164806076735</c:v>
                </c:pt>
                <c:pt idx="140">
                  <c:v>99.904620065952429</c:v>
                </c:pt>
                <c:pt idx="141">
                  <c:v>99.91563792419872</c:v>
                </c:pt>
                <c:pt idx="142">
                  <c:v>99.925383999901641</c:v>
                </c:pt>
                <c:pt idx="143">
                  <c:v>99.934004886926303</c:v>
                </c:pt>
                <c:pt idx="144">
                  <c:v>99.941630326855986</c:v>
                </c:pt>
                <c:pt idx="145">
                  <c:v>99.948375136491848</c:v>
                </c:pt>
                <c:pt idx="146">
                  <c:v>99.954340917036006</c:v>
                </c:pt>
                <c:pt idx="147">
                  <c:v>99.959617569215709</c:v>
                </c:pt>
                <c:pt idx="148">
                  <c:v>99.964284636015549</c:v>
                </c:pt>
                <c:pt idx="149">
                  <c:v>99.968412492345038</c:v>
                </c:pt>
                <c:pt idx="150">
                  <c:v>99.972063398866268</c:v>
                </c:pt>
                <c:pt idx="151">
                  <c:v>99.975292435316859</c:v>
                </c:pt>
                <c:pt idx="152">
                  <c:v>99.978148326970455</c:v>
                </c:pt>
                <c:pt idx="153">
                  <c:v>99.980674176363081</c:v>
                </c:pt>
                <c:pt idx="154">
                  <c:v>99.982908111060695</c:v>
                </c:pt>
                <c:pt idx="155">
                  <c:v>99.984883857035527</c:v>
                </c:pt>
                <c:pt idx="156">
                  <c:v>99.986631246143389</c:v>
                </c:pt>
                <c:pt idx="157">
                  <c:v>99.988176665235684</c:v>
                </c:pt>
                <c:pt idx="158">
                  <c:v>99.98954345358743</c:v>
                </c:pt>
                <c:pt idx="159">
                  <c:v>99.990752254564455</c:v>
                </c:pt>
                <c:pt idx="160">
                  <c:v>99.991821326779686</c:v>
                </c:pt>
                <c:pt idx="161">
                  <c:v>99.992766819390283</c:v>
                </c:pt>
                <c:pt idx="162">
                  <c:v>99.993603015656404</c:v>
                </c:pt>
                <c:pt idx="163">
                  <c:v>99.994342548411396</c:v>
                </c:pt>
                <c:pt idx="164">
                  <c:v>99.994996590675782</c:v>
                </c:pt>
                <c:pt idx="165">
                  <c:v>99.995575024276633</c:v>
                </c:pt>
                <c:pt idx="166">
                  <c:v>99.996086589005742</c:v>
                </c:pt>
                <c:pt idx="167">
                  <c:v>99.996539014559701</c:v>
                </c:pt>
                <c:pt idx="168">
                  <c:v>99.996939137246272</c:v>
                </c:pt>
                <c:pt idx="169">
                  <c:v>99.997293003214011</c:v>
                </c:pt>
                <c:pt idx="170">
                  <c:v>99.997605959760065</c:v>
                </c:pt>
                <c:pt idx="171">
                  <c:v>99.997882736091015</c:v>
                </c:pt>
                <c:pt idx="172">
                  <c:v>99.998127514754714</c:v>
                </c:pt>
                <c:pt idx="173">
                  <c:v>99.998343994819621</c:v>
                </c:pt>
                <c:pt idx="174">
                  <c:v>99.99853544775425</c:v>
                </c:pt>
                <c:pt idx="175">
                  <c:v>99.998704766850281</c:v>
                </c:pt>
                <c:pt idx="176">
                  <c:v>99.998854510934237</c:v>
                </c:pt>
                <c:pt idx="177">
                  <c:v>99.998986943028044</c:v>
                </c:pt>
                <c:pt idx="178">
                  <c:v>99.999104064541569</c:v>
                </c:pt>
                <c:pt idx="179">
                  <c:v>99.999207645513309</c:v>
                </c:pt>
                <c:pt idx="180">
                  <c:v>99.99929925135622</c:v>
                </c:pt>
                <c:pt idx="181">
                  <c:v>99.999380266512034</c:v>
                </c:pt>
                <c:pt idx="182">
                  <c:v>99.999451915371466</c:v>
                </c:pt>
                <c:pt idx="183">
                  <c:v>99.99951528077635</c:v>
                </c:pt>
                <c:pt idx="184">
                  <c:v>99.99957132038314</c:v>
                </c:pt>
                <c:pt idx="185">
                  <c:v>99.999620881134803</c:v>
                </c:pt>
                <c:pt idx="186">
                  <c:v>99.999664712059882</c:v>
                </c:pt>
                <c:pt idx="187">
                  <c:v>99.999703475591957</c:v>
                </c:pt>
                <c:pt idx="188">
                  <c:v>99.999737757580505</c:v>
                </c:pt>
                <c:pt idx="189">
                  <c:v>99.999768076144889</c:v>
                </c:pt>
                <c:pt idx="190">
                  <c:v>99.999794889504187</c:v>
                </c:pt>
                <c:pt idx="191">
                  <c:v>99.999818602902366</c:v>
                </c:pt>
                <c:pt idx="192">
                  <c:v>99.999839574732647</c:v>
                </c:pt>
                <c:pt idx="193">
                  <c:v>99.99985812195392</c:v>
                </c:pt>
                <c:pt idx="194">
                  <c:v>99.999874524880866</c:v>
                </c:pt>
                <c:pt idx="195">
                  <c:v>99.999889031420608</c:v>
                </c:pt>
                <c:pt idx="196">
                  <c:v>99.999901860819165</c:v>
                </c:pt>
                <c:pt idx="197">
                  <c:v>99.999913206975137</c:v>
                </c:pt>
                <c:pt idx="198">
                  <c:v>99.999923241370027</c:v>
                </c:pt>
                <c:pt idx="199">
                  <c:v>99.999932115660044</c:v>
                </c:pt>
                <c:pt idx="200">
                  <c:v>99.999939963967989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'Sensitivity analysis'!$I$27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xVal>
            <c:numRef>
              <c:f>'Sensitivity analysis'!$I$28:$I$54</c:f>
              <c:numCache>
                <c:formatCode>General</c:formatCode>
                <c:ptCount val="27"/>
                <c:pt idx="0">
                  <c:v>0.18506700000000001</c:v>
                </c:pt>
                <c:pt idx="1">
                  <c:v>0.288636</c:v>
                </c:pt>
                <c:pt idx="2">
                  <c:v>0.34770800000000002</c:v>
                </c:pt>
                <c:pt idx="3">
                  <c:v>0.38861699999999999</c:v>
                </c:pt>
                <c:pt idx="4">
                  <c:v>0.41958299999999998</c:v>
                </c:pt>
                <c:pt idx="5">
                  <c:v>0.44425900000000001</c:v>
                </c:pt>
                <c:pt idx="6">
                  <c:v>0.46459400000000001</c:v>
                </c:pt>
                <c:pt idx="7">
                  <c:v>0.48175200000000001</c:v>
                </c:pt>
                <c:pt idx="8">
                  <c:v>0.49648500000000001</c:v>
                </c:pt>
                <c:pt idx="9">
                  <c:v>0.50931000000000004</c:v>
                </c:pt>
                <c:pt idx="10">
                  <c:v>0.58312200000000003</c:v>
                </c:pt>
                <c:pt idx="11">
                  <c:v>0.61638000000000004</c:v>
                </c:pt>
                <c:pt idx="12">
                  <c:v>0.63582399999999994</c:v>
                </c:pt>
                <c:pt idx="13">
                  <c:v>0.64914400000000005</c:v>
                </c:pt>
                <c:pt idx="14">
                  <c:v>0.65939300000000001</c:v>
                </c:pt>
                <c:pt idx="15">
                  <c:v>0.66811100000000001</c:v>
                </c:pt>
                <c:pt idx="16">
                  <c:v>0.67638699999999996</c:v>
                </c:pt>
                <c:pt idx="17">
                  <c:v>0.68573600000000001</c:v>
                </c:pt>
                <c:pt idx="18">
                  <c:v>0.68686499999999995</c:v>
                </c:pt>
                <c:pt idx="19">
                  <c:v>0.68806500000000004</c:v>
                </c:pt>
                <c:pt idx="20">
                  <c:v>0.68935400000000002</c:v>
                </c:pt>
                <c:pt idx="21">
                  <c:v>0.69075900000000001</c:v>
                </c:pt>
                <c:pt idx="22">
                  <c:v>0.69232300000000002</c:v>
                </c:pt>
                <c:pt idx="23">
                  <c:v>0.69411299999999998</c:v>
                </c:pt>
                <c:pt idx="24">
                  <c:v>0.69625099999999995</c:v>
                </c:pt>
                <c:pt idx="25">
                  <c:v>0.69900399999999996</c:v>
                </c:pt>
                <c:pt idx="26">
                  <c:v>0.70318199999999997</c:v>
                </c:pt>
              </c:numCache>
            </c:numRef>
          </c:xVal>
          <c:yVal>
            <c:numRef>
              <c:f>'Sensitivity analysis'!$F$28:$F$54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'Sensitivity analysis'!$J$27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xVal>
            <c:numRef>
              <c:f>'Sensitivity analysis'!$J$28:$J$54</c:f>
              <c:numCache>
                <c:formatCode>General</c:formatCode>
                <c:ptCount val="27"/>
                <c:pt idx="0">
                  <c:v>0.73487800000000003</c:v>
                </c:pt>
                <c:pt idx="1">
                  <c:v>0.74579700000000004</c:v>
                </c:pt>
                <c:pt idx="2">
                  <c:v>0.75439800000000001</c:v>
                </c:pt>
                <c:pt idx="3">
                  <c:v>0.76200699999999999</c:v>
                </c:pt>
                <c:pt idx="4">
                  <c:v>0.76907099999999995</c:v>
                </c:pt>
                <c:pt idx="5">
                  <c:v>0.77579699999999996</c:v>
                </c:pt>
                <c:pt idx="6">
                  <c:v>0.78229599999999999</c:v>
                </c:pt>
                <c:pt idx="7">
                  <c:v>0.78863499999999997</c:v>
                </c:pt>
                <c:pt idx="8">
                  <c:v>0.79485399999999995</c:v>
                </c:pt>
                <c:pt idx="9">
                  <c:v>0.80098000000000003</c:v>
                </c:pt>
                <c:pt idx="10">
                  <c:v>0.85917600000000005</c:v>
                </c:pt>
                <c:pt idx="11">
                  <c:v>0.913659</c:v>
                </c:pt>
                <c:pt idx="12">
                  <c:v>0.96613899999999997</c:v>
                </c:pt>
                <c:pt idx="13">
                  <c:v>1.0188200000000001</c:v>
                </c:pt>
                <c:pt idx="14">
                  <c:v>1.0745800000000001</c:v>
                </c:pt>
                <c:pt idx="15">
                  <c:v>1.13778</c:v>
                </c:pt>
                <c:pt idx="16">
                  <c:v>1.2172499999999999</c:v>
                </c:pt>
                <c:pt idx="17">
                  <c:v>1.3399099999999999</c:v>
                </c:pt>
                <c:pt idx="18">
                  <c:v>1.3577300000000001</c:v>
                </c:pt>
                <c:pt idx="19">
                  <c:v>1.37748</c:v>
                </c:pt>
                <c:pt idx="20">
                  <c:v>1.3996900000000001</c:v>
                </c:pt>
                <c:pt idx="21">
                  <c:v>1.4251199999999999</c:v>
                </c:pt>
                <c:pt idx="22">
                  <c:v>1.45496</c:v>
                </c:pt>
                <c:pt idx="23">
                  <c:v>1.4912000000000001</c:v>
                </c:pt>
                <c:pt idx="24">
                  <c:v>1.5375799999999999</c:v>
                </c:pt>
                <c:pt idx="25">
                  <c:v>1.6025</c:v>
                </c:pt>
                <c:pt idx="26">
                  <c:v>1.7128099999999999</c:v>
                </c:pt>
              </c:numCache>
            </c:numRef>
          </c:xVal>
          <c:yVal>
            <c:numRef>
              <c:f>'Sensitivity analysis'!$F$28:$F$54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27128"/>
        <c:axId val="365827520"/>
      </c:scatterChart>
      <c:valAx>
        <c:axId val="365827128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5827520"/>
        <c:crosses val="autoZero"/>
        <c:crossBetween val="midCat"/>
      </c:valAx>
      <c:valAx>
        <c:axId val="36582752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82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3"/>
          <c:y val="4.9907981360485992E-2"/>
          <c:w val="0.83760928522361533"/>
          <c:h val="0.77441208403166217"/>
        </c:manualLayout>
      </c:layout>
      <c:scatterChart>
        <c:scatterStyle val="smoothMarker"/>
        <c:varyColors val="0"/>
        <c:ser>
          <c:idx val="0"/>
          <c:order val="0"/>
          <c:tx>
            <c:v>AIS2+ 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(old)'!$D$2:$D$252</c:f>
              <c:numCache>
                <c:formatCode>General</c:formatCode>
                <c:ptCount val="251"/>
                <c:pt idx="0">
                  <c:v>0.28313645006593008</c:v>
                </c:pt>
                <c:pt idx="1">
                  <c:v>0.3012837814614161</c:v>
                </c:pt>
                <c:pt idx="2">
                  <c:v>0.32059050738970157</c:v>
                </c:pt>
                <c:pt idx="3">
                  <c:v>0.34113020463819266</c:v>
                </c:pt>
                <c:pt idx="4">
                  <c:v>0.36298105392273455</c:v>
                </c:pt>
                <c:pt idx="5">
                  <c:v>0.3862261193218961</c:v>
                </c:pt>
                <c:pt idx="6">
                  <c:v>0.41095364352091079</c:v>
                </c:pt>
                <c:pt idx="7">
                  <c:v>0.43725735960396978</c:v>
                </c:pt>
                <c:pt idx="8">
                  <c:v>0.46523682014588152</c:v>
                </c:pt>
                <c:pt idx="9">
                  <c:v>0.49499774436285821</c:v>
                </c:pt>
                <c:pt idx="10">
                  <c:v>0.52665238408670001</c:v>
                </c:pt>
                <c:pt idx="11">
                  <c:v>0.56031990932599551</c:v>
                </c:pt>
                <c:pt idx="12">
                  <c:v>0.596126814171275</c:v>
                </c:pt>
                <c:pt idx="13">
                  <c:v>0.63420734378719368</c:v>
                </c:pt>
                <c:pt idx="14">
                  <c:v>0.67470394321263027</c:v>
                </c:pt>
                <c:pt idx="15">
                  <c:v>0.71776772865765393</c:v>
                </c:pt>
                <c:pt idx="16">
                  <c:v>0.76355898194311767</c:v>
                </c:pt>
                <c:pt idx="17">
                  <c:v>0.81224766867249409</c:v>
                </c:pt>
                <c:pt idx="18">
                  <c:v>0.86401398065449764</c:v>
                </c:pt>
                <c:pt idx="19">
                  <c:v>0.91904890300698572</c:v>
                </c:pt>
                <c:pt idx="20">
                  <c:v>0.97755480626521229</c:v>
                </c:pt>
                <c:pt idx="21">
                  <c:v>1.0397460636880849</c:v>
                </c:pt>
                <c:pt idx="22">
                  <c:v>1.1058496938018343</c:v>
                </c:pt>
                <c:pt idx="23">
                  <c:v>1.1761060280382978</c:v>
                </c:pt>
                <c:pt idx="24">
                  <c:v>1.2507694031113756</c:v>
                </c:pt>
                <c:pt idx="25">
                  <c:v>1.3301088775264678</c:v>
                </c:pt>
                <c:pt idx="26">
                  <c:v>1.4144089713298058</c:v>
                </c:pt>
                <c:pt idx="27">
                  <c:v>1.5039704278731665</c:v>
                </c:pt>
                <c:pt idx="28">
                  <c:v>1.5991109959900125</c:v>
                </c:pt>
                <c:pt idx="29">
                  <c:v>1.7001662305465841</c:v>
                </c:pt>
                <c:pt idx="30">
                  <c:v>1.8074903088408811</c:v>
                </c:pt>
                <c:pt idx="31">
                  <c:v>1.9214568597683006</c:v>
                </c:pt>
                <c:pt idx="32">
                  <c:v>2.042459802049613</c:v>
                </c:pt>
                <c:pt idx="33">
                  <c:v>2.1709141871191813</c:v>
                </c:pt>
                <c:pt idx="34">
                  <c:v>2.3072570414934628</c:v>
                </c:pt>
                <c:pt idx="35">
                  <c:v>2.4519482025763271</c:v>
                </c:pt>
                <c:pt idx="36">
                  <c:v>2.60547114090356</c:v>
                </c:pt>
                <c:pt idx="37">
                  <c:v>2.7683337607794889</c:v>
                </c:pt>
                <c:pt idx="38">
                  <c:v>2.9410691701100595</c:v>
                </c:pt>
                <c:pt idx="39">
                  <c:v>3.1242364089861274</c:v>
                </c:pt>
                <c:pt idx="40">
                  <c:v>3.3184211252168194</c:v>
                </c:pt>
                <c:pt idx="41">
                  <c:v>3.5242361835557392</c:v>
                </c:pt>
                <c:pt idx="42">
                  <c:v>3.7423221938052551</c:v>
                </c:pt>
                <c:pt idx="43">
                  <c:v>3.9733479413313941</c:v>
                </c:pt>
                <c:pt idx="44">
                  <c:v>4.2180107017825641</c:v>
                </c:pt>
                <c:pt idx="45">
                  <c:v>4.4770364199922872</c:v>
                </c:pt>
                <c:pt idx="46">
                  <c:v>4.7511797311767001</c:v>
                </c:pt>
                <c:pt idx="47">
                  <c:v>5.0412238006349313</c:v>
                </c:pt>
                <c:pt idx="48">
                  <c:v>5.3479799562535977</c:v>
                </c:pt>
                <c:pt idx="49">
                  <c:v>5.6722870862429264</c:v>
                </c:pt>
                <c:pt idx="50">
                  <c:v>6.0150107727351783</c:v>
                </c:pt>
                <c:pt idx="51">
                  <c:v>6.3770421302107918</c:v>
                </c:pt>
                <c:pt idx="52">
                  <c:v>6.759296316246437</c:v>
                </c:pt>
                <c:pt idx="53">
                  <c:v>6.8303217415446564</c:v>
                </c:pt>
                <c:pt idx="54">
                  <c:v>7.1627106808763674</c:v>
                </c:pt>
                <c:pt idx="55">
                  <c:v>7.5882425200078707</c:v>
                </c:pt>
                <c:pt idx="56">
                  <c:v>8.0368663979286499</c:v>
                </c:pt>
                <c:pt idx="57">
                  <c:v>8.5095710040944148</c:v>
                </c:pt>
                <c:pt idx="58">
                  <c:v>9.0073555102038245</c:v>
                </c:pt>
                <c:pt idx="59">
                  <c:v>9.5312253951795256</c:v>
                </c:pt>
                <c:pt idx="60">
                  <c:v>10.082187708207851</c:v>
                </c:pt>
                <c:pt idx="61">
                  <c:v>10.661245743579439</c:v>
                </c:pt>
                <c:pt idx="62">
                  <c:v>11.269393105850316</c:v>
                </c:pt>
                <c:pt idx="63">
                  <c:v>11.907607149935014</c:v>
                </c:pt>
                <c:pt idx="64">
                  <c:v>12.57684178826384</c:v>
                </c:pt>
                <c:pt idx="65">
                  <c:v>13.278019666180116</c:v>
                </c:pt>
                <c:pt idx="66">
                  <c:v>14.01202371738686</c:v>
                </c:pt>
                <c:pt idx="67">
                  <c:v>14.779688123504545</c:v>
                </c:pt>
                <c:pt idx="68">
                  <c:v>15.5817887156529</c:v>
                </c:pt>
                <c:pt idx="69">
                  <c:v>16.419032871342466</c:v>
                </c:pt>
                <c:pt idx="70">
                  <c:v>17.292048976708507</c:v>
                </c:pt>
                <c:pt idx="71">
                  <c:v>18.201375542014059</c:v>
                </c:pt>
                <c:pt idx="72">
                  <c:v>19.147450077077863</c:v>
                </c:pt>
                <c:pt idx="73">
                  <c:v>20.130597852438122</c:v>
                </c:pt>
                <c:pt idx="74">
                  <c:v>21.151020691143703</c:v>
                </c:pt>
                <c:pt idx="75">
                  <c:v>22.208785954474315</c:v>
                </c:pt>
                <c:pt idx="76">
                  <c:v>23.303815901949008</c:v>
                </c:pt>
                <c:pt idx="77">
                  <c:v>24.435877620935976</c:v>
                </c:pt>
                <c:pt idx="78">
                  <c:v>25.604573733223017</c:v>
                </c:pt>
                <c:pt idx="79">
                  <c:v>26.809334094221111</c:v>
                </c:pt>
                <c:pt idx="80">
                  <c:v>28.049408704242673</c:v>
                </c:pt>
                <c:pt idx="81">
                  <c:v>29.323862049762063</c:v>
                </c:pt>
                <c:pt idx="82">
                  <c:v>30.631569085072801</c:v>
                </c:pt>
                <c:pt idx="83">
                  <c:v>31.971213050795168</c:v>
                </c:pt>
                <c:pt idx="84">
                  <c:v>33.341285304948379</c:v>
                </c:pt>
                <c:pt idx="85">
                  <c:v>34.740087314714927</c:v>
                </c:pt>
                <c:pt idx="86">
                  <c:v>36.1657349227984</c:v>
                </c:pt>
                <c:pt idx="87">
                  <c:v>37.616164961925413</c:v>
                </c:pt>
                <c:pt idx="88">
                  <c:v>39.089144245392305</c:v>
                </c:pt>
                <c:pt idx="89">
                  <c:v>40.582280911746906</c:v>
                </c:pt>
                <c:pt idx="90">
                  <c:v>42.093038049139118</c:v>
                </c:pt>
                <c:pt idx="91">
                  <c:v>43.618749471226302</c:v>
                </c:pt>
                <c:pt idx="92">
                  <c:v>45.156637463601371</c:v>
                </c:pt>
                <c:pt idx="93">
                  <c:v>46.703832269433811</c:v>
                </c:pt>
                <c:pt idx="94">
                  <c:v>48.257393037284288</c:v>
                </c:pt>
                <c:pt idx="95">
                  <c:v>49.814329914670708</c:v>
                </c:pt>
                <c:pt idx="96">
                  <c:v>51.371626939530223</c:v>
                </c:pt>
                <c:pt idx="97">
                  <c:v>52.926265359541958</c:v>
                </c:pt>
                <c:pt idx="98">
                  <c:v>54.475246997284998</c:v>
                </c:pt>
                <c:pt idx="99">
                  <c:v>56.015617277917983</c:v>
                </c:pt>
                <c:pt idx="100">
                  <c:v>57.544487545535148</c:v>
                </c:pt>
                <c:pt idx="101">
                  <c:v>59.059056314173489</c:v>
                </c:pt>
                <c:pt idx="102">
                  <c:v>60.556629128779761</c:v>
                </c:pt>
                <c:pt idx="103">
                  <c:v>62.034636749068461</c:v>
                </c:pt>
                <c:pt idx="104">
                  <c:v>63.490651413576359</c:v>
                </c:pt>
                <c:pt idx="105">
                  <c:v>64.922400990583441</c:v>
                </c:pt>
                <c:pt idx="106">
                  <c:v>66.327780875033326</c:v>
                </c:pt>
                <c:pt idx="107">
                  <c:v>67.70486354423069</c:v>
                </c:pt>
                <c:pt idx="108">
                  <c:v>69.051905738066793</c:v>
                </c:pt>
                <c:pt idx="109">
                  <c:v>70.36735328012837</c:v>
                </c:pt>
                <c:pt idx="110">
                  <c:v>71.649843602801027</c:v>
                </c:pt>
                <c:pt idx="111">
                  <c:v>72.898206081178657</c:v>
                </c:pt>
                <c:pt idx="112">
                  <c:v>74.111460316336036</c:v>
                </c:pt>
                <c:pt idx="113">
                  <c:v>75.28881253772046</c:v>
                </c:pt>
                <c:pt idx="114">
                  <c:v>76.429650316794365</c:v>
                </c:pt>
                <c:pt idx="115">
                  <c:v>77.533535799616985</c:v>
                </c:pt>
                <c:pt idx="116">
                  <c:v>78.600197675049984</c:v>
                </c:pt>
                <c:pt idx="117">
                  <c:v>79.629522098170085</c:v>
                </c:pt>
                <c:pt idx="118">
                  <c:v>80.621542785902349</c:v>
                </c:pt>
                <c:pt idx="119">
                  <c:v>81.57643049458521</c:v>
                </c:pt>
                <c:pt idx="120">
                  <c:v>82.4944820779465</c:v>
                </c:pt>
                <c:pt idx="121">
                  <c:v>83.376109309635424</c:v>
                </c:pt>
                <c:pt idx="122">
                  <c:v>84.221827637828582</c:v>
                </c:pt>
                <c:pt idx="123">
                  <c:v>85.032245021275415</c:v>
                </c:pt>
                <c:pt idx="124">
                  <c:v>85.808050977170709</c:v>
                </c:pt>
                <c:pt idx="125">
                  <c:v>86.550005952054818</c:v>
                </c:pt>
                <c:pt idx="126">
                  <c:v>87.258931108071465</c:v>
                </c:pt>
                <c:pt idx="127">
                  <c:v>87.935698598787624</c:v>
                </c:pt>
                <c:pt idx="128">
                  <c:v>88.581222391736191</c:v>
                </c:pt>
                <c:pt idx="129">
                  <c:v>89.19644967912528</c:v>
                </c:pt>
                <c:pt idx="130">
                  <c:v>89.782352903934793</c:v>
                </c:pt>
                <c:pt idx="131">
                  <c:v>90.339922415983381</c:v>
                </c:pt>
                <c:pt idx="132">
                  <c:v>90.870159761530857</c:v>
                </c:pt>
                <c:pt idx="133">
                  <c:v>91.374071600562502</c:v>
                </c:pt>
                <c:pt idx="134">
                  <c:v>91.852664238026478</c:v>
                </c:pt>
                <c:pt idx="135">
                  <c:v>92.30693874887217</c:v>
                </c:pt>
                <c:pt idx="136">
                  <c:v>92.737886671657861</c:v>
                </c:pt>
                <c:pt idx="137">
                  <c:v>93.146486241635458</c:v>
                </c:pt>
                <c:pt idx="138">
                  <c:v>93.533699131446184</c:v>
                </c:pt>
                <c:pt idx="139">
                  <c:v>93.9004676657418</c:v>
                </c:pt>
                <c:pt idx="140">
                  <c:v>94.247712475049994</c:v>
                </c:pt>
                <c:pt idx="141">
                  <c:v>94.57633055390275</c:v>
                </c:pt>
                <c:pt idx="142">
                  <c:v>94.887193688528313</c:v>
                </c:pt>
                <c:pt idx="143">
                  <c:v>95.18114722016</c:v>
                </c:pt>
                <c:pt idx="144">
                  <c:v>95.459009111141754</c:v>
                </c:pt>
                <c:pt idx="145">
                  <c:v>95.721569282425122</c:v>
                </c:pt>
                <c:pt idx="146">
                  <c:v>95.969589192677006</c:v>
                </c:pt>
                <c:pt idx="147">
                  <c:v>96.203801630988579</c:v>
                </c:pt>
                <c:pt idx="148">
                  <c:v>96.424910697035472</c:v>
                </c:pt>
                <c:pt idx="149">
                  <c:v>96.63359194444169</c:v>
                </c:pt>
                <c:pt idx="150">
                  <c:v>96.830492665006489</c:v>
                </c:pt>
                <c:pt idx="151">
                  <c:v>97.016232293333132</c:v>
                </c:pt>
                <c:pt idx="152">
                  <c:v>97.19140291322681</c:v>
                </c:pt>
                <c:pt idx="153">
                  <c:v>97.356569848986524</c:v>
                </c:pt>
                <c:pt idx="154">
                  <c:v>97.512272326391212</c:v>
                </c:pt>
                <c:pt idx="155">
                  <c:v>97.659024189760075</c:v>
                </c:pt>
                <c:pt idx="156">
                  <c:v>97.797314662949063</c:v>
                </c:pt>
                <c:pt idx="157">
                  <c:v>97.927609143523895</c:v>
                </c:pt>
                <c:pt idx="158">
                  <c:v>98.050350020625217</c:v>
                </c:pt>
                <c:pt idx="159">
                  <c:v>98.165957508213893</c:v>
                </c:pt>
                <c:pt idx="160">
                  <c:v>98.274830486457859</c:v>
                </c:pt>
                <c:pt idx="161">
                  <c:v>98.377347344997517</c:v>
                </c:pt>
                <c:pt idx="162">
                  <c:v>98.473866822712125</c:v>
                </c:pt>
                <c:pt idx="163">
                  <c:v>98.564728839407096</c:v>
                </c:pt>
                <c:pt idx="164">
                  <c:v>98.650255315558383</c:v>
                </c:pt>
                <c:pt idx="165">
                  <c:v>98.730750976890931</c:v>
                </c:pt>
                <c:pt idx="166">
                  <c:v>98.806504141137523</c:v>
                </c:pt>
                <c:pt idx="167">
                  <c:v>98.877787484830577</c:v>
                </c:pt>
                <c:pt idx="168">
                  <c:v>98.944858788424455</c:v>
                </c:pt>
                <c:pt idx="169">
                  <c:v>99.007961658438063</c:v>
                </c:pt>
                <c:pt idx="170">
                  <c:v>99.067326225649609</c:v>
                </c:pt>
                <c:pt idx="171">
                  <c:v>99.123169818673702</c:v>
                </c:pt>
                <c:pt idx="172">
                  <c:v>99.175697612507719</c:v>
                </c:pt>
                <c:pt idx="173">
                  <c:v>99.225103251857732</c:v>
                </c:pt>
                <c:pt idx="174">
                  <c:v>99.271569449241511</c:v>
                </c:pt>
                <c:pt idx="175">
                  <c:v>99.315268558028706</c:v>
                </c:pt>
                <c:pt idx="176">
                  <c:v>99.356363120712061</c:v>
                </c:pt>
                <c:pt idx="177">
                  <c:v>99.395006392816612</c:v>
                </c:pt>
                <c:pt idx="178">
                  <c:v>99.43134284294581</c:v>
                </c:pt>
                <c:pt idx="179">
                  <c:v>99.465508629539045</c:v>
                </c:pt>
                <c:pt idx="180">
                  <c:v>99.497632054973877</c:v>
                </c:pt>
                <c:pt idx="181">
                  <c:v>99.527833997692724</c:v>
                </c:pt>
                <c:pt idx="182">
                  <c:v>99.556228323068467</c:v>
                </c:pt>
                <c:pt idx="183">
                  <c:v>99.582922273747315</c:v>
                </c:pt>
                <c:pt idx="184">
                  <c:v>99.608016840223314</c:v>
                </c:pt>
                <c:pt idx="185">
                  <c:v>99.631607112407167</c:v>
                </c:pt>
                <c:pt idx="186">
                  <c:v>99.65378261295406</c:v>
                </c:pt>
                <c:pt idx="187">
                  <c:v>99.674627613111483</c:v>
                </c:pt>
                <c:pt idx="188">
                  <c:v>99.694221431840745</c:v>
                </c:pt>
                <c:pt idx="189">
                  <c:v>99.712638718953997</c:v>
                </c:pt>
                <c:pt idx="190">
                  <c:v>99.729949722994064</c:v>
                </c:pt>
                <c:pt idx="191">
                  <c:v>99.746220544567606</c:v>
                </c:pt>
                <c:pt idx="192">
                  <c:v>99.761513375822588</c:v>
                </c:pt>
                <c:pt idx="193">
                  <c:v>99.775886726741362</c:v>
                </c:pt>
                <c:pt idx="194">
                  <c:v>99.789395638898</c:v>
                </c:pt>
                <c:pt idx="195">
                  <c:v>99.802091887307157</c:v>
                </c:pt>
                <c:pt idx="196">
                  <c:v>99.814024170967855</c:v>
                </c:pt>
                <c:pt idx="197">
                  <c:v>99.825238292682855</c:v>
                </c:pt>
                <c:pt idx="198">
                  <c:v>99.83577732871079</c:v>
                </c:pt>
                <c:pt idx="199">
                  <c:v>99.845681788784916</c:v>
                </c:pt>
                <c:pt idx="200">
                  <c:v>99.854989767009243</c:v>
                </c:pt>
                <c:pt idx="201">
                  <c:v>99.863737084120473</c:v>
                </c:pt>
                <c:pt idx="202">
                  <c:v>99.871957421581357</c:v>
                </c:pt>
                <c:pt idx="203">
                  <c:v>99.879682447949889</c:v>
                </c:pt>
                <c:pt idx="204">
                  <c:v>99.8869419379471</c:v>
                </c:pt>
                <c:pt idx="205">
                  <c:v>99.893763884626338</c:v>
                </c:pt>
                <c:pt idx="206">
                  <c:v>99.90017460502618</c:v>
                </c:pt>
                <c:pt idx="207">
                  <c:v>99.906198839670907</c:v>
                </c:pt>
                <c:pt idx="208">
                  <c:v>99.911859846263269</c:v>
                </c:pt>
                <c:pt idx="209">
                  <c:v>99.917179487896817</c:v>
                </c:pt>
                <c:pt idx="210">
                  <c:v>99.922178316098041</c:v>
                </c:pt>
                <c:pt idx="211">
                  <c:v>99.926875648992308</c:v>
                </c:pt>
                <c:pt idx="212">
                  <c:v>99.93128964487164</c:v>
                </c:pt>
                <c:pt idx="213">
                  <c:v>99.935437371427795</c:v>
                </c:pt>
                <c:pt idx="214">
                  <c:v>99.939334870899998</c:v>
                </c:pt>
                <c:pt idx="215">
                  <c:v>99.942997221372408</c:v>
                </c:pt>
                <c:pt idx="216">
                  <c:v>99.946438594444274</c:v>
                </c:pt>
                <c:pt idx="217">
                  <c:v>99.949672309483105</c:v>
                </c:pt>
                <c:pt idx="218">
                  <c:v>99.952710884659339</c:v>
                </c:pt>
                <c:pt idx="219">
                  <c:v>99.955566084950192</c:v>
                </c:pt>
                <c:pt idx="220">
                  <c:v>99.958248967289734</c:v>
                </c:pt>
                <c:pt idx="221">
                  <c:v>99.960769923031989</c:v>
                </c:pt>
                <c:pt idx="222">
                  <c:v>99.963138717885087</c:v>
                </c:pt>
                <c:pt idx="223">
                  <c:v>99.965364529464466</c:v>
                </c:pt>
                <c:pt idx="224">
                  <c:v>99.967455982605955</c:v>
                </c:pt>
                <c:pt idx="225">
                  <c:v>99.96942118256996</c:v>
                </c:pt>
                <c:pt idx="226">
                  <c:v>99.971267746262143</c:v>
                </c:pt>
                <c:pt idx="227">
                  <c:v>99.973002831587081</c:v>
                </c:pt>
                <c:pt idx="228">
                  <c:v>99.974633165046086</c:v>
                </c:pt>
                <c:pt idx="229">
                  <c:v>99.976165067682786</c:v>
                </c:pt>
                <c:pt idx="230">
                  <c:v>99.977604479474735</c:v>
                </c:pt>
                <c:pt idx="231">
                  <c:v>99.978956982263384</c:v>
                </c:pt>
                <c:pt idx="232">
                  <c:v>99.980227821309271</c:v>
                </c:pt>
                <c:pt idx="233">
                  <c:v>99.981421925554329</c:v>
                </c:pt>
                <c:pt idx="234">
                  <c:v>99.982543926668114</c:v>
                </c:pt>
                <c:pt idx="235">
                  <c:v>99.983598176950977</c:v>
                </c:pt>
                <c:pt idx="236">
                  <c:v>99.984588766161792</c:v>
                </c:pt>
                <c:pt idx="237">
                  <c:v>99.985519537334923</c:v>
                </c:pt>
                <c:pt idx="238">
                  <c:v>99.986394101646582</c:v>
                </c:pt>
                <c:pt idx="239">
                  <c:v>99.987215852387436</c:v>
                </c:pt>
                <c:pt idx="240">
                  <c:v>99.987987978095262</c:v>
                </c:pt>
                <c:pt idx="241">
                  <c:v>99.988713474897509</c:v>
                </c:pt>
                <c:pt idx="242">
                  <c:v>99.989395158111222</c:v>
                </c:pt>
                <c:pt idx="243">
                  <c:v>99.990035673145073</c:v>
                </c:pt>
                <c:pt idx="244">
                  <c:v>99.99063750574517</c:v>
                </c:pt>
                <c:pt idx="245">
                  <c:v>99.991202991623823</c:v>
                </c:pt>
                <c:pt idx="246">
                  <c:v>99.991734325508773</c:v>
                </c:pt>
                <c:pt idx="247">
                  <c:v>99.992233569647127</c:v>
                </c:pt>
                <c:pt idx="248">
                  <c:v>99.992702661797267</c:v>
                </c:pt>
                <c:pt idx="249">
                  <c:v>99.993143422739067</c:v>
                </c:pt>
                <c:pt idx="250">
                  <c:v>99.993557563331635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AIS 3+ Gy Risk Function</c:v>
          </c:tx>
          <c:marker>
            <c:symbol val="none"/>
          </c:marker>
          <c:xVal>
            <c:numRef>
              <c:f>'AIS 3 Risk curve (old)'!$A$2:$A$302</c:f>
              <c:numCache>
                <c:formatCode>General</c:formatCode>
                <c:ptCount val="3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2.6800000000000099</c:v>
                </c:pt>
                <c:pt idx="269">
                  <c:v>2.69</c:v>
                </c:pt>
                <c:pt idx="270">
                  <c:v>2.7000000000000099</c:v>
                </c:pt>
                <c:pt idx="271">
                  <c:v>2.71</c:v>
                </c:pt>
                <c:pt idx="272">
                  <c:v>2.72000000000001</c:v>
                </c:pt>
                <c:pt idx="273">
                  <c:v>2.7300000000000102</c:v>
                </c:pt>
                <c:pt idx="274">
                  <c:v>2.74000000000001</c:v>
                </c:pt>
                <c:pt idx="275">
                  <c:v>2.7500000000000102</c:v>
                </c:pt>
                <c:pt idx="276">
                  <c:v>2.76000000000001</c:v>
                </c:pt>
                <c:pt idx="277">
                  <c:v>2.7700000000000098</c:v>
                </c:pt>
                <c:pt idx="278">
                  <c:v>2.78000000000001</c:v>
                </c:pt>
                <c:pt idx="279">
                  <c:v>2.7900000000000098</c:v>
                </c:pt>
                <c:pt idx="280">
                  <c:v>2.80000000000001</c:v>
                </c:pt>
                <c:pt idx="281">
                  <c:v>2.8100000000000098</c:v>
                </c:pt>
                <c:pt idx="282">
                  <c:v>2.8200000000000101</c:v>
                </c:pt>
                <c:pt idx="283">
                  <c:v>2.8300000000000098</c:v>
                </c:pt>
                <c:pt idx="284">
                  <c:v>2.8400000000000101</c:v>
                </c:pt>
                <c:pt idx="285">
                  <c:v>2.8500000000000099</c:v>
                </c:pt>
                <c:pt idx="286">
                  <c:v>2.8600000000000101</c:v>
                </c:pt>
                <c:pt idx="287">
                  <c:v>2.8700000000000099</c:v>
                </c:pt>
                <c:pt idx="288">
                  <c:v>2.8800000000000101</c:v>
                </c:pt>
                <c:pt idx="289">
                  <c:v>2.8900000000000099</c:v>
                </c:pt>
                <c:pt idx="290">
                  <c:v>2.9000000000000101</c:v>
                </c:pt>
                <c:pt idx="291">
                  <c:v>2.9100000000000099</c:v>
                </c:pt>
                <c:pt idx="292">
                  <c:v>2.9200000000000101</c:v>
                </c:pt>
                <c:pt idx="293">
                  <c:v>2.9300000000000099</c:v>
                </c:pt>
                <c:pt idx="294">
                  <c:v>2.9400000000000102</c:v>
                </c:pt>
                <c:pt idx="295">
                  <c:v>2.9500000000000099</c:v>
                </c:pt>
                <c:pt idx="296">
                  <c:v>2.9600000000000102</c:v>
                </c:pt>
                <c:pt idx="297">
                  <c:v>2.97000000000001</c:v>
                </c:pt>
                <c:pt idx="298">
                  <c:v>2.9800000000000102</c:v>
                </c:pt>
                <c:pt idx="299">
                  <c:v>2.99000000000001</c:v>
                </c:pt>
                <c:pt idx="300">
                  <c:v>3.0000000000000102</c:v>
                </c:pt>
              </c:numCache>
            </c:numRef>
          </c:xVal>
          <c:yVal>
            <c:numRef>
              <c:f>'AIS 3 Risk curve (old)'!$B$2:$B$302</c:f>
              <c:numCache>
                <c:formatCode>General</c:formatCode>
                <c:ptCount val="301"/>
                <c:pt idx="0">
                  <c:v>0.46885980306801028</c:v>
                </c:pt>
                <c:pt idx="1">
                  <c:v>0.49074197245807005</c:v>
                </c:pt>
                <c:pt idx="2">
                  <c:v>0.513640134877829</c:v>
                </c:pt>
                <c:pt idx="3">
                  <c:v>0.53760095993813917</c:v>
                </c:pt>
                <c:pt idx="4">
                  <c:v>0.56267321300908268</c:v>
                </c:pt>
                <c:pt idx="5">
                  <c:v>0.58890784474226043</c:v>
                </c:pt>
                <c:pt idx="6">
                  <c:v>0.6163580839739401</c:v>
                </c:pt>
                <c:pt idx="7">
                  <c:v>0.64507953409261587</c:v>
                </c:pt>
                <c:pt idx="8">
                  <c:v>0.67513027295175543</c:v>
                </c:pt>
                <c:pt idx="9">
                  <c:v>0.7065709564050332</c:v>
                </c:pt>
                <c:pt idx="10">
                  <c:v>0.73946492553707444</c:v>
                </c:pt>
                <c:pt idx="11">
                  <c:v>0.77387831765763238</c:v>
                </c:pt>
                <c:pt idx="12">
                  <c:v>0.80988018112101712</c:v>
                </c:pt>
                <c:pt idx="13">
                  <c:v>0.84754259402548049</c:v>
                </c:pt>
                <c:pt idx="14">
                  <c:v>0.88694078683894639</c:v>
                </c:pt>
                <c:pt idx="15">
                  <c:v>0.92815326898794737</c:v>
                </c:pt>
                <c:pt idx="16">
                  <c:v>0.97126195943559746</c:v>
                </c:pt>
                <c:pt idx="17">
                  <c:v>1.0163523212620029</c:v>
                </c:pt>
                <c:pt idx="18">
                  <c:v>1.0635135002462917</c:v>
                </c:pt>
                <c:pt idx="19">
                  <c:v>1.112838467433475</c:v>
                </c:pt>
                <c:pt idx="20">
                  <c:v>1.1644241656513699</c:v>
                </c:pt>
                <c:pt idx="21">
                  <c:v>1.2183716599226786</c:v>
                </c:pt>
                <c:pt idx="22">
                  <c:v>1.274786291694846</c:v>
                </c:pt>
                <c:pt idx="23">
                  <c:v>1.3337778367853337</c:v>
                </c:pt>
                <c:pt idx="24">
                  <c:v>1.395460666912189</c:v>
                </c:pt>
                <c:pt idx="25">
                  <c:v>1.4599539146491345</c:v>
                </c:pt>
                <c:pt idx="26">
                  <c:v>1.5273816416105594</c:v>
                </c:pt>
                <c:pt idx="27">
                  <c:v>1.5978730096345408</c:v>
                </c:pt>
                <c:pt idx="28">
                  <c:v>1.6715624546911654</c:v>
                </c:pt>
                <c:pt idx="29">
                  <c:v>1.748589863198647</c:v>
                </c:pt>
                <c:pt idx="30">
                  <c:v>1.8291007503808472</c:v>
                </c:pt>
                <c:pt idx="31">
                  <c:v>1.9132464402465008</c:v>
                </c:pt>
                <c:pt idx="32">
                  <c:v>2.0011842467125232</c:v>
                </c:pt>
                <c:pt idx="33">
                  <c:v>2.0930776553308754</c:v>
                </c:pt>
                <c:pt idx="34">
                  <c:v>2.1890965050104549</c:v>
                </c:pt>
                <c:pt idx="35">
                  <c:v>2.2894171690520135</c:v>
                </c:pt>
                <c:pt idx="36">
                  <c:v>2.3942227347349543</c:v>
                </c:pt>
                <c:pt idx="37">
                  <c:v>2.5037031806098811</c:v>
                </c:pt>
                <c:pt idx="38">
                  <c:v>2.6180555505596486</c:v>
                </c:pt>
                <c:pt idx="39">
                  <c:v>2.7374841235942817</c:v>
                </c:pt>
                <c:pt idx="40">
                  <c:v>2.8622005782413753</c:v>
                </c:pt>
                <c:pt idx="41">
                  <c:v>2.9924241502832807</c:v>
                </c:pt>
                <c:pt idx="42">
                  <c:v>3.128381782475556</c:v>
                </c:pt>
                <c:pt idx="43">
                  <c:v>3.2703082647577828</c:v>
                </c:pt>
                <c:pt idx="44">
                  <c:v>3.4184463633380813</c:v>
                </c:pt>
                <c:pt idx="45">
                  <c:v>3.5730469368965192</c:v>
                </c:pt>
                <c:pt idx="46">
                  <c:v>3.7343690380106507</c:v>
                </c:pt>
                <c:pt idx="47">
                  <c:v>3.9026799977587636</c:v>
                </c:pt>
                <c:pt idx="48">
                  <c:v>4.0782554913037723</c:v>
                </c:pt>
                <c:pt idx="49">
                  <c:v>4.2613795821037224</c:v>
                </c:pt>
                <c:pt idx="50">
                  <c:v>4.4523447422343283</c:v>
                </c:pt>
                <c:pt idx="51">
                  <c:v>4.6514518461460899</c:v>
                </c:pt>
                <c:pt idx="52">
                  <c:v>4.8590101350143957</c:v>
                </c:pt>
                <c:pt idx="53">
                  <c:v>4.8972925176787134</c:v>
                </c:pt>
                <c:pt idx="54">
                  <c:v>5.0753371486772263</c:v>
                </c:pt>
                <c:pt idx="55">
                  <c:v>5.300758621993392</c:v>
                </c:pt>
                <c:pt idx="56">
                  <c:v>5.5356083422965909</c:v>
                </c:pt>
                <c:pt idx="57">
                  <c:v>5.7802279644694314</c:v>
                </c:pt>
                <c:pt idx="58">
                  <c:v>6.0349667800194968</c:v>
                </c:pt>
                <c:pt idx="59">
                  <c:v>6.300181436409467</c:v>
                </c:pt>
                <c:pt idx="60">
                  <c:v>6.5762356027788309</c:v>
                </c:pt>
                <c:pt idx="61">
                  <c:v>6.8634995780991748</c:v>
                </c:pt>
                <c:pt idx="62">
                  <c:v>7.1623498377328172</c:v>
                </c:pt>
                <c:pt idx="63">
                  <c:v>7.4731685143199336</c:v>
                </c:pt>
                <c:pt idx="64">
                  <c:v>7.7963428089071805</c:v>
                </c:pt>
                <c:pt idx="65">
                  <c:v>8.1322643282562765</c:v>
                </c:pt>
                <c:pt idx="66">
                  <c:v>8.4813283443395324</c:v>
                </c:pt>
                <c:pt idx="67">
                  <c:v>8.8439329721468347</c:v>
                </c:pt>
                <c:pt idx="68">
                  <c:v>9.2204782621007499</c:v>
                </c:pt>
                <c:pt idx="69">
                  <c:v>9.6113652036097736</c:v>
                </c:pt>
                <c:pt idx="70">
                  <c:v>10.016994636590308</c:v>
                </c:pt>
                <c:pt idx="71">
                  <c:v>10.437766068161773</c:v>
                </c:pt>
                <c:pt idx="72">
                  <c:v>10.874076392172803</c:v>
                </c:pt>
                <c:pt idx="73">
                  <c:v>11.326318509755106</c:v>
                </c:pt>
                <c:pt idx="74">
                  <c:v>11.794879849730519</c:v>
                </c:pt>
                <c:pt idx="75">
                  <c:v>12.280140788421061</c:v>
                </c:pt>
                <c:pt idx="76">
                  <c:v>12.782472969234629</c:v>
                </c:pt>
                <c:pt idx="77">
                  <c:v>13.302237523323315</c:v>
                </c:pt>
                <c:pt idx="78">
                  <c:v>13.839783193638095</c:v>
                </c:pt>
                <c:pt idx="79">
                  <c:v>14.395444365832907</c:v>
                </c:pt>
                <c:pt idx="80">
                  <c:v>14.969539010700192</c:v>
                </c:pt>
                <c:pt idx="81">
                  <c:v>15.562366544144535</c:v>
                </c:pt>
                <c:pt idx="82">
                  <c:v>16.174205612114491</c:v>
                </c:pt>
                <c:pt idx="83">
                  <c:v>16.805311809405055</c:v>
                </c:pt>
                <c:pt idx="84">
                  <c:v>17.455915342802232</c:v>
                </c:pt>
                <c:pt idx="85">
                  <c:v>18.126218650651772</c:v>
                </c:pt>
                <c:pt idx="86">
                  <c:v>18.816393992576412</c:v>
                </c:pt>
                <c:pt idx="87">
                  <c:v>19.526581024719235</c:v>
                </c:pt>
                <c:pt idx="88">
                  <c:v>20.256884377528721</c:v>
                </c:pt>
                <c:pt idx="89">
                  <c:v>21.007371254695681</c:v>
                </c:pt>
                <c:pt idx="90">
                  <c:v>21.778069073371888</c:v>
                </c:pt>
                <c:pt idx="91">
                  <c:v>22.568963167211205</c:v>
                </c:pt>
                <c:pt idx="92">
                  <c:v>23.379994575039508</c:v>
                </c:pt>
                <c:pt idx="93">
                  <c:v>24.211057939042611</c:v>
                </c:pt>
                <c:pt idx="94">
                  <c:v>25.061999537222807</c:v>
                </c:pt>
                <c:pt idx="95">
                  <c:v>25.932615475476219</c:v>
                </c:pt>
                <c:pt idx="96">
                  <c:v>26.822650064946981</c:v>
                </c:pt>
                <c:pt idx="97">
                  <c:v>27.731794410286259</c:v>
                </c:pt>
                <c:pt idx="98">
                  <c:v>28.659685234050116</c:v>
                </c:pt>
                <c:pt idx="99">
                  <c:v>29.605903961685183</c:v>
                </c:pt>
                <c:pt idx="100">
                  <c:v>30.569976090351581</c:v>
                </c:pt>
                <c:pt idx="101">
                  <c:v>31.55137086320407</c:v>
                </c:pt>
                <c:pt idx="102">
                  <c:v>32.549501268689632</c:v>
                </c:pt>
                <c:pt idx="103">
                  <c:v>33.563724381923215</c:v>
                </c:pt>
                <c:pt idx="104">
                  <c:v>34.593342062287348</c:v>
                </c:pt>
                <c:pt idx="105">
                  <c:v>35.637602018087804</c:v>
                </c:pt>
                <c:pt idx="106">
                  <c:v>36.695699245421068</c:v>
                </c:pt>
                <c:pt idx="107">
                  <c:v>37.766777844413639</c:v>
                </c:pt>
                <c:pt idx="108">
                  <c:v>38.849933211734964</c:v>
                </c:pt>
                <c:pt idx="109">
                  <c:v>39.944214603828406</c:v>
                </c:pt>
                <c:pt idx="110">
                  <c:v>41.048628060722528</c:v>
                </c:pt>
                <c:pt idx="111">
                  <c:v>42.162139675658544</c:v>
                </c:pt>
                <c:pt idx="112">
                  <c:v>43.283679191184852</c:v>
                </c:pt>
                <c:pt idx="113">
                  <c:v>44.412143897915321</c:v>
                </c:pt>
                <c:pt idx="114">
                  <c:v>45.546402807914625</c:v>
                </c:pt>
                <c:pt idx="115">
                  <c:v>46.685301070749205</c:v>
                </c:pt>
                <c:pt idx="116">
                  <c:v>47.827664596711571</c:v>
                </c:pt>
                <c:pt idx="117">
                  <c:v>48.972304848665182</c:v>
                </c:pt>
                <c:pt idx="118">
                  <c:v>50.118023761435438</c:v>
                </c:pt>
                <c:pt idx="119">
                  <c:v>51.263618745748218</c:v>
                </c:pt>
                <c:pt idx="120">
                  <c:v>52.407887732432592</c:v>
                </c:pt>
                <c:pt idx="121">
                  <c:v>53.549634211990707</c:v>
                </c:pt>
                <c:pt idx="122">
                  <c:v>54.687672224708642</c:v>
                </c:pt>
                <c:pt idx="123">
                  <c:v>55.820831257235341</c:v>
                </c:pt>
                <c:pt idx="124">
                  <c:v>56.947961002976342</c:v>
                </c:pt>
                <c:pt idx="125">
                  <c:v>58.067935945700256</c:v>
                </c:pt>
                <c:pt idx="126">
                  <c:v>59.17965972839356</c:v>
                </c:pt>
                <c:pt idx="127">
                  <c:v>60.282069272562978</c:v>
                </c:pt>
                <c:pt idx="128">
                  <c:v>61.37413861680259</c:v>
                </c:pt>
                <c:pt idx="129">
                  <c:v>62.454882447439154</c:v>
                </c:pt>
                <c:pt idx="130">
                  <c:v>63.523359298354464</c:v>
                </c:pt>
                <c:pt idx="131">
                  <c:v>64.578674401572385</c:v>
                </c:pt>
                <c:pt idx="132">
                  <c:v>65.619982174799233</c:v>
                </c:pt>
                <c:pt idx="133">
                  <c:v>66.646488336729703</c:v>
                </c:pt>
                <c:pt idx="134">
                  <c:v>67.657451645494177</c:v>
                </c:pt>
                <c:pt idx="135">
                  <c:v>68.652185260044277</c:v>
                </c:pt>
                <c:pt idx="136">
                  <c:v>69.630057728484047</c:v>
                </c:pt>
                <c:pt idx="137">
                  <c:v>70.590493611286959</c:v>
                </c:pt>
                <c:pt idx="138">
                  <c:v>71.532973750944791</c:v>
                </c:pt>
                <c:pt idx="139">
                  <c:v>72.457035202828095</c:v>
                </c:pt>
                <c:pt idx="140">
                  <c:v>73.362270844869272</c:v>
                </c:pt>
                <c:pt idx="141">
                  <c:v>74.248328686086722</c:v>
                </c:pt>
                <c:pt idx="142">
                  <c:v>75.114910895942458</c:v>
                </c:pt>
                <c:pt idx="143">
                  <c:v>75.961772578064142</c:v>
                </c:pt>
                <c:pt idx="144">
                  <c:v>76.788720312975315</c:v>
                </c:pt>
                <c:pt idx="145">
                  <c:v>77.595610495180651</c:v>
                </c:pt>
                <c:pt idx="146">
                  <c:v>78.382347490268486</c:v>
                </c:pt>
                <c:pt idx="147">
                  <c:v>79.148881637650277</c:v>
                </c:pt>
                <c:pt idx="148">
                  <c:v>79.895207124188445</c:v>
                </c:pt>
                <c:pt idx="149">
                  <c:v>80.621359753305626</c:v>
                </c:pt>
                <c:pt idx="150">
                  <c:v>81.327414633258343</c:v>
                </c:pt>
                <c:pt idx="151">
                  <c:v>82.013483807134534</c:v>
                </c:pt>
                <c:pt idx="152">
                  <c:v>82.679713845835451</c:v>
                </c:pt>
                <c:pt idx="153">
                  <c:v>83.326283423866698</c:v>
                </c:pt>
                <c:pt idx="154">
                  <c:v>83.953400896225034</c:v>
                </c:pt>
                <c:pt idx="155">
                  <c:v>84.561301893061781</c:v>
                </c:pt>
                <c:pt idx="156">
                  <c:v>85.150246947159957</c:v>
                </c:pt>
                <c:pt idx="157">
                  <c:v>85.720519167609979</c:v>
                </c:pt>
                <c:pt idx="158">
                  <c:v>86.272421971430404</c:v>
                </c:pt>
                <c:pt idx="159">
                  <c:v>86.806276883279679</c:v>
                </c:pt>
                <c:pt idx="160">
                  <c:v>87.322421411857817</c:v>
                </c:pt>
                <c:pt idx="161">
                  <c:v>87.821207010120148</c:v>
                </c:pt>
                <c:pt idx="162">
                  <c:v>88.302997125029265</c:v>
                </c:pt>
                <c:pt idx="163">
                  <c:v>88.76816534126641</c:v>
                </c:pt>
                <c:pt idx="164">
                  <c:v>89.217093622114007</c:v>
                </c:pt>
                <c:pt idx="165">
                  <c:v>89.650170649613386</c:v>
                </c:pt>
                <c:pt idx="166">
                  <c:v>90.067790265095908</c:v>
                </c:pt>
                <c:pt idx="167">
                  <c:v>90.470350010282303</c:v>
                </c:pt>
                <c:pt idx="168">
                  <c:v>90.858249768342972</c:v>
                </c:pt>
                <c:pt idx="169">
                  <c:v>91.231890503607403</c:v>
                </c:pt>
                <c:pt idx="170">
                  <c:v>91.591673098001394</c:v>
                </c:pt>
                <c:pt idx="171">
                  <c:v>91.937997281769398</c:v>
                </c:pt>
                <c:pt idx="172">
                  <c:v>92.271260655603555</c:v>
                </c:pt>
                <c:pt idx="173">
                  <c:v>92.591857800941867</c:v>
                </c:pt>
                <c:pt idx="174">
                  <c:v>92.900179474912377</c:v>
                </c:pt>
                <c:pt idx="175">
                  <c:v>93.19661188617988</c:v>
                </c:pt>
                <c:pt idx="176">
                  <c:v>93.481536047790769</c:v>
                </c:pt>
                <c:pt idx="177">
                  <c:v>93.755327203005663</c:v>
                </c:pt>
                <c:pt idx="178">
                  <c:v>94.018354320049113</c:v>
                </c:pt>
                <c:pt idx="179">
                  <c:v>94.270979651689416</c:v>
                </c:pt>
                <c:pt idx="180">
                  <c:v>94.513558355580187</c:v>
                </c:pt>
                <c:pt idx="181">
                  <c:v>94.746438171346284</c:v>
                </c:pt>
                <c:pt idx="182">
                  <c:v>94.969959150473969</c:v>
                </c:pt>
                <c:pt idx="183">
                  <c:v>95.184453435164954</c:v>
                </c:pt>
                <c:pt idx="184">
                  <c:v>95.390245082432145</c:v>
                </c:pt>
                <c:pt idx="185">
                  <c:v>95.587649929847345</c:v>
                </c:pt>
                <c:pt idx="186">
                  <c:v>95.776975499495578</c:v>
                </c:pt>
                <c:pt idx="187">
                  <c:v>95.958520936843613</c:v>
                </c:pt>
                <c:pt idx="188">
                  <c:v>96.13257698138834</c:v>
                </c:pt>
                <c:pt idx="189">
                  <c:v>96.299425966113148</c:v>
                </c:pt>
                <c:pt idx="190">
                  <c:v>96.45934184294525</c:v>
                </c:pt>
                <c:pt idx="191">
                  <c:v>96.612590231569214</c:v>
                </c:pt>
                <c:pt idx="192">
                  <c:v>96.759428489116246</c:v>
                </c:pt>
                <c:pt idx="193">
                  <c:v>96.900105798407381</c:v>
                </c:pt>
                <c:pt idx="194">
                  <c:v>97.034863272585596</c:v>
                </c:pt>
                <c:pt idx="195">
                  <c:v>97.163934074122963</c:v>
                </c:pt>
                <c:pt idx="196">
                  <c:v>97.287543546336323</c:v>
                </c:pt>
                <c:pt idx="197">
                  <c:v>97.405909355684443</c:v>
                </c:pt>
                <c:pt idx="198">
                  <c:v>97.519241643256208</c:v>
                </c:pt>
                <c:pt idx="199">
                  <c:v>97.627743183985856</c:v>
                </c:pt>
                <c:pt idx="200">
                  <c:v>97.731609552255364</c:v>
                </c:pt>
                <c:pt idx="201">
                  <c:v>97.83102929265749</c:v>
                </c:pt>
                <c:pt idx="202">
                  <c:v>97.9261840948041</c:v>
                </c:pt>
                <c:pt idx="203">
                  <c:v>98.017248971164733</c:v>
                </c:pt>
                <c:pt idx="204">
                  <c:v>98.104392437018078</c:v>
                </c:pt>
                <c:pt idx="205">
                  <c:v>98.187776691687986</c:v>
                </c:pt>
                <c:pt idx="206">
                  <c:v>98.267557800319608</c:v>
                </c:pt>
                <c:pt idx="207">
                  <c:v>98.343885875529452</c:v>
                </c:pt>
                <c:pt idx="208">
                  <c:v>98.416905258335021</c:v>
                </c:pt>
                <c:pt idx="209">
                  <c:v>98.486754697837057</c:v>
                </c:pt>
                <c:pt idx="210">
                  <c:v>98.553567529189067</c:v>
                </c:pt>
                <c:pt idx="211">
                  <c:v>98.617471849445693</c:v>
                </c:pt>
                <c:pt idx="212">
                  <c:v>98.678590690934058</c:v>
                </c:pt>
                <c:pt idx="213">
                  <c:v>98.737042191840146</c:v>
                </c:pt>
                <c:pt idx="214">
                  <c:v>98.792939763746119</c:v>
                </c:pt>
                <c:pt idx="215">
                  <c:v>98.846392255894557</c:v>
                </c:pt>
                <c:pt idx="216">
                  <c:v>98.89750411599276</c:v>
                </c:pt>
                <c:pt idx="217">
                  <c:v>98.946375547402283</c:v>
                </c:pt>
                <c:pt idx="218">
                  <c:v>98.99310266258972</c:v>
                </c:pt>
                <c:pt idx="219">
                  <c:v>99.037777632742063</c:v>
                </c:pt>
                <c:pt idx="220">
                  <c:v>99.080488833473638</c:v>
                </c:pt>
                <c:pt idx="221">
                  <c:v>99.121320986574389</c:v>
                </c:pt>
                <c:pt idx="222">
                  <c:v>99.160355297768277</c:v>
                </c:pt>
                <c:pt idx="223">
                  <c:v>99.197669590468891</c:v>
                </c:pt>
                <c:pt idx="224">
                  <c:v>99.233338435534051</c:v>
                </c:pt>
                <c:pt idx="225">
                  <c:v>99.267433277035849</c:v>
                </c:pt>
                <c:pt idx="226">
                  <c:v>99.300022554074275</c:v>
                </c:pt>
                <c:pt idx="227">
                  <c:v>99.331171818673141</c:v>
                </c:pt>
                <c:pt idx="228">
                  <c:v>99.360943849806844</c:v>
                </c:pt>
                <c:pt idx="229">
                  <c:v>99.389398763614054</c:v>
                </c:pt>
                <c:pt idx="230">
                  <c:v>99.416594119861287</c:v>
                </c:pt>
                <c:pt idx="231">
                  <c:v>99.442585024725943</c:v>
                </c:pt>
                <c:pt idx="232">
                  <c:v>99.467424229972238</c:v>
                </c:pt>
                <c:pt idx="233">
                  <c:v>99.491162228598341</c:v>
                </c:pt>
                <c:pt idx="234">
                  <c:v>99.513847347036261</c:v>
                </c:pt>
                <c:pt idx="235">
                  <c:v>99.53552583398816</c:v>
                </c:pt>
                <c:pt idx="236">
                  <c:v>99.556241945985548</c:v>
                </c:pt>
                <c:pt idx="237">
                  <c:v>99.576038029758635</c:v>
                </c:pt>
                <c:pt idx="238">
                  <c:v>99.594954601504611</c:v>
                </c:pt>
                <c:pt idx="239">
                  <c:v>99.613030423143584</c:v>
                </c:pt>
                <c:pt idx="240">
                  <c:v>99.630302575651982</c:v>
                </c:pt>
                <c:pt idx="241">
                  <c:v>99.646806529561715</c:v>
                </c:pt>
                <c:pt idx="242">
                  <c:v>99.66257621271437</c:v>
                </c:pt>
                <c:pt idx="243">
                  <c:v>99.677644075357847</c:v>
                </c:pt>
                <c:pt idx="244">
                  <c:v>99.69204115267236</c:v>
                </c:pt>
                <c:pt idx="245">
                  <c:v>99.705797124811468</c:v>
                </c:pt>
                <c:pt idx="246">
                  <c:v>99.718940374542441</c:v>
                </c:pt>
                <c:pt idx="247">
                  <c:v>99.731498042568873</c:v>
                </c:pt>
                <c:pt idx="248">
                  <c:v>99.743496080616382</c:v>
                </c:pt>
                <c:pt idx="249">
                  <c:v>99.754959302361428</c:v>
                </c:pt>
                <c:pt idx="250">
                  <c:v>99.765911432280262</c:v>
                </c:pt>
                <c:pt idx="251">
                  <c:v>99.776375152494438</c:v>
                </c:pt>
                <c:pt idx="252">
                  <c:v>99.786372147686492</c:v>
                </c:pt>
                <c:pt idx="253">
                  <c:v>99.795923148157257</c:v>
                </c:pt>
                <c:pt idx="254">
                  <c:v>99.805047971095945</c:v>
                </c:pt>
                <c:pt idx="255">
                  <c:v>99.813765560129511</c:v>
                </c:pt>
                <c:pt idx="256">
                  <c:v>99.822094023218483</c:v>
                </c:pt>
                <c:pt idx="257">
                  <c:v>99.830050668962272</c:v>
                </c:pt>
                <c:pt idx="258">
                  <c:v>99.837652041376458</c:v>
                </c:pt>
                <c:pt idx="259">
                  <c:v>99.844913953201868</c:v>
                </c:pt>
                <c:pt idx="260">
                  <c:v>99.851851517803453</c:v>
                </c:pt>
                <c:pt idx="261">
                  <c:v>99.858479179714863</c:v>
                </c:pt>
                <c:pt idx="262">
                  <c:v>99.864810743883282</c:v>
                </c:pt>
                <c:pt idx="263">
                  <c:v>99.870859403666515</c:v>
                </c:pt>
                <c:pt idx="264">
                  <c:v>99.876637767632843</c:v>
                </c:pt>
                <c:pt idx="265">
                  <c:v>99.882157885212564</c:v>
                </c:pt>
                <c:pt idx="266">
                  <c:v>99.887431271247806</c:v>
                </c:pt>
                <c:pt idx="267">
                  <c:v>99.892468929486043</c:v>
                </c:pt>
                <c:pt idx="268">
                  <c:v>99.897281375060913</c:v>
                </c:pt>
                <c:pt idx="269">
                  <c:v>99.901878656002012</c:v>
                </c:pt>
                <c:pt idx="270">
                  <c:v>99.906270373814294</c:v>
                </c:pt>
                <c:pt idx="271">
                  <c:v>99.910465703165571</c:v>
                </c:pt>
                <c:pt idx="272">
                  <c:v>99.91447341071995</c:v>
                </c:pt>
                <c:pt idx="273">
                  <c:v>99.91830187315233</c:v>
                </c:pt>
                <c:pt idx="274">
                  <c:v>99.921959094379204</c:v>
                </c:pt>
                <c:pt idx="275">
                  <c:v>99.925452722038301</c:v>
                </c:pt>
                <c:pt idx="276">
                  <c:v>99.928790063249224</c:v>
                </c:pt>
                <c:pt idx="277">
                  <c:v>99.931978099685608</c:v>
                </c:pt>
                <c:pt idx="278">
                  <c:v>99.935023501987715</c:v>
                </c:pt>
                <c:pt idx="279">
                  <c:v>99.937932643544443</c:v>
                </c:pt>
                <c:pt idx="280">
                  <c:v>99.940711613670615</c:v>
                </c:pt>
                <c:pt idx="281">
                  <c:v>99.943366230206664</c:v>
                </c:pt>
                <c:pt idx="282">
                  <c:v>99.945902051564602</c:v>
                </c:pt>
                <c:pt idx="283">
                  <c:v>99.948324388244458</c:v>
                </c:pt>
                <c:pt idx="284">
                  <c:v>99.950638313844252</c:v>
                </c:pt>
                <c:pt idx="285">
                  <c:v>99.952848675584931</c:v>
                </c:pt>
                <c:pt idx="286">
                  <c:v>99.954960104371622</c:v>
                </c:pt>
                <c:pt idx="287">
                  <c:v>99.956977024411188</c:v>
                </c:pt>
                <c:pt idx="288">
                  <c:v>99.958903662405248</c:v>
                </c:pt>
                <c:pt idx="289">
                  <c:v>99.960744056337219</c:v>
                </c:pt>
                <c:pt idx="290">
                  <c:v>99.962502063871085</c:v>
                </c:pt>
                <c:pt idx="291">
                  <c:v>99.964181370378853</c:v>
                </c:pt>
                <c:pt idx="292">
                  <c:v>99.965785496612625</c:v>
                </c:pt>
                <c:pt idx="293">
                  <c:v>99.967317806037258</c:v>
                </c:pt>
                <c:pt idx="294">
                  <c:v>99.968781511838046</c:v>
                </c:pt>
                <c:pt idx="295">
                  <c:v>99.970179683617957</c:v>
                </c:pt>
                <c:pt idx="296">
                  <c:v>99.971515253797847</c:v>
                </c:pt>
                <c:pt idx="297">
                  <c:v>99.97279102373291</c:v>
                </c:pt>
                <c:pt idx="298">
                  <c:v>99.974009669557432</c:v>
                </c:pt>
                <c:pt idx="299">
                  <c:v>99.975173747770256</c:v>
                </c:pt>
                <c:pt idx="300">
                  <c:v>99.976285700572149</c:v>
                </c:pt>
              </c:numCache>
            </c:numRef>
          </c:yVal>
          <c:smooth val="1"/>
        </c:ser>
        <c:ser>
          <c:idx val="6"/>
          <c:order val="6"/>
          <c:tx>
            <c:v>AIS+ lower</c:v>
          </c:tx>
          <c:marker>
            <c:symbol val="none"/>
          </c:marker>
          <c:xVal>
            <c:numRef>
              <c:f>'AIS 3 Risk curve (old)'!$U$27:$U$53</c:f>
              <c:numCache>
                <c:formatCode>General</c:formatCode>
                <c:ptCount val="27"/>
                <c:pt idx="0">
                  <c:v>-0.2869295813689825</c:v>
                </c:pt>
                <c:pt idx="1">
                  <c:v>-4.1205900770096893E-2</c:v>
                </c:pt>
                <c:pt idx="2">
                  <c:v>9.1435856016793715E-2</c:v>
                </c:pt>
                <c:pt idx="3">
                  <c:v>0.17792903358741868</c:v>
                </c:pt>
                <c:pt idx="4">
                  <c:v>0.23948715043794233</c:v>
                </c:pt>
                <c:pt idx="5">
                  <c:v>0.28569532894887328</c:v>
                </c:pt>
                <c:pt idx="6">
                  <c:v>0.32171347091589969</c:v>
                </c:pt>
                <c:pt idx="7">
                  <c:v>0.35061857901458426</c:v>
                </c:pt>
                <c:pt idx="8">
                  <c:v>0.37437117349208388</c:v>
                </c:pt>
                <c:pt idx="9">
                  <c:v>0.39428027692636247</c:v>
                </c:pt>
                <c:pt idx="10">
                  <c:v>0.49908247515117599</c:v>
                </c:pt>
                <c:pt idx="11">
                  <c:v>0.5464044662639771</c:v>
                </c:pt>
                <c:pt idx="12">
                  <c:v>0.57765646657238812</c:v>
                </c:pt>
                <c:pt idx="13">
                  <c:v>0.60245778284697837</c:v>
                </c:pt>
                <c:pt idx="14">
                  <c:v>0.62468066554105328</c:v>
                </c:pt>
                <c:pt idx="15">
                  <c:v>0.64679926490945938</c:v>
                </c:pt>
                <c:pt idx="16">
                  <c:v>0.6716738807166972</c:v>
                </c:pt>
                <c:pt idx="17">
                  <c:v>0.70615100255631513</c:v>
                </c:pt>
                <c:pt idx="18">
                  <c:v>0.71088631199650387</c:v>
                </c:pt>
                <c:pt idx="19">
                  <c:v>0.71607122851662719</c:v>
                </c:pt>
                <c:pt idx="20">
                  <c:v>0.72182662097117789</c:v>
                </c:pt>
                <c:pt idx="21">
                  <c:v>0.72832874487450616</c:v>
                </c:pt>
                <c:pt idx="22">
                  <c:v>0.7358496103608172</c:v>
                </c:pt>
                <c:pt idx="23">
                  <c:v>0.74484265422208984</c:v>
                </c:pt>
                <c:pt idx="24">
                  <c:v>0.75615314278676271</c:v>
                </c:pt>
                <c:pt idx="25">
                  <c:v>0.77166593321933186</c:v>
                </c:pt>
                <c:pt idx="26">
                  <c:v>0.79734064056380083</c:v>
                </c:pt>
              </c:numCache>
            </c:numRef>
          </c:xVal>
          <c:yVal>
            <c:numRef>
              <c:f>'AIS 3 Risk curve (old)'!$R$27:$R$53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7"/>
          <c:order val="7"/>
          <c:tx>
            <c:v>AIS3+ upper</c:v>
          </c:tx>
          <c:marker>
            <c:symbol val="none"/>
          </c:marker>
          <c:xVal>
            <c:numRef>
              <c:f>'AIS 3 Risk curve (old)'!$V$27:$V$53</c:f>
              <c:numCache>
                <c:formatCode>General</c:formatCode>
                <c:ptCount val="27"/>
                <c:pt idx="0">
                  <c:v>0.63978236870427452</c:v>
                </c:pt>
                <c:pt idx="1">
                  <c:v>0.70094525603246116</c:v>
                </c:pt>
                <c:pt idx="2">
                  <c:v>0.74970469196579426</c:v>
                </c:pt>
                <c:pt idx="3">
                  <c:v>0.79326415519829618</c:v>
                </c:pt>
                <c:pt idx="4">
                  <c:v>0.8336444793571065</c:v>
                </c:pt>
                <c:pt idx="5">
                  <c:v>0.87161031157479019</c:v>
                </c:pt>
                <c:pt idx="6">
                  <c:v>0.90752313202662682</c:v>
                </c:pt>
                <c:pt idx="7">
                  <c:v>0.94160216149059905</c:v>
                </c:pt>
                <c:pt idx="8">
                  <c:v>0.97401342550725412</c:v>
                </c:pt>
                <c:pt idx="9">
                  <c:v>1.004900278427427</c:v>
                </c:pt>
                <c:pt idx="10">
                  <c:v>1.2539495652018648</c:v>
                </c:pt>
                <c:pt idx="11">
                  <c:v>1.4418200831110515</c:v>
                </c:pt>
                <c:pt idx="12">
                  <c:v>1.6033629403487275</c:v>
                </c:pt>
                <c:pt idx="13">
                  <c:v>1.7554873665737627</c:v>
                </c:pt>
                <c:pt idx="14">
                  <c:v>1.9101902263793138</c:v>
                </c:pt>
                <c:pt idx="15">
                  <c:v>2.0808664845569944</c:v>
                </c:pt>
                <c:pt idx="16">
                  <c:v>2.2911843777717444</c:v>
                </c:pt>
                <c:pt idx="17">
                  <c:v>2.6105587409313777</c:v>
                </c:pt>
                <c:pt idx="18">
                  <c:v>2.6566193878456401</c:v>
                </c:pt>
                <c:pt idx="19">
                  <c:v>2.707598329819672</c:v>
                </c:pt>
                <c:pt idx="20">
                  <c:v>2.7648270749277781</c:v>
                </c:pt>
                <c:pt idx="21">
                  <c:v>2.8302559134433123</c:v>
                </c:pt>
                <c:pt idx="22">
                  <c:v>2.906909058685617</c:v>
                </c:pt>
                <c:pt idx="23">
                  <c:v>2.9998544558336766</c:v>
                </c:pt>
                <c:pt idx="24">
                  <c:v>3.118596608072131</c:v>
                </c:pt>
                <c:pt idx="25">
                  <c:v>3.284485010359786</c:v>
                </c:pt>
                <c:pt idx="26">
                  <c:v>3.5656968709423897</c:v>
                </c:pt>
              </c:numCache>
            </c:numRef>
          </c:xVal>
          <c:yVal>
            <c:numRef>
              <c:f>'AIS 3 Risk curve (old)'!$R$27:$R$53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00520"/>
        <c:axId val="374800912"/>
      </c:scatterChart>
      <c:valAx>
        <c:axId val="374800520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74800912"/>
        <c:crosses val="autoZero"/>
        <c:crossBetween val="midCat"/>
      </c:valAx>
      <c:valAx>
        <c:axId val="3748009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4800520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layout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 orientation="landscape" verticalDpi="599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07"/>
          <c:y val="4.9907981360485992E-2"/>
          <c:w val="0.83760928522361489"/>
          <c:h val="0.77441208403166273"/>
        </c:manualLayout>
      </c:layout>
      <c:scatterChart>
        <c:scatterStyle val="smoothMarker"/>
        <c:varyColors val="0"/>
        <c:ser>
          <c:idx val="0"/>
          <c:order val="0"/>
          <c:tx>
            <c:v>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(old)'!$C$2:$C$310</c:f>
              <c:numCache>
                <c:formatCode>General</c:formatCode>
                <c:ptCount val="309"/>
                <c:pt idx="0">
                  <c:v>0.19378074906693918</c:v>
                </c:pt>
                <c:pt idx="1">
                  <c:v>0.20788638360890094</c:v>
                </c:pt>
                <c:pt idx="2">
                  <c:v>0.22301649726820844</c:v>
                </c:pt>
                <c:pt idx="3">
                  <c:v>0.23924515097444898</c:v>
                </c:pt>
                <c:pt idx="4">
                  <c:v>0.25665170744551946</c:v>
                </c:pt>
                <c:pt idx="5">
                  <c:v>0.27532120285442618</c:v>
                </c:pt>
                <c:pt idx="6">
                  <c:v>0.29534474335881289</c:v>
                </c:pt>
                <c:pt idx="7">
                  <c:v>0.31681992797384451</c:v>
                </c:pt>
                <c:pt idx="8">
                  <c:v>0.33985129932833891</c:v>
                </c:pt>
                <c:pt idx="9">
                  <c:v>0.36455082390063831</c:v>
                </c:pt>
                <c:pt idx="10">
                  <c:v>0.39103840338348728</c:v>
                </c:pt>
                <c:pt idx="11">
                  <c:v>0.41944241887470823</c:v>
                </c:pt>
                <c:pt idx="12">
                  <c:v>0.4499003096311921</c:v>
                </c:pt>
                <c:pt idx="13">
                  <c:v>0.48255918815566579</c:v>
                </c:pt>
                <c:pt idx="14">
                  <c:v>0.51757649340673417</c:v>
                </c:pt>
                <c:pt idx="15">
                  <c:v>0.55512068393016079</c:v>
                </c:pt>
                <c:pt idx="16">
                  <c:v>0.59537197270036413</c:v>
                </c:pt>
                <c:pt idx="17">
                  <c:v>0.63852310543218072</c:v>
                </c:pt>
                <c:pt idx="18">
                  <c:v>0.68478018407016539</c:v>
                </c:pt>
                <c:pt idx="19">
                  <c:v>0.73436353708159752</c:v>
                </c:pt>
                <c:pt idx="20">
                  <c:v>0.78750863806478033</c:v>
                </c:pt>
                <c:pt idx="21">
                  <c:v>0.8444670740303506</c:v>
                </c:pt>
                <c:pt idx="22">
                  <c:v>0.90550756451362668</c:v>
                </c:pt>
                <c:pt idx="23">
                  <c:v>0.97091703242300631</c:v>
                </c:pt>
                <c:pt idx="24">
                  <c:v>1.0410017272149119</c:v>
                </c:pt>
                <c:pt idx="25">
                  <c:v>1.116088400600332</c:v>
                </c:pt>
                <c:pt idx="26">
                  <c:v>1.1965255345214694</c:v>
                </c:pt>
                <c:pt idx="27">
                  <c:v>1.2826846205778233</c:v>
                </c:pt>
                <c:pt idx="28">
                  <c:v>1.3749614894168123</c:v>
                </c:pt>
                <c:pt idx="29">
                  <c:v>1.4737776878210278</c:v>
                </c:pt>
                <c:pt idx="30">
                  <c:v>1.579581900307522</c:v>
                </c:pt>
                <c:pt idx="31">
                  <c:v>1.6928514109884101</c:v>
                </c:pt>
                <c:pt idx="32">
                  <c:v>1.8140936002092756</c:v>
                </c:pt>
                <c:pt idx="33">
                  <c:v>1.9438474690647947</c:v>
                </c:pt>
                <c:pt idx="34">
                  <c:v>2.0826851832709643</c:v>
                </c:pt>
                <c:pt idx="35">
                  <c:v>2.2312136260314288</c:v>
                </c:pt>
                <c:pt idx="36">
                  <c:v>2.3900759474528543</c:v>
                </c:pt>
                <c:pt idx="37">
                  <c:v>2.5599530957228072</c:v>
                </c:pt>
                <c:pt idx="38">
                  <c:v>2.7415653126460744</c:v>
                </c:pt>
                <c:pt idx="39">
                  <c:v>2.935673573227183</c:v>
                </c:pt>
                <c:pt idx="40">
                  <c:v>3.1430809457763749</c:v>
                </c:pt>
                <c:pt idx="41">
                  <c:v>3.3646338454967082</c:v>
                </c:pt>
                <c:pt idx="42">
                  <c:v>3.6012231506805303</c:v>
                </c:pt>
                <c:pt idx="43">
                  <c:v>3.8537851465120938</c:v>
                </c:pt>
                <c:pt idx="44">
                  <c:v>4.1233022570572517</c:v>
                </c:pt>
                <c:pt idx="45">
                  <c:v>4.4108035213522285</c:v>
                </c:pt>
                <c:pt idx="46">
                  <c:v>4.7173647646282246</c:v>
                </c:pt>
                <c:pt idx="47">
                  <c:v>5.0441084106930703</c:v>
                </c:pt>
                <c:pt idx="48">
                  <c:v>5.3922028764240926</c:v>
                </c:pt>
                <c:pt idx="49">
                  <c:v>5.7628614843227473</c:v>
                </c:pt>
                <c:pt idx="50">
                  <c:v>6.1573408242863934</c:v>
                </c:pt>
                <c:pt idx="51">
                  <c:v>6.5769384913445288</c:v>
                </c:pt>
                <c:pt idx="52">
                  <c:v>7.022990122301688</c:v>
                </c:pt>
                <c:pt idx="53">
                  <c:v>7.1061940483778203</c:v>
                </c:pt>
                <c:pt idx="54">
                  <c:v>7.4968656512818432</c:v>
                </c:pt>
                <c:pt idx="55">
                  <c:v>7.9999647023761344</c:v>
                </c:pt>
                <c:pt idx="56">
                  <c:v>8.5337110372941662</c:v>
                </c:pt>
                <c:pt idx="57">
                  <c:v>9.0995459774852776</c:v>
                </c:pt>
                <c:pt idx="58">
                  <c:v>9.6989207240408337</c:v>
                </c:pt>
                <c:pt idx="59">
                  <c:v>10.333287505247551</c:v>
                </c:pt>
                <c:pt idx="60">
                  <c:v>11.004089491386344</c:v>
                </c:pt>
                <c:pt idx="61">
                  <c:v>11.71274942970652</c:v>
                </c:pt>
                <c:pt idx="62">
                  <c:v>12.460656969873368</c:v>
                </c:pt>
                <c:pt idx="63">
                  <c:v>13.249154671954887</c:v>
                </c:pt>
                <c:pt idx="64">
                  <c:v>14.07952271546</c:v>
                </c:pt>
                <c:pt idx="65">
                  <c:v>14.952962359219383</c:v>
                </c:pt>
                <c:pt idx="66">
                  <c:v>15.870578237993898</c:v>
                </c:pt>
                <c:pt idx="67">
                  <c:v>16.833359622372537</c:v>
                </c:pt>
                <c:pt idx="68">
                  <c:v>17.842160813287748</c:v>
                </c:pt>
                <c:pt idx="69">
                  <c:v>18.897680890534279</c:v>
                </c:pt>
                <c:pt idx="70">
                  <c:v>20.000443084892833</c:v>
                </c:pt>
                <c:pt idx="71">
                  <c:v>21.150774094337379</c:v>
                </c:pt>
                <c:pt idx="72">
                  <c:v>22.34878371448783</c:v>
                </c:pt>
                <c:pt idx="73">
                  <c:v>23.594345199759086</c:v>
                </c:pt>
                <c:pt idx="74">
                  <c:v>24.887076812063043</c:v>
                </c:pt>
                <c:pt idx="75">
                  <c:v>26.226325045744204</c:v>
                </c:pt>
                <c:pt idx="76">
                  <c:v>27.611150037884514</c:v>
                </c:pt>
                <c:pt idx="77">
                  <c:v>29.040313679474366</c:v>
                </c:pt>
                <c:pt idx="78">
                  <c:v>30.512270932733117</c:v>
                </c:pt>
                <c:pt idx="79">
                  <c:v>32.025164831041643</c:v>
                </c:pt>
                <c:pt idx="80">
                  <c:v>33.576825589141137</c:v>
                </c:pt>
                <c:pt idx="81">
                  <c:v>35.164774181935513</c:v>
                </c:pt>
                <c:pt idx="82">
                  <c:v>36.786230660912146</c:v>
                </c:pt>
                <c:pt idx="83">
                  <c:v>38.438127369519151</c:v>
                </c:pt>
                <c:pt idx="84">
                  <c:v>40.117127095655853</c:v>
                </c:pt>
                <c:pt idx="85">
                  <c:v>41.819646064762551</c:v>
                </c:pt>
                <c:pt idx="86">
                  <c:v>43.541881535883256</c:v>
                </c:pt>
                <c:pt idx="87">
                  <c:v>45.27984362138335</c:v>
                </c:pt>
                <c:pt idx="88">
                  <c:v>47.029390815087297</c:v>
                </c:pt>
                <c:pt idx="89">
                  <c:v>48.786268589932824</c:v>
                </c:pt>
                <c:pt idx="90">
                  <c:v>50.546150320983529</c:v>
                </c:pt>
                <c:pt idx="91">
                  <c:v>52.304679708237579</c:v>
                </c:pt>
                <c:pt idx="92">
                  <c:v>54.057513820427936</c:v>
                </c:pt>
                <c:pt idx="93">
                  <c:v>55.800365858798415</c:v>
                </c:pt>
                <c:pt idx="94">
                  <c:v>57.529046749867383</c:v>
                </c:pt>
                <c:pt idx="95">
                  <c:v>59.239504717911565</c:v>
                </c:pt>
                <c:pt idx="96">
                  <c:v>60.927862059057283</c:v>
                </c:pt>
                <c:pt idx="97">
                  <c:v>62.590448435659937</c:v>
                </c:pt>
                <c:pt idx="98">
                  <c:v>64.223830127029672</c:v>
                </c:pt>
                <c:pt idx="99">
                  <c:v>65.824834804586246</c:v>
                </c:pt>
                <c:pt idx="100">
                  <c:v>67.390571539790798</c:v>
                </c:pt>
                <c:pt idx="101">
                  <c:v>68.91844589525796</c:v>
                </c:pt>
                <c:pt idx="102">
                  <c:v>70.406170087211521</c:v>
                </c:pt>
                <c:pt idx="103">
                  <c:v>71.851768335518997</c:v>
                </c:pt>
                <c:pt idx="104">
                  <c:v>73.25357763150069</c:v>
                </c:pt>
                <c:pt idx="105">
                  <c:v>74.610244250252961</c:v>
                </c:pt>
                <c:pt idx="106">
                  <c:v>75.920716411253053</c:v>
                </c:pt>
                <c:pt idx="107">
                  <c:v>77.184233547591248</c:v>
                </c:pt>
                <c:pt idx="108">
                  <c:v>78.400312680461781</c:v>
                </c:pt>
                <c:pt idx="109">
                  <c:v>79.568732412607204</c:v>
                </c:pt>
                <c:pt idx="110">
                  <c:v>80.68951505406649</c:v>
                </c:pt>
                <c:pt idx="111">
                  <c:v>81.762907378156925</c:v>
                </c:pt>
                <c:pt idx="112">
                  <c:v>82.789360477781599</c:v>
                </c:pt>
                <c:pt idx="113">
                  <c:v>83.769509154678062</c:v>
                </c:pt>
                <c:pt idx="114">
                  <c:v>84.704151229860983</c:v>
                </c:pt>
                <c:pt idx="115">
                  <c:v>85.594227114839853</c:v>
                </c:pt>
                <c:pt idx="116">
                  <c:v>86.440799932530439</c:v>
                </c:pt>
                <c:pt idx="117">
                  <c:v>87.245036426117125</c:v>
                </c:pt>
                <c:pt idx="118">
                  <c:v>88.008188845093116</c:v>
                </c:pt>
                <c:pt idx="119">
                  <c:v>88.731577951579339</c:v>
                </c:pt>
                <c:pt idx="120">
                  <c:v>89.416577247721079</c:v>
                </c:pt>
                <c:pt idx="121">
                  <c:v>90.06459848708765</c:v>
                </c:pt>
                <c:pt idx="122">
                  <c:v>90.677078499882839</c:v>
                </c:pt>
                <c:pt idx="123">
                  <c:v>91.255467333502921</c:v>
                </c:pt>
                <c:pt idx="124">
                  <c:v>91.801217686463914</c:v>
                </c:pt>
                <c:pt idx="125">
                  <c:v>92.315775594721288</c:v>
                </c:pt>
                <c:pt idx="126">
                  <c:v>92.800572314586887</c:v>
                </c:pt>
                <c:pt idx="127">
                  <c:v>93.257017335406047</c:v>
                </c:pt>
                <c:pt idx="128">
                  <c:v>93.686492447450078</c:v>
                </c:pt>
                <c:pt idx="129">
                  <c:v>94.090346785658099</c:v>
                </c:pt>
                <c:pt idx="130">
                  <c:v>94.469892767481156</c:v>
                </c:pt>
                <c:pt idx="131">
                  <c:v>94.826402842720967</c:v>
                </c:pt>
                <c:pt idx="132">
                  <c:v>95.161106974524287</c:v>
                </c:pt>
                <c:pt idx="133">
                  <c:v>95.47519077324138</c:v>
                </c:pt>
                <c:pt idx="134">
                  <c:v>95.769794208367543</c:v>
                </c:pt>
                <c:pt idx="135">
                  <c:v>96.04601082799492</c:v>
                </c:pt>
                <c:pt idx="136">
                  <c:v>96.304887419872145</c:v>
                </c:pt>
                <c:pt idx="137">
                  <c:v>96.547424053112891</c:v>
                </c:pt>
                <c:pt idx="138">
                  <c:v>96.774574444652856</c:v>
                </c:pt>
                <c:pt idx="139">
                  <c:v>96.987246599600823</c:v>
                </c:pt>
                <c:pt idx="140">
                  <c:v>97.18630367956797</c:v>
                </c:pt>
                <c:pt idx="141">
                  <c:v>97.372565057811912</c:v>
                </c:pt>
                <c:pt idx="142">
                  <c:v>97.546807524549365</c:v>
                </c:pt>
                <c:pt idx="143">
                  <c:v>97.709766610033185</c:v>
                </c:pt>
                <c:pt idx="144">
                  <c:v>97.862137996934322</c:v>
                </c:pt>
                <c:pt idx="145">
                  <c:v>98.004578997207787</c:v>
                </c:pt>
                <c:pt idx="146">
                  <c:v>98.137710071947808</c:v>
                </c:pt>
                <c:pt idx="147">
                  <c:v>98.262116375760272</c:v>
                </c:pt>
                <c:pt idx="148">
                  <c:v>98.378349309905772</c:v>
                </c:pt>
                <c:pt idx="149">
                  <c:v>98.486928070911333</c:v>
                </c:pt>
                <c:pt idx="150">
                  <c:v>98.588341183527774</c:v>
                </c:pt>
                <c:pt idx="151">
                  <c:v>98.683048008840132</c:v>
                </c:pt>
                <c:pt idx="152">
                  <c:v>98.771480220040957</c:v>
                </c:pt>
                <c:pt idx="153">
                  <c:v>98.854043239868176</c:v>
                </c:pt>
                <c:pt idx="154">
                  <c:v>98.931117635009187</c:v>
                </c:pt>
                <c:pt idx="155">
                  <c:v>99.003060463901406</c:v>
                </c:pt>
                <c:pt idx="156">
                  <c:v>99.070206575329024</c:v>
                </c:pt>
                <c:pt idx="157">
                  <c:v>99.13286985604995</c:v>
                </c:pt>
                <c:pt idx="158">
                  <c:v>99.19134442639232</c:v>
                </c:pt>
                <c:pt idx="159">
                  <c:v>99.245905783359404</c:v>
                </c:pt>
                <c:pt idx="160">
                  <c:v>99.296811891280129</c:v>
                </c:pt>
                <c:pt idx="161">
                  <c:v>99.34430422045925</c:v>
                </c:pt>
                <c:pt idx="162">
                  <c:v>99.388608734620036</c:v>
                </c:pt>
                <c:pt idx="163">
                  <c:v>99.429936828208469</c:v>
                </c:pt>
                <c:pt idx="164">
                  <c:v>99.468486214846436</c:v>
                </c:pt>
                <c:pt idx="165">
                  <c:v>99.504441768392297</c:v>
                </c:pt>
                <c:pt idx="166">
                  <c:v>99.537976318195874</c:v>
                </c:pt>
                <c:pt idx="167">
                  <c:v>99.569251400227486</c:v>
                </c:pt>
                <c:pt idx="168">
                  <c:v>99.59841796582468</c:v>
                </c:pt>
                <c:pt idx="169">
                  <c:v>99.625617049836734</c:v>
                </c:pt>
                <c:pt idx="170">
                  <c:v>99.650980399963913</c:v>
                </c:pt>
                <c:pt idx="171">
                  <c:v>99.67463106908636</c:v>
                </c:pt>
                <c:pt idx="172">
                  <c:v>99.696683972361754</c:v>
                </c:pt>
                <c:pt idx="173">
                  <c:v>99.717246410841867</c:v>
                </c:pt>
                <c:pt idx="174">
                  <c:v>99.736418563322147</c:v>
                </c:pt>
                <c:pt idx="175">
                  <c:v>99.754293948091572</c:v>
                </c:pt>
                <c:pt idx="176">
                  <c:v>99.770959856199795</c:v>
                </c:pt>
                <c:pt idx="177">
                  <c:v>99.786497757804014</c:v>
                </c:pt>
                <c:pt idx="178">
                  <c:v>99.800983683098082</c:v>
                </c:pt>
                <c:pt idx="179">
                  <c:v>99.814488579267461</c:v>
                </c:pt>
                <c:pt idx="180">
                  <c:v>99.827078644850715</c:v>
                </c:pt>
                <c:pt idx="181">
                  <c:v>99.838815642827726</c:v>
                </c:pt>
                <c:pt idx="182">
                  <c:v>99.849757193691175</c:v>
                </c:pt>
                <c:pt idx="183">
                  <c:v>99.85995704969811</c:v>
                </c:pt>
                <c:pt idx="184">
                  <c:v>99.869465351437952</c:v>
                </c:pt>
                <c:pt idx="185">
                  <c:v>99.878328867793599</c:v>
                </c:pt>
                <c:pt idx="186">
                  <c:v>99.886591220316646</c:v>
                </c:pt>
                <c:pt idx="187">
                  <c:v>99.894293092981428</c:v>
                </c:pt>
                <c:pt idx="188">
                  <c:v>99.901472428229454</c:v>
                </c:pt>
                <c:pt idx="189">
                  <c:v>99.908164610164746</c:v>
                </c:pt>
                <c:pt idx="190">
                  <c:v>99.914402635711056</c:v>
                </c:pt>
                <c:pt idx="191">
                  <c:v>99.920217274495172</c:v>
                </c:pt>
                <c:pt idx="192">
                  <c:v>99.925637218175538</c:v>
                </c:pt>
                <c:pt idx="193">
                  <c:v>99.930689219892741</c:v>
                </c:pt>
                <c:pt idx="194">
                  <c:v>99.935398224477169</c:v>
                </c:pt>
                <c:pt idx="195">
                  <c:v>99.939787490012023</c:v>
                </c:pt>
                <c:pt idx="196">
                  <c:v>99.943878701311434</c:v>
                </c:pt>
                <c:pt idx="197">
                  <c:v>99.947692075840379</c:v>
                </c:pt>
                <c:pt idx="198">
                  <c:v>99.951246462569657</c:v>
                </c:pt>
                <c:pt idx="199">
                  <c:v>99.954559434228244</c:v>
                </c:pt>
                <c:pt idx="200">
                  <c:v>99.95764737338682</c:v>
                </c:pt>
                <c:pt idx="201">
                  <c:v>99.960525552778137</c:v>
                </c:pt>
                <c:pt idx="202">
                  <c:v>99.963208210234242</c:v>
                </c:pt>
                <c:pt idx="203">
                  <c:v>99.965708618596878</c:v>
                </c:pt>
                <c:pt idx="204">
                  <c:v>99.968039150933407</c:v>
                </c:pt>
                <c:pt idx="205">
                  <c:v>99.970211341370046</c:v>
                </c:pt>
                <c:pt idx="206">
                  <c:v>99.972235941833688</c:v>
                </c:pt>
                <c:pt idx="207">
                  <c:v>99.974122974974406</c:v>
                </c:pt>
                <c:pt idx="208">
                  <c:v>99.975881783523818</c:v>
                </c:pt>
                <c:pt idx="209">
                  <c:v>99.977521076326525</c:v>
                </c:pt>
                <c:pt idx="210">
                  <c:v>99.979048971267488</c:v>
                </c:pt>
                <c:pt idx="211">
                  <c:v>99.980473035303021</c:v>
                </c:pt>
                <c:pt idx="212">
                  <c:v>99.981800321789123</c:v>
                </c:pt>
                <c:pt idx="213">
                  <c:v>99.983037405288954</c:v>
                </c:pt>
                <c:pt idx="214">
                  <c:v>99.984190414027779</c:v>
                </c:pt>
                <c:pt idx="215">
                  <c:v>99.985265060154575</c:v>
                </c:pt>
                <c:pt idx="216">
                  <c:v>99.986266667956841</c:v>
                </c:pt>
                <c:pt idx="217">
                  <c:v>99.987200200166555</c:v>
                </c:pt>
                <c:pt idx="218">
                  <c:v>99.988070282486348</c:v>
                </c:pt>
                <c:pt idx="219">
                  <c:v>99.988881226454879</c:v>
                </c:pt>
                <c:pt idx="220">
                  <c:v>99.98963705076433</c:v>
                </c:pt>
                <c:pt idx="221">
                  <c:v>99.990341501133841</c:v>
                </c:pt>
                <c:pt idx="222">
                  <c:v>99.990998068836419</c:v>
                </c:pt>
                <c:pt idx="223">
                  <c:v>99.991610007970692</c:v>
                </c:pt>
                <c:pt idx="224">
                  <c:v>99.99218035156143</c:v>
                </c:pt>
                <c:pt idx="225">
                  <c:v>99.992711926569228</c:v>
                </c:pt>
                <c:pt idx="226">
                  <c:v>99.993207367881794</c:v>
                </c:pt>
                <c:pt idx="227">
                  <c:v>99.99366913135681</c:v>
                </c:pt>
                <c:pt idx="228">
                  <c:v>99.994099505979776</c:v>
                </c:pt>
                <c:pt idx="229">
                  <c:v>99.994500625197233</c:v>
                </c:pt>
                <c:pt idx="230">
                  <c:v>99.994874477480948</c:v>
                </c:pt>
                <c:pt idx="231">
                  <c:v>99.995222916175337</c:v>
                </c:pt>
                <c:pt idx="232">
                  <c:v>99.995547668676252</c:v>
                </c:pt>
                <c:pt idx="233">
                  <c:v>99.995850344987176</c:v>
                </c:pt>
                <c:pt idx="234">
                  <c:v>99.996132445694158</c:v>
                </c:pt>
                <c:pt idx="235">
                  <c:v>99.996395369399707</c:v>
                </c:pt>
                <c:pt idx="236">
                  <c:v>99.996640419651655</c:v>
                </c:pt>
                <c:pt idx="237">
                  <c:v>99.996868811401711</c:v>
                </c:pt>
                <c:pt idx="238">
                  <c:v>99.997081677025378</c:v>
                </c:pt>
                <c:pt idx="239">
                  <c:v>99.99728007193292</c:v>
                </c:pt>
                <c:pt idx="240">
                  <c:v>99.997464979799531</c:v>
                </c:pt>
                <c:pt idx="241">
                  <c:v>99.997637317439853</c:v>
                </c:pt>
                <c:pt idx="242">
                  <c:v>99.997797939351713</c:v>
                </c:pt>
                <c:pt idx="243">
                  <c:v>99.997947641951171</c:v>
                </c:pt>
                <c:pt idx="244">
                  <c:v>99.998087167519543</c:v>
                </c:pt>
                <c:pt idx="245">
                  <c:v>99.998217207882774</c:v>
                </c:pt>
                <c:pt idx="246">
                  <c:v>99.99833840784035</c:v>
                </c:pt>
                <c:pt idx="247">
                  <c:v>99.998451368361543</c:v>
                </c:pt>
                <c:pt idx="248">
                  <c:v>99.998556649564378</c:v>
                </c:pt>
                <c:pt idx="249">
                  <c:v>99.998654773492163</c:v>
                </c:pt>
                <c:pt idx="250">
                  <c:v>99.998746226701442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(old)'!$I$28:$I$54</c:f>
              <c:numCache>
                <c:formatCode>General</c:formatCode>
                <c:ptCount val="27"/>
                <c:pt idx="0">
                  <c:v>-6.8123799999999998E-2</c:v>
                </c:pt>
                <c:pt idx="1">
                  <c:v>9.1879500000000003E-2</c:v>
                </c:pt>
                <c:pt idx="2">
                  <c:v>0.18126900000000001</c:v>
                </c:pt>
                <c:pt idx="3">
                  <c:v>0.24173700000000001</c:v>
                </c:pt>
                <c:pt idx="4">
                  <c:v>0.28637099999999999</c:v>
                </c:pt>
                <c:pt idx="5">
                  <c:v>0.32103599999999999</c:v>
                </c:pt>
                <c:pt idx="6">
                  <c:v>0.34889100000000001</c:v>
                </c:pt>
                <c:pt idx="7">
                  <c:v>0.371838</c:v>
                </c:pt>
                <c:pt idx="8">
                  <c:v>0.39111600000000002</c:v>
                </c:pt>
                <c:pt idx="9">
                  <c:v>0.40757100000000002</c:v>
                </c:pt>
                <c:pt idx="10">
                  <c:v>0.49804700000000002</c:v>
                </c:pt>
                <c:pt idx="11">
                  <c:v>0.54015299999999999</c:v>
                </c:pt>
                <c:pt idx="12">
                  <c:v>0.56810799999999995</c:v>
                </c:pt>
                <c:pt idx="13">
                  <c:v>0.59038500000000005</c:v>
                </c:pt>
                <c:pt idx="14">
                  <c:v>0.61045099999999997</c:v>
                </c:pt>
                <c:pt idx="15">
                  <c:v>0.63055399999999995</c:v>
                </c:pt>
                <c:pt idx="16">
                  <c:v>0.65334700000000001</c:v>
                </c:pt>
                <c:pt idx="17">
                  <c:v>0.68528500000000003</c:v>
                </c:pt>
                <c:pt idx="18">
                  <c:v>0.68970299999999995</c:v>
                </c:pt>
                <c:pt idx="19">
                  <c:v>0.69454800000000005</c:v>
                </c:pt>
                <c:pt idx="20">
                  <c:v>0.699936</c:v>
                </c:pt>
                <c:pt idx="21">
                  <c:v>0.70603499999999997</c:v>
                </c:pt>
                <c:pt idx="22">
                  <c:v>0.71310600000000002</c:v>
                </c:pt>
                <c:pt idx="23">
                  <c:v>0.72158299999999997</c:v>
                </c:pt>
                <c:pt idx="24">
                  <c:v>0.73227500000000001</c:v>
                </c:pt>
                <c:pt idx="25">
                  <c:v>0.74699199999999999</c:v>
                </c:pt>
                <c:pt idx="26">
                  <c:v>0.77147299999999996</c:v>
                </c:pt>
              </c:numCache>
            </c:numRef>
          </c:xVal>
          <c:yVal>
            <c:numRef>
              <c:f>'AIS 2 Risk curve (old)'!$F$28:$F$54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(old)'!$J$28:$J$54</c:f>
              <c:numCache>
                <c:formatCode>General</c:formatCode>
                <c:ptCount val="27"/>
                <c:pt idx="0">
                  <c:v>0.556589</c:v>
                </c:pt>
                <c:pt idx="1">
                  <c:v>0.59637099999999998</c:v>
                </c:pt>
                <c:pt idx="2">
                  <c:v>0.62507500000000005</c:v>
                </c:pt>
                <c:pt idx="3">
                  <c:v>0.64927100000000004</c:v>
                </c:pt>
                <c:pt idx="4">
                  <c:v>0.67100099999999996</c:v>
                </c:pt>
                <c:pt idx="5">
                  <c:v>0.691133</c:v>
                </c:pt>
                <c:pt idx="6">
                  <c:v>0.71010600000000001</c:v>
                </c:pt>
                <c:pt idx="7">
                  <c:v>0.72816199999999998</c:v>
                </c:pt>
                <c:pt idx="8">
                  <c:v>0.74544699999999997</c:v>
                </c:pt>
                <c:pt idx="9">
                  <c:v>0.76205999999999996</c:v>
                </c:pt>
                <c:pt idx="10">
                  <c:v>0.90194399999999997</c:v>
                </c:pt>
                <c:pt idx="11">
                  <c:v>1.01295</c:v>
                </c:pt>
                <c:pt idx="12">
                  <c:v>1.1105100000000001</c:v>
                </c:pt>
                <c:pt idx="13">
                  <c:v>1.2034100000000001</c:v>
                </c:pt>
                <c:pt idx="14">
                  <c:v>1.2985199999999999</c:v>
                </c:pt>
                <c:pt idx="15">
                  <c:v>1.4039299999999999</c:v>
                </c:pt>
                <c:pt idx="16">
                  <c:v>1.5342499999999999</c:v>
                </c:pt>
                <c:pt idx="17">
                  <c:v>1.7326699999999999</c:v>
                </c:pt>
                <c:pt idx="18">
                  <c:v>1.76132</c:v>
                </c:pt>
                <c:pt idx="19">
                  <c:v>1.79304</c:v>
                </c:pt>
                <c:pt idx="20">
                  <c:v>1.8286500000000001</c:v>
                </c:pt>
                <c:pt idx="21">
                  <c:v>1.86938</c:v>
                </c:pt>
                <c:pt idx="22">
                  <c:v>1.9171100000000001</c:v>
                </c:pt>
                <c:pt idx="23">
                  <c:v>1.9750000000000001</c:v>
                </c:pt>
                <c:pt idx="24">
                  <c:v>2.0489700000000002</c:v>
                </c:pt>
                <c:pt idx="25">
                  <c:v>2.1523400000000001</c:v>
                </c:pt>
                <c:pt idx="26">
                  <c:v>2.3276500000000002</c:v>
                </c:pt>
              </c:numCache>
            </c:numRef>
          </c:xVal>
          <c:yVal>
            <c:numRef>
              <c:f>'AIS 2 Risk curve (old)'!$F$28:$F$54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'AIS 2 Risk curve (old)'!$S$128</c:f>
              <c:strCache>
                <c:ptCount val="1"/>
                <c:pt idx="0">
                  <c:v>rt and lt cens +WS pt</c:v>
                </c:pt>
              </c:strCache>
            </c:strRef>
          </c:tx>
          <c:marker>
            <c:symbol val="none"/>
          </c:marker>
          <c:xVal>
            <c:numRef>
              <c:f>'AIS 2 Risk curve (old)'!$T$129:$T$155</c:f>
              <c:numCache>
                <c:formatCode>General</c:formatCode>
                <c:ptCount val="27"/>
                <c:pt idx="0">
                  <c:v>0.21367902768347058</c:v>
                </c:pt>
                <c:pt idx="1">
                  <c:v>0.32655797698798639</c:v>
                </c:pt>
                <c:pt idx="2">
                  <c:v>0.39328092343414944</c:v>
                </c:pt>
                <c:pt idx="3">
                  <c:v>0.4411168569104662</c:v>
                </c:pt>
                <c:pt idx="4">
                  <c:v>0.47861183165829679</c:v>
                </c:pt>
                <c:pt idx="5">
                  <c:v>0.50957269760291179</c:v>
                </c:pt>
                <c:pt idx="6">
                  <c:v>0.5360303282354566</c:v>
                </c:pt>
                <c:pt idx="7">
                  <c:v>0.55919713973505059</c:v>
                </c:pt>
                <c:pt idx="8">
                  <c:v>0.57985531770136101</c:v>
                </c:pt>
                <c:pt idx="9">
                  <c:v>0.59853907509399829</c:v>
                </c:pt>
                <c:pt idx="10">
                  <c:v>0.72869264977260706</c:v>
                </c:pt>
                <c:pt idx="11">
                  <c:v>0.81520110624243769</c:v>
                </c:pt>
                <c:pt idx="12">
                  <c:v>0.88611486795613925</c:v>
                </c:pt>
                <c:pt idx="13">
                  <c:v>0.95119165529544358</c:v>
                </c:pt>
                <c:pt idx="14">
                  <c:v>1.0162684426347481</c:v>
                </c:pt>
                <c:pt idx="15">
                  <c:v>1.0871822043484496</c:v>
                </c:pt>
                <c:pt idx="16">
                  <c:v>1.1736906608182802</c:v>
                </c:pt>
                <c:pt idx="17">
                  <c:v>1.3038442354968889</c:v>
                </c:pt>
                <c:pt idx="18">
                  <c:v>1.3225279928895262</c:v>
                </c:pt>
                <c:pt idx="19">
                  <c:v>1.3431861708558368</c:v>
                </c:pt>
                <c:pt idx="20">
                  <c:v>1.3663529823554306</c:v>
                </c:pt>
                <c:pt idx="21">
                  <c:v>1.3928106129879754</c:v>
                </c:pt>
                <c:pt idx="22">
                  <c:v>1.4237714789325906</c:v>
                </c:pt>
                <c:pt idx="23">
                  <c:v>1.461266453680421</c:v>
                </c:pt>
                <c:pt idx="24">
                  <c:v>1.5091023871567375</c:v>
                </c:pt>
                <c:pt idx="25">
                  <c:v>1.5758253336029004</c:v>
                </c:pt>
                <c:pt idx="26">
                  <c:v>1.6887042829074166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'AIS 2 Risk curve (old)'!$U$128</c:f>
              <c:strCache>
                <c:ptCount val="1"/>
                <c:pt idx="0">
                  <c:v>lower 95</c:v>
                </c:pt>
              </c:strCache>
            </c:strRef>
          </c:tx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'AIS 2 Risk curve (old)'!$V$128</c:f>
              <c:strCache>
                <c:ptCount val="1"/>
                <c:pt idx="0">
                  <c:v>upper 95</c:v>
                </c:pt>
              </c:strCache>
            </c:strRef>
          </c:tx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'AIS 2 Risk curve (old)'!$W$54</c:f>
              <c:strCache>
                <c:ptCount val="1"/>
                <c:pt idx="0">
                  <c:v>rt and lt cens (minus WS data point)</c:v>
                </c:pt>
              </c:strCache>
            </c:strRef>
          </c:tx>
          <c:marker>
            <c:symbol val="none"/>
          </c:marker>
          <c:xVal>
            <c:numRef>
              <c:f>'AIS 2 Risk curve (old)'!$X$55:$X$81</c:f>
              <c:numCache>
                <c:formatCode>General</c:formatCode>
                <c:ptCount val="27"/>
                <c:pt idx="0">
                  <c:v>0.21538776937019866</c:v>
                </c:pt>
                <c:pt idx="1">
                  <c:v>0.32392901341829317</c:v>
                </c:pt>
                <c:pt idx="2">
                  <c:v>0.38808793462054081</c:v>
                </c:pt>
                <c:pt idx="3">
                  <c:v>0.4340856318148536</c:v>
                </c:pt>
                <c:pt idx="4">
                  <c:v>0.47013975200073854</c:v>
                </c:pt>
                <c:pt idx="5">
                  <c:v>0.49991085571086458</c:v>
                </c:pt>
                <c:pt idx="6">
                  <c:v>0.5253517741559347</c:v>
                </c:pt>
                <c:pt idx="7">
                  <c:v>0.54762833286140289</c:v>
                </c:pt>
                <c:pt idx="8">
                  <c:v>0.56749265964727047</c:v>
                </c:pt>
                <c:pt idx="9">
                  <c:v>0.58545843877069914</c:v>
                </c:pt>
                <c:pt idx="10">
                  <c:v>0.71061047996140869</c:v>
                </c:pt>
                <c:pt idx="11">
                  <c:v>0.79379459483640613</c:v>
                </c:pt>
                <c:pt idx="12">
                  <c:v>0.86198328691725434</c:v>
                </c:pt>
                <c:pt idx="13">
                  <c:v>0.92455930751260906</c:v>
                </c:pt>
                <c:pt idx="14">
                  <c:v>0.98713532810796389</c:v>
                </c:pt>
                <c:pt idx="15">
                  <c:v>1.0553240201888121</c:v>
                </c:pt>
                <c:pt idx="16">
                  <c:v>1.1385081350638095</c:v>
                </c:pt>
                <c:pt idx="17">
                  <c:v>1.263660176254519</c:v>
                </c:pt>
                <c:pt idx="18">
                  <c:v>1.2816259553779477</c:v>
                </c:pt>
                <c:pt idx="19">
                  <c:v>1.3014902821638152</c:v>
                </c:pt>
                <c:pt idx="20">
                  <c:v>1.3237668408692835</c:v>
                </c:pt>
                <c:pt idx="21">
                  <c:v>1.3492077593143537</c:v>
                </c:pt>
                <c:pt idx="22">
                  <c:v>1.3789788630244797</c:v>
                </c:pt>
                <c:pt idx="23">
                  <c:v>1.4150329832103643</c:v>
                </c:pt>
                <c:pt idx="24">
                  <c:v>1.4610306804046771</c:v>
                </c:pt>
                <c:pt idx="25">
                  <c:v>1.5251896016069248</c:v>
                </c:pt>
                <c:pt idx="26">
                  <c:v>1.6337308456550195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'AIS 2 Risk curve (old)'!$Y$54</c:f>
              <c:strCache>
                <c:ptCount val="1"/>
                <c:pt idx="0">
                  <c:v>low95base</c:v>
                </c:pt>
              </c:strCache>
            </c:strRef>
          </c:tx>
          <c:marker>
            <c:symbol val="none"/>
          </c:marker>
          <c:xVal>
            <c:numRef>
              <c:f>'AIS 2 Risk curve (old)'!$Y$55:$Y$81</c:f>
              <c:numCache>
                <c:formatCode>General</c:formatCode>
                <c:ptCount val="27"/>
                <c:pt idx="0">
                  <c:v>-0.14757311776378429</c:v>
                </c:pt>
                <c:pt idx="1">
                  <c:v>3.8538463280643198E-2</c:v>
                </c:pt>
                <c:pt idx="2">
                  <c:v>0.14228690221931642</c:v>
                </c:pt>
                <c:pt idx="3">
                  <c:v>0.21200654847493036</c:v>
                </c:pt>
                <c:pt idx="4">
                  <c:v>0.26291559571877166</c:v>
                </c:pt>
                <c:pt idx="5">
                  <c:v>0.30188464075978239</c:v>
                </c:pt>
                <c:pt idx="6">
                  <c:v>0.33265567112357841</c:v>
                </c:pt>
                <c:pt idx="7">
                  <c:v>0.35751593579437102</c:v>
                </c:pt>
                <c:pt idx="8">
                  <c:v>0.37797240483946293</c:v>
                </c:pt>
                <c:pt idx="9">
                  <c:v>0.39506890795760952</c:v>
                </c:pt>
                <c:pt idx="10">
                  <c:v>0.48124145800462192</c:v>
                </c:pt>
                <c:pt idx="11">
                  <c:v>0.51614281522898797</c:v>
                </c:pt>
                <c:pt idx="12">
                  <c:v>0.53754364605572647</c:v>
                </c:pt>
                <c:pt idx="13">
                  <c:v>0.55369980371677463</c:v>
                </c:pt>
                <c:pt idx="14">
                  <c:v>0.56765874521644433</c:v>
                </c:pt>
                <c:pt idx="15">
                  <c:v>0.58116069935256653</c:v>
                </c:pt>
                <c:pt idx="16">
                  <c:v>0.59598309963585216</c:v>
                </c:pt>
                <c:pt idx="17">
                  <c:v>0.61607196964487165</c:v>
                </c:pt>
                <c:pt idx="18">
                  <c:v>0.61879995861529091</c:v>
                </c:pt>
                <c:pt idx="19">
                  <c:v>0.62177992089988665</c:v>
                </c:pt>
                <c:pt idx="20">
                  <c:v>0.62507971498383785</c:v>
                </c:pt>
                <c:pt idx="21">
                  <c:v>0.62879821977992201</c:v>
                </c:pt>
                <c:pt idx="22">
                  <c:v>0.63308791474058901</c:v>
                </c:pt>
                <c:pt idx="23">
                  <c:v>0.63820277399185299</c:v>
                </c:pt>
                <c:pt idx="24">
                  <c:v>0.6446158135670651</c:v>
                </c:pt>
                <c:pt idx="25">
                  <c:v>0.65338069696146239</c:v>
                </c:pt>
                <c:pt idx="26">
                  <c:v>0.66782429123233455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'AIS 2 Risk curve (old)'!$Z$54</c:f>
              <c:strCache>
                <c:ptCount val="1"/>
                <c:pt idx="0">
                  <c:v>up95base</c:v>
                </c:pt>
              </c:strCache>
            </c:strRef>
          </c:tx>
          <c:marker>
            <c:symbol val="none"/>
          </c:marker>
          <c:xVal>
            <c:numRef>
              <c:f>'AIS 2 Risk curve (old)'!$Z$55:$Z$81</c:f>
              <c:numCache>
                <c:formatCode>General</c:formatCode>
                <c:ptCount val="27"/>
                <c:pt idx="0">
                  <c:v>0.57834865650418155</c:v>
                </c:pt>
                <c:pt idx="1">
                  <c:v>0.60931956355594319</c:v>
                </c:pt>
                <c:pt idx="2">
                  <c:v>0.63388896702176523</c:v>
                </c:pt>
                <c:pt idx="3">
                  <c:v>0.65616471515477681</c:v>
                </c:pt>
                <c:pt idx="4">
                  <c:v>0.67736390828270543</c:v>
                </c:pt>
                <c:pt idx="5">
                  <c:v>0.69793707066194677</c:v>
                </c:pt>
                <c:pt idx="6">
                  <c:v>0.71804787718829099</c:v>
                </c:pt>
                <c:pt idx="7">
                  <c:v>0.73774072992843476</c:v>
                </c:pt>
                <c:pt idx="8">
                  <c:v>0.75701291445507801</c:v>
                </c:pt>
                <c:pt idx="9">
                  <c:v>0.77584796958378877</c:v>
                </c:pt>
                <c:pt idx="10">
                  <c:v>0.93997950191819546</c:v>
                </c:pt>
                <c:pt idx="11">
                  <c:v>1.0714463744438243</c:v>
                </c:pt>
                <c:pt idx="12">
                  <c:v>1.1864229277787821</c:v>
                </c:pt>
                <c:pt idx="13">
                  <c:v>1.2954188113084435</c:v>
                </c:pt>
                <c:pt idx="14">
                  <c:v>1.4066119109994835</c:v>
                </c:pt>
                <c:pt idx="15">
                  <c:v>1.5294873410250576</c:v>
                </c:pt>
                <c:pt idx="16">
                  <c:v>1.6810331704917669</c:v>
                </c:pt>
                <c:pt idx="17">
                  <c:v>1.9112483828641662</c:v>
                </c:pt>
                <c:pt idx="18">
                  <c:v>1.9444519521406045</c:v>
                </c:pt>
                <c:pt idx="19">
                  <c:v>1.9812006434277438</c:v>
                </c:pt>
                <c:pt idx="20">
                  <c:v>2.0224539667547292</c:v>
                </c:pt>
                <c:pt idx="21">
                  <c:v>2.0696172988487853</c:v>
                </c:pt>
                <c:pt idx="22">
                  <c:v>2.1248698113083702</c:v>
                </c:pt>
                <c:pt idx="23">
                  <c:v>2.1918631924288756</c:v>
                </c:pt>
                <c:pt idx="24">
                  <c:v>2.277445547242289</c:v>
                </c:pt>
                <c:pt idx="25">
                  <c:v>2.3969985062523875</c:v>
                </c:pt>
                <c:pt idx="26">
                  <c:v>2.5996374000777043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06840"/>
        <c:axId val="368407232"/>
      </c:scatterChart>
      <c:valAx>
        <c:axId val="368406840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68407232"/>
        <c:crosses val="autoZero"/>
        <c:crossBetween val="midCat"/>
      </c:valAx>
      <c:valAx>
        <c:axId val="3684072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8406840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9.5015641393891515E-2"/>
          <c:y val="0.8720923637336383"/>
          <c:w val="0.87000361462630915"/>
          <c:h val="0.11552373735018057"/>
        </c:manualLayout>
      </c:layout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orientation="landscape" verticalDpi="599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"/>
          <c:y val="4.9907981360485992E-2"/>
          <c:w val="0.83760928522361511"/>
          <c:h val="0.7744120840316624"/>
        </c:manualLayout>
      </c:layout>
      <c:scatterChart>
        <c:scatterStyle val="smoothMarker"/>
        <c:varyColors val="0"/>
        <c:ser>
          <c:idx val="0"/>
          <c:order val="0"/>
          <c:tx>
            <c:v>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(old)'!$C$2:$C$310</c:f>
              <c:numCache>
                <c:formatCode>General</c:formatCode>
                <c:ptCount val="309"/>
                <c:pt idx="0">
                  <c:v>0.19378074906693918</c:v>
                </c:pt>
                <c:pt idx="1">
                  <c:v>0.20788638360890094</c:v>
                </c:pt>
                <c:pt idx="2">
                  <c:v>0.22301649726820844</c:v>
                </c:pt>
                <c:pt idx="3">
                  <c:v>0.23924515097444898</c:v>
                </c:pt>
                <c:pt idx="4">
                  <c:v>0.25665170744551946</c:v>
                </c:pt>
                <c:pt idx="5">
                  <c:v>0.27532120285442618</c:v>
                </c:pt>
                <c:pt idx="6">
                  <c:v>0.29534474335881289</c:v>
                </c:pt>
                <c:pt idx="7">
                  <c:v>0.31681992797384451</c:v>
                </c:pt>
                <c:pt idx="8">
                  <c:v>0.33985129932833891</c:v>
                </c:pt>
                <c:pt idx="9">
                  <c:v>0.36455082390063831</c:v>
                </c:pt>
                <c:pt idx="10">
                  <c:v>0.39103840338348728</c:v>
                </c:pt>
                <c:pt idx="11">
                  <c:v>0.41944241887470823</c:v>
                </c:pt>
                <c:pt idx="12">
                  <c:v>0.4499003096311921</c:v>
                </c:pt>
                <c:pt idx="13">
                  <c:v>0.48255918815566579</c:v>
                </c:pt>
                <c:pt idx="14">
                  <c:v>0.51757649340673417</c:v>
                </c:pt>
                <c:pt idx="15">
                  <c:v>0.55512068393016079</c:v>
                </c:pt>
                <c:pt idx="16">
                  <c:v>0.59537197270036413</c:v>
                </c:pt>
                <c:pt idx="17">
                  <c:v>0.63852310543218072</c:v>
                </c:pt>
                <c:pt idx="18">
                  <c:v>0.68478018407016539</c:v>
                </c:pt>
                <c:pt idx="19">
                  <c:v>0.73436353708159752</c:v>
                </c:pt>
                <c:pt idx="20">
                  <c:v>0.78750863806478033</c:v>
                </c:pt>
                <c:pt idx="21">
                  <c:v>0.8444670740303506</c:v>
                </c:pt>
                <c:pt idx="22">
                  <c:v>0.90550756451362668</c:v>
                </c:pt>
                <c:pt idx="23">
                  <c:v>0.97091703242300631</c:v>
                </c:pt>
                <c:pt idx="24">
                  <c:v>1.0410017272149119</c:v>
                </c:pt>
                <c:pt idx="25">
                  <c:v>1.116088400600332</c:v>
                </c:pt>
                <c:pt idx="26">
                  <c:v>1.1965255345214694</c:v>
                </c:pt>
                <c:pt idx="27">
                  <c:v>1.2826846205778233</c:v>
                </c:pt>
                <c:pt idx="28">
                  <c:v>1.3749614894168123</c:v>
                </c:pt>
                <c:pt idx="29">
                  <c:v>1.4737776878210278</c:v>
                </c:pt>
                <c:pt idx="30">
                  <c:v>1.579581900307522</c:v>
                </c:pt>
                <c:pt idx="31">
                  <c:v>1.6928514109884101</c:v>
                </c:pt>
                <c:pt idx="32">
                  <c:v>1.8140936002092756</c:v>
                </c:pt>
                <c:pt idx="33">
                  <c:v>1.9438474690647947</c:v>
                </c:pt>
                <c:pt idx="34">
                  <c:v>2.0826851832709643</c:v>
                </c:pt>
                <c:pt idx="35">
                  <c:v>2.2312136260314288</c:v>
                </c:pt>
                <c:pt idx="36">
                  <c:v>2.3900759474528543</c:v>
                </c:pt>
                <c:pt idx="37">
                  <c:v>2.5599530957228072</c:v>
                </c:pt>
                <c:pt idx="38">
                  <c:v>2.7415653126460744</c:v>
                </c:pt>
                <c:pt idx="39">
                  <c:v>2.935673573227183</c:v>
                </c:pt>
                <c:pt idx="40">
                  <c:v>3.1430809457763749</c:v>
                </c:pt>
                <c:pt idx="41">
                  <c:v>3.3646338454967082</c:v>
                </c:pt>
                <c:pt idx="42">
                  <c:v>3.6012231506805303</c:v>
                </c:pt>
                <c:pt idx="43">
                  <c:v>3.8537851465120938</c:v>
                </c:pt>
                <c:pt idx="44">
                  <c:v>4.1233022570572517</c:v>
                </c:pt>
                <c:pt idx="45">
                  <c:v>4.4108035213522285</c:v>
                </c:pt>
                <c:pt idx="46">
                  <c:v>4.7173647646282246</c:v>
                </c:pt>
                <c:pt idx="47">
                  <c:v>5.0441084106930703</c:v>
                </c:pt>
                <c:pt idx="48">
                  <c:v>5.3922028764240926</c:v>
                </c:pt>
                <c:pt idx="49">
                  <c:v>5.7628614843227473</c:v>
                </c:pt>
                <c:pt idx="50">
                  <c:v>6.1573408242863934</c:v>
                </c:pt>
                <c:pt idx="51">
                  <c:v>6.5769384913445288</c:v>
                </c:pt>
                <c:pt idx="52">
                  <c:v>7.022990122301688</c:v>
                </c:pt>
                <c:pt idx="53">
                  <c:v>7.1061940483778203</c:v>
                </c:pt>
                <c:pt idx="54">
                  <c:v>7.4968656512818432</c:v>
                </c:pt>
                <c:pt idx="55">
                  <c:v>7.9999647023761344</c:v>
                </c:pt>
                <c:pt idx="56">
                  <c:v>8.5337110372941662</c:v>
                </c:pt>
                <c:pt idx="57">
                  <c:v>9.0995459774852776</c:v>
                </c:pt>
                <c:pt idx="58">
                  <c:v>9.6989207240408337</c:v>
                </c:pt>
                <c:pt idx="59">
                  <c:v>10.333287505247551</c:v>
                </c:pt>
                <c:pt idx="60">
                  <c:v>11.004089491386344</c:v>
                </c:pt>
                <c:pt idx="61">
                  <c:v>11.71274942970652</c:v>
                </c:pt>
                <c:pt idx="62">
                  <c:v>12.460656969873368</c:v>
                </c:pt>
                <c:pt idx="63">
                  <c:v>13.249154671954887</c:v>
                </c:pt>
                <c:pt idx="64">
                  <c:v>14.07952271546</c:v>
                </c:pt>
                <c:pt idx="65">
                  <c:v>14.952962359219383</c:v>
                </c:pt>
                <c:pt idx="66">
                  <c:v>15.870578237993898</c:v>
                </c:pt>
                <c:pt idx="67">
                  <c:v>16.833359622372537</c:v>
                </c:pt>
                <c:pt idx="68">
                  <c:v>17.842160813287748</c:v>
                </c:pt>
                <c:pt idx="69">
                  <c:v>18.897680890534279</c:v>
                </c:pt>
                <c:pt idx="70">
                  <c:v>20.000443084892833</c:v>
                </c:pt>
                <c:pt idx="71">
                  <c:v>21.150774094337379</c:v>
                </c:pt>
                <c:pt idx="72">
                  <c:v>22.34878371448783</c:v>
                </c:pt>
                <c:pt idx="73">
                  <c:v>23.594345199759086</c:v>
                </c:pt>
                <c:pt idx="74">
                  <c:v>24.887076812063043</c:v>
                </c:pt>
                <c:pt idx="75">
                  <c:v>26.226325045744204</c:v>
                </c:pt>
                <c:pt idx="76">
                  <c:v>27.611150037884514</c:v>
                </c:pt>
                <c:pt idx="77">
                  <c:v>29.040313679474366</c:v>
                </c:pt>
                <c:pt idx="78">
                  <c:v>30.512270932733117</c:v>
                </c:pt>
                <c:pt idx="79">
                  <c:v>32.025164831041643</c:v>
                </c:pt>
                <c:pt idx="80">
                  <c:v>33.576825589141137</c:v>
                </c:pt>
                <c:pt idx="81">
                  <c:v>35.164774181935513</c:v>
                </c:pt>
                <c:pt idx="82">
                  <c:v>36.786230660912146</c:v>
                </c:pt>
                <c:pt idx="83">
                  <c:v>38.438127369519151</c:v>
                </c:pt>
                <c:pt idx="84">
                  <c:v>40.117127095655853</c:v>
                </c:pt>
                <c:pt idx="85">
                  <c:v>41.819646064762551</c:v>
                </c:pt>
                <c:pt idx="86">
                  <c:v>43.541881535883256</c:v>
                </c:pt>
                <c:pt idx="87">
                  <c:v>45.27984362138335</c:v>
                </c:pt>
                <c:pt idx="88">
                  <c:v>47.029390815087297</c:v>
                </c:pt>
                <c:pt idx="89">
                  <c:v>48.786268589932824</c:v>
                </c:pt>
                <c:pt idx="90">
                  <c:v>50.546150320983529</c:v>
                </c:pt>
                <c:pt idx="91">
                  <c:v>52.304679708237579</c:v>
                </c:pt>
                <c:pt idx="92">
                  <c:v>54.057513820427936</c:v>
                </c:pt>
                <c:pt idx="93">
                  <c:v>55.800365858798415</c:v>
                </c:pt>
                <c:pt idx="94">
                  <c:v>57.529046749867383</c:v>
                </c:pt>
                <c:pt idx="95">
                  <c:v>59.239504717911565</c:v>
                </c:pt>
                <c:pt idx="96">
                  <c:v>60.927862059057283</c:v>
                </c:pt>
                <c:pt idx="97">
                  <c:v>62.590448435659937</c:v>
                </c:pt>
                <c:pt idx="98">
                  <c:v>64.223830127029672</c:v>
                </c:pt>
                <c:pt idx="99">
                  <c:v>65.824834804586246</c:v>
                </c:pt>
                <c:pt idx="100">
                  <c:v>67.390571539790798</c:v>
                </c:pt>
                <c:pt idx="101">
                  <c:v>68.91844589525796</c:v>
                </c:pt>
                <c:pt idx="102">
                  <c:v>70.406170087211521</c:v>
                </c:pt>
                <c:pt idx="103">
                  <c:v>71.851768335518997</c:v>
                </c:pt>
                <c:pt idx="104">
                  <c:v>73.25357763150069</c:v>
                </c:pt>
                <c:pt idx="105">
                  <c:v>74.610244250252961</c:v>
                </c:pt>
                <c:pt idx="106">
                  <c:v>75.920716411253053</c:v>
                </c:pt>
                <c:pt idx="107">
                  <c:v>77.184233547591248</c:v>
                </c:pt>
                <c:pt idx="108">
                  <c:v>78.400312680461781</c:v>
                </c:pt>
                <c:pt idx="109">
                  <c:v>79.568732412607204</c:v>
                </c:pt>
                <c:pt idx="110">
                  <c:v>80.68951505406649</c:v>
                </c:pt>
                <c:pt idx="111">
                  <c:v>81.762907378156925</c:v>
                </c:pt>
                <c:pt idx="112">
                  <c:v>82.789360477781599</c:v>
                </c:pt>
                <c:pt idx="113">
                  <c:v>83.769509154678062</c:v>
                </c:pt>
                <c:pt idx="114">
                  <c:v>84.704151229860983</c:v>
                </c:pt>
                <c:pt idx="115">
                  <c:v>85.594227114839853</c:v>
                </c:pt>
                <c:pt idx="116">
                  <c:v>86.440799932530439</c:v>
                </c:pt>
                <c:pt idx="117">
                  <c:v>87.245036426117125</c:v>
                </c:pt>
                <c:pt idx="118">
                  <c:v>88.008188845093116</c:v>
                </c:pt>
                <c:pt idx="119">
                  <c:v>88.731577951579339</c:v>
                </c:pt>
                <c:pt idx="120">
                  <c:v>89.416577247721079</c:v>
                </c:pt>
                <c:pt idx="121">
                  <c:v>90.06459848708765</c:v>
                </c:pt>
                <c:pt idx="122">
                  <c:v>90.677078499882839</c:v>
                </c:pt>
                <c:pt idx="123">
                  <c:v>91.255467333502921</c:v>
                </c:pt>
                <c:pt idx="124">
                  <c:v>91.801217686463914</c:v>
                </c:pt>
                <c:pt idx="125">
                  <c:v>92.315775594721288</c:v>
                </c:pt>
                <c:pt idx="126">
                  <c:v>92.800572314586887</c:v>
                </c:pt>
                <c:pt idx="127">
                  <c:v>93.257017335406047</c:v>
                </c:pt>
                <c:pt idx="128">
                  <c:v>93.686492447450078</c:v>
                </c:pt>
                <c:pt idx="129">
                  <c:v>94.090346785658099</c:v>
                </c:pt>
                <c:pt idx="130">
                  <c:v>94.469892767481156</c:v>
                </c:pt>
                <c:pt idx="131">
                  <c:v>94.826402842720967</c:v>
                </c:pt>
                <c:pt idx="132">
                  <c:v>95.161106974524287</c:v>
                </c:pt>
                <c:pt idx="133">
                  <c:v>95.47519077324138</c:v>
                </c:pt>
                <c:pt idx="134">
                  <c:v>95.769794208367543</c:v>
                </c:pt>
                <c:pt idx="135">
                  <c:v>96.04601082799492</c:v>
                </c:pt>
                <c:pt idx="136">
                  <c:v>96.304887419872145</c:v>
                </c:pt>
                <c:pt idx="137">
                  <c:v>96.547424053112891</c:v>
                </c:pt>
                <c:pt idx="138">
                  <c:v>96.774574444652856</c:v>
                </c:pt>
                <c:pt idx="139">
                  <c:v>96.987246599600823</c:v>
                </c:pt>
                <c:pt idx="140">
                  <c:v>97.18630367956797</c:v>
                </c:pt>
                <c:pt idx="141">
                  <c:v>97.372565057811912</c:v>
                </c:pt>
                <c:pt idx="142">
                  <c:v>97.546807524549365</c:v>
                </c:pt>
                <c:pt idx="143">
                  <c:v>97.709766610033185</c:v>
                </c:pt>
                <c:pt idx="144">
                  <c:v>97.862137996934322</c:v>
                </c:pt>
                <c:pt idx="145">
                  <c:v>98.004578997207787</c:v>
                </c:pt>
                <c:pt idx="146">
                  <c:v>98.137710071947808</c:v>
                </c:pt>
                <c:pt idx="147">
                  <c:v>98.262116375760272</c:v>
                </c:pt>
                <c:pt idx="148">
                  <c:v>98.378349309905772</c:v>
                </c:pt>
                <c:pt idx="149">
                  <c:v>98.486928070911333</c:v>
                </c:pt>
                <c:pt idx="150">
                  <c:v>98.588341183527774</c:v>
                </c:pt>
                <c:pt idx="151">
                  <c:v>98.683048008840132</c:v>
                </c:pt>
                <c:pt idx="152">
                  <c:v>98.771480220040957</c:v>
                </c:pt>
                <c:pt idx="153">
                  <c:v>98.854043239868176</c:v>
                </c:pt>
                <c:pt idx="154">
                  <c:v>98.931117635009187</c:v>
                </c:pt>
                <c:pt idx="155">
                  <c:v>99.003060463901406</c:v>
                </c:pt>
                <c:pt idx="156">
                  <c:v>99.070206575329024</c:v>
                </c:pt>
                <c:pt idx="157">
                  <c:v>99.13286985604995</c:v>
                </c:pt>
                <c:pt idx="158">
                  <c:v>99.19134442639232</c:v>
                </c:pt>
                <c:pt idx="159">
                  <c:v>99.245905783359404</c:v>
                </c:pt>
                <c:pt idx="160">
                  <c:v>99.296811891280129</c:v>
                </c:pt>
                <c:pt idx="161">
                  <c:v>99.34430422045925</c:v>
                </c:pt>
                <c:pt idx="162">
                  <c:v>99.388608734620036</c:v>
                </c:pt>
                <c:pt idx="163">
                  <c:v>99.429936828208469</c:v>
                </c:pt>
                <c:pt idx="164">
                  <c:v>99.468486214846436</c:v>
                </c:pt>
                <c:pt idx="165">
                  <c:v>99.504441768392297</c:v>
                </c:pt>
                <c:pt idx="166">
                  <c:v>99.537976318195874</c:v>
                </c:pt>
                <c:pt idx="167">
                  <c:v>99.569251400227486</c:v>
                </c:pt>
                <c:pt idx="168">
                  <c:v>99.59841796582468</c:v>
                </c:pt>
                <c:pt idx="169">
                  <c:v>99.625617049836734</c:v>
                </c:pt>
                <c:pt idx="170">
                  <c:v>99.650980399963913</c:v>
                </c:pt>
                <c:pt idx="171">
                  <c:v>99.67463106908636</c:v>
                </c:pt>
                <c:pt idx="172">
                  <c:v>99.696683972361754</c:v>
                </c:pt>
                <c:pt idx="173">
                  <c:v>99.717246410841867</c:v>
                </c:pt>
                <c:pt idx="174">
                  <c:v>99.736418563322147</c:v>
                </c:pt>
                <c:pt idx="175">
                  <c:v>99.754293948091572</c:v>
                </c:pt>
                <c:pt idx="176">
                  <c:v>99.770959856199795</c:v>
                </c:pt>
                <c:pt idx="177">
                  <c:v>99.786497757804014</c:v>
                </c:pt>
                <c:pt idx="178">
                  <c:v>99.800983683098082</c:v>
                </c:pt>
                <c:pt idx="179">
                  <c:v>99.814488579267461</c:v>
                </c:pt>
                <c:pt idx="180">
                  <c:v>99.827078644850715</c:v>
                </c:pt>
                <c:pt idx="181">
                  <c:v>99.838815642827726</c:v>
                </c:pt>
                <c:pt idx="182">
                  <c:v>99.849757193691175</c:v>
                </c:pt>
                <c:pt idx="183">
                  <c:v>99.85995704969811</c:v>
                </c:pt>
                <c:pt idx="184">
                  <c:v>99.869465351437952</c:v>
                </c:pt>
                <c:pt idx="185">
                  <c:v>99.878328867793599</c:v>
                </c:pt>
                <c:pt idx="186">
                  <c:v>99.886591220316646</c:v>
                </c:pt>
                <c:pt idx="187">
                  <c:v>99.894293092981428</c:v>
                </c:pt>
                <c:pt idx="188">
                  <c:v>99.901472428229454</c:v>
                </c:pt>
                <c:pt idx="189">
                  <c:v>99.908164610164746</c:v>
                </c:pt>
                <c:pt idx="190">
                  <c:v>99.914402635711056</c:v>
                </c:pt>
                <c:pt idx="191">
                  <c:v>99.920217274495172</c:v>
                </c:pt>
                <c:pt idx="192">
                  <c:v>99.925637218175538</c:v>
                </c:pt>
                <c:pt idx="193">
                  <c:v>99.930689219892741</c:v>
                </c:pt>
                <c:pt idx="194">
                  <c:v>99.935398224477169</c:v>
                </c:pt>
                <c:pt idx="195">
                  <c:v>99.939787490012023</c:v>
                </c:pt>
                <c:pt idx="196">
                  <c:v>99.943878701311434</c:v>
                </c:pt>
                <c:pt idx="197">
                  <c:v>99.947692075840379</c:v>
                </c:pt>
                <c:pt idx="198">
                  <c:v>99.951246462569657</c:v>
                </c:pt>
                <c:pt idx="199">
                  <c:v>99.954559434228244</c:v>
                </c:pt>
                <c:pt idx="200">
                  <c:v>99.95764737338682</c:v>
                </c:pt>
                <c:pt idx="201">
                  <c:v>99.960525552778137</c:v>
                </c:pt>
                <c:pt idx="202">
                  <c:v>99.963208210234242</c:v>
                </c:pt>
                <c:pt idx="203">
                  <c:v>99.965708618596878</c:v>
                </c:pt>
                <c:pt idx="204">
                  <c:v>99.968039150933407</c:v>
                </c:pt>
                <c:pt idx="205">
                  <c:v>99.970211341370046</c:v>
                </c:pt>
                <c:pt idx="206">
                  <c:v>99.972235941833688</c:v>
                </c:pt>
                <c:pt idx="207">
                  <c:v>99.974122974974406</c:v>
                </c:pt>
                <c:pt idx="208">
                  <c:v>99.975881783523818</c:v>
                </c:pt>
                <c:pt idx="209">
                  <c:v>99.977521076326525</c:v>
                </c:pt>
                <c:pt idx="210">
                  <c:v>99.979048971267488</c:v>
                </c:pt>
                <c:pt idx="211">
                  <c:v>99.980473035303021</c:v>
                </c:pt>
                <c:pt idx="212">
                  <c:v>99.981800321789123</c:v>
                </c:pt>
                <c:pt idx="213">
                  <c:v>99.983037405288954</c:v>
                </c:pt>
                <c:pt idx="214">
                  <c:v>99.984190414027779</c:v>
                </c:pt>
                <c:pt idx="215">
                  <c:v>99.985265060154575</c:v>
                </c:pt>
                <c:pt idx="216">
                  <c:v>99.986266667956841</c:v>
                </c:pt>
                <c:pt idx="217">
                  <c:v>99.987200200166555</c:v>
                </c:pt>
                <c:pt idx="218">
                  <c:v>99.988070282486348</c:v>
                </c:pt>
                <c:pt idx="219">
                  <c:v>99.988881226454879</c:v>
                </c:pt>
                <c:pt idx="220">
                  <c:v>99.98963705076433</c:v>
                </c:pt>
                <c:pt idx="221">
                  <c:v>99.990341501133841</c:v>
                </c:pt>
                <c:pt idx="222">
                  <c:v>99.990998068836419</c:v>
                </c:pt>
                <c:pt idx="223">
                  <c:v>99.991610007970692</c:v>
                </c:pt>
                <c:pt idx="224">
                  <c:v>99.99218035156143</c:v>
                </c:pt>
                <c:pt idx="225">
                  <c:v>99.992711926569228</c:v>
                </c:pt>
                <c:pt idx="226">
                  <c:v>99.993207367881794</c:v>
                </c:pt>
                <c:pt idx="227">
                  <c:v>99.99366913135681</c:v>
                </c:pt>
                <c:pt idx="228">
                  <c:v>99.994099505979776</c:v>
                </c:pt>
                <c:pt idx="229">
                  <c:v>99.994500625197233</c:v>
                </c:pt>
                <c:pt idx="230">
                  <c:v>99.994874477480948</c:v>
                </c:pt>
                <c:pt idx="231">
                  <c:v>99.995222916175337</c:v>
                </c:pt>
                <c:pt idx="232">
                  <c:v>99.995547668676252</c:v>
                </c:pt>
                <c:pt idx="233">
                  <c:v>99.995850344987176</c:v>
                </c:pt>
                <c:pt idx="234">
                  <c:v>99.996132445694158</c:v>
                </c:pt>
                <c:pt idx="235">
                  <c:v>99.996395369399707</c:v>
                </c:pt>
                <c:pt idx="236">
                  <c:v>99.996640419651655</c:v>
                </c:pt>
                <c:pt idx="237">
                  <c:v>99.996868811401711</c:v>
                </c:pt>
                <c:pt idx="238">
                  <c:v>99.997081677025378</c:v>
                </c:pt>
                <c:pt idx="239">
                  <c:v>99.99728007193292</c:v>
                </c:pt>
                <c:pt idx="240">
                  <c:v>99.997464979799531</c:v>
                </c:pt>
                <c:pt idx="241">
                  <c:v>99.997637317439853</c:v>
                </c:pt>
                <c:pt idx="242">
                  <c:v>99.997797939351713</c:v>
                </c:pt>
                <c:pt idx="243">
                  <c:v>99.997947641951171</c:v>
                </c:pt>
                <c:pt idx="244">
                  <c:v>99.998087167519543</c:v>
                </c:pt>
                <c:pt idx="245">
                  <c:v>99.998217207882774</c:v>
                </c:pt>
                <c:pt idx="246">
                  <c:v>99.99833840784035</c:v>
                </c:pt>
                <c:pt idx="247">
                  <c:v>99.998451368361543</c:v>
                </c:pt>
                <c:pt idx="248">
                  <c:v>99.998556649564378</c:v>
                </c:pt>
                <c:pt idx="249">
                  <c:v>99.998654773492163</c:v>
                </c:pt>
                <c:pt idx="250">
                  <c:v>99.998746226701442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(old)'!$I$28:$I$54</c:f>
              <c:numCache>
                <c:formatCode>General</c:formatCode>
                <c:ptCount val="27"/>
                <c:pt idx="0">
                  <c:v>-6.8123799999999998E-2</c:v>
                </c:pt>
                <c:pt idx="1">
                  <c:v>9.1879500000000003E-2</c:v>
                </c:pt>
                <c:pt idx="2">
                  <c:v>0.18126900000000001</c:v>
                </c:pt>
                <c:pt idx="3">
                  <c:v>0.24173700000000001</c:v>
                </c:pt>
                <c:pt idx="4">
                  <c:v>0.28637099999999999</c:v>
                </c:pt>
                <c:pt idx="5">
                  <c:v>0.32103599999999999</c:v>
                </c:pt>
                <c:pt idx="6">
                  <c:v>0.34889100000000001</c:v>
                </c:pt>
                <c:pt idx="7">
                  <c:v>0.371838</c:v>
                </c:pt>
                <c:pt idx="8">
                  <c:v>0.39111600000000002</c:v>
                </c:pt>
                <c:pt idx="9">
                  <c:v>0.40757100000000002</c:v>
                </c:pt>
                <c:pt idx="10">
                  <c:v>0.49804700000000002</c:v>
                </c:pt>
                <c:pt idx="11">
                  <c:v>0.54015299999999999</c:v>
                </c:pt>
                <c:pt idx="12">
                  <c:v>0.56810799999999995</c:v>
                </c:pt>
                <c:pt idx="13">
                  <c:v>0.59038500000000005</c:v>
                </c:pt>
                <c:pt idx="14">
                  <c:v>0.61045099999999997</c:v>
                </c:pt>
                <c:pt idx="15">
                  <c:v>0.63055399999999995</c:v>
                </c:pt>
                <c:pt idx="16">
                  <c:v>0.65334700000000001</c:v>
                </c:pt>
                <c:pt idx="17">
                  <c:v>0.68528500000000003</c:v>
                </c:pt>
                <c:pt idx="18">
                  <c:v>0.68970299999999995</c:v>
                </c:pt>
                <c:pt idx="19">
                  <c:v>0.69454800000000005</c:v>
                </c:pt>
                <c:pt idx="20">
                  <c:v>0.699936</c:v>
                </c:pt>
                <c:pt idx="21">
                  <c:v>0.70603499999999997</c:v>
                </c:pt>
                <c:pt idx="22">
                  <c:v>0.71310600000000002</c:v>
                </c:pt>
                <c:pt idx="23">
                  <c:v>0.72158299999999997</c:v>
                </c:pt>
                <c:pt idx="24">
                  <c:v>0.73227500000000001</c:v>
                </c:pt>
                <c:pt idx="25">
                  <c:v>0.74699199999999999</c:v>
                </c:pt>
                <c:pt idx="26">
                  <c:v>0.77147299999999996</c:v>
                </c:pt>
              </c:numCache>
            </c:numRef>
          </c:xVal>
          <c:yVal>
            <c:numRef>
              <c:f>'AIS 2 Risk curve (old)'!$F$28:$F$54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(old)'!$J$28:$J$54</c:f>
              <c:numCache>
                <c:formatCode>General</c:formatCode>
                <c:ptCount val="27"/>
                <c:pt idx="0">
                  <c:v>0.556589</c:v>
                </c:pt>
                <c:pt idx="1">
                  <c:v>0.59637099999999998</c:v>
                </c:pt>
                <c:pt idx="2">
                  <c:v>0.62507500000000005</c:v>
                </c:pt>
                <c:pt idx="3">
                  <c:v>0.64927100000000004</c:v>
                </c:pt>
                <c:pt idx="4">
                  <c:v>0.67100099999999996</c:v>
                </c:pt>
                <c:pt idx="5">
                  <c:v>0.691133</c:v>
                </c:pt>
                <c:pt idx="6">
                  <c:v>0.71010600000000001</c:v>
                </c:pt>
                <c:pt idx="7">
                  <c:v>0.72816199999999998</c:v>
                </c:pt>
                <c:pt idx="8">
                  <c:v>0.74544699999999997</c:v>
                </c:pt>
                <c:pt idx="9">
                  <c:v>0.76205999999999996</c:v>
                </c:pt>
                <c:pt idx="10">
                  <c:v>0.90194399999999997</c:v>
                </c:pt>
                <c:pt idx="11">
                  <c:v>1.01295</c:v>
                </c:pt>
                <c:pt idx="12">
                  <c:v>1.1105100000000001</c:v>
                </c:pt>
                <c:pt idx="13">
                  <c:v>1.2034100000000001</c:v>
                </c:pt>
                <c:pt idx="14">
                  <c:v>1.2985199999999999</c:v>
                </c:pt>
                <c:pt idx="15">
                  <c:v>1.4039299999999999</c:v>
                </c:pt>
                <c:pt idx="16">
                  <c:v>1.5342499999999999</c:v>
                </c:pt>
                <c:pt idx="17">
                  <c:v>1.7326699999999999</c:v>
                </c:pt>
                <c:pt idx="18">
                  <c:v>1.76132</c:v>
                </c:pt>
                <c:pt idx="19">
                  <c:v>1.79304</c:v>
                </c:pt>
                <c:pt idx="20">
                  <c:v>1.8286500000000001</c:v>
                </c:pt>
                <c:pt idx="21">
                  <c:v>1.86938</c:v>
                </c:pt>
                <c:pt idx="22">
                  <c:v>1.9171100000000001</c:v>
                </c:pt>
                <c:pt idx="23">
                  <c:v>1.9750000000000001</c:v>
                </c:pt>
                <c:pt idx="24">
                  <c:v>2.0489700000000002</c:v>
                </c:pt>
                <c:pt idx="25">
                  <c:v>2.1523400000000001</c:v>
                </c:pt>
                <c:pt idx="26">
                  <c:v>2.3276500000000002</c:v>
                </c:pt>
              </c:numCache>
            </c:numRef>
          </c:xVal>
          <c:yVal>
            <c:numRef>
              <c:f>'AIS 2 Risk curve (old)'!$F$28:$F$54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'AIS 2 Risk curve (old)'!$S$128</c:f>
              <c:strCache>
                <c:ptCount val="1"/>
                <c:pt idx="0">
                  <c:v>rt and lt cens +WS pt</c:v>
                </c:pt>
              </c:strCache>
            </c:strRef>
          </c:tx>
          <c:marker>
            <c:symbol val="none"/>
          </c:marker>
          <c:xVal>
            <c:numRef>
              <c:f>'AIS 2 Risk curve (old)'!$T$129:$T$155</c:f>
              <c:numCache>
                <c:formatCode>General</c:formatCode>
                <c:ptCount val="27"/>
                <c:pt idx="0">
                  <c:v>0.21367902768347058</c:v>
                </c:pt>
                <c:pt idx="1">
                  <c:v>0.32655797698798639</c:v>
                </c:pt>
                <c:pt idx="2">
                  <c:v>0.39328092343414944</c:v>
                </c:pt>
                <c:pt idx="3">
                  <c:v>0.4411168569104662</c:v>
                </c:pt>
                <c:pt idx="4">
                  <c:v>0.47861183165829679</c:v>
                </c:pt>
                <c:pt idx="5">
                  <c:v>0.50957269760291179</c:v>
                </c:pt>
                <c:pt idx="6">
                  <c:v>0.5360303282354566</c:v>
                </c:pt>
                <c:pt idx="7">
                  <c:v>0.55919713973505059</c:v>
                </c:pt>
                <c:pt idx="8">
                  <c:v>0.57985531770136101</c:v>
                </c:pt>
                <c:pt idx="9">
                  <c:v>0.59853907509399829</c:v>
                </c:pt>
                <c:pt idx="10">
                  <c:v>0.72869264977260706</c:v>
                </c:pt>
                <c:pt idx="11">
                  <c:v>0.81520110624243769</c:v>
                </c:pt>
                <c:pt idx="12">
                  <c:v>0.88611486795613925</c:v>
                </c:pt>
                <c:pt idx="13">
                  <c:v>0.95119165529544358</c:v>
                </c:pt>
                <c:pt idx="14">
                  <c:v>1.0162684426347481</c:v>
                </c:pt>
                <c:pt idx="15">
                  <c:v>1.0871822043484496</c:v>
                </c:pt>
                <c:pt idx="16">
                  <c:v>1.1736906608182802</c:v>
                </c:pt>
                <c:pt idx="17">
                  <c:v>1.3038442354968889</c:v>
                </c:pt>
                <c:pt idx="18">
                  <c:v>1.3225279928895262</c:v>
                </c:pt>
                <c:pt idx="19">
                  <c:v>1.3431861708558368</c:v>
                </c:pt>
                <c:pt idx="20">
                  <c:v>1.3663529823554306</c:v>
                </c:pt>
                <c:pt idx="21">
                  <c:v>1.3928106129879754</c:v>
                </c:pt>
                <c:pt idx="22">
                  <c:v>1.4237714789325906</c:v>
                </c:pt>
                <c:pt idx="23">
                  <c:v>1.461266453680421</c:v>
                </c:pt>
                <c:pt idx="24">
                  <c:v>1.5091023871567375</c:v>
                </c:pt>
                <c:pt idx="25">
                  <c:v>1.5758253336029004</c:v>
                </c:pt>
                <c:pt idx="26">
                  <c:v>1.6887042829074166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'AIS 2 Risk curve (old)'!$U$128</c:f>
              <c:strCache>
                <c:ptCount val="1"/>
                <c:pt idx="0">
                  <c:v>lower 95</c:v>
                </c:pt>
              </c:strCache>
            </c:strRef>
          </c:tx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'AIS 2 Risk curve (old)'!$V$128</c:f>
              <c:strCache>
                <c:ptCount val="1"/>
                <c:pt idx="0">
                  <c:v>upper 95</c:v>
                </c:pt>
              </c:strCache>
            </c:strRef>
          </c:tx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'AIS 2 Risk curve (old)'!$W$54</c:f>
              <c:strCache>
                <c:ptCount val="1"/>
                <c:pt idx="0">
                  <c:v>rt and lt cens (minus WS data point)</c:v>
                </c:pt>
              </c:strCache>
            </c:strRef>
          </c:tx>
          <c:marker>
            <c:symbol val="none"/>
          </c:marker>
          <c:xVal>
            <c:numRef>
              <c:f>'AIS 2 Risk curve (old)'!$X$55:$X$81</c:f>
              <c:numCache>
                <c:formatCode>General</c:formatCode>
                <c:ptCount val="27"/>
                <c:pt idx="0">
                  <c:v>0.21538776937019866</c:v>
                </c:pt>
                <c:pt idx="1">
                  <c:v>0.32392901341829317</c:v>
                </c:pt>
                <c:pt idx="2">
                  <c:v>0.38808793462054081</c:v>
                </c:pt>
                <c:pt idx="3">
                  <c:v>0.4340856318148536</c:v>
                </c:pt>
                <c:pt idx="4">
                  <c:v>0.47013975200073854</c:v>
                </c:pt>
                <c:pt idx="5">
                  <c:v>0.49991085571086458</c:v>
                </c:pt>
                <c:pt idx="6">
                  <c:v>0.5253517741559347</c:v>
                </c:pt>
                <c:pt idx="7">
                  <c:v>0.54762833286140289</c:v>
                </c:pt>
                <c:pt idx="8">
                  <c:v>0.56749265964727047</c:v>
                </c:pt>
                <c:pt idx="9">
                  <c:v>0.58545843877069914</c:v>
                </c:pt>
                <c:pt idx="10">
                  <c:v>0.71061047996140869</c:v>
                </c:pt>
                <c:pt idx="11">
                  <c:v>0.79379459483640613</c:v>
                </c:pt>
                <c:pt idx="12">
                  <c:v>0.86198328691725434</c:v>
                </c:pt>
                <c:pt idx="13">
                  <c:v>0.92455930751260906</c:v>
                </c:pt>
                <c:pt idx="14">
                  <c:v>0.98713532810796389</c:v>
                </c:pt>
                <c:pt idx="15">
                  <c:v>1.0553240201888121</c:v>
                </c:pt>
                <c:pt idx="16">
                  <c:v>1.1385081350638095</c:v>
                </c:pt>
                <c:pt idx="17">
                  <c:v>1.263660176254519</c:v>
                </c:pt>
                <c:pt idx="18">
                  <c:v>1.2816259553779477</c:v>
                </c:pt>
                <c:pt idx="19">
                  <c:v>1.3014902821638152</c:v>
                </c:pt>
                <c:pt idx="20">
                  <c:v>1.3237668408692835</c:v>
                </c:pt>
                <c:pt idx="21">
                  <c:v>1.3492077593143537</c:v>
                </c:pt>
                <c:pt idx="22">
                  <c:v>1.3789788630244797</c:v>
                </c:pt>
                <c:pt idx="23">
                  <c:v>1.4150329832103643</c:v>
                </c:pt>
                <c:pt idx="24">
                  <c:v>1.4610306804046771</c:v>
                </c:pt>
                <c:pt idx="25">
                  <c:v>1.5251896016069248</c:v>
                </c:pt>
                <c:pt idx="26">
                  <c:v>1.6337308456550195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'AIS 2 Risk curve (old)'!$Y$54</c:f>
              <c:strCache>
                <c:ptCount val="1"/>
                <c:pt idx="0">
                  <c:v>low95base</c:v>
                </c:pt>
              </c:strCache>
            </c:strRef>
          </c:tx>
          <c:marker>
            <c:symbol val="none"/>
          </c:marker>
          <c:xVal>
            <c:numRef>
              <c:f>'AIS 2 Risk curve (old)'!$Y$55:$Y$81</c:f>
              <c:numCache>
                <c:formatCode>General</c:formatCode>
                <c:ptCount val="27"/>
                <c:pt idx="0">
                  <c:v>-0.14757311776378429</c:v>
                </c:pt>
                <c:pt idx="1">
                  <c:v>3.8538463280643198E-2</c:v>
                </c:pt>
                <c:pt idx="2">
                  <c:v>0.14228690221931642</c:v>
                </c:pt>
                <c:pt idx="3">
                  <c:v>0.21200654847493036</c:v>
                </c:pt>
                <c:pt idx="4">
                  <c:v>0.26291559571877166</c:v>
                </c:pt>
                <c:pt idx="5">
                  <c:v>0.30188464075978239</c:v>
                </c:pt>
                <c:pt idx="6">
                  <c:v>0.33265567112357841</c:v>
                </c:pt>
                <c:pt idx="7">
                  <c:v>0.35751593579437102</c:v>
                </c:pt>
                <c:pt idx="8">
                  <c:v>0.37797240483946293</c:v>
                </c:pt>
                <c:pt idx="9">
                  <c:v>0.39506890795760952</c:v>
                </c:pt>
                <c:pt idx="10">
                  <c:v>0.48124145800462192</c:v>
                </c:pt>
                <c:pt idx="11">
                  <c:v>0.51614281522898797</c:v>
                </c:pt>
                <c:pt idx="12">
                  <c:v>0.53754364605572647</c:v>
                </c:pt>
                <c:pt idx="13">
                  <c:v>0.55369980371677463</c:v>
                </c:pt>
                <c:pt idx="14">
                  <c:v>0.56765874521644433</c:v>
                </c:pt>
                <c:pt idx="15">
                  <c:v>0.58116069935256653</c:v>
                </c:pt>
                <c:pt idx="16">
                  <c:v>0.59598309963585216</c:v>
                </c:pt>
                <c:pt idx="17">
                  <c:v>0.61607196964487165</c:v>
                </c:pt>
                <c:pt idx="18">
                  <c:v>0.61879995861529091</c:v>
                </c:pt>
                <c:pt idx="19">
                  <c:v>0.62177992089988665</c:v>
                </c:pt>
                <c:pt idx="20">
                  <c:v>0.62507971498383785</c:v>
                </c:pt>
                <c:pt idx="21">
                  <c:v>0.62879821977992201</c:v>
                </c:pt>
                <c:pt idx="22">
                  <c:v>0.63308791474058901</c:v>
                </c:pt>
                <c:pt idx="23">
                  <c:v>0.63820277399185299</c:v>
                </c:pt>
                <c:pt idx="24">
                  <c:v>0.6446158135670651</c:v>
                </c:pt>
                <c:pt idx="25">
                  <c:v>0.65338069696146239</c:v>
                </c:pt>
                <c:pt idx="26">
                  <c:v>0.66782429123233455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'AIS 2 Risk curve (old)'!$Z$54</c:f>
              <c:strCache>
                <c:ptCount val="1"/>
                <c:pt idx="0">
                  <c:v>up95base</c:v>
                </c:pt>
              </c:strCache>
            </c:strRef>
          </c:tx>
          <c:marker>
            <c:symbol val="none"/>
          </c:marker>
          <c:xVal>
            <c:numRef>
              <c:f>'AIS 2 Risk curve (old)'!$Z$55:$Z$81</c:f>
              <c:numCache>
                <c:formatCode>General</c:formatCode>
                <c:ptCount val="27"/>
                <c:pt idx="0">
                  <c:v>0.57834865650418155</c:v>
                </c:pt>
                <c:pt idx="1">
                  <c:v>0.60931956355594319</c:v>
                </c:pt>
                <c:pt idx="2">
                  <c:v>0.63388896702176523</c:v>
                </c:pt>
                <c:pt idx="3">
                  <c:v>0.65616471515477681</c:v>
                </c:pt>
                <c:pt idx="4">
                  <c:v>0.67736390828270543</c:v>
                </c:pt>
                <c:pt idx="5">
                  <c:v>0.69793707066194677</c:v>
                </c:pt>
                <c:pt idx="6">
                  <c:v>0.71804787718829099</c:v>
                </c:pt>
                <c:pt idx="7">
                  <c:v>0.73774072992843476</c:v>
                </c:pt>
                <c:pt idx="8">
                  <c:v>0.75701291445507801</c:v>
                </c:pt>
                <c:pt idx="9">
                  <c:v>0.77584796958378877</c:v>
                </c:pt>
                <c:pt idx="10">
                  <c:v>0.93997950191819546</c:v>
                </c:pt>
                <c:pt idx="11">
                  <c:v>1.0714463744438243</c:v>
                </c:pt>
                <c:pt idx="12">
                  <c:v>1.1864229277787821</c:v>
                </c:pt>
                <c:pt idx="13">
                  <c:v>1.2954188113084435</c:v>
                </c:pt>
                <c:pt idx="14">
                  <c:v>1.4066119109994835</c:v>
                </c:pt>
                <c:pt idx="15">
                  <c:v>1.5294873410250576</c:v>
                </c:pt>
                <c:pt idx="16">
                  <c:v>1.6810331704917669</c:v>
                </c:pt>
                <c:pt idx="17">
                  <c:v>1.9112483828641662</c:v>
                </c:pt>
                <c:pt idx="18">
                  <c:v>1.9444519521406045</c:v>
                </c:pt>
                <c:pt idx="19">
                  <c:v>1.9812006434277438</c:v>
                </c:pt>
                <c:pt idx="20">
                  <c:v>2.0224539667547292</c:v>
                </c:pt>
                <c:pt idx="21">
                  <c:v>2.0696172988487853</c:v>
                </c:pt>
                <c:pt idx="22">
                  <c:v>2.1248698113083702</c:v>
                </c:pt>
                <c:pt idx="23">
                  <c:v>2.1918631924288756</c:v>
                </c:pt>
                <c:pt idx="24">
                  <c:v>2.277445547242289</c:v>
                </c:pt>
                <c:pt idx="25">
                  <c:v>2.3969985062523875</c:v>
                </c:pt>
                <c:pt idx="26">
                  <c:v>2.5996374000777043</c:v>
                </c:pt>
              </c:numCache>
            </c:numRef>
          </c:xVal>
          <c:yVal>
            <c:numRef>
              <c:f>'AIS 2 Risk curve (old)'!$W$55:$W$81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66528"/>
        <c:axId val="371666920"/>
      </c:scatterChart>
      <c:valAx>
        <c:axId val="371666528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71666920"/>
        <c:crosses val="autoZero"/>
        <c:crossBetween val="midCat"/>
      </c:valAx>
      <c:valAx>
        <c:axId val="37166692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1666528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9.5015641393891556E-2"/>
          <c:y val="0.8720923637336383"/>
          <c:w val="0.87000361462630948"/>
          <c:h val="0.11552373735018061"/>
        </c:manualLayout>
      </c:layout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orientation="landscape" verticalDpi="599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07"/>
          <c:y val="4.9907981360485992E-2"/>
          <c:w val="0.83760928522361489"/>
          <c:h val="0.77441208403166273"/>
        </c:manualLayout>
      </c:layout>
      <c:scatterChart>
        <c:scatterStyle val="smoothMarker"/>
        <c:varyColors val="0"/>
        <c:ser>
          <c:idx val="0"/>
          <c:order val="0"/>
          <c:tx>
            <c:v>AIS2+ 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(old)'!$D$2:$D$252</c:f>
              <c:numCache>
                <c:formatCode>General</c:formatCode>
                <c:ptCount val="251"/>
                <c:pt idx="0">
                  <c:v>0.28313645006593008</c:v>
                </c:pt>
                <c:pt idx="1">
                  <c:v>0.3012837814614161</c:v>
                </c:pt>
                <c:pt idx="2">
                  <c:v>0.32059050738970157</c:v>
                </c:pt>
                <c:pt idx="3">
                  <c:v>0.34113020463819266</c:v>
                </c:pt>
                <c:pt idx="4">
                  <c:v>0.36298105392273455</c:v>
                </c:pt>
                <c:pt idx="5">
                  <c:v>0.3862261193218961</c:v>
                </c:pt>
                <c:pt idx="6">
                  <c:v>0.41095364352091079</c:v>
                </c:pt>
                <c:pt idx="7">
                  <c:v>0.43725735960396978</c:v>
                </c:pt>
                <c:pt idx="8">
                  <c:v>0.46523682014588152</c:v>
                </c:pt>
                <c:pt idx="9">
                  <c:v>0.49499774436285821</c:v>
                </c:pt>
                <c:pt idx="10">
                  <c:v>0.52665238408670001</c:v>
                </c:pt>
                <c:pt idx="11">
                  <c:v>0.56031990932599551</c:v>
                </c:pt>
                <c:pt idx="12">
                  <c:v>0.596126814171275</c:v>
                </c:pt>
                <c:pt idx="13">
                  <c:v>0.63420734378719368</c:v>
                </c:pt>
                <c:pt idx="14">
                  <c:v>0.67470394321263027</c:v>
                </c:pt>
                <c:pt idx="15">
                  <c:v>0.71776772865765393</c:v>
                </c:pt>
                <c:pt idx="16">
                  <c:v>0.76355898194311767</c:v>
                </c:pt>
                <c:pt idx="17">
                  <c:v>0.81224766867249409</c:v>
                </c:pt>
                <c:pt idx="18">
                  <c:v>0.86401398065449764</c:v>
                </c:pt>
                <c:pt idx="19">
                  <c:v>0.91904890300698572</c:v>
                </c:pt>
                <c:pt idx="20">
                  <c:v>0.97755480626521229</c:v>
                </c:pt>
                <c:pt idx="21">
                  <c:v>1.0397460636880849</c:v>
                </c:pt>
                <c:pt idx="22">
                  <c:v>1.1058496938018343</c:v>
                </c:pt>
                <c:pt idx="23">
                  <c:v>1.1761060280382978</c:v>
                </c:pt>
                <c:pt idx="24">
                  <c:v>1.2507694031113756</c:v>
                </c:pt>
                <c:pt idx="25">
                  <c:v>1.3301088775264678</c:v>
                </c:pt>
                <c:pt idx="26">
                  <c:v>1.4144089713298058</c:v>
                </c:pt>
                <c:pt idx="27">
                  <c:v>1.5039704278731665</c:v>
                </c:pt>
                <c:pt idx="28">
                  <c:v>1.5991109959900125</c:v>
                </c:pt>
                <c:pt idx="29">
                  <c:v>1.7001662305465841</c:v>
                </c:pt>
                <c:pt idx="30">
                  <c:v>1.8074903088408811</c:v>
                </c:pt>
                <c:pt idx="31">
                  <c:v>1.9214568597683006</c:v>
                </c:pt>
                <c:pt idx="32">
                  <c:v>2.042459802049613</c:v>
                </c:pt>
                <c:pt idx="33">
                  <c:v>2.1709141871191813</c:v>
                </c:pt>
                <c:pt idx="34">
                  <c:v>2.3072570414934628</c:v>
                </c:pt>
                <c:pt idx="35">
                  <c:v>2.4519482025763271</c:v>
                </c:pt>
                <c:pt idx="36">
                  <c:v>2.60547114090356</c:v>
                </c:pt>
                <c:pt idx="37">
                  <c:v>2.7683337607794889</c:v>
                </c:pt>
                <c:pt idx="38">
                  <c:v>2.9410691701100595</c:v>
                </c:pt>
                <c:pt idx="39">
                  <c:v>3.1242364089861274</c:v>
                </c:pt>
                <c:pt idx="40">
                  <c:v>3.3184211252168194</c:v>
                </c:pt>
                <c:pt idx="41">
                  <c:v>3.5242361835557392</c:v>
                </c:pt>
                <c:pt idx="42">
                  <c:v>3.7423221938052551</c:v>
                </c:pt>
                <c:pt idx="43">
                  <c:v>3.9733479413313941</c:v>
                </c:pt>
                <c:pt idx="44">
                  <c:v>4.2180107017825641</c:v>
                </c:pt>
                <c:pt idx="45">
                  <c:v>4.4770364199922872</c:v>
                </c:pt>
                <c:pt idx="46">
                  <c:v>4.7511797311767001</c:v>
                </c:pt>
                <c:pt idx="47">
                  <c:v>5.0412238006349313</c:v>
                </c:pt>
                <c:pt idx="48">
                  <c:v>5.3479799562535977</c:v>
                </c:pt>
                <c:pt idx="49">
                  <c:v>5.6722870862429264</c:v>
                </c:pt>
                <c:pt idx="50">
                  <c:v>6.0150107727351783</c:v>
                </c:pt>
                <c:pt idx="51">
                  <c:v>6.3770421302107918</c:v>
                </c:pt>
                <c:pt idx="52">
                  <c:v>6.759296316246437</c:v>
                </c:pt>
                <c:pt idx="53">
                  <c:v>6.8303217415446564</c:v>
                </c:pt>
                <c:pt idx="54">
                  <c:v>7.1627106808763674</c:v>
                </c:pt>
                <c:pt idx="55">
                  <c:v>7.5882425200078707</c:v>
                </c:pt>
                <c:pt idx="56">
                  <c:v>8.0368663979286499</c:v>
                </c:pt>
                <c:pt idx="57">
                  <c:v>8.5095710040944148</c:v>
                </c:pt>
                <c:pt idx="58">
                  <c:v>9.0073555102038245</c:v>
                </c:pt>
                <c:pt idx="59">
                  <c:v>9.5312253951795256</c:v>
                </c:pt>
                <c:pt idx="60">
                  <c:v>10.082187708207851</c:v>
                </c:pt>
                <c:pt idx="61">
                  <c:v>10.661245743579439</c:v>
                </c:pt>
                <c:pt idx="62">
                  <c:v>11.269393105850316</c:v>
                </c:pt>
                <c:pt idx="63">
                  <c:v>11.907607149935014</c:v>
                </c:pt>
                <c:pt idx="64">
                  <c:v>12.57684178826384</c:v>
                </c:pt>
                <c:pt idx="65">
                  <c:v>13.278019666180116</c:v>
                </c:pt>
                <c:pt idx="66">
                  <c:v>14.01202371738686</c:v>
                </c:pt>
                <c:pt idx="67">
                  <c:v>14.779688123504545</c:v>
                </c:pt>
                <c:pt idx="68">
                  <c:v>15.5817887156529</c:v>
                </c:pt>
                <c:pt idx="69">
                  <c:v>16.419032871342466</c:v>
                </c:pt>
                <c:pt idx="70">
                  <c:v>17.292048976708507</c:v>
                </c:pt>
                <c:pt idx="71">
                  <c:v>18.201375542014059</c:v>
                </c:pt>
                <c:pt idx="72">
                  <c:v>19.147450077077863</c:v>
                </c:pt>
                <c:pt idx="73">
                  <c:v>20.130597852438122</c:v>
                </c:pt>
                <c:pt idx="74">
                  <c:v>21.151020691143703</c:v>
                </c:pt>
                <c:pt idx="75">
                  <c:v>22.208785954474315</c:v>
                </c:pt>
                <c:pt idx="76">
                  <c:v>23.303815901949008</c:v>
                </c:pt>
                <c:pt idx="77">
                  <c:v>24.435877620935976</c:v>
                </c:pt>
                <c:pt idx="78">
                  <c:v>25.604573733223017</c:v>
                </c:pt>
                <c:pt idx="79">
                  <c:v>26.809334094221111</c:v>
                </c:pt>
                <c:pt idx="80">
                  <c:v>28.049408704242673</c:v>
                </c:pt>
                <c:pt idx="81">
                  <c:v>29.323862049762063</c:v>
                </c:pt>
                <c:pt idx="82">
                  <c:v>30.631569085072801</c:v>
                </c:pt>
                <c:pt idx="83">
                  <c:v>31.971213050795168</c:v>
                </c:pt>
                <c:pt idx="84">
                  <c:v>33.341285304948379</c:v>
                </c:pt>
                <c:pt idx="85">
                  <c:v>34.740087314714927</c:v>
                </c:pt>
                <c:pt idx="86">
                  <c:v>36.1657349227984</c:v>
                </c:pt>
                <c:pt idx="87">
                  <c:v>37.616164961925413</c:v>
                </c:pt>
                <c:pt idx="88">
                  <c:v>39.089144245392305</c:v>
                </c:pt>
                <c:pt idx="89">
                  <c:v>40.582280911746906</c:v>
                </c:pt>
                <c:pt idx="90">
                  <c:v>42.093038049139118</c:v>
                </c:pt>
                <c:pt idx="91">
                  <c:v>43.618749471226302</c:v>
                </c:pt>
                <c:pt idx="92">
                  <c:v>45.156637463601371</c:v>
                </c:pt>
                <c:pt idx="93">
                  <c:v>46.703832269433811</c:v>
                </c:pt>
                <c:pt idx="94">
                  <c:v>48.257393037284288</c:v>
                </c:pt>
                <c:pt idx="95">
                  <c:v>49.814329914670708</c:v>
                </c:pt>
                <c:pt idx="96">
                  <c:v>51.371626939530223</c:v>
                </c:pt>
                <c:pt idx="97">
                  <c:v>52.926265359541958</c:v>
                </c:pt>
                <c:pt idx="98">
                  <c:v>54.475246997284998</c:v>
                </c:pt>
                <c:pt idx="99">
                  <c:v>56.015617277917983</c:v>
                </c:pt>
                <c:pt idx="100">
                  <c:v>57.544487545535148</c:v>
                </c:pt>
                <c:pt idx="101">
                  <c:v>59.059056314173489</c:v>
                </c:pt>
                <c:pt idx="102">
                  <c:v>60.556629128779761</c:v>
                </c:pt>
                <c:pt idx="103">
                  <c:v>62.034636749068461</c:v>
                </c:pt>
                <c:pt idx="104">
                  <c:v>63.490651413576359</c:v>
                </c:pt>
                <c:pt idx="105">
                  <c:v>64.922400990583441</c:v>
                </c:pt>
                <c:pt idx="106">
                  <c:v>66.327780875033326</c:v>
                </c:pt>
                <c:pt idx="107">
                  <c:v>67.70486354423069</c:v>
                </c:pt>
                <c:pt idx="108">
                  <c:v>69.051905738066793</c:v>
                </c:pt>
                <c:pt idx="109">
                  <c:v>70.36735328012837</c:v>
                </c:pt>
                <c:pt idx="110">
                  <c:v>71.649843602801027</c:v>
                </c:pt>
                <c:pt idx="111">
                  <c:v>72.898206081178657</c:v>
                </c:pt>
                <c:pt idx="112">
                  <c:v>74.111460316336036</c:v>
                </c:pt>
                <c:pt idx="113">
                  <c:v>75.28881253772046</c:v>
                </c:pt>
                <c:pt idx="114">
                  <c:v>76.429650316794365</c:v>
                </c:pt>
                <c:pt idx="115">
                  <c:v>77.533535799616985</c:v>
                </c:pt>
                <c:pt idx="116">
                  <c:v>78.600197675049984</c:v>
                </c:pt>
                <c:pt idx="117">
                  <c:v>79.629522098170085</c:v>
                </c:pt>
                <c:pt idx="118">
                  <c:v>80.621542785902349</c:v>
                </c:pt>
                <c:pt idx="119">
                  <c:v>81.57643049458521</c:v>
                </c:pt>
                <c:pt idx="120">
                  <c:v>82.4944820779465</c:v>
                </c:pt>
                <c:pt idx="121">
                  <c:v>83.376109309635424</c:v>
                </c:pt>
                <c:pt idx="122">
                  <c:v>84.221827637828582</c:v>
                </c:pt>
                <c:pt idx="123">
                  <c:v>85.032245021275415</c:v>
                </c:pt>
                <c:pt idx="124">
                  <c:v>85.808050977170709</c:v>
                </c:pt>
                <c:pt idx="125">
                  <c:v>86.550005952054818</c:v>
                </c:pt>
                <c:pt idx="126">
                  <c:v>87.258931108071465</c:v>
                </c:pt>
                <c:pt idx="127">
                  <c:v>87.935698598787624</c:v>
                </c:pt>
                <c:pt idx="128">
                  <c:v>88.581222391736191</c:v>
                </c:pt>
                <c:pt idx="129">
                  <c:v>89.19644967912528</c:v>
                </c:pt>
                <c:pt idx="130">
                  <c:v>89.782352903934793</c:v>
                </c:pt>
                <c:pt idx="131">
                  <c:v>90.339922415983381</c:v>
                </c:pt>
                <c:pt idx="132">
                  <c:v>90.870159761530857</c:v>
                </c:pt>
                <c:pt idx="133">
                  <c:v>91.374071600562502</c:v>
                </c:pt>
                <c:pt idx="134">
                  <c:v>91.852664238026478</c:v>
                </c:pt>
                <c:pt idx="135">
                  <c:v>92.30693874887217</c:v>
                </c:pt>
                <c:pt idx="136">
                  <c:v>92.737886671657861</c:v>
                </c:pt>
                <c:pt idx="137">
                  <c:v>93.146486241635458</c:v>
                </c:pt>
                <c:pt idx="138">
                  <c:v>93.533699131446184</c:v>
                </c:pt>
                <c:pt idx="139">
                  <c:v>93.9004676657418</c:v>
                </c:pt>
                <c:pt idx="140">
                  <c:v>94.247712475049994</c:v>
                </c:pt>
                <c:pt idx="141">
                  <c:v>94.57633055390275</c:v>
                </c:pt>
                <c:pt idx="142">
                  <c:v>94.887193688528313</c:v>
                </c:pt>
                <c:pt idx="143">
                  <c:v>95.18114722016</c:v>
                </c:pt>
                <c:pt idx="144">
                  <c:v>95.459009111141754</c:v>
                </c:pt>
                <c:pt idx="145">
                  <c:v>95.721569282425122</c:v>
                </c:pt>
                <c:pt idx="146">
                  <c:v>95.969589192677006</c:v>
                </c:pt>
                <c:pt idx="147">
                  <c:v>96.203801630988579</c:v>
                </c:pt>
                <c:pt idx="148">
                  <c:v>96.424910697035472</c:v>
                </c:pt>
                <c:pt idx="149">
                  <c:v>96.63359194444169</c:v>
                </c:pt>
                <c:pt idx="150">
                  <c:v>96.830492665006489</c:v>
                </c:pt>
                <c:pt idx="151">
                  <c:v>97.016232293333132</c:v>
                </c:pt>
                <c:pt idx="152">
                  <c:v>97.19140291322681</c:v>
                </c:pt>
                <c:pt idx="153">
                  <c:v>97.356569848986524</c:v>
                </c:pt>
                <c:pt idx="154">
                  <c:v>97.512272326391212</c:v>
                </c:pt>
                <c:pt idx="155">
                  <c:v>97.659024189760075</c:v>
                </c:pt>
                <c:pt idx="156">
                  <c:v>97.797314662949063</c:v>
                </c:pt>
                <c:pt idx="157">
                  <c:v>97.927609143523895</c:v>
                </c:pt>
                <c:pt idx="158">
                  <c:v>98.050350020625217</c:v>
                </c:pt>
                <c:pt idx="159">
                  <c:v>98.165957508213893</c:v>
                </c:pt>
                <c:pt idx="160">
                  <c:v>98.274830486457859</c:v>
                </c:pt>
                <c:pt idx="161">
                  <c:v>98.377347344997517</c:v>
                </c:pt>
                <c:pt idx="162">
                  <c:v>98.473866822712125</c:v>
                </c:pt>
                <c:pt idx="163">
                  <c:v>98.564728839407096</c:v>
                </c:pt>
                <c:pt idx="164">
                  <c:v>98.650255315558383</c:v>
                </c:pt>
                <c:pt idx="165">
                  <c:v>98.730750976890931</c:v>
                </c:pt>
                <c:pt idx="166">
                  <c:v>98.806504141137523</c:v>
                </c:pt>
                <c:pt idx="167">
                  <c:v>98.877787484830577</c:v>
                </c:pt>
                <c:pt idx="168">
                  <c:v>98.944858788424455</c:v>
                </c:pt>
                <c:pt idx="169">
                  <c:v>99.007961658438063</c:v>
                </c:pt>
                <c:pt idx="170">
                  <c:v>99.067326225649609</c:v>
                </c:pt>
                <c:pt idx="171">
                  <c:v>99.123169818673702</c:v>
                </c:pt>
                <c:pt idx="172">
                  <c:v>99.175697612507719</c:v>
                </c:pt>
                <c:pt idx="173">
                  <c:v>99.225103251857732</c:v>
                </c:pt>
                <c:pt idx="174">
                  <c:v>99.271569449241511</c:v>
                </c:pt>
                <c:pt idx="175">
                  <c:v>99.315268558028706</c:v>
                </c:pt>
                <c:pt idx="176">
                  <c:v>99.356363120712061</c:v>
                </c:pt>
                <c:pt idx="177">
                  <c:v>99.395006392816612</c:v>
                </c:pt>
                <c:pt idx="178">
                  <c:v>99.43134284294581</c:v>
                </c:pt>
                <c:pt idx="179">
                  <c:v>99.465508629539045</c:v>
                </c:pt>
                <c:pt idx="180">
                  <c:v>99.497632054973877</c:v>
                </c:pt>
                <c:pt idx="181">
                  <c:v>99.527833997692724</c:v>
                </c:pt>
                <c:pt idx="182">
                  <c:v>99.556228323068467</c:v>
                </c:pt>
                <c:pt idx="183">
                  <c:v>99.582922273747315</c:v>
                </c:pt>
                <c:pt idx="184">
                  <c:v>99.608016840223314</c:v>
                </c:pt>
                <c:pt idx="185">
                  <c:v>99.631607112407167</c:v>
                </c:pt>
                <c:pt idx="186">
                  <c:v>99.65378261295406</c:v>
                </c:pt>
                <c:pt idx="187">
                  <c:v>99.674627613111483</c:v>
                </c:pt>
                <c:pt idx="188">
                  <c:v>99.694221431840745</c:v>
                </c:pt>
                <c:pt idx="189">
                  <c:v>99.712638718953997</c:v>
                </c:pt>
                <c:pt idx="190">
                  <c:v>99.729949722994064</c:v>
                </c:pt>
                <c:pt idx="191">
                  <c:v>99.746220544567606</c:v>
                </c:pt>
                <c:pt idx="192">
                  <c:v>99.761513375822588</c:v>
                </c:pt>
                <c:pt idx="193">
                  <c:v>99.775886726741362</c:v>
                </c:pt>
                <c:pt idx="194">
                  <c:v>99.789395638898</c:v>
                </c:pt>
                <c:pt idx="195">
                  <c:v>99.802091887307157</c:v>
                </c:pt>
                <c:pt idx="196">
                  <c:v>99.814024170967855</c:v>
                </c:pt>
                <c:pt idx="197">
                  <c:v>99.825238292682855</c:v>
                </c:pt>
                <c:pt idx="198">
                  <c:v>99.83577732871079</c:v>
                </c:pt>
                <c:pt idx="199">
                  <c:v>99.845681788784916</c:v>
                </c:pt>
                <c:pt idx="200">
                  <c:v>99.854989767009243</c:v>
                </c:pt>
                <c:pt idx="201">
                  <c:v>99.863737084120473</c:v>
                </c:pt>
                <c:pt idx="202">
                  <c:v>99.871957421581357</c:v>
                </c:pt>
                <c:pt idx="203">
                  <c:v>99.879682447949889</c:v>
                </c:pt>
                <c:pt idx="204">
                  <c:v>99.8869419379471</c:v>
                </c:pt>
                <c:pt idx="205">
                  <c:v>99.893763884626338</c:v>
                </c:pt>
                <c:pt idx="206">
                  <c:v>99.90017460502618</c:v>
                </c:pt>
                <c:pt idx="207">
                  <c:v>99.906198839670907</c:v>
                </c:pt>
                <c:pt idx="208">
                  <c:v>99.911859846263269</c:v>
                </c:pt>
                <c:pt idx="209">
                  <c:v>99.917179487896817</c:v>
                </c:pt>
                <c:pt idx="210">
                  <c:v>99.922178316098041</c:v>
                </c:pt>
                <c:pt idx="211">
                  <c:v>99.926875648992308</c:v>
                </c:pt>
                <c:pt idx="212">
                  <c:v>99.93128964487164</c:v>
                </c:pt>
                <c:pt idx="213">
                  <c:v>99.935437371427795</c:v>
                </c:pt>
                <c:pt idx="214">
                  <c:v>99.939334870899998</c:v>
                </c:pt>
                <c:pt idx="215">
                  <c:v>99.942997221372408</c:v>
                </c:pt>
                <c:pt idx="216">
                  <c:v>99.946438594444274</c:v>
                </c:pt>
                <c:pt idx="217">
                  <c:v>99.949672309483105</c:v>
                </c:pt>
                <c:pt idx="218">
                  <c:v>99.952710884659339</c:v>
                </c:pt>
                <c:pt idx="219">
                  <c:v>99.955566084950192</c:v>
                </c:pt>
                <c:pt idx="220">
                  <c:v>99.958248967289734</c:v>
                </c:pt>
                <c:pt idx="221">
                  <c:v>99.960769923031989</c:v>
                </c:pt>
                <c:pt idx="222">
                  <c:v>99.963138717885087</c:v>
                </c:pt>
                <c:pt idx="223">
                  <c:v>99.965364529464466</c:v>
                </c:pt>
                <c:pt idx="224">
                  <c:v>99.967455982605955</c:v>
                </c:pt>
                <c:pt idx="225">
                  <c:v>99.96942118256996</c:v>
                </c:pt>
                <c:pt idx="226">
                  <c:v>99.971267746262143</c:v>
                </c:pt>
                <c:pt idx="227">
                  <c:v>99.973002831587081</c:v>
                </c:pt>
                <c:pt idx="228">
                  <c:v>99.974633165046086</c:v>
                </c:pt>
                <c:pt idx="229">
                  <c:v>99.976165067682786</c:v>
                </c:pt>
                <c:pt idx="230">
                  <c:v>99.977604479474735</c:v>
                </c:pt>
                <c:pt idx="231">
                  <c:v>99.978956982263384</c:v>
                </c:pt>
                <c:pt idx="232">
                  <c:v>99.980227821309271</c:v>
                </c:pt>
                <c:pt idx="233">
                  <c:v>99.981421925554329</c:v>
                </c:pt>
                <c:pt idx="234">
                  <c:v>99.982543926668114</c:v>
                </c:pt>
                <c:pt idx="235">
                  <c:v>99.983598176950977</c:v>
                </c:pt>
                <c:pt idx="236">
                  <c:v>99.984588766161792</c:v>
                </c:pt>
                <c:pt idx="237">
                  <c:v>99.985519537334923</c:v>
                </c:pt>
                <c:pt idx="238">
                  <c:v>99.986394101646582</c:v>
                </c:pt>
                <c:pt idx="239">
                  <c:v>99.987215852387436</c:v>
                </c:pt>
                <c:pt idx="240">
                  <c:v>99.987987978095262</c:v>
                </c:pt>
                <c:pt idx="241">
                  <c:v>99.988713474897509</c:v>
                </c:pt>
                <c:pt idx="242">
                  <c:v>99.989395158111222</c:v>
                </c:pt>
                <c:pt idx="243">
                  <c:v>99.990035673145073</c:v>
                </c:pt>
                <c:pt idx="244">
                  <c:v>99.99063750574517</c:v>
                </c:pt>
                <c:pt idx="245">
                  <c:v>99.991202991623823</c:v>
                </c:pt>
                <c:pt idx="246">
                  <c:v>99.991734325508773</c:v>
                </c:pt>
                <c:pt idx="247">
                  <c:v>99.992233569647127</c:v>
                </c:pt>
                <c:pt idx="248">
                  <c:v>99.992702661797267</c:v>
                </c:pt>
                <c:pt idx="249">
                  <c:v>99.993143422739067</c:v>
                </c:pt>
                <c:pt idx="250">
                  <c:v>99.993557563331635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666136"/>
        <c:axId val="371665744"/>
      </c:scatterChart>
      <c:valAx>
        <c:axId val="371666136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71665744"/>
        <c:crosses val="autoZero"/>
        <c:crossBetween val="midCat"/>
      </c:valAx>
      <c:valAx>
        <c:axId val="37166574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71666136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orientation="landscape" verticalDpi="599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1"/>
          <c:y val="4.9907981360485992E-2"/>
          <c:w val="0.83760928522361511"/>
          <c:h val="0.7744120840316624"/>
        </c:manualLayout>
      </c:layout>
      <c:scatterChart>
        <c:scatterStyle val="smoothMarker"/>
        <c:varyColors val="0"/>
        <c:ser>
          <c:idx val="0"/>
          <c:order val="0"/>
          <c:tx>
            <c:v>AIS2+ 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(old)'!$D$2:$D$252</c:f>
              <c:numCache>
                <c:formatCode>General</c:formatCode>
                <c:ptCount val="251"/>
                <c:pt idx="0">
                  <c:v>0.28313645006593008</c:v>
                </c:pt>
                <c:pt idx="1">
                  <c:v>0.3012837814614161</c:v>
                </c:pt>
                <c:pt idx="2">
                  <c:v>0.32059050738970157</c:v>
                </c:pt>
                <c:pt idx="3">
                  <c:v>0.34113020463819266</c:v>
                </c:pt>
                <c:pt idx="4">
                  <c:v>0.36298105392273455</c:v>
                </c:pt>
                <c:pt idx="5">
                  <c:v>0.3862261193218961</c:v>
                </c:pt>
                <c:pt idx="6">
                  <c:v>0.41095364352091079</c:v>
                </c:pt>
                <c:pt idx="7">
                  <c:v>0.43725735960396978</c:v>
                </c:pt>
                <c:pt idx="8">
                  <c:v>0.46523682014588152</c:v>
                </c:pt>
                <c:pt idx="9">
                  <c:v>0.49499774436285821</c:v>
                </c:pt>
                <c:pt idx="10">
                  <c:v>0.52665238408670001</c:v>
                </c:pt>
                <c:pt idx="11">
                  <c:v>0.56031990932599551</c:v>
                </c:pt>
                <c:pt idx="12">
                  <c:v>0.596126814171275</c:v>
                </c:pt>
                <c:pt idx="13">
                  <c:v>0.63420734378719368</c:v>
                </c:pt>
                <c:pt idx="14">
                  <c:v>0.67470394321263027</c:v>
                </c:pt>
                <c:pt idx="15">
                  <c:v>0.71776772865765393</c:v>
                </c:pt>
                <c:pt idx="16">
                  <c:v>0.76355898194311767</c:v>
                </c:pt>
                <c:pt idx="17">
                  <c:v>0.81224766867249409</c:v>
                </c:pt>
                <c:pt idx="18">
                  <c:v>0.86401398065449764</c:v>
                </c:pt>
                <c:pt idx="19">
                  <c:v>0.91904890300698572</c:v>
                </c:pt>
                <c:pt idx="20">
                  <c:v>0.97755480626521229</c:v>
                </c:pt>
                <c:pt idx="21">
                  <c:v>1.0397460636880849</c:v>
                </c:pt>
                <c:pt idx="22">
                  <c:v>1.1058496938018343</c:v>
                </c:pt>
                <c:pt idx="23">
                  <c:v>1.1761060280382978</c:v>
                </c:pt>
                <c:pt idx="24">
                  <c:v>1.2507694031113756</c:v>
                </c:pt>
                <c:pt idx="25">
                  <c:v>1.3301088775264678</c:v>
                </c:pt>
                <c:pt idx="26">
                  <c:v>1.4144089713298058</c:v>
                </c:pt>
                <c:pt idx="27">
                  <c:v>1.5039704278731665</c:v>
                </c:pt>
                <c:pt idx="28">
                  <c:v>1.5991109959900125</c:v>
                </c:pt>
                <c:pt idx="29">
                  <c:v>1.7001662305465841</c:v>
                </c:pt>
                <c:pt idx="30">
                  <c:v>1.8074903088408811</c:v>
                </c:pt>
                <c:pt idx="31">
                  <c:v>1.9214568597683006</c:v>
                </c:pt>
                <c:pt idx="32">
                  <c:v>2.042459802049613</c:v>
                </c:pt>
                <c:pt idx="33">
                  <c:v>2.1709141871191813</c:v>
                </c:pt>
                <c:pt idx="34">
                  <c:v>2.3072570414934628</c:v>
                </c:pt>
                <c:pt idx="35">
                  <c:v>2.4519482025763271</c:v>
                </c:pt>
                <c:pt idx="36">
                  <c:v>2.60547114090356</c:v>
                </c:pt>
                <c:pt idx="37">
                  <c:v>2.7683337607794889</c:v>
                </c:pt>
                <c:pt idx="38">
                  <c:v>2.9410691701100595</c:v>
                </c:pt>
                <c:pt idx="39">
                  <c:v>3.1242364089861274</c:v>
                </c:pt>
                <c:pt idx="40">
                  <c:v>3.3184211252168194</c:v>
                </c:pt>
                <c:pt idx="41">
                  <c:v>3.5242361835557392</c:v>
                </c:pt>
                <c:pt idx="42">
                  <c:v>3.7423221938052551</c:v>
                </c:pt>
                <c:pt idx="43">
                  <c:v>3.9733479413313941</c:v>
                </c:pt>
                <c:pt idx="44">
                  <c:v>4.2180107017825641</c:v>
                </c:pt>
                <c:pt idx="45">
                  <c:v>4.4770364199922872</c:v>
                </c:pt>
                <c:pt idx="46">
                  <c:v>4.7511797311767001</c:v>
                </c:pt>
                <c:pt idx="47">
                  <c:v>5.0412238006349313</c:v>
                </c:pt>
                <c:pt idx="48">
                  <c:v>5.3479799562535977</c:v>
                </c:pt>
                <c:pt idx="49">
                  <c:v>5.6722870862429264</c:v>
                </c:pt>
                <c:pt idx="50">
                  <c:v>6.0150107727351783</c:v>
                </c:pt>
                <c:pt idx="51">
                  <c:v>6.3770421302107918</c:v>
                </c:pt>
                <c:pt idx="52">
                  <c:v>6.759296316246437</c:v>
                </c:pt>
                <c:pt idx="53">
                  <c:v>6.8303217415446564</c:v>
                </c:pt>
                <c:pt idx="54">
                  <c:v>7.1627106808763674</c:v>
                </c:pt>
                <c:pt idx="55">
                  <c:v>7.5882425200078707</c:v>
                </c:pt>
                <c:pt idx="56">
                  <c:v>8.0368663979286499</c:v>
                </c:pt>
                <c:pt idx="57">
                  <c:v>8.5095710040944148</c:v>
                </c:pt>
                <c:pt idx="58">
                  <c:v>9.0073555102038245</c:v>
                </c:pt>
                <c:pt idx="59">
                  <c:v>9.5312253951795256</c:v>
                </c:pt>
                <c:pt idx="60">
                  <c:v>10.082187708207851</c:v>
                </c:pt>
                <c:pt idx="61">
                  <c:v>10.661245743579439</c:v>
                </c:pt>
                <c:pt idx="62">
                  <c:v>11.269393105850316</c:v>
                </c:pt>
                <c:pt idx="63">
                  <c:v>11.907607149935014</c:v>
                </c:pt>
                <c:pt idx="64">
                  <c:v>12.57684178826384</c:v>
                </c:pt>
                <c:pt idx="65">
                  <c:v>13.278019666180116</c:v>
                </c:pt>
                <c:pt idx="66">
                  <c:v>14.01202371738686</c:v>
                </c:pt>
                <c:pt idx="67">
                  <c:v>14.779688123504545</c:v>
                </c:pt>
                <c:pt idx="68">
                  <c:v>15.5817887156529</c:v>
                </c:pt>
                <c:pt idx="69">
                  <c:v>16.419032871342466</c:v>
                </c:pt>
                <c:pt idx="70">
                  <c:v>17.292048976708507</c:v>
                </c:pt>
                <c:pt idx="71">
                  <c:v>18.201375542014059</c:v>
                </c:pt>
                <c:pt idx="72">
                  <c:v>19.147450077077863</c:v>
                </c:pt>
                <c:pt idx="73">
                  <c:v>20.130597852438122</c:v>
                </c:pt>
                <c:pt idx="74">
                  <c:v>21.151020691143703</c:v>
                </c:pt>
                <c:pt idx="75">
                  <c:v>22.208785954474315</c:v>
                </c:pt>
                <c:pt idx="76">
                  <c:v>23.303815901949008</c:v>
                </c:pt>
                <c:pt idx="77">
                  <c:v>24.435877620935976</c:v>
                </c:pt>
                <c:pt idx="78">
                  <c:v>25.604573733223017</c:v>
                </c:pt>
                <c:pt idx="79">
                  <c:v>26.809334094221111</c:v>
                </c:pt>
                <c:pt idx="80">
                  <c:v>28.049408704242673</c:v>
                </c:pt>
                <c:pt idx="81">
                  <c:v>29.323862049762063</c:v>
                </c:pt>
                <c:pt idx="82">
                  <c:v>30.631569085072801</c:v>
                </c:pt>
                <c:pt idx="83">
                  <c:v>31.971213050795168</c:v>
                </c:pt>
                <c:pt idx="84">
                  <c:v>33.341285304948379</c:v>
                </c:pt>
                <c:pt idx="85">
                  <c:v>34.740087314714927</c:v>
                </c:pt>
                <c:pt idx="86">
                  <c:v>36.1657349227984</c:v>
                </c:pt>
                <c:pt idx="87">
                  <c:v>37.616164961925413</c:v>
                </c:pt>
                <c:pt idx="88">
                  <c:v>39.089144245392305</c:v>
                </c:pt>
                <c:pt idx="89">
                  <c:v>40.582280911746906</c:v>
                </c:pt>
                <c:pt idx="90">
                  <c:v>42.093038049139118</c:v>
                </c:pt>
                <c:pt idx="91">
                  <c:v>43.618749471226302</c:v>
                </c:pt>
                <c:pt idx="92">
                  <c:v>45.156637463601371</c:v>
                </c:pt>
                <c:pt idx="93">
                  <c:v>46.703832269433811</c:v>
                </c:pt>
                <c:pt idx="94">
                  <c:v>48.257393037284288</c:v>
                </c:pt>
                <c:pt idx="95">
                  <c:v>49.814329914670708</c:v>
                </c:pt>
                <c:pt idx="96">
                  <c:v>51.371626939530223</c:v>
                </c:pt>
                <c:pt idx="97">
                  <c:v>52.926265359541958</c:v>
                </c:pt>
                <c:pt idx="98">
                  <c:v>54.475246997284998</c:v>
                </c:pt>
                <c:pt idx="99">
                  <c:v>56.015617277917983</c:v>
                </c:pt>
                <c:pt idx="100">
                  <c:v>57.544487545535148</c:v>
                </c:pt>
                <c:pt idx="101">
                  <c:v>59.059056314173489</c:v>
                </c:pt>
                <c:pt idx="102">
                  <c:v>60.556629128779761</c:v>
                </c:pt>
                <c:pt idx="103">
                  <c:v>62.034636749068461</c:v>
                </c:pt>
                <c:pt idx="104">
                  <c:v>63.490651413576359</c:v>
                </c:pt>
                <c:pt idx="105">
                  <c:v>64.922400990583441</c:v>
                </c:pt>
                <c:pt idx="106">
                  <c:v>66.327780875033326</c:v>
                </c:pt>
                <c:pt idx="107">
                  <c:v>67.70486354423069</c:v>
                </c:pt>
                <c:pt idx="108">
                  <c:v>69.051905738066793</c:v>
                </c:pt>
                <c:pt idx="109">
                  <c:v>70.36735328012837</c:v>
                </c:pt>
                <c:pt idx="110">
                  <c:v>71.649843602801027</c:v>
                </c:pt>
                <c:pt idx="111">
                  <c:v>72.898206081178657</c:v>
                </c:pt>
                <c:pt idx="112">
                  <c:v>74.111460316336036</c:v>
                </c:pt>
                <c:pt idx="113">
                  <c:v>75.28881253772046</c:v>
                </c:pt>
                <c:pt idx="114">
                  <c:v>76.429650316794365</c:v>
                </c:pt>
                <c:pt idx="115">
                  <c:v>77.533535799616985</c:v>
                </c:pt>
                <c:pt idx="116">
                  <c:v>78.600197675049984</c:v>
                </c:pt>
                <c:pt idx="117">
                  <c:v>79.629522098170085</c:v>
                </c:pt>
                <c:pt idx="118">
                  <c:v>80.621542785902349</c:v>
                </c:pt>
                <c:pt idx="119">
                  <c:v>81.57643049458521</c:v>
                </c:pt>
                <c:pt idx="120">
                  <c:v>82.4944820779465</c:v>
                </c:pt>
                <c:pt idx="121">
                  <c:v>83.376109309635424</c:v>
                </c:pt>
                <c:pt idx="122">
                  <c:v>84.221827637828582</c:v>
                </c:pt>
                <c:pt idx="123">
                  <c:v>85.032245021275415</c:v>
                </c:pt>
                <c:pt idx="124">
                  <c:v>85.808050977170709</c:v>
                </c:pt>
                <c:pt idx="125">
                  <c:v>86.550005952054818</c:v>
                </c:pt>
                <c:pt idx="126">
                  <c:v>87.258931108071465</c:v>
                </c:pt>
                <c:pt idx="127">
                  <c:v>87.935698598787624</c:v>
                </c:pt>
                <c:pt idx="128">
                  <c:v>88.581222391736191</c:v>
                </c:pt>
                <c:pt idx="129">
                  <c:v>89.19644967912528</c:v>
                </c:pt>
                <c:pt idx="130">
                  <c:v>89.782352903934793</c:v>
                </c:pt>
                <c:pt idx="131">
                  <c:v>90.339922415983381</c:v>
                </c:pt>
                <c:pt idx="132">
                  <c:v>90.870159761530857</c:v>
                </c:pt>
                <c:pt idx="133">
                  <c:v>91.374071600562502</c:v>
                </c:pt>
                <c:pt idx="134">
                  <c:v>91.852664238026478</c:v>
                </c:pt>
                <c:pt idx="135">
                  <c:v>92.30693874887217</c:v>
                </c:pt>
                <c:pt idx="136">
                  <c:v>92.737886671657861</c:v>
                </c:pt>
                <c:pt idx="137">
                  <c:v>93.146486241635458</c:v>
                </c:pt>
                <c:pt idx="138">
                  <c:v>93.533699131446184</c:v>
                </c:pt>
                <c:pt idx="139">
                  <c:v>93.9004676657418</c:v>
                </c:pt>
                <c:pt idx="140">
                  <c:v>94.247712475049994</c:v>
                </c:pt>
                <c:pt idx="141">
                  <c:v>94.57633055390275</c:v>
                </c:pt>
                <c:pt idx="142">
                  <c:v>94.887193688528313</c:v>
                </c:pt>
                <c:pt idx="143">
                  <c:v>95.18114722016</c:v>
                </c:pt>
                <c:pt idx="144">
                  <c:v>95.459009111141754</c:v>
                </c:pt>
                <c:pt idx="145">
                  <c:v>95.721569282425122</c:v>
                </c:pt>
                <c:pt idx="146">
                  <c:v>95.969589192677006</c:v>
                </c:pt>
                <c:pt idx="147">
                  <c:v>96.203801630988579</c:v>
                </c:pt>
                <c:pt idx="148">
                  <c:v>96.424910697035472</c:v>
                </c:pt>
                <c:pt idx="149">
                  <c:v>96.63359194444169</c:v>
                </c:pt>
                <c:pt idx="150">
                  <c:v>96.830492665006489</c:v>
                </c:pt>
                <c:pt idx="151">
                  <c:v>97.016232293333132</c:v>
                </c:pt>
                <c:pt idx="152">
                  <c:v>97.19140291322681</c:v>
                </c:pt>
                <c:pt idx="153">
                  <c:v>97.356569848986524</c:v>
                </c:pt>
                <c:pt idx="154">
                  <c:v>97.512272326391212</c:v>
                </c:pt>
                <c:pt idx="155">
                  <c:v>97.659024189760075</c:v>
                </c:pt>
                <c:pt idx="156">
                  <c:v>97.797314662949063</c:v>
                </c:pt>
                <c:pt idx="157">
                  <c:v>97.927609143523895</c:v>
                </c:pt>
                <c:pt idx="158">
                  <c:v>98.050350020625217</c:v>
                </c:pt>
                <c:pt idx="159">
                  <c:v>98.165957508213893</c:v>
                </c:pt>
                <c:pt idx="160">
                  <c:v>98.274830486457859</c:v>
                </c:pt>
                <c:pt idx="161">
                  <c:v>98.377347344997517</c:v>
                </c:pt>
                <c:pt idx="162">
                  <c:v>98.473866822712125</c:v>
                </c:pt>
                <c:pt idx="163">
                  <c:v>98.564728839407096</c:v>
                </c:pt>
                <c:pt idx="164">
                  <c:v>98.650255315558383</c:v>
                </c:pt>
                <c:pt idx="165">
                  <c:v>98.730750976890931</c:v>
                </c:pt>
                <c:pt idx="166">
                  <c:v>98.806504141137523</c:v>
                </c:pt>
                <c:pt idx="167">
                  <c:v>98.877787484830577</c:v>
                </c:pt>
                <c:pt idx="168">
                  <c:v>98.944858788424455</c:v>
                </c:pt>
                <c:pt idx="169">
                  <c:v>99.007961658438063</c:v>
                </c:pt>
                <c:pt idx="170">
                  <c:v>99.067326225649609</c:v>
                </c:pt>
                <c:pt idx="171">
                  <c:v>99.123169818673702</c:v>
                </c:pt>
                <c:pt idx="172">
                  <c:v>99.175697612507719</c:v>
                </c:pt>
                <c:pt idx="173">
                  <c:v>99.225103251857732</c:v>
                </c:pt>
                <c:pt idx="174">
                  <c:v>99.271569449241511</c:v>
                </c:pt>
                <c:pt idx="175">
                  <c:v>99.315268558028706</c:v>
                </c:pt>
                <c:pt idx="176">
                  <c:v>99.356363120712061</c:v>
                </c:pt>
                <c:pt idx="177">
                  <c:v>99.395006392816612</c:v>
                </c:pt>
                <c:pt idx="178">
                  <c:v>99.43134284294581</c:v>
                </c:pt>
                <c:pt idx="179">
                  <c:v>99.465508629539045</c:v>
                </c:pt>
                <c:pt idx="180">
                  <c:v>99.497632054973877</c:v>
                </c:pt>
                <c:pt idx="181">
                  <c:v>99.527833997692724</c:v>
                </c:pt>
                <c:pt idx="182">
                  <c:v>99.556228323068467</c:v>
                </c:pt>
                <c:pt idx="183">
                  <c:v>99.582922273747315</c:v>
                </c:pt>
                <c:pt idx="184">
                  <c:v>99.608016840223314</c:v>
                </c:pt>
                <c:pt idx="185">
                  <c:v>99.631607112407167</c:v>
                </c:pt>
                <c:pt idx="186">
                  <c:v>99.65378261295406</c:v>
                </c:pt>
                <c:pt idx="187">
                  <c:v>99.674627613111483</c:v>
                </c:pt>
                <c:pt idx="188">
                  <c:v>99.694221431840745</c:v>
                </c:pt>
                <c:pt idx="189">
                  <c:v>99.712638718953997</c:v>
                </c:pt>
                <c:pt idx="190">
                  <c:v>99.729949722994064</c:v>
                </c:pt>
                <c:pt idx="191">
                  <c:v>99.746220544567606</c:v>
                </c:pt>
                <c:pt idx="192">
                  <c:v>99.761513375822588</c:v>
                </c:pt>
                <c:pt idx="193">
                  <c:v>99.775886726741362</c:v>
                </c:pt>
                <c:pt idx="194">
                  <c:v>99.789395638898</c:v>
                </c:pt>
                <c:pt idx="195">
                  <c:v>99.802091887307157</c:v>
                </c:pt>
                <c:pt idx="196">
                  <c:v>99.814024170967855</c:v>
                </c:pt>
                <c:pt idx="197">
                  <c:v>99.825238292682855</c:v>
                </c:pt>
                <c:pt idx="198">
                  <c:v>99.83577732871079</c:v>
                </c:pt>
                <c:pt idx="199">
                  <c:v>99.845681788784916</c:v>
                </c:pt>
                <c:pt idx="200">
                  <c:v>99.854989767009243</c:v>
                </c:pt>
                <c:pt idx="201">
                  <c:v>99.863737084120473</c:v>
                </c:pt>
                <c:pt idx="202">
                  <c:v>99.871957421581357</c:v>
                </c:pt>
                <c:pt idx="203">
                  <c:v>99.879682447949889</c:v>
                </c:pt>
                <c:pt idx="204">
                  <c:v>99.8869419379471</c:v>
                </c:pt>
                <c:pt idx="205">
                  <c:v>99.893763884626338</c:v>
                </c:pt>
                <c:pt idx="206">
                  <c:v>99.90017460502618</c:v>
                </c:pt>
                <c:pt idx="207">
                  <c:v>99.906198839670907</c:v>
                </c:pt>
                <c:pt idx="208">
                  <c:v>99.911859846263269</c:v>
                </c:pt>
                <c:pt idx="209">
                  <c:v>99.917179487896817</c:v>
                </c:pt>
                <c:pt idx="210">
                  <c:v>99.922178316098041</c:v>
                </c:pt>
                <c:pt idx="211">
                  <c:v>99.926875648992308</c:v>
                </c:pt>
                <c:pt idx="212">
                  <c:v>99.93128964487164</c:v>
                </c:pt>
                <c:pt idx="213">
                  <c:v>99.935437371427795</c:v>
                </c:pt>
                <c:pt idx="214">
                  <c:v>99.939334870899998</c:v>
                </c:pt>
                <c:pt idx="215">
                  <c:v>99.942997221372408</c:v>
                </c:pt>
                <c:pt idx="216">
                  <c:v>99.946438594444274</c:v>
                </c:pt>
                <c:pt idx="217">
                  <c:v>99.949672309483105</c:v>
                </c:pt>
                <c:pt idx="218">
                  <c:v>99.952710884659339</c:v>
                </c:pt>
                <c:pt idx="219">
                  <c:v>99.955566084950192</c:v>
                </c:pt>
                <c:pt idx="220">
                  <c:v>99.958248967289734</c:v>
                </c:pt>
                <c:pt idx="221">
                  <c:v>99.960769923031989</c:v>
                </c:pt>
                <c:pt idx="222">
                  <c:v>99.963138717885087</c:v>
                </c:pt>
                <c:pt idx="223">
                  <c:v>99.965364529464466</c:v>
                </c:pt>
                <c:pt idx="224">
                  <c:v>99.967455982605955</c:v>
                </c:pt>
                <c:pt idx="225">
                  <c:v>99.96942118256996</c:v>
                </c:pt>
                <c:pt idx="226">
                  <c:v>99.971267746262143</c:v>
                </c:pt>
                <c:pt idx="227">
                  <c:v>99.973002831587081</c:v>
                </c:pt>
                <c:pt idx="228">
                  <c:v>99.974633165046086</c:v>
                </c:pt>
                <c:pt idx="229">
                  <c:v>99.976165067682786</c:v>
                </c:pt>
                <c:pt idx="230">
                  <c:v>99.977604479474735</c:v>
                </c:pt>
                <c:pt idx="231">
                  <c:v>99.978956982263384</c:v>
                </c:pt>
                <c:pt idx="232">
                  <c:v>99.980227821309271</c:v>
                </c:pt>
                <c:pt idx="233">
                  <c:v>99.981421925554329</c:v>
                </c:pt>
                <c:pt idx="234">
                  <c:v>99.982543926668114</c:v>
                </c:pt>
                <c:pt idx="235">
                  <c:v>99.983598176950977</c:v>
                </c:pt>
                <c:pt idx="236">
                  <c:v>99.984588766161792</c:v>
                </c:pt>
                <c:pt idx="237">
                  <c:v>99.985519537334923</c:v>
                </c:pt>
                <c:pt idx="238">
                  <c:v>99.986394101646582</c:v>
                </c:pt>
                <c:pt idx="239">
                  <c:v>99.987215852387436</c:v>
                </c:pt>
                <c:pt idx="240">
                  <c:v>99.987987978095262</c:v>
                </c:pt>
                <c:pt idx="241">
                  <c:v>99.988713474897509</c:v>
                </c:pt>
                <c:pt idx="242">
                  <c:v>99.989395158111222</c:v>
                </c:pt>
                <c:pt idx="243">
                  <c:v>99.990035673145073</c:v>
                </c:pt>
                <c:pt idx="244">
                  <c:v>99.99063750574517</c:v>
                </c:pt>
                <c:pt idx="245">
                  <c:v>99.991202991623823</c:v>
                </c:pt>
                <c:pt idx="246">
                  <c:v>99.991734325508773</c:v>
                </c:pt>
                <c:pt idx="247">
                  <c:v>99.992233569647127</c:v>
                </c:pt>
                <c:pt idx="248">
                  <c:v>99.992702661797267</c:v>
                </c:pt>
                <c:pt idx="249">
                  <c:v>99.993143422739067</c:v>
                </c:pt>
                <c:pt idx="250">
                  <c:v>99.993557563331635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'AIS 2 Risk curve (old)'!$I$27</c:f>
              <c:strCache>
                <c:ptCount val="1"/>
                <c:pt idx="0">
                  <c:v>95% CI</c:v>
                </c:pt>
              </c:strCache>
            </c:strRef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2 Risk curve (old)'!$U$129:$U$155</c:f>
              <c:numCache>
                <c:formatCode>General</c:formatCode>
                <c:ptCount val="27"/>
                <c:pt idx="0">
                  <c:v>-0.16274969024315283</c:v>
                </c:pt>
                <c:pt idx="1">
                  <c:v>3.1890656716013432E-2</c:v>
                </c:pt>
                <c:pt idx="2">
                  <c:v>0.14028119446056381</c:v>
                </c:pt>
                <c:pt idx="3">
                  <c:v>0.21298371235850908</c:v>
                </c:pt>
                <c:pt idx="4">
                  <c:v>0.26592970140176686</c:v>
                </c:pt>
                <c:pt idx="5">
                  <c:v>0.30632437802468138</c:v>
                </c:pt>
                <c:pt idx="6">
                  <c:v>0.33810229349897819</c:v>
                </c:pt>
                <c:pt idx="7">
                  <c:v>0.36367504133866257</c:v>
                </c:pt>
                <c:pt idx="8">
                  <c:v>0.38463472690556982</c:v>
                </c:pt>
                <c:pt idx="9">
                  <c:v>0.40208497294164558</c:v>
                </c:pt>
                <c:pt idx="10">
                  <c:v>0.48890010017469648</c:v>
                </c:pt>
                <c:pt idx="11">
                  <c:v>0.52347665835080914</c:v>
                </c:pt>
                <c:pt idx="12">
                  <c:v>0.54452207499458849</c:v>
                </c:pt>
                <c:pt idx="13">
                  <c:v>0.56033595280999016</c:v>
                </c:pt>
                <c:pt idx="14">
                  <c:v>0.5739499632880829</c:v>
                </c:pt>
                <c:pt idx="15">
                  <c:v>0.58707684958064499</c:v>
                </c:pt>
                <c:pt idx="16">
                  <c:v>0.60144377940831006</c:v>
                </c:pt>
                <c:pt idx="17">
                  <c:v>0.62085064648612542</c:v>
                </c:pt>
                <c:pt idx="18">
                  <c:v>0.62348094107768104</c:v>
                </c:pt>
                <c:pt idx="19">
                  <c:v>0.62635292591067082</c:v>
                </c:pt>
                <c:pt idx="20">
                  <c:v>0.62953167387811559</c:v>
                </c:pt>
                <c:pt idx="21">
                  <c:v>0.63311198483170317</c:v>
                </c:pt>
                <c:pt idx="22">
                  <c:v>0.63724001469428793</c:v>
                </c:pt>
                <c:pt idx="23">
                  <c:v>0.64215914355983794</c:v>
                </c:pt>
                <c:pt idx="24">
                  <c:v>0.64832252499546283</c:v>
                </c:pt>
                <c:pt idx="25">
                  <c:v>0.65673922079676406</c:v>
                </c:pt>
                <c:pt idx="26">
                  <c:v>0.6705937231101351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'AIS 2 Risk curve (old)'!$J$27</c:f>
              <c:strCache>
                <c:ptCount val="1"/>
                <c:pt idx="0">
                  <c:v>Upper</c:v>
                </c:pt>
              </c:strCache>
            </c:strRef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2 Risk curve (old)'!$V$129:$V$155</c:f>
              <c:numCache>
                <c:formatCode>General</c:formatCode>
                <c:ptCount val="27"/>
                <c:pt idx="0">
                  <c:v>0.59010774561009405</c:v>
                </c:pt>
                <c:pt idx="1">
                  <c:v>0.62122529725995934</c:v>
                </c:pt>
                <c:pt idx="2">
                  <c:v>0.64628065240773513</c:v>
                </c:pt>
                <c:pt idx="3">
                  <c:v>0.66925000146242331</c:v>
                </c:pt>
                <c:pt idx="4">
                  <c:v>0.69129396191482673</c:v>
                </c:pt>
                <c:pt idx="5">
                  <c:v>0.71282101718114221</c:v>
                </c:pt>
                <c:pt idx="6">
                  <c:v>0.73395836297193506</c:v>
                </c:pt>
                <c:pt idx="7">
                  <c:v>0.7547192381314386</c:v>
                </c:pt>
                <c:pt idx="8">
                  <c:v>0.77507590849715213</c:v>
                </c:pt>
                <c:pt idx="9">
                  <c:v>0.79499317724635099</c:v>
                </c:pt>
                <c:pt idx="10">
                  <c:v>0.96848519937051769</c:v>
                </c:pt>
                <c:pt idx="11">
                  <c:v>1.1069255541340661</c:v>
                </c:pt>
                <c:pt idx="12">
                  <c:v>1.22770766091769</c:v>
                </c:pt>
                <c:pt idx="13">
                  <c:v>1.3420473577808969</c:v>
                </c:pt>
                <c:pt idx="14">
                  <c:v>1.4585869219814134</c:v>
                </c:pt>
                <c:pt idx="15">
                  <c:v>1.5872875591162541</c:v>
                </c:pt>
                <c:pt idx="16">
                  <c:v>1.7459375422282504</c:v>
                </c:pt>
                <c:pt idx="17">
                  <c:v>1.9868378245076523</c:v>
                </c:pt>
                <c:pt idx="18">
                  <c:v>2.0215750447013714</c:v>
                </c:pt>
                <c:pt idx="19">
                  <c:v>2.060019415801003</c:v>
                </c:pt>
                <c:pt idx="20">
                  <c:v>2.1031742908327455</c:v>
                </c:pt>
                <c:pt idx="21">
                  <c:v>2.1525092411442475</c:v>
                </c:pt>
                <c:pt idx="22">
                  <c:v>2.2103029431708934</c:v>
                </c:pt>
                <c:pt idx="23">
                  <c:v>2.2803737638010038</c:v>
                </c:pt>
                <c:pt idx="24">
                  <c:v>2.3698822493180121</c:v>
                </c:pt>
                <c:pt idx="25">
                  <c:v>2.4949114464090369</c:v>
                </c:pt>
                <c:pt idx="26">
                  <c:v>2.7068148427046981</c:v>
                </c:pt>
              </c:numCache>
            </c:numRef>
          </c:xVal>
          <c:yVal>
            <c:numRef>
              <c:f>'AIS 2 Risk curve (old)'!$S$129:$S$155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(old)'!$H$137:$H$141</c:f>
              <c:numCache>
                <c:formatCode>General</c:formatCode>
                <c:ptCount val="5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0.85038311556248702</c:v>
                </c:pt>
                <c:pt idx="4">
                  <c:v>0.62903013571997579</c:v>
                </c:pt>
              </c:numCache>
            </c:numRef>
          </c:xVal>
          <c:yVal>
            <c:numRef>
              <c:f>'AIS 2 Risk curve (old)'!$I$137:$I$141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2 Risk curve (old)'!$H$142:$H$200</c:f>
              <c:numCache>
                <c:formatCode>0.0000</c:formatCode>
                <c:ptCount val="59"/>
                <c:pt idx="0">
                  <c:v>0.34532431730469354</c:v>
                </c:pt>
                <c:pt idx="1">
                  <c:v>0.40725245678534178</c:v>
                </c:pt>
                <c:pt idx="2">
                  <c:v>0.27381821752539931</c:v>
                </c:pt>
                <c:pt idx="3">
                  <c:v>0.21972647630701989</c:v>
                </c:pt>
                <c:pt idx="4">
                  <c:v>0.30442216604460792</c:v>
                </c:pt>
                <c:pt idx="5">
                  <c:v>0.33405235343874123</c:v>
                </c:pt>
                <c:pt idx="6">
                  <c:v>0.28701987563068909</c:v>
                </c:pt>
                <c:pt idx="7">
                  <c:v>0.30934686632817637</c:v>
                </c:pt>
                <c:pt idx="8">
                  <c:v>0.31907856522508948</c:v>
                </c:pt>
                <c:pt idx="9">
                  <c:v>0.33851286299875183</c:v>
                </c:pt>
                <c:pt idx="10">
                  <c:v>0.36264768658100033</c:v>
                </c:pt>
                <c:pt idx="11">
                  <c:v>0.80134780685329821</c:v>
                </c:pt>
                <c:pt idx="12">
                  <c:v>0.24083678430527314</c:v>
                </c:pt>
                <c:pt idx="13">
                  <c:v>0.26218561162578968</c:v>
                </c:pt>
                <c:pt idx="14">
                  <c:v>0.33040089333426503</c:v>
                </c:pt>
                <c:pt idx="15">
                  <c:v>0.29766613985109086</c:v>
                </c:pt>
                <c:pt idx="16">
                  <c:v>0.28403416028275952</c:v>
                </c:pt>
                <c:pt idx="17">
                  <c:v>0.5441830697408071</c:v>
                </c:pt>
                <c:pt idx="18">
                  <c:v>0.32023542259348697</c:v>
                </c:pt>
                <c:pt idx="19">
                  <c:v>0.32502495180422936</c:v>
                </c:pt>
                <c:pt idx="20">
                  <c:v>0.56817409667688046</c:v>
                </c:pt>
                <c:pt idx="21">
                  <c:v>0.33985116891619943</c:v>
                </c:pt>
                <c:pt idx="22">
                  <c:v>0.28536444700372882</c:v>
                </c:pt>
                <c:pt idx="23">
                  <c:v>0.59788091397267951</c:v>
                </c:pt>
                <c:pt idx="24">
                  <c:v>0.40274646826579608</c:v>
                </c:pt>
                <c:pt idx="25">
                  <c:v>0.6341516249227156</c:v>
                </c:pt>
                <c:pt idx="26">
                  <c:v>0.6747655384354927</c:v>
                </c:pt>
                <c:pt idx="27">
                  <c:v>0.79073066269690262</c:v>
                </c:pt>
                <c:pt idx="28">
                  <c:v>0.47089584089355258</c:v>
                </c:pt>
                <c:pt idx="29">
                  <c:v>0.31364773028038634</c:v>
                </c:pt>
                <c:pt idx="30">
                  <c:v>0.3132398724458561</c:v>
                </c:pt>
                <c:pt idx="31">
                  <c:v>0.67515075857150708</c:v>
                </c:pt>
                <c:pt idx="32">
                  <c:v>0.49352218716017721</c:v>
                </c:pt>
                <c:pt idx="33">
                  <c:v>0.50622299284549865</c:v>
                </c:pt>
                <c:pt idx="34">
                  <c:v>0.26453937284735346</c:v>
                </c:pt>
                <c:pt idx="35">
                  <c:v>0.26007950710202454</c:v>
                </c:pt>
                <c:pt idx="36">
                  <c:v>0.35865158913466855</c:v>
                </c:pt>
                <c:pt idx="37">
                  <c:v>0.27158412500213869</c:v>
                </c:pt>
                <c:pt idx="38">
                  <c:v>0.23201280620668047</c:v>
                </c:pt>
                <c:pt idx="39">
                  <c:v>0.24142595651835416</c:v>
                </c:pt>
                <c:pt idx="40">
                  <c:v>0.23222615628448828</c:v>
                </c:pt>
                <c:pt idx="41">
                  <c:v>0.52667143416065865</c:v>
                </c:pt>
                <c:pt idx="42">
                  <c:v>0.44715804798915693</c:v>
                </c:pt>
                <c:pt idx="43">
                  <c:v>0.29763592492991903</c:v>
                </c:pt>
                <c:pt idx="44">
                  <c:v>0.31010015818922165</c:v>
                </c:pt>
                <c:pt idx="45">
                  <c:v>0.38329157944936965</c:v>
                </c:pt>
                <c:pt idx="46">
                  <c:v>0.38466982829551288</c:v>
                </c:pt>
                <c:pt idx="47">
                  <c:v>0.22665243824067868</c:v>
                </c:pt>
                <c:pt idx="48">
                  <c:v>0.25267356235869226</c:v>
                </c:pt>
                <c:pt idx="49">
                  <c:v>0.33713947313257064</c:v>
                </c:pt>
                <c:pt idx="50">
                  <c:v>0.27791794320672558</c:v>
                </c:pt>
                <c:pt idx="51">
                  <c:v>0.25528991973333159</c:v>
                </c:pt>
                <c:pt idx="52">
                  <c:v>0.25730412562867788</c:v>
                </c:pt>
                <c:pt idx="53">
                  <c:v>0.40889457927135336</c:v>
                </c:pt>
                <c:pt idx="54">
                  <c:v>0.25703775822997171</c:v>
                </c:pt>
                <c:pt idx="55">
                  <c:v>0.31272663309034432</c:v>
                </c:pt>
                <c:pt idx="56">
                  <c:v>0.42419304917650452</c:v>
                </c:pt>
                <c:pt idx="57">
                  <c:v>0.26917128096439524</c:v>
                </c:pt>
                <c:pt idx="58">
                  <c:v>0.25759656443636919</c:v>
                </c:pt>
              </c:numCache>
            </c:numRef>
          </c:xVal>
          <c:yVal>
            <c:numRef>
              <c:f>'AIS 2 Risk curve (old)'!$I$142:$I$200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v>3 cat </c:v>
          </c:tx>
          <c:marker>
            <c:symbol val="none"/>
          </c:marker>
          <c:xVal>
            <c:numRef>
              <c:f>'AIS 2 Risk curve (old)'!$M$242:$M$268</c:f>
              <c:numCache>
                <c:formatCode>General</c:formatCode>
                <c:ptCount val="27"/>
                <c:pt idx="0">
                  <c:v>0.1256017119197731</c:v>
                </c:pt>
                <c:pt idx="1">
                  <c:v>0.26187711027966842</c:v>
                </c:pt>
                <c:pt idx="2">
                  <c:v>0.34242973911542485</c:v>
                </c:pt>
                <c:pt idx="3">
                  <c:v>0.40018063891177613</c:v>
                </c:pt>
                <c:pt idx="4">
                  <c:v>0.44544720678591931</c:v>
                </c:pt>
                <c:pt idx="5">
                  <c:v>0.48282533943302164</c:v>
                </c:pt>
                <c:pt idx="6">
                  <c:v>0.51476685001868738</c:v>
                </c:pt>
                <c:pt idx="7">
                  <c:v>0.54273545253746946</c:v>
                </c:pt>
                <c:pt idx="8">
                  <c:v>0.5676754564008466</c:v>
                </c:pt>
                <c:pt idx="9">
                  <c:v>0.59023180102691608</c:v>
                </c:pt>
                <c:pt idx="10">
                  <c:v>0.74736234083592024</c:v>
                </c:pt>
                <c:pt idx="11">
                  <c:v>0.85180142748193854</c:v>
                </c:pt>
                <c:pt idx="12">
                  <c:v>0.93741350295106018</c:v>
                </c:pt>
                <c:pt idx="13">
                  <c:v>1.0159787728555623</c:v>
                </c:pt>
                <c:pt idx="14">
                  <c:v>1.0945440427600646</c:v>
                </c:pt>
                <c:pt idx="15">
                  <c:v>1.1801561182291862</c:v>
                </c:pt>
                <c:pt idx="16">
                  <c:v>1.2845952048752043</c:v>
                </c:pt>
                <c:pt idx="17">
                  <c:v>1.4417257446842084</c:v>
                </c:pt>
                <c:pt idx="18">
                  <c:v>1.4642820893102779</c:v>
                </c:pt>
                <c:pt idx="19">
                  <c:v>1.4892220931736553</c:v>
                </c:pt>
                <c:pt idx="20">
                  <c:v>1.5171906956924373</c:v>
                </c:pt>
                <c:pt idx="21">
                  <c:v>1.5491322062781032</c:v>
                </c:pt>
                <c:pt idx="22">
                  <c:v>1.5865103389252053</c:v>
                </c:pt>
                <c:pt idx="23">
                  <c:v>1.6317769067993482</c:v>
                </c:pt>
                <c:pt idx="24">
                  <c:v>1.6895278065956996</c:v>
                </c:pt>
                <c:pt idx="25">
                  <c:v>1.7700804354314559</c:v>
                </c:pt>
                <c:pt idx="26">
                  <c:v>1.9063558337913515</c:v>
                </c:pt>
              </c:numCache>
            </c:numRef>
          </c:xVal>
          <c:yVal>
            <c:numRef>
              <c:f>'AIS 2 Risk curve (old)'!$L$242:$L$268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28392"/>
        <c:axId val="365828784"/>
      </c:scatterChart>
      <c:valAx>
        <c:axId val="365828392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65828784"/>
        <c:crosses val="autoZero"/>
        <c:crossBetween val="midCat"/>
      </c:valAx>
      <c:valAx>
        <c:axId val="3658287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2)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5828392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 orientation="landscape" verticalDpi="599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575435086862E-2"/>
          <c:y val="0.14131841832113604"/>
          <c:w val="0.89610651164822253"/>
          <c:h val="0.77454504584911865"/>
        </c:manualLayout>
      </c:layout>
      <c:scatterChart>
        <c:scatterStyle val="smoothMarker"/>
        <c:varyColors val="0"/>
        <c:ser>
          <c:idx val="0"/>
          <c:order val="0"/>
          <c:tx>
            <c:v>AIS 2 Risk Curve</c:v>
          </c:tx>
          <c:marker>
            <c:symbol val="none"/>
          </c:marker>
          <c:xVal>
            <c:numRef>
              <c:f>'Sensitivity analysis'!$B$2:$B$202</c:f>
              <c:numCache>
                <c:formatCode>General</c:formatCode>
                <c:ptCount val="2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'Sensitivity analysis'!$C$2:$C$202</c:f>
              <c:numCache>
                <c:formatCode>General</c:formatCode>
                <c:ptCount val="201"/>
                <c:pt idx="0">
                  <c:v>4.0123361095023178E-3</c:v>
                </c:pt>
                <c:pt idx="1">
                  <c:v>4.5368318350969663E-3</c:v>
                </c:pt>
                <c:pt idx="2">
                  <c:v>5.1298865363090043E-3</c:v>
                </c:pt>
                <c:pt idx="3">
                  <c:v>5.8004608568195757E-3</c:v>
                </c:pt>
                <c:pt idx="4">
                  <c:v>6.5586863216962566E-3</c:v>
                </c:pt>
                <c:pt idx="5">
                  <c:v>7.4160182596931072E-3</c:v>
                </c:pt>
                <c:pt idx="6">
                  <c:v>8.3854086767131287E-3</c:v>
                </c:pt>
                <c:pt idx="7">
                  <c:v>9.4815016774837703E-3</c:v>
                </c:pt>
                <c:pt idx="8">
                  <c:v>1.0720854368911931E-2</c:v>
                </c:pt>
                <c:pt idx="9">
                  <c:v>1.2122186558118458E-2</c:v>
                </c:pt>
                <c:pt idx="10">
                  <c:v>1.3706662986204517E-2</c:v>
                </c:pt>
                <c:pt idx="11">
                  <c:v>1.5498212321407905E-2</c:v>
                </c:pt>
                <c:pt idx="12">
                  <c:v>1.7523887679210978E-2</c:v>
                </c:pt>
                <c:pt idx="13">
                  <c:v>1.9814274049676481E-2</c:v>
                </c:pt>
                <c:pt idx="14">
                  <c:v>2.2403948702175533E-2</c:v>
                </c:pt>
                <c:pt idx="15">
                  <c:v>2.5332001414007405E-2</c:v>
                </c:pt>
                <c:pt idx="16">
                  <c:v>2.8642622242459739E-2</c:v>
                </c:pt>
                <c:pt idx="17">
                  <c:v>3.2385765540941767E-2</c:v>
                </c:pt>
                <c:pt idx="18">
                  <c:v>3.6617900021372884E-2</c:v>
                </c:pt>
                <c:pt idx="19">
                  <c:v>4.140285590062294E-2</c:v>
                </c:pt>
                <c:pt idx="20">
                  <c:v>4.6812781553253593E-2</c:v>
                </c:pt>
                <c:pt idx="21">
                  <c:v>5.2929223642057835E-2</c:v>
                </c:pt>
                <c:pt idx="22">
                  <c:v>5.9844346429011201E-2</c:v>
                </c:pt>
                <c:pt idx="23">
                  <c:v>6.7662307900322821E-2</c:v>
                </c:pt>
                <c:pt idx="24">
                  <c:v>7.650081248918969E-2</c:v>
                </c:pt>
                <c:pt idx="25">
                  <c:v>8.6492862568008033E-2</c:v>
                </c:pt>
                <c:pt idx="26">
                  <c:v>9.7788733527571489E-2</c:v>
                </c:pt>
                <c:pt idx="27">
                  <c:v>0.11055820018295495</c:v>
                </c:pt>
                <c:pt idx="28">
                  <c:v>0.12499304546150777</c:v>
                </c:pt>
                <c:pt idx="29">
                  <c:v>0.14130988585197107</c:v>
                </c:pt>
                <c:pt idx="30">
                  <c:v>0.15975335193491522</c:v>
                </c:pt>
                <c:pt idx="31">
                  <c:v>0.18059966647633269</c:v>
                </c:pt>
                <c:pt idx="32">
                  <c:v>0.20416066704127075</c:v>
                </c:pt>
                <c:pt idx="33">
                  <c:v>0.23078832485207632</c:v>
                </c:pt>
                <c:pt idx="34">
                  <c:v>0.26087981663642629</c:v>
                </c:pt>
                <c:pt idx="35">
                  <c:v>0.29488321141885671</c:v>
                </c:pt>
                <c:pt idx="36">
                  <c:v>0.33330383950727871</c:v>
                </c:pt>
                <c:pt idx="37">
                  <c:v>0.3767114161703245</c:v>
                </c:pt>
                <c:pt idx="38">
                  <c:v>0.42574799749242836</c:v>
                </c:pt>
                <c:pt idx="39">
                  <c:v>0.48113685035807197</c:v>
                </c:pt>
                <c:pt idx="40">
                  <c:v>0.54369232208801554</c:v>
                </c:pt>
                <c:pt idx="41">
                  <c:v>0.61433079744408903</c:v>
                </c:pt>
                <c:pt idx="42">
                  <c:v>0.69408283090371758</c:v>
                </c:pt>
                <c:pt idx="43">
                  <c:v>0.78410653946718289</c:v>
                </c:pt>
                <c:pt idx="44">
                  <c:v>0.88570233476354487</c:v>
                </c:pt>
                <c:pt idx="45">
                  <c:v>1.0003290615600704</c:v>
                </c:pt>
                <c:pt idx="46">
                  <c:v>1.1296215913299252</c:v>
                </c:pt>
                <c:pt idx="47">
                  <c:v>1.2754098922942192</c:v>
                </c:pt>
                <c:pt idx="48">
                  <c:v>1.4397395588997688</c:v>
                </c:pt>
                <c:pt idx="49">
                  <c:v>1.6248937311194593</c:v>
                </c:pt>
                <c:pt idx="50">
                  <c:v>1.8334162638558433</c:v>
                </c:pt>
                <c:pt idx="51">
                  <c:v>2.0681359151662342</c:v>
                </c:pt>
                <c:pt idx="52">
                  <c:v>2.3321912046171875</c:v>
                </c:pt>
                <c:pt idx="53">
                  <c:v>2.3830990976747541</c:v>
                </c:pt>
                <c:pt idx="54">
                  <c:v>2.6290554450782491</c:v>
                </c:pt>
                <c:pt idx="55">
                  <c:v>2.962561267823848</c:v>
                </c:pt>
                <c:pt idx="56">
                  <c:v>3.3369237373467842</c:v>
                </c:pt>
                <c:pt idx="57">
                  <c:v>3.7567608850948191</c:v>
                </c:pt>
                <c:pt idx="58">
                  <c:v>4.227110178486492</c:v>
                </c:pt>
                <c:pt idx="59">
                  <c:v>4.7534390841070229</c:v>
                </c:pt>
                <c:pt idx="60">
                  <c:v>5.3416474876393663</c:v>
                </c:pt>
                <c:pt idx="61">
                  <c:v>5.9980593102905422</c:v>
                </c:pt>
                <c:pt idx="62">
                  <c:v>6.7294002339092591</c:v>
                </c:pt>
                <c:pt idx="63">
                  <c:v>7.5427580483682632</c:v>
                </c:pt>
                <c:pt idx="64">
                  <c:v>8.4455218136472947</c:v>
                </c:pt>
                <c:pt idx="65">
                  <c:v>9.4452958510683658</c:v>
                </c:pt>
                <c:pt idx="66">
                  <c:v>10.549784627090514</c:v>
                </c:pt>
                <c:pt idx="67">
                  <c:v>11.766644969437925</c:v>
                </c:pt>
                <c:pt idx="68">
                  <c:v>13.103302871002972</c:v>
                </c:pt>
                <c:pt idx="69">
                  <c:v>14.566733504582134</c:v>
                </c:pt>
                <c:pt idx="70">
                  <c:v>16.163205087053981</c:v>
                </c:pt>
                <c:pt idx="71">
                  <c:v>17.897989949620317</c:v>
                </c:pt>
                <c:pt idx="72">
                  <c:v>19.775049572997908</c:v>
                </c:pt>
                <c:pt idx="73">
                  <c:v>21.796704307617258</c:v>
                </c:pt>
                <c:pt idx="74">
                  <c:v>23.963302755407124</c:v>
                </c:pt>
                <c:pt idx="75">
                  <c:v>26.272909921963105</c:v>
                </c:pt>
                <c:pt idx="76">
                  <c:v>28.721036687398151</c:v>
                </c:pt>
                <c:pt idx="77">
                  <c:v>31.30043521804679</c:v>
                </c:pt>
                <c:pt idx="78">
                  <c:v>34.000984960256126</c:v>
                </c:pt>
                <c:pt idx="79">
                  <c:v>36.809691245378083</c:v>
                </c:pt>
                <c:pt idx="80">
                  <c:v>39.710812980814651</c:v>
                </c:pt>
                <c:pt idx="81">
                  <c:v>42.686127503339002</c:v>
                </c:pt>
                <c:pt idx="82">
                  <c:v>45.715330025426006</c:v>
                </c:pt>
                <c:pt idx="83">
                  <c:v>48.776553306955385</c:v>
                </c:pt>
                <c:pt idx="84">
                  <c:v>51.846981701440761</c:v>
                </c:pt>
                <c:pt idx="85">
                  <c:v>54.903524164939164</c:v>
                </c:pt>
                <c:pt idx="86">
                  <c:v>57.923504619112308</c:v>
                </c:pt>
                <c:pt idx="87">
                  <c:v>60.885326205001078</c:v>
                </c:pt>
                <c:pt idx="88">
                  <c:v>63.76906874949605</c:v>
                </c:pt>
                <c:pt idx="89">
                  <c:v>66.556985744918777</c:v>
                </c:pt>
                <c:pt idx="90">
                  <c:v>69.233877220469935</c:v>
                </c:pt>
                <c:pt idx="91">
                  <c:v>71.787326561315496</c:v>
                </c:pt>
                <c:pt idx="92">
                  <c:v>74.207801004671779</c:v>
                </c:pt>
                <c:pt idx="93">
                  <c:v>76.488625804609583</c:v>
                </c:pt>
                <c:pt idx="94">
                  <c:v>78.625849909429462</c:v>
                </c:pt>
                <c:pt idx="95">
                  <c:v>80.618025944724607</c:v>
                </c:pt>
                <c:pt idx="96">
                  <c:v>82.465929336647363</c:v>
                </c:pt>
                <c:pt idx="97">
                  <c:v>84.172240920822006</c:v>
                </c:pt>
                <c:pt idx="98">
                  <c:v>85.741214974061862</c:v>
                </c:pt>
                <c:pt idx="99">
                  <c:v>87.178350973710153</c:v>
                </c:pt>
                <c:pt idx="100">
                  <c:v>88.490083190382308</c:v>
                </c:pt>
                <c:pt idx="101">
                  <c:v>89.683497994569677</c:v>
                </c:pt>
                <c:pt idx="102">
                  <c:v>90.766084893495417</c:v>
                </c:pt>
                <c:pt idx="103">
                  <c:v>91.745524045218446</c:v>
                </c:pt>
                <c:pt idx="104">
                  <c:v>92.62951042309362</c:v>
                </c:pt>
                <c:pt idx="105">
                  <c:v>93.425612925985746</c:v>
                </c:pt>
                <c:pt idx="106">
                  <c:v>94.141165482801085</c:v>
                </c:pt>
                <c:pt idx="107">
                  <c:v>94.783186482799707</c:v>
                </c:pt>
                <c:pt idx="108">
                  <c:v>95.358322562119653</c:v>
                </c:pt>
                <c:pt idx="109">
                  <c:v>95.872812781740677</c:v>
                </c:pt>
                <c:pt idx="110">
                  <c:v>96.33246944538611</c:v>
                </c:pt>
                <c:pt idx="111">
                  <c:v>96.742672147476384</c:v>
                </c:pt>
                <c:pt idx="112">
                  <c:v>97.108372049162583</c:v>
                </c:pt>
                <c:pt idx="113">
                  <c:v>97.434103809358746</c:v>
                </c:pt>
                <c:pt idx="114">
                  <c:v>97.724003016527803</c:v>
                </c:pt>
                <c:pt idx="115">
                  <c:v>97.981827356174875</c:v>
                </c:pt>
                <c:pt idx="116">
                  <c:v>98.210980097676341</c:v>
                </c:pt>
                <c:pt idx="117">
                  <c:v>98.414534787618805</c:v>
                </c:pt>
                <c:pt idx="118">
                  <c:v>98.595260294898026</c:v>
                </c:pt>
                <c:pt idx="119">
                  <c:v>98.755645567821247</c:v>
                </c:pt>
                <c:pt idx="120">
                  <c:v>98.897923639309354</c:v>
                </c:pt>
                <c:pt idx="121">
                  <c:v>99.024094557682247</c:v>
                </c:pt>
                <c:pt idx="122">
                  <c:v>99.13594703229596</c:v>
                </c:pt>
                <c:pt idx="123">
                  <c:v>99.235078670159297</c:v>
                </c:pt>
                <c:pt idx="124">
                  <c:v>99.322914745901301</c:v>
                </c:pt>
                <c:pt idx="125">
                  <c:v>99.40072549690646</c:v>
                </c:pt>
                <c:pt idx="126">
                  <c:v>99.469641971390828</c:v>
                </c:pt>
                <c:pt idx="127">
                  <c:v>99.530670482463876</c:v>
                </c:pt>
                <c:pt idx="128">
                  <c:v>99.584705738142105</c:v>
                </c:pt>
                <c:pt idx="129">
                  <c:v>99.632542727771607</c:v>
                </c:pt>
                <c:pt idx="130">
                  <c:v>99.67488745093442</c:v>
                </c:pt>
                <c:pt idx="131">
                  <c:v>99.712366576900649</c:v>
                </c:pt>
                <c:pt idx="132">
                  <c:v>99.745536122037663</c:v>
                </c:pt>
                <c:pt idx="133">
                  <c:v>99.774889230066904</c:v>
                </c:pt>
                <c:pt idx="134">
                  <c:v>99.800863136271417</c:v>
                </c:pt>
                <c:pt idx="135">
                  <c:v>99.823845392159555</c:v>
                </c:pt>
                <c:pt idx="136">
                  <c:v>99.844179422028006</c:v>
                </c:pt>
                <c:pt idx="137">
                  <c:v>99.862169477597902</c:v>
                </c:pt>
                <c:pt idx="138">
                  <c:v>99.878085051608707</c:v>
                </c:pt>
                <c:pt idx="139">
                  <c:v>99.892164806076735</c:v>
                </c:pt>
                <c:pt idx="140">
                  <c:v>99.904620065952429</c:v>
                </c:pt>
                <c:pt idx="141">
                  <c:v>99.91563792419872</c:v>
                </c:pt>
                <c:pt idx="142">
                  <c:v>99.925383999901641</c:v>
                </c:pt>
                <c:pt idx="143">
                  <c:v>99.934004886926303</c:v>
                </c:pt>
                <c:pt idx="144">
                  <c:v>99.941630326855986</c:v>
                </c:pt>
                <c:pt idx="145">
                  <c:v>99.948375136491848</c:v>
                </c:pt>
                <c:pt idx="146">
                  <c:v>99.954340917036006</c:v>
                </c:pt>
                <c:pt idx="147">
                  <c:v>99.959617569215709</c:v>
                </c:pt>
                <c:pt idx="148">
                  <c:v>99.964284636015549</c:v>
                </c:pt>
                <c:pt idx="149">
                  <c:v>99.968412492345038</c:v>
                </c:pt>
                <c:pt idx="150">
                  <c:v>99.972063398866268</c:v>
                </c:pt>
                <c:pt idx="151">
                  <c:v>99.975292435316859</c:v>
                </c:pt>
                <c:pt idx="152">
                  <c:v>99.978148326970455</c:v>
                </c:pt>
                <c:pt idx="153">
                  <c:v>99.980674176363081</c:v>
                </c:pt>
                <c:pt idx="154">
                  <c:v>99.982908111060695</c:v>
                </c:pt>
                <c:pt idx="155">
                  <c:v>99.984883857035527</c:v>
                </c:pt>
                <c:pt idx="156">
                  <c:v>99.986631246143389</c:v>
                </c:pt>
                <c:pt idx="157">
                  <c:v>99.988176665235684</c:v>
                </c:pt>
                <c:pt idx="158">
                  <c:v>99.98954345358743</c:v>
                </c:pt>
                <c:pt idx="159">
                  <c:v>99.990752254564455</c:v>
                </c:pt>
                <c:pt idx="160">
                  <c:v>99.991821326779686</c:v>
                </c:pt>
                <c:pt idx="161">
                  <c:v>99.992766819390283</c:v>
                </c:pt>
                <c:pt idx="162">
                  <c:v>99.993603015656404</c:v>
                </c:pt>
                <c:pt idx="163">
                  <c:v>99.994342548411396</c:v>
                </c:pt>
                <c:pt idx="164">
                  <c:v>99.994996590675782</c:v>
                </c:pt>
                <c:pt idx="165">
                  <c:v>99.995575024276633</c:v>
                </c:pt>
                <c:pt idx="166">
                  <c:v>99.996086589005742</c:v>
                </c:pt>
                <c:pt idx="167">
                  <c:v>99.996539014559701</c:v>
                </c:pt>
                <c:pt idx="168">
                  <c:v>99.996939137246272</c:v>
                </c:pt>
                <c:pt idx="169">
                  <c:v>99.997293003214011</c:v>
                </c:pt>
                <c:pt idx="170">
                  <c:v>99.997605959760065</c:v>
                </c:pt>
                <c:pt idx="171">
                  <c:v>99.997882736091015</c:v>
                </c:pt>
                <c:pt idx="172">
                  <c:v>99.998127514754714</c:v>
                </c:pt>
                <c:pt idx="173">
                  <c:v>99.998343994819621</c:v>
                </c:pt>
                <c:pt idx="174">
                  <c:v>99.99853544775425</c:v>
                </c:pt>
                <c:pt idx="175">
                  <c:v>99.998704766850281</c:v>
                </c:pt>
                <c:pt idx="176">
                  <c:v>99.998854510934237</c:v>
                </c:pt>
                <c:pt idx="177">
                  <c:v>99.998986943028044</c:v>
                </c:pt>
                <c:pt idx="178">
                  <c:v>99.999104064541569</c:v>
                </c:pt>
                <c:pt idx="179">
                  <c:v>99.999207645513309</c:v>
                </c:pt>
                <c:pt idx="180">
                  <c:v>99.99929925135622</c:v>
                </c:pt>
                <c:pt idx="181">
                  <c:v>99.999380266512034</c:v>
                </c:pt>
                <c:pt idx="182">
                  <c:v>99.999451915371466</c:v>
                </c:pt>
                <c:pt idx="183">
                  <c:v>99.99951528077635</c:v>
                </c:pt>
                <c:pt idx="184">
                  <c:v>99.99957132038314</c:v>
                </c:pt>
                <c:pt idx="185">
                  <c:v>99.999620881134803</c:v>
                </c:pt>
                <c:pt idx="186">
                  <c:v>99.999664712059882</c:v>
                </c:pt>
                <c:pt idx="187">
                  <c:v>99.999703475591957</c:v>
                </c:pt>
                <c:pt idx="188">
                  <c:v>99.999737757580505</c:v>
                </c:pt>
                <c:pt idx="189">
                  <c:v>99.999768076144889</c:v>
                </c:pt>
                <c:pt idx="190">
                  <c:v>99.999794889504187</c:v>
                </c:pt>
                <c:pt idx="191">
                  <c:v>99.999818602902366</c:v>
                </c:pt>
                <c:pt idx="192">
                  <c:v>99.999839574732647</c:v>
                </c:pt>
                <c:pt idx="193">
                  <c:v>99.99985812195392</c:v>
                </c:pt>
                <c:pt idx="194">
                  <c:v>99.999874524880866</c:v>
                </c:pt>
                <c:pt idx="195">
                  <c:v>99.999889031420608</c:v>
                </c:pt>
                <c:pt idx="196">
                  <c:v>99.999901860819165</c:v>
                </c:pt>
                <c:pt idx="197">
                  <c:v>99.999913206975137</c:v>
                </c:pt>
                <c:pt idx="198">
                  <c:v>99.999923241370027</c:v>
                </c:pt>
                <c:pt idx="199">
                  <c:v>99.999932115660044</c:v>
                </c:pt>
                <c:pt idx="200">
                  <c:v>99.999939963967989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'Sensitivity analysis'!$I$27</c:f>
              <c:strCache>
                <c:ptCount val="1"/>
                <c:pt idx="0">
                  <c:v>Lower</c:v>
                </c:pt>
              </c:strCache>
            </c:strRef>
          </c:tx>
          <c:marker>
            <c:symbol val="none"/>
          </c:marker>
          <c:xVal>
            <c:numRef>
              <c:f>'Sensitivity analysis'!$I$28:$I$54</c:f>
              <c:numCache>
                <c:formatCode>General</c:formatCode>
                <c:ptCount val="27"/>
                <c:pt idx="0">
                  <c:v>0.18506700000000001</c:v>
                </c:pt>
                <c:pt idx="1">
                  <c:v>0.288636</c:v>
                </c:pt>
                <c:pt idx="2">
                  <c:v>0.34770800000000002</c:v>
                </c:pt>
                <c:pt idx="3">
                  <c:v>0.38861699999999999</c:v>
                </c:pt>
                <c:pt idx="4">
                  <c:v>0.41958299999999998</c:v>
                </c:pt>
                <c:pt idx="5">
                  <c:v>0.44425900000000001</c:v>
                </c:pt>
                <c:pt idx="6">
                  <c:v>0.46459400000000001</c:v>
                </c:pt>
                <c:pt idx="7">
                  <c:v>0.48175200000000001</c:v>
                </c:pt>
                <c:pt idx="8">
                  <c:v>0.49648500000000001</c:v>
                </c:pt>
                <c:pt idx="9">
                  <c:v>0.50931000000000004</c:v>
                </c:pt>
                <c:pt idx="10">
                  <c:v>0.58312200000000003</c:v>
                </c:pt>
                <c:pt idx="11">
                  <c:v>0.61638000000000004</c:v>
                </c:pt>
                <c:pt idx="12">
                  <c:v>0.63582399999999994</c:v>
                </c:pt>
                <c:pt idx="13">
                  <c:v>0.64914400000000005</c:v>
                </c:pt>
                <c:pt idx="14">
                  <c:v>0.65939300000000001</c:v>
                </c:pt>
                <c:pt idx="15">
                  <c:v>0.66811100000000001</c:v>
                </c:pt>
                <c:pt idx="16">
                  <c:v>0.67638699999999996</c:v>
                </c:pt>
                <c:pt idx="17">
                  <c:v>0.68573600000000001</c:v>
                </c:pt>
                <c:pt idx="18">
                  <c:v>0.68686499999999995</c:v>
                </c:pt>
                <c:pt idx="19">
                  <c:v>0.68806500000000004</c:v>
                </c:pt>
                <c:pt idx="20">
                  <c:v>0.68935400000000002</c:v>
                </c:pt>
                <c:pt idx="21">
                  <c:v>0.69075900000000001</c:v>
                </c:pt>
                <c:pt idx="22">
                  <c:v>0.69232300000000002</c:v>
                </c:pt>
                <c:pt idx="23">
                  <c:v>0.69411299999999998</c:v>
                </c:pt>
                <c:pt idx="24">
                  <c:v>0.69625099999999995</c:v>
                </c:pt>
                <c:pt idx="25">
                  <c:v>0.69900399999999996</c:v>
                </c:pt>
                <c:pt idx="26">
                  <c:v>0.70318199999999997</c:v>
                </c:pt>
              </c:numCache>
            </c:numRef>
          </c:xVal>
          <c:yVal>
            <c:numRef>
              <c:f>'Sensitivity analysis'!$F$28:$F$54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'Sensitivity analysis'!$J$27</c:f>
              <c:strCache>
                <c:ptCount val="1"/>
                <c:pt idx="0">
                  <c:v>Upper</c:v>
                </c:pt>
              </c:strCache>
            </c:strRef>
          </c:tx>
          <c:marker>
            <c:symbol val="none"/>
          </c:marker>
          <c:xVal>
            <c:numRef>
              <c:f>'Sensitivity analysis'!$J$28:$J$54</c:f>
              <c:numCache>
                <c:formatCode>General</c:formatCode>
                <c:ptCount val="27"/>
                <c:pt idx="0">
                  <c:v>0.73487800000000003</c:v>
                </c:pt>
                <c:pt idx="1">
                  <c:v>0.74579700000000004</c:v>
                </c:pt>
                <c:pt idx="2">
                  <c:v>0.75439800000000001</c:v>
                </c:pt>
                <c:pt idx="3">
                  <c:v>0.76200699999999999</c:v>
                </c:pt>
                <c:pt idx="4">
                  <c:v>0.76907099999999995</c:v>
                </c:pt>
                <c:pt idx="5">
                  <c:v>0.77579699999999996</c:v>
                </c:pt>
                <c:pt idx="6">
                  <c:v>0.78229599999999999</c:v>
                </c:pt>
                <c:pt idx="7">
                  <c:v>0.78863499999999997</c:v>
                </c:pt>
                <c:pt idx="8">
                  <c:v>0.79485399999999995</c:v>
                </c:pt>
                <c:pt idx="9">
                  <c:v>0.80098000000000003</c:v>
                </c:pt>
                <c:pt idx="10">
                  <c:v>0.85917600000000005</c:v>
                </c:pt>
                <c:pt idx="11">
                  <c:v>0.913659</c:v>
                </c:pt>
                <c:pt idx="12">
                  <c:v>0.96613899999999997</c:v>
                </c:pt>
                <c:pt idx="13">
                  <c:v>1.0188200000000001</c:v>
                </c:pt>
                <c:pt idx="14">
                  <c:v>1.0745800000000001</c:v>
                </c:pt>
                <c:pt idx="15">
                  <c:v>1.13778</c:v>
                </c:pt>
                <c:pt idx="16">
                  <c:v>1.2172499999999999</c:v>
                </c:pt>
                <c:pt idx="17">
                  <c:v>1.3399099999999999</c:v>
                </c:pt>
                <c:pt idx="18">
                  <c:v>1.3577300000000001</c:v>
                </c:pt>
                <c:pt idx="19">
                  <c:v>1.37748</c:v>
                </c:pt>
                <c:pt idx="20">
                  <c:v>1.3996900000000001</c:v>
                </c:pt>
                <c:pt idx="21">
                  <c:v>1.4251199999999999</c:v>
                </c:pt>
                <c:pt idx="22">
                  <c:v>1.45496</c:v>
                </c:pt>
                <c:pt idx="23">
                  <c:v>1.4912000000000001</c:v>
                </c:pt>
                <c:pt idx="24">
                  <c:v>1.5375799999999999</c:v>
                </c:pt>
                <c:pt idx="25">
                  <c:v>1.6025</c:v>
                </c:pt>
                <c:pt idx="26">
                  <c:v>1.7128099999999999</c:v>
                </c:pt>
              </c:numCache>
            </c:numRef>
          </c:xVal>
          <c:yVal>
            <c:numRef>
              <c:f>'Sensitivity analysis'!$F$28:$F$54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29568"/>
        <c:axId val="368408016"/>
      </c:scatterChart>
      <c:valAx>
        <c:axId val="365829568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8408016"/>
        <c:crosses val="autoZero"/>
        <c:crossBetween val="midCat"/>
      </c:valAx>
      <c:valAx>
        <c:axId val="368408016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582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07"/>
          <c:y val="4.9907981360485992E-2"/>
          <c:w val="0.83760928522361489"/>
          <c:h val="0.77441208403166273"/>
        </c:manualLayout>
      </c:layout>
      <c:scatterChart>
        <c:scatterStyle val="smoothMarker"/>
        <c:varyColors val="0"/>
        <c:ser>
          <c:idx val="0"/>
          <c:order val="0"/>
          <c:tx>
            <c:v>AIS 2+ 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2 Risk curve (old)'!$B$2:$B$310</c:f>
              <c:numCache>
                <c:formatCode>General</c:formatCode>
                <c:ptCount val="30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</c:numCache>
            </c:numRef>
          </c:xVal>
          <c:yVal>
            <c:numRef>
              <c:f>'AIS 2 Risk curve (old)'!$D$2:$D$252</c:f>
              <c:numCache>
                <c:formatCode>General</c:formatCode>
                <c:ptCount val="251"/>
                <c:pt idx="0">
                  <c:v>0.28313645006593008</c:v>
                </c:pt>
                <c:pt idx="1">
                  <c:v>0.3012837814614161</c:v>
                </c:pt>
                <c:pt idx="2">
                  <c:v>0.32059050738970157</c:v>
                </c:pt>
                <c:pt idx="3">
                  <c:v>0.34113020463819266</c:v>
                </c:pt>
                <c:pt idx="4">
                  <c:v>0.36298105392273455</c:v>
                </c:pt>
                <c:pt idx="5">
                  <c:v>0.3862261193218961</c:v>
                </c:pt>
                <c:pt idx="6">
                  <c:v>0.41095364352091079</c:v>
                </c:pt>
                <c:pt idx="7">
                  <c:v>0.43725735960396978</c:v>
                </c:pt>
                <c:pt idx="8">
                  <c:v>0.46523682014588152</c:v>
                </c:pt>
                <c:pt idx="9">
                  <c:v>0.49499774436285821</c:v>
                </c:pt>
                <c:pt idx="10">
                  <c:v>0.52665238408670001</c:v>
                </c:pt>
                <c:pt idx="11">
                  <c:v>0.56031990932599551</c:v>
                </c:pt>
                <c:pt idx="12">
                  <c:v>0.596126814171275</c:v>
                </c:pt>
                <c:pt idx="13">
                  <c:v>0.63420734378719368</c:v>
                </c:pt>
                <c:pt idx="14">
                  <c:v>0.67470394321263027</c:v>
                </c:pt>
                <c:pt idx="15">
                  <c:v>0.71776772865765393</c:v>
                </c:pt>
                <c:pt idx="16">
                  <c:v>0.76355898194311767</c:v>
                </c:pt>
                <c:pt idx="17">
                  <c:v>0.81224766867249409</c:v>
                </c:pt>
                <c:pt idx="18">
                  <c:v>0.86401398065449764</c:v>
                </c:pt>
                <c:pt idx="19">
                  <c:v>0.91904890300698572</c:v>
                </c:pt>
                <c:pt idx="20">
                  <c:v>0.97755480626521229</c:v>
                </c:pt>
                <c:pt idx="21">
                  <c:v>1.0397460636880849</c:v>
                </c:pt>
                <c:pt idx="22">
                  <c:v>1.1058496938018343</c:v>
                </c:pt>
                <c:pt idx="23">
                  <c:v>1.1761060280382978</c:v>
                </c:pt>
                <c:pt idx="24">
                  <c:v>1.2507694031113756</c:v>
                </c:pt>
                <c:pt idx="25">
                  <c:v>1.3301088775264678</c:v>
                </c:pt>
                <c:pt idx="26">
                  <c:v>1.4144089713298058</c:v>
                </c:pt>
                <c:pt idx="27">
                  <c:v>1.5039704278731665</c:v>
                </c:pt>
                <c:pt idx="28">
                  <c:v>1.5991109959900125</c:v>
                </c:pt>
                <c:pt idx="29">
                  <c:v>1.7001662305465841</c:v>
                </c:pt>
                <c:pt idx="30">
                  <c:v>1.8074903088408811</c:v>
                </c:pt>
                <c:pt idx="31">
                  <c:v>1.9214568597683006</c:v>
                </c:pt>
                <c:pt idx="32">
                  <c:v>2.042459802049613</c:v>
                </c:pt>
                <c:pt idx="33">
                  <c:v>2.1709141871191813</c:v>
                </c:pt>
                <c:pt idx="34">
                  <c:v>2.3072570414934628</c:v>
                </c:pt>
                <c:pt idx="35">
                  <c:v>2.4519482025763271</c:v>
                </c:pt>
                <c:pt idx="36">
                  <c:v>2.60547114090356</c:v>
                </c:pt>
                <c:pt idx="37">
                  <c:v>2.7683337607794889</c:v>
                </c:pt>
                <c:pt idx="38">
                  <c:v>2.9410691701100595</c:v>
                </c:pt>
                <c:pt idx="39">
                  <c:v>3.1242364089861274</c:v>
                </c:pt>
                <c:pt idx="40">
                  <c:v>3.3184211252168194</c:v>
                </c:pt>
                <c:pt idx="41">
                  <c:v>3.5242361835557392</c:v>
                </c:pt>
                <c:pt idx="42">
                  <c:v>3.7423221938052551</c:v>
                </c:pt>
                <c:pt idx="43">
                  <c:v>3.9733479413313941</c:v>
                </c:pt>
                <c:pt idx="44">
                  <c:v>4.2180107017825641</c:v>
                </c:pt>
                <c:pt idx="45">
                  <c:v>4.4770364199922872</c:v>
                </c:pt>
                <c:pt idx="46">
                  <c:v>4.7511797311767001</c:v>
                </c:pt>
                <c:pt idx="47">
                  <c:v>5.0412238006349313</c:v>
                </c:pt>
                <c:pt idx="48">
                  <c:v>5.3479799562535977</c:v>
                </c:pt>
                <c:pt idx="49">
                  <c:v>5.6722870862429264</c:v>
                </c:pt>
                <c:pt idx="50">
                  <c:v>6.0150107727351783</c:v>
                </c:pt>
                <c:pt idx="51">
                  <c:v>6.3770421302107918</c:v>
                </c:pt>
                <c:pt idx="52">
                  <c:v>6.759296316246437</c:v>
                </c:pt>
                <c:pt idx="53">
                  <c:v>6.8303217415446564</c:v>
                </c:pt>
                <c:pt idx="54">
                  <c:v>7.1627106808763674</c:v>
                </c:pt>
                <c:pt idx="55">
                  <c:v>7.5882425200078707</c:v>
                </c:pt>
                <c:pt idx="56">
                  <c:v>8.0368663979286499</c:v>
                </c:pt>
                <c:pt idx="57">
                  <c:v>8.5095710040944148</c:v>
                </c:pt>
                <c:pt idx="58">
                  <c:v>9.0073555102038245</c:v>
                </c:pt>
                <c:pt idx="59">
                  <c:v>9.5312253951795256</c:v>
                </c:pt>
                <c:pt idx="60">
                  <c:v>10.082187708207851</c:v>
                </c:pt>
                <c:pt idx="61">
                  <c:v>10.661245743579439</c:v>
                </c:pt>
                <c:pt idx="62">
                  <c:v>11.269393105850316</c:v>
                </c:pt>
                <c:pt idx="63">
                  <c:v>11.907607149935014</c:v>
                </c:pt>
                <c:pt idx="64">
                  <c:v>12.57684178826384</c:v>
                </c:pt>
                <c:pt idx="65">
                  <c:v>13.278019666180116</c:v>
                </c:pt>
                <c:pt idx="66">
                  <c:v>14.01202371738686</c:v>
                </c:pt>
                <c:pt idx="67">
                  <c:v>14.779688123504545</c:v>
                </c:pt>
                <c:pt idx="68">
                  <c:v>15.5817887156529</c:v>
                </c:pt>
                <c:pt idx="69">
                  <c:v>16.419032871342466</c:v>
                </c:pt>
                <c:pt idx="70">
                  <c:v>17.292048976708507</c:v>
                </c:pt>
                <c:pt idx="71">
                  <c:v>18.201375542014059</c:v>
                </c:pt>
                <c:pt idx="72">
                  <c:v>19.147450077077863</c:v>
                </c:pt>
                <c:pt idx="73">
                  <c:v>20.130597852438122</c:v>
                </c:pt>
                <c:pt idx="74">
                  <c:v>21.151020691143703</c:v>
                </c:pt>
                <c:pt idx="75">
                  <c:v>22.208785954474315</c:v>
                </c:pt>
                <c:pt idx="76">
                  <c:v>23.303815901949008</c:v>
                </c:pt>
                <c:pt idx="77">
                  <c:v>24.435877620935976</c:v>
                </c:pt>
                <c:pt idx="78">
                  <c:v>25.604573733223017</c:v>
                </c:pt>
                <c:pt idx="79">
                  <c:v>26.809334094221111</c:v>
                </c:pt>
                <c:pt idx="80">
                  <c:v>28.049408704242673</c:v>
                </c:pt>
                <c:pt idx="81">
                  <c:v>29.323862049762063</c:v>
                </c:pt>
                <c:pt idx="82">
                  <c:v>30.631569085072801</c:v>
                </c:pt>
                <c:pt idx="83">
                  <c:v>31.971213050795168</c:v>
                </c:pt>
                <c:pt idx="84">
                  <c:v>33.341285304948379</c:v>
                </c:pt>
                <c:pt idx="85">
                  <c:v>34.740087314714927</c:v>
                </c:pt>
                <c:pt idx="86">
                  <c:v>36.1657349227984</c:v>
                </c:pt>
                <c:pt idx="87">
                  <c:v>37.616164961925413</c:v>
                </c:pt>
                <c:pt idx="88">
                  <c:v>39.089144245392305</c:v>
                </c:pt>
                <c:pt idx="89">
                  <c:v>40.582280911746906</c:v>
                </c:pt>
                <c:pt idx="90">
                  <c:v>42.093038049139118</c:v>
                </c:pt>
                <c:pt idx="91">
                  <c:v>43.618749471226302</c:v>
                </c:pt>
                <c:pt idx="92">
                  <c:v>45.156637463601371</c:v>
                </c:pt>
                <c:pt idx="93">
                  <c:v>46.703832269433811</c:v>
                </c:pt>
                <c:pt idx="94">
                  <c:v>48.257393037284288</c:v>
                </c:pt>
                <c:pt idx="95">
                  <c:v>49.814329914670708</c:v>
                </c:pt>
                <c:pt idx="96">
                  <c:v>51.371626939530223</c:v>
                </c:pt>
                <c:pt idx="97">
                  <c:v>52.926265359541958</c:v>
                </c:pt>
                <c:pt idx="98">
                  <c:v>54.475246997284998</c:v>
                </c:pt>
                <c:pt idx="99">
                  <c:v>56.015617277917983</c:v>
                </c:pt>
                <c:pt idx="100">
                  <c:v>57.544487545535148</c:v>
                </c:pt>
                <c:pt idx="101">
                  <c:v>59.059056314173489</c:v>
                </c:pt>
                <c:pt idx="102">
                  <c:v>60.556629128779761</c:v>
                </c:pt>
                <c:pt idx="103">
                  <c:v>62.034636749068461</c:v>
                </c:pt>
                <c:pt idx="104">
                  <c:v>63.490651413576359</c:v>
                </c:pt>
                <c:pt idx="105">
                  <c:v>64.922400990583441</c:v>
                </c:pt>
                <c:pt idx="106">
                  <c:v>66.327780875033326</c:v>
                </c:pt>
                <c:pt idx="107">
                  <c:v>67.70486354423069</c:v>
                </c:pt>
                <c:pt idx="108">
                  <c:v>69.051905738066793</c:v>
                </c:pt>
                <c:pt idx="109">
                  <c:v>70.36735328012837</c:v>
                </c:pt>
                <c:pt idx="110">
                  <c:v>71.649843602801027</c:v>
                </c:pt>
                <c:pt idx="111">
                  <c:v>72.898206081178657</c:v>
                </c:pt>
                <c:pt idx="112">
                  <c:v>74.111460316336036</c:v>
                </c:pt>
                <c:pt idx="113">
                  <c:v>75.28881253772046</c:v>
                </c:pt>
                <c:pt idx="114">
                  <c:v>76.429650316794365</c:v>
                </c:pt>
                <c:pt idx="115">
                  <c:v>77.533535799616985</c:v>
                </c:pt>
                <c:pt idx="116">
                  <c:v>78.600197675049984</c:v>
                </c:pt>
                <c:pt idx="117">
                  <c:v>79.629522098170085</c:v>
                </c:pt>
                <c:pt idx="118">
                  <c:v>80.621542785902349</c:v>
                </c:pt>
                <c:pt idx="119">
                  <c:v>81.57643049458521</c:v>
                </c:pt>
                <c:pt idx="120">
                  <c:v>82.4944820779465</c:v>
                </c:pt>
                <c:pt idx="121">
                  <c:v>83.376109309635424</c:v>
                </c:pt>
                <c:pt idx="122">
                  <c:v>84.221827637828582</c:v>
                </c:pt>
                <c:pt idx="123">
                  <c:v>85.032245021275415</c:v>
                </c:pt>
                <c:pt idx="124">
                  <c:v>85.808050977170709</c:v>
                </c:pt>
                <c:pt idx="125">
                  <c:v>86.550005952054818</c:v>
                </c:pt>
                <c:pt idx="126">
                  <c:v>87.258931108071465</c:v>
                </c:pt>
                <c:pt idx="127">
                  <c:v>87.935698598787624</c:v>
                </c:pt>
                <c:pt idx="128">
                  <c:v>88.581222391736191</c:v>
                </c:pt>
                <c:pt idx="129">
                  <c:v>89.19644967912528</c:v>
                </c:pt>
                <c:pt idx="130">
                  <c:v>89.782352903934793</c:v>
                </c:pt>
                <c:pt idx="131">
                  <c:v>90.339922415983381</c:v>
                </c:pt>
                <c:pt idx="132">
                  <c:v>90.870159761530857</c:v>
                </c:pt>
                <c:pt idx="133">
                  <c:v>91.374071600562502</c:v>
                </c:pt>
                <c:pt idx="134">
                  <c:v>91.852664238026478</c:v>
                </c:pt>
                <c:pt idx="135">
                  <c:v>92.30693874887217</c:v>
                </c:pt>
                <c:pt idx="136">
                  <c:v>92.737886671657861</c:v>
                </c:pt>
                <c:pt idx="137">
                  <c:v>93.146486241635458</c:v>
                </c:pt>
                <c:pt idx="138">
                  <c:v>93.533699131446184</c:v>
                </c:pt>
                <c:pt idx="139">
                  <c:v>93.9004676657418</c:v>
                </c:pt>
                <c:pt idx="140">
                  <c:v>94.247712475049994</c:v>
                </c:pt>
                <c:pt idx="141">
                  <c:v>94.57633055390275</c:v>
                </c:pt>
                <c:pt idx="142">
                  <c:v>94.887193688528313</c:v>
                </c:pt>
                <c:pt idx="143">
                  <c:v>95.18114722016</c:v>
                </c:pt>
                <c:pt idx="144">
                  <c:v>95.459009111141754</c:v>
                </c:pt>
                <c:pt idx="145">
                  <c:v>95.721569282425122</c:v>
                </c:pt>
                <c:pt idx="146">
                  <c:v>95.969589192677006</c:v>
                </c:pt>
                <c:pt idx="147">
                  <c:v>96.203801630988579</c:v>
                </c:pt>
                <c:pt idx="148">
                  <c:v>96.424910697035472</c:v>
                </c:pt>
                <c:pt idx="149">
                  <c:v>96.63359194444169</c:v>
                </c:pt>
                <c:pt idx="150">
                  <c:v>96.830492665006489</c:v>
                </c:pt>
                <c:pt idx="151">
                  <c:v>97.016232293333132</c:v>
                </c:pt>
                <c:pt idx="152">
                  <c:v>97.19140291322681</c:v>
                </c:pt>
                <c:pt idx="153">
                  <c:v>97.356569848986524</c:v>
                </c:pt>
                <c:pt idx="154">
                  <c:v>97.512272326391212</c:v>
                </c:pt>
                <c:pt idx="155">
                  <c:v>97.659024189760075</c:v>
                </c:pt>
                <c:pt idx="156">
                  <c:v>97.797314662949063</c:v>
                </c:pt>
                <c:pt idx="157">
                  <c:v>97.927609143523895</c:v>
                </c:pt>
                <c:pt idx="158">
                  <c:v>98.050350020625217</c:v>
                </c:pt>
                <c:pt idx="159">
                  <c:v>98.165957508213893</c:v>
                </c:pt>
                <c:pt idx="160">
                  <c:v>98.274830486457859</c:v>
                </c:pt>
                <c:pt idx="161">
                  <c:v>98.377347344997517</c:v>
                </c:pt>
                <c:pt idx="162">
                  <c:v>98.473866822712125</c:v>
                </c:pt>
                <c:pt idx="163">
                  <c:v>98.564728839407096</c:v>
                </c:pt>
                <c:pt idx="164">
                  <c:v>98.650255315558383</c:v>
                </c:pt>
                <c:pt idx="165">
                  <c:v>98.730750976890931</c:v>
                </c:pt>
                <c:pt idx="166">
                  <c:v>98.806504141137523</c:v>
                </c:pt>
                <c:pt idx="167">
                  <c:v>98.877787484830577</c:v>
                </c:pt>
                <c:pt idx="168">
                  <c:v>98.944858788424455</c:v>
                </c:pt>
                <c:pt idx="169">
                  <c:v>99.007961658438063</c:v>
                </c:pt>
                <c:pt idx="170">
                  <c:v>99.067326225649609</c:v>
                </c:pt>
                <c:pt idx="171">
                  <c:v>99.123169818673702</c:v>
                </c:pt>
                <c:pt idx="172">
                  <c:v>99.175697612507719</c:v>
                </c:pt>
                <c:pt idx="173">
                  <c:v>99.225103251857732</c:v>
                </c:pt>
                <c:pt idx="174">
                  <c:v>99.271569449241511</c:v>
                </c:pt>
                <c:pt idx="175">
                  <c:v>99.315268558028706</c:v>
                </c:pt>
                <c:pt idx="176">
                  <c:v>99.356363120712061</c:v>
                </c:pt>
                <c:pt idx="177">
                  <c:v>99.395006392816612</c:v>
                </c:pt>
                <c:pt idx="178">
                  <c:v>99.43134284294581</c:v>
                </c:pt>
                <c:pt idx="179">
                  <c:v>99.465508629539045</c:v>
                </c:pt>
                <c:pt idx="180">
                  <c:v>99.497632054973877</c:v>
                </c:pt>
                <c:pt idx="181">
                  <c:v>99.527833997692724</c:v>
                </c:pt>
                <c:pt idx="182">
                  <c:v>99.556228323068467</c:v>
                </c:pt>
                <c:pt idx="183">
                  <c:v>99.582922273747315</c:v>
                </c:pt>
                <c:pt idx="184">
                  <c:v>99.608016840223314</c:v>
                </c:pt>
                <c:pt idx="185">
                  <c:v>99.631607112407167</c:v>
                </c:pt>
                <c:pt idx="186">
                  <c:v>99.65378261295406</c:v>
                </c:pt>
                <c:pt idx="187">
                  <c:v>99.674627613111483</c:v>
                </c:pt>
                <c:pt idx="188">
                  <c:v>99.694221431840745</c:v>
                </c:pt>
                <c:pt idx="189">
                  <c:v>99.712638718953997</c:v>
                </c:pt>
                <c:pt idx="190">
                  <c:v>99.729949722994064</c:v>
                </c:pt>
                <c:pt idx="191">
                  <c:v>99.746220544567606</c:v>
                </c:pt>
                <c:pt idx="192">
                  <c:v>99.761513375822588</c:v>
                </c:pt>
                <c:pt idx="193">
                  <c:v>99.775886726741362</c:v>
                </c:pt>
                <c:pt idx="194">
                  <c:v>99.789395638898</c:v>
                </c:pt>
                <c:pt idx="195">
                  <c:v>99.802091887307157</c:v>
                </c:pt>
                <c:pt idx="196">
                  <c:v>99.814024170967855</c:v>
                </c:pt>
                <c:pt idx="197">
                  <c:v>99.825238292682855</c:v>
                </c:pt>
                <c:pt idx="198">
                  <c:v>99.83577732871079</c:v>
                </c:pt>
                <c:pt idx="199">
                  <c:v>99.845681788784916</c:v>
                </c:pt>
                <c:pt idx="200">
                  <c:v>99.854989767009243</c:v>
                </c:pt>
                <c:pt idx="201">
                  <c:v>99.863737084120473</c:v>
                </c:pt>
                <c:pt idx="202">
                  <c:v>99.871957421581357</c:v>
                </c:pt>
                <c:pt idx="203">
                  <c:v>99.879682447949889</c:v>
                </c:pt>
                <c:pt idx="204">
                  <c:v>99.8869419379471</c:v>
                </c:pt>
                <c:pt idx="205">
                  <c:v>99.893763884626338</c:v>
                </c:pt>
                <c:pt idx="206">
                  <c:v>99.90017460502618</c:v>
                </c:pt>
                <c:pt idx="207">
                  <c:v>99.906198839670907</c:v>
                </c:pt>
                <c:pt idx="208">
                  <c:v>99.911859846263269</c:v>
                </c:pt>
                <c:pt idx="209">
                  <c:v>99.917179487896817</c:v>
                </c:pt>
                <c:pt idx="210">
                  <c:v>99.922178316098041</c:v>
                </c:pt>
                <c:pt idx="211">
                  <c:v>99.926875648992308</c:v>
                </c:pt>
                <c:pt idx="212">
                  <c:v>99.93128964487164</c:v>
                </c:pt>
                <c:pt idx="213">
                  <c:v>99.935437371427795</c:v>
                </c:pt>
                <c:pt idx="214">
                  <c:v>99.939334870899998</c:v>
                </c:pt>
                <c:pt idx="215">
                  <c:v>99.942997221372408</c:v>
                </c:pt>
                <c:pt idx="216">
                  <c:v>99.946438594444274</c:v>
                </c:pt>
                <c:pt idx="217">
                  <c:v>99.949672309483105</c:v>
                </c:pt>
                <c:pt idx="218">
                  <c:v>99.952710884659339</c:v>
                </c:pt>
                <c:pt idx="219">
                  <c:v>99.955566084950192</c:v>
                </c:pt>
                <c:pt idx="220">
                  <c:v>99.958248967289734</c:v>
                </c:pt>
                <c:pt idx="221">
                  <c:v>99.960769923031989</c:v>
                </c:pt>
                <c:pt idx="222">
                  <c:v>99.963138717885087</c:v>
                </c:pt>
                <c:pt idx="223">
                  <c:v>99.965364529464466</c:v>
                </c:pt>
                <c:pt idx="224">
                  <c:v>99.967455982605955</c:v>
                </c:pt>
                <c:pt idx="225">
                  <c:v>99.96942118256996</c:v>
                </c:pt>
                <c:pt idx="226">
                  <c:v>99.971267746262143</c:v>
                </c:pt>
                <c:pt idx="227">
                  <c:v>99.973002831587081</c:v>
                </c:pt>
                <c:pt idx="228">
                  <c:v>99.974633165046086</c:v>
                </c:pt>
                <c:pt idx="229">
                  <c:v>99.976165067682786</c:v>
                </c:pt>
                <c:pt idx="230">
                  <c:v>99.977604479474735</c:v>
                </c:pt>
                <c:pt idx="231">
                  <c:v>99.978956982263384</c:v>
                </c:pt>
                <c:pt idx="232">
                  <c:v>99.980227821309271</c:v>
                </c:pt>
                <c:pt idx="233">
                  <c:v>99.981421925554329</c:v>
                </c:pt>
                <c:pt idx="234">
                  <c:v>99.982543926668114</c:v>
                </c:pt>
                <c:pt idx="235">
                  <c:v>99.983598176950977</c:v>
                </c:pt>
                <c:pt idx="236">
                  <c:v>99.984588766161792</c:v>
                </c:pt>
                <c:pt idx="237">
                  <c:v>99.985519537334923</c:v>
                </c:pt>
                <c:pt idx="238">
                  <c:v>99.986394101646582</c:v>
                </c:pt>
                <c:pt idx="239">
                  <c:v>99.987215852387436</c:v>
                </c:pt>
                <c:pt idx="240">
                  <c:v>99.987987978095262</c:v>
                </c:pt>
                <c:pt idx="241">
                  <c:v>99.988713474897509</c:v>
                </c:pt>
                <c:pt idx="242">
                  <c:v>99.989395158111222</c:v>
                </c:pt>
                <c:pt idx="243">
                  <c:v>99.990035673145073</c:v>
                </c:pt>
                <c:pt idx="244">
                  <c:v>99.99063750574517</c:v>
                </c:pt>
                <c:pt idx="245">
                  <c:v>99.991202991623823</c:v>
                </c:pt>
                <c:pt idx="246">
                  <c:v>99.991734325508773</c:v>
                </c:pt>
                <c:pt idx="247">
                  <c:v>99.992233569647127</c:v>
                </c:pt>
                <c:pt idx="248">
                  <c:v>99.992702661797267</c:v>
                </c:pt>
                <c:pt idx="249">
                  <c:v>99.993143422739067</c:v>
                </c:pt>
                <c:pt idx="250">
                  <c:v>99.993557563331635</c:v>
                </c:pt>
              </c:numCache>
            </c:numRef>
          </c:yVal>
          <c:smooth val="1"/>
        </c:ser>
        <c:ser>
          <c:idx val="5"/>
          <c:order val="1"/>
          <c:tx>
            <c:v>AIS 3+ Gy Risk Function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3 Risk curve (old)'!$S$27:$S$53</c:f>
              <c:numCache>
                <c:formatCode>General</c:formatCode>
                <c:ptCount val="27"/>
                <c:pt idx="0">
                  <c:v>0.17642639366764601</c:v>
                </c:pt>
                <c:pt idx="1">
                  <c:v>0.32986967763118213</c:v>
                </c:pt>
                <c:pt idx="2">
                  <c:v>0.42057027399129399</c:v>
                </c:pt>
                <c:pt idx="3">
                  <c:v>0.48559659439285741</c:v>
                </c:pt>
                <c:pt idx="4">
                  <c:v>0.53656581489752442</c:v>
                </c:pt>
                <c:pt idx="5">
                  <c:v>0.57865282026183174</c:v>
                </c:pt>
                <c:pt idx="6">
                  <c:v>0.61461830147126328</c:v>
                </c:pt>
                <c:pt idx="7">
                  <c:v>0.64611037025259166</c:v>
                </c:pt>
                <c:pt idx="8">
                  <c:v>0.67419229949966897</c:v>
                </c:pt>
                <c:pt idx="9">
                  <c:v>0.69959027767689475</c:v>
                </c:pt>
                <c:pt idx="10">
                  <c:v>0.87651602017652042</c:v>
                </c:pt>
                <c:pt idx="11">
                  <c:v>0.99411227468751429</c:v>
                </c:pt>
                <c:pt idx="12">
                  <c:v>1.0905097034605578</c:v>
                </c:pt>
                <c:pt idx="13">
                  <c:v>1.1789725747103705</c:v>
                </c:pt>
                <c:pt idx="14">
                  <c:v>1.2674354459601835</c:v>
                </c:pt>
                <c:pt idx="15">
                  <c:v>1.3638328747332269</c:v>
                </c:pt>
                <c:pt idx="16">
                  <c:v>1.4814291292442208</c:v>
                </c:pt>
                <c:pt idx="17">
                  <c:v>1.6583548717438465</c:v>
                </c:pt>
                <c:pt idx="18">
                  <c:v>1.6837528499210721</c:v>
                </c:pt>
                <c:pt idx="19">
                  <c:v>1.7118347791681496</c:v>
                </c:pt>
                <c:pt idx="20">
                  <c:v>1.7433268479494779</c:v>
                </c:pt>
                <c:pt idx="21">
                  <c:v>1.7792923291589093</c:v>
                </c:pt>
                <c:pt idx="22">
                  <c:v>1.821379334523217</c:v>
                </c:pt>
                <c:pt idx="23">
                  <c:v>1.8723485550278833</c:v>
                </c:pt>
                <c:pt idx="24">
                  <c:v>1.9373748754294469</c:v>
                </c:pt>
                <c:pt idx="25">
                  <c:v>2.0280754717895588</c:v>
                </c:pt>
                <c:pt idx="26">
                  <c:v>2.1815187557530953</c:v>
                </c:pt>
              </c:numCache>
            </c:numRef>
          </c:xVal>
          <c:yVal>
            <c:numRef>
              <c:f>'AIS 3 Risk curve (old)'!$R$27:$R$53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23944"/>
        <c:axId val="365724336"/>
      </c:scatterChart>
      <c:valAx>
        <c:axId val="365723944"/>
        <c:scaling>
          <c:orientation val="minMax"/>
          <c:max val="2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65724336"/>
        <c:crosses val="autoZero"/>
        <c:crossBetween val="midCat"/>
      </c:valAx>
      <c:valAx>
        <c:axId val="3657243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Probability of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5723944"/>
        <c:crosses val="autoZero"/>
        <c:crossBetween val="midCat"/>
        <c:majorUnit val="5"/>
      </c:valAx>
    </c:plotArea>
    <c:legend>
      <c:legendPos val="b"/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 orientation="landscape" verticalDpi="599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52303238948407"/>
          <c:y val="4.9907981360485992E-2"/>
          <c:w val="0.83760928522361489"/>
          <c:h val="0.77441208403166273"/>
        </c:manualLayout>
      </c:layout>
      <c:scatterChart>
        <c:scatterStyle val="smoothMarker"/>
        <c:varyColors val="0"/>
        <c:ser>
          <c:idx val="0"/>
          <c:order val="0"/>
          <c:tx>
            <c:v>AIS 3+ Gy Risk Function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'AIS 3 Risk curve (old)'!$A$2:$A$352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0.53180000000000005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2.6800000000000099</c:v>
                </c:pt>
                <c:pt idx="269">
                  <c:v>2.69</c:v>
                </c:pt>
                <c:pt idx="270">
                  <c:v>2.7000000000000099</c:v>
                </c:pt>
                <c:pt idx="271">
                  <c:v>2.71</c:v>
                </c:pt>
                <c:pt idx="272">
                  <c:v>2.72000000000001</c:v>
                </c:pt>
                <c:pt idx="273">
                  <c:v>2.7300000000000102</c:v>
                </c:pt>
                <c:pt idx="274">
                  <c:v>2.74000000000001</c:v>
                </c:pt>
                <c:pt idx="275">
                  <c:v>2.7500000000000102</c:v>
                </c:pt>
                <c:pt idx="276">
                  <c:v>2.76000000000001</c:v>
                </c:pt>
                <c:pt idx="277">
                  <c:v>2.7700000000000098</c:v>
                </c:pt>
                <c:pt idx="278">
                  <c:v>2.78000000000001</c:v>
                </c:pt>
                <c:pt idx="279">
                  <c:v>2.7900000000000098</c:v>
                </c:pt>
                <c:pt idx="280">
                  <c:v>2.80000000000001</c:v>
                </c:pt>
                <c:pt idx="281">
                  <c:v>2.8100000000000098</c:v>
                </c:pt>
                <c:pt idx="282">
                  <c:v>2.8200000000000101</c:v>
                </c:pt>
                <c:pt idx="283">
                  <c:v>2.8300000000000098</c:v>
                </c:pt>
                <c:pt idx="284">
                  <c:v>2.8400000000000101</c:v>
                </c:pt>
                <c:pt idx="285">
                  <c:v>2.8500000000000099</c:v>
                </c:pt>
                <c:pt idx="286">
                  <c:v>2.8600000000000101</c:v>
                </c:pt>
                <c:pt idx="287">
                  <c:v>2.8700000000000099</c:v>
                </c:pt>
                <c:pt idx="288">
                  <c:v>2.8800000000000101</c:v>
                </c:pt>
                <c:pt idx="289">
                  <c:v>2.8900000000000099</c:v>
                </c:pt>
                <c:pt idx="290">
                  <c:v>2.9000000000000101</c:v>
                </c:pt>
                <c:pt idx="291">
                  <c:v>2.9100000000000099</c:v>
                </c:pt>
                <c:pt idx="292">
                  <c:v>2.9200000000000101</c:v>
                </c:pt>
                <c:pt idx="293">
                  <c:v>2.9300000000000099</c:v>
                </c:pt>
                <c:pt idx="294">
                  <c:v>2.9400000000000102</c:v>
                </c:pt>
                <c:pt idx="295">
                  <c:v>2.9500000000000099</c:v>
                </c:pt>
                <c:pt idx="296">
                  <c:v>2.9600000000000102</c:v>
                </c:pt>
                <c:pt idx="297">
                  <c:v>2.97000000000001</c:v>
                </c:pt>
                <c:pt idx="298">
                  <c:v>2.9800000000000102</c:v>
                </c:pt>
                <c:pt idx="299">
                  <c:v>2.99000000000001</c:v>
                </c:pt>
                <c:pt idx="300">
                  <c:v>3.0000000000000102</c:v>
                </c:pt>
                <c:pt idx="301">
                  <c:v>3.01000000000001</c:v>
                </c:pt>
                <c:pt idx="302">
                  <c:v>3.0200000000000098</c:v>
                </c:pt>
                <c:pt idx="303">
                  <c:v>3.03000000000001</c:v>
                </c:pt>
                <c:pt idx="304">
                  <c:v>3.0400000000000098</c:v>
                </c:pt>
                <c:pt idx="305">
                  <c:v>3.05000000000001</c:v>
                </c:pt>
                <c:pt idx="306">
                  <c:v>3.0600000000000098</c:v>
                </c:pt>
                <c:pt idx="307">
                  <c:v>3.0700000000000101</c:v>
                </c:pt>
                <c:pt idx="308">
                  <c:v>3.0800000000000098</c:v>
                </c:pt>
                <c:pt idx="309">
                  <c:v>3.0900000000000101</c:v>
                </c:pt>
                <c:pt idx="310">
                  <c:v>3.1000000000000099</c:v>
                </c:pt>
                <c:pt idx="311">
                  <c:v>3.1100000000000101</c:v>
                </c:pt>
                <c:pt idx="312">
                  <c:v>3.1200000000000099</c:v>
                </c:pt>
                <c:pt idx="313">
                  <c:v>3.1300000000000101</c:v>
                </c:pt>
                <c:pt idx="314">
                  <c:v>3.1400000000000099</c:v>
                </c:pt>
                <c:pt idx="315">
                  <c:v>3.1500000000000101</c:v>
                </c:pt>
                <c:pt idx="316">
                  <c:v>3.1600000000000099</c:v>
                </c:pt>
                <c:pt idx="317">
                  <c:v>3.1700000000000101</c:v>
                </c:pt>
                <c:pt idx="318">
                  <c:v>3.1800000000000099</c:v>
                </c:pt>
                <c:pt idx="319">
                  <c:v>3.1900000000000199</c:v>
                </c:pt>
                <c:pt idx="320">
                  <c:v>3.2000000000000099</c:v>
                </c:pt>
                <c:pt idx="321">
                  <c:v>3.2100000000000199</c:v>
                </c:pt>
                <c:pt idx="322">
                  <c:v>3.22000000000001</c:v>
                </c:pt>
                <c:pt idx="323">
                  <c:v>3.23000000000002</c:v>
                </c:pt>
                <c:pt idx="324">
                  <c:v>3.2400000000000202</c:v>
                </c:pt>
                <c:pt idx="325">
                  <c:v>3.25000000000002</c:v>
                </c:pt>
                <c:pt idx="326">
                  <c:v>3.2600000000000202</c:v>
                </c:pt>
                <c:pt idx="327">
                  <c:v>3.27000000000002</c:v>
                </c:pt>
                <c:pt idx="328">
                  <c:v>3.2800000000000198</c:v>
                </c:pt>
                <c:pt idx="329">
                  <c:v>3.29000000000002</c:v>
                </c:pt>
                <c:pt idx="330">
                  <c:v>3.3000000000000198</c:v>
                </c:pt>
                <c:pt idx="331">
                  <c:v>3.31000000000002</c:v>
                </c:pt>
                <c:pt idx="332">
                  <c:v>3.3200000000000198</c:v>
                </c:pt>
                <c:pt idx="333">
                  <c:v>3.3300000000000201</c:v>
                </c:pt>
                <c:pt idx="334">
                  <c:v>3.3400000000000198</c:v>
                </c:pt>
                <c:pt idx="335">
                  <c:v>3.3500000000000201</c:v>
                </c:pt>
                <c:pt idx="336">
                  <c:v>3.3600000000000199</c:v>
                </c:pt>
                <c:pt idx="337">
                  <c:v>3.3700000000000201</c:v>
                </c:pt>
                <c:pt idx="338">
                  <c:v>3.3800000000000199</c:v>
                </c:pt>
                <c:pt idx="339">
                  <c:v>3.3900000000000201</c:v>
                </c:pt>
                <c:pt idx="340">
                  <c:v>3.4000000000000199</c:v>
                </c:pt>
                <c:pt idx="341">
                  <c:v>3.4100000000000201</c:v>
                </c:pt>
                <c:pt idx="342">
                  <c:v>3.4200000000000199</c:v>
                </c:pt>
                <c:pt idx="343">
                  <c:v>3.4300000000000201</c:v>
                </c:pt>
                <c:pt idx="344">
                  <c:v>3.4400000000000199</c:v>
                </c:pt>
                <c:pt idx="345">
                  <c:v>3.4500000000000202</c:v>
                </c:pt>
                <c:pt idx="346">
                  <c:v>3.4600000000000199</c:v>
                </c:pt>
                <c:pt idx="347">
                  <c:v>3.4700000000000202</c:v>
                </c:pt>
                <c:pt idx="348">
                  <c:v>3.48000000000002</c:v>
                </c:pt>
                <c:pt idx="349">
                  <c:v>3.4900000000000202</c:v>
                </c:pt>
                <c:pt idx="350">
                  <c:v>3.50000000000002</c:v>
                </c:pt>
              </c:numCache>
            </c:numRef>
          </c:xVal>
          <c:yVal>
            <c:numRef>
              <c:f>'AIS 3 Risk curve (old)'!$B$2:$B$352</c:f>
              <c:numCache>
                <c:formatCode>General</c:formatCode>
                <c:ptCount val="351"/>
                <c:pt idx="0">
                  <c:v>0.46885980306801028</c:v>
                </c:pt>
                <c:pt idx="1">
                  <c:v>0.49074197245807005</c:v>
                </c:pt>
                <c:pt idx="2">
                  <c:v>0.513640134877829</c:v>
                </c:pt>
                <c:pt idx="3">
                  <c:v>0.53760095993813917</c:v>
                </c:pt>
                <c:pt idx="4">
                  <c:v>0.56267321300908268</c:v>
                </c:pt>
                <c:pt idx="5">
                  <c:v>0.58890784474226043</c:v>
                </c:pt>
                <c:pt idx="6">
                  <c:v>0.6163580839739401</c:v>
                </c:pt>
                <c:pt idx="7">
                  <c:v>0.64507953409261587</c:v>
                </c:pt>
                <c:pt idx="8">
                  <c:v>0.67513027295175543</c:v>
                </c:pt>
                <c:pt idx="9">
                  <c:v>0.7065709564050332</c:v>
                </c:pt>
                <c:pt idx="10">
                  <c:v>0.73946492553707444</c:v>
                </c:pt>
                <c:pt idx="11">
                  <c:v>0.77387831765763238</c:v>
                </c:pt>
                <c:pt idx="12">
                  <c:v>0.80988018112101712</c:v>
                </c:pt>
                <c:pt idx="13">
                  <c:v>0.84754259402548049</c:v>
                </c:pt>
                <c:pt idx="14">
                  <c:v>0.88694078683894639</c:v>
                </c:pt>
                <c:pt idx="15">
                  <c:v>0.92815326898794737</c:v>
                </c:pt>
                <c:pt idx="16">
                  <c:v>0.97126195943559746</c:v>
                </c:pt>
                <c:pt idx="17">
                  <c:v>1.0163523212620029</c:v>
                </c:pt>
                <c:pt idx="18">
                  <c:v>1.0635135002462917</c:v>
                </c:pt>
                <c:pt idx="19">
                  <c:v>1.112838467433475</c:v>
                </c:pt>
                <c:pt idx="20">
                  <c:v>1.1644241656513699</c:v>
                </c:pt>
                <c:pt idx="21">
                  <c:v>1.2183716599226786</c:v>
                </c:pt>
                <c:pt idx="22">
                  <c:v>1.274786291694846</c:v>
                </c:pt>
                <c:pt idx="23">
                  <c:v>1.3337778367853337</c:v>
                </c:pt>
                <c:pt idx="24">
                  <c:v>1.395460666912189</c:v>
                </c:pt>
                <c:pt idx="25">
                  <c:v>1.4599539146491345</c:v>
                </c:pt>
                <c:pt idx="26">
                  <c:v>1.5273816416105594</c:v>
                </c:pt>
                <c:pt idx="27">
                  <c:v>1.5978730096345408</c:v>
                </c:pt>
                <c:pt idx="28">
                  <c:v>1.6715624546911654</c:v>
                </c:pt>
                <c:pt idx="29">
                  <c:v>1.748589863198647</c:v>
                </c:pt>
                <c:pt idx="30">
                  <c:v>1.8291007503808472</c:v>
                </c:pt>
                <c:pt idx="31">
                  <c:v>1.9132464402465008</c:v>
                </c:pt>
                <c:pt idx="32">
                  <c:v>2.0011842467125232</c:v>
                </c:pt>
                <c:pt idx="33">
                  <c:v>2.0930776553308754</c:v>
                </c:pt>
                <c:pt idx="34">
                  <c:v>2.1890965050104549</c:v>
                </c:pt>
                <c:pt idx="35">
                  <c:v>2.2894171690520135</c:v>
                </c:pt>
                <c:pt idx="36">
                  <c:v>2.3942227347349543</c:v>
                </c:pt>
                <c:pt idx="37">
                  <c:v>2.5037031806098811</c:v>
                </c:pt>
                <c:pt idx="38">
                  <c:v>2.6180555505596486</c:v>
                </c:pt>
                <c:pt idx="39">
                  <c:v>2.7374841235942817</c:v>
                </c:pt>
                <c:pt idx="40">
                  <c:v>2.8622005782413753</c:v>
                </c:pt>
                <c:pt idx="41">
                  <c:v>2.9924241502832807</c:v>
                </c:pt>
                <c:pt idx="42">
                  <c:v>3.128381782475556</c:v>
                </c:pt>
                <c:pt idx="43">
                  <c:v>3.2703082647577828</c:v>
                </c:pt>
                <c:pt idx="44">
                  <c:v>3.4184463633380813</c:v>
                </c:pt>
                <c:pt idx="45">
                  <c:v>3.5730469368965192</c:v>
                </c:pt>
                <c:pt idx="46">
                  <c:v>3.7343690380106507</c:v>
                </c:pt>
                <c:pt idx="47">
                  <c:v>3.9026799977587636</c:v>
                </c:pt>
                <c:pt idx="48">
                  <c:v>4.0782554913037723</c:v>
                </c:pt>
                <c:pt idx="49">
                  <c:v>4.2613795821037224</c:v>
                </c:pt>
                <c:pt idx="50">
                  <c:v>4.4523447422343283</c:v>
                </c:pt>
                <c:pt idx="51">
                  <c:v>4.6514518461460899</c:v>
                </c:pt>
                <c:pt idx="52">
                  <c:v>4.8590101350143957</c:v>
                </c:pt>
                <c:pt idx="53">
                  <c:v>4.8972925176787134</c:v>
                </c:pt>
                <c:pt idx="54">
                  <c:v>5.0753371486772263</c:v>
                </c:pt>
                <c:pt idx="55">
                  <c:v>5.300758621993392</c:v>
                </c:pt>
                <c:pt idx="56">
                  <c:v>5.5356083422965909</c:v>
                </c:pt>
                <c:pt idx="57">
                  <c:v>5.7802279644694314</c:v>
                </c:pt>
                <c:pt idx="58">
                  <c:v>6.0349667800194968</c:v>
                </c:pt>
                <c:pt idx="59">
                  <c:v>6.300181436409467</c:v>
                </c:pt>
                <c:pt idx="60">
                  <c:v>6.5762356027788309</c:v>
                </c:pt>
                <c:pt idx="61">
                  <c:v>6.8634995780991748</c:v>
                </c:pt>
                <c:pt idx="62">
                  <c:v>7.1623498377328172</c:v>
                </c:pt>
                <c:pt idx="63">
                  <c:v>7.4731685143199336</c:v>
                </c:pt>
                <c:pt idx="64">
                  <c:v>7.7963428089071805</c:v>
                </c:pt>
                <c:pt idx="65">
                  <c:v>8.1322643282562765</c:v>
                </c:pt>
                <c:pt idx="66">
                  <c:v>8.4813283443395324</c:v>
                </c:pt>
                <c:pt idx="67">
                  <c:v>8.8439329721468347</c:v>
                </c:pt>
                <c:pt idx="68">
                  <c:v>9.2204782621007499</c:v>
                </c:pt>
                <c:pt idx="69">
                  <c:v>9.6113652036097736</c:v>
                </c:pt>
                <c:pt idx="70">
                  <c:v>10.016994636590308</c:v>
                </c:pt>
                <c:pt idx="71">
                  <c:v>10.437766068161773</c:v>
                </c:pt>
                <c:pt idx="72">
                  <c:v>10.874076392172803</c:v>
                </c:pt>
                <c:pt idx="73">
                  <c:v>11.326318509755106</c:v>
                </c:pt>
                <c:pt idx="74">
                  <c:v>11.794879849730519</c:v>
                </c:pt>
                <c:pt idx="75">
                  <c:v>12.280140788421061</c:v>
                </c:pt>
                <c:pt idx="76">
                  <c:v>12.782472969234629</c:v>
                </c:pt>
                <c:pt idx="77">
                  <c:v>13.302237523323315</c:v>
                </c:pt>
                <c:pt idx="78">
                  <c:v>13.839783193638095</c:v>
                </c:pt>
                <c:pt idx="79">
                  <c:v>14.395444365832907</c:v>
                </c:pt>
                <c:pt idx="80">
                  <c:v>14.969539010700192</c:v>
                </c:pt>
                <c:pt idx="81">
                  <c:v>15.562366544144535</c:v>
                </c:pt>
                <c:pt idx="82">
                  <c:v>16.174205612114491</c:v>
                </c:pt>
                <c:pt idx="83">
                  <c:v>16.805311809405055</c:v>
                </c:pt>
                <c:pt idx="84">
                  <c:v>17.455915342802232</c:v>
                </c:pt>
                <c:pt idx="85">
                  <c:v>18.126218650651772</c:v>
                </c:pt>
                <c:pt idx="86">
                  <c:v>18.816393992576412</c:v>
                </c:pt>
                <c:pt idx="87">
                  <c:v>19.526581024719235</c:v>
                </c:pt>
                <c:pt idx="88">
                  <c:v>20.256884377528721</c:v>
                </c:pt>
                <c:pt idx="89">
                  <c:v>21.007371254695681</c:v>
                </c:pt>
                <c:pt idx="90">
                  <c:v>21.778069073371888</c:v>
                </c:pt>
                <c:pt idx="91">
                  <c:v>22.568963167211205</c:v>
                </c:pt>
                <c:pt idx="92">
                  <c:v>23.379994575039508</c:v>
                </c:pt>
                <c:pt idx="93">
                  <c:v>24.211057939042611</c:v>
                </c:pt>
                <c:pt idx="94">
                  <c:v>25.061999537222807</c:v>
                </c:pt>
                <c:pt idx="95">
                  <c:v>25.932615475476219</c:v>
                </c:pt>
                <c:pt idx="96">
                  <c:v>26.822650064946981</c:v>
                </c:pt>
                <c:pt idx="97">
                  <c:v>27.731794410286259</c:v>
                </c:pt>
                <c:pt idx="98">
                  <c:v>28.659685234050116</c:v>
                </c:pt>
                <c:pt idx="99">
                  <c:v>29.605903961685183</c:v>
                </c:pt>
                <c:pt idx="100">
                  <c:v>30.569976090351581</c:v>
                </c:pt>
                <c:pt idx="101">
                  <c:v>31.55137086320407</c:v>
                </c:pt>
                <c:pt idx="102">
                  <c:v>32.549501268689632</c:v>
                </c:pt>
                <c:pt idx="103">
                  <c:v>33.563724381923215</c:v>
                </c:pt>
                <c:pt idx="104">
                  <c:v>34.593342062287348</c:v>
                </c:pt>
                <c:pt idx="105">
                  <c:v>35.637602018087804</c:v>
                </c:pt>
                <c:pt idx="106">
                  <c:v>36.695699245421068</c:v>
                </c:pt>
                <c:pt idx="107">
                  <c:v>37.766777844413639</c:v>
                </c:pt>
                <c:pt idx="108">
                  <c:v>38.849933211734964</c:v>
                </c:pt>
                <c:pt idx="109">
                  <c:v>39.944214603828406</c:v>
                </c:pt>
                <c:pt idx="110">
                  <c:v>41.048628060722528</c:v>
                </c:pt>
                <c:pt idx="111">
                  <c:v>42.162139675658544</c:v>
                </c:pt>
                <c:pt idx="112">
                  <c:v>43.283679191184852</c:v>
                </c:pt>
                <c:pt idx="113">
                  <c:v>44.412143897915321</c:v>
                </c:pt>
                <c:pt idx="114">
                  <c:v>45.546402807914625</c:v>
                </c:pt>
                <c:pt idx="115">
                  <c:v>46.685301070749205</c:v>
                </c:pt>
                <c:pt idx="116">
                  <c:v>47.827664596711571</c:v>
                </c:pt>
                <c:pt idx="117">
                  <c:v>48.972304848665182</c:v>
                </c:pt>
                <c:pt idx="118">
                  <c:v>50.118023761435438</c:v>
                </c:pt>
                <c:pt idx="119">
                  <c:v>51.263618745748218</c:v>
                </c:pt>
                <c:pt idx="120">
                  <c:v>52.407887732432592</c:v>
                </c:pt>
                <c:pt idx="121">
                  <c:v>53.549634211990707</c:v>
                </c:pt>
                <c:pt idx="122">
                  <c:v>54.687672224708642</c:v>
                </c:pt>
                <c:pt idx="123">
                  <c:v>55.820831257235341</c:v>
                </c:pt>
                <c:pt idx="124">
                  <c:v>56.947961002976342</c:v>
                </c:pt>
                <c:pt idx="125">
                  <c:v>58.067935945700256</c:v>
                </c:pt>
                <c:pt idx="126">
                  <c:v>59.17965972839356</c:v>
                </c:pt>
                <c:pt idx="127">
                  <c:v>60.282069272562978</c:v>
                </c:pt>
                <c:pt idx="128">
                  <c:v>61.37413861680259</c:v>
                </c:pt>
                <c:pt idx="129">
                  <c:v>62.454882447439154</c:v>
                </c:pt>
                <c:pt idx="130">
                  <c:v>63.523359298354464</c:v>
                </c:pt>
                <c:pt idx="131">
                  <c:v>64.578674401572385</c:v>
                </c:pt>
                <c:pt idx="132">
                  <c:v>65.619982174799233</c:v>
                </c:pt>
                <c:pt idx="133">
                  <c:v>66.646488336729703</c:v>
                </c:pt>
                <c:pt idx="134">
                  <c:v>67.657451645494177</c:v>
                </c:pt>
                <c:pt idx="135">
                  <c:v>68.652185260044277</c:v>
                </c:pt>
                <c:pt idx="136">
                  <c:v>69.630057728484047</c:v>
                </c:pt>
                <c:pt idx="137">
                  <c:v>70.590493611286959</c:v>
                </c:pt>
                <c:pt idx="138">
                  <c:v>71.532973750944791</c:v>
                </c:pt>
                <c:pt idx="139">
                  <c:v>72.457035202828095</c:v>
                </c:pt>
                <c:pt idx="140">
                  <c:v>73.362270844869272</c:v>
                </c:pt>
                <c:pt idx="141">
                  <c:v>74.248328686086722</c:v>
                </c:pt>
                <c:pt idx="142">
                  <c:v>75.114910895942458</c:v>
                </c:pt>
                <c:pt idx="143">
                  <c:v>75.961772578064142</c:v>
                </c:pt>
                <c:pt idx="144">
                  <c:v>76.788720312975315</c:v>
                </c:pt>
                <c:pt idx="145">
                  <c:v>77.595610495180651</c:v>
                </c:pt>
                <c:pt idx="146">
                  <c:v>78.382347490268486</c:v>
                </c:pt>
                <c:pt idx="147">
                  <c:v>79.148881637650277</c:v>
                </c:pt>
                <c:pt idx="148">
                  <c:v>79.895207124188445</c:v>
                </c:pt>
                <c:pt idx="149">
                  <c:v>80.621359753305626</c:v>
                </c:pt>
                <c:pt idx="150">
                  <c:v>81.327414633258343</c:v>
                </c:pt>
                <c:pt idx="151">
                  <c:v>82.013483807134534</c:v>
                </c:pt>
                <c:pt idx="152">
                  <c:v>82.679713845835451</c:v>
                </c:pt>
                <c:pt idx="153">
                  <c:v>83.326283423866698</c:v>
                </c:pt>
                <c:pt idx="154">
                  <c:v>83.953400896225034</c:v>
                </c:pt>
                <c:pt idx="155">
                  <c:v>84.561301893061781</c:v>
                </c:pt>
                <c:pt idx="156">
                  <c:v>85.150246947159957</c:v>
                </c:pt>
                <c:pt idx="157">
                  <c:v>85.720519167609979</c:v>
                </c:pt>
                <c:pt idx="158">
                  <c:v>86.272421971430404</c:v>
                </c:pt>
                <c:pt idx="159">
                  <c:v>86.806276883279679</c:v>
                </c:pt>
                <c:pt idx="160">
                  <c:v>87.322421411857817</c:v>
                </c:pt>
                <c:pt idx="161">
                  <c:v>87.821207010120148</c:v>
                </c:pt>
                <c:pt idx="162">
                  <c:v>88.302997125029265</c:v>
                </c:pt>
                <c:pt idx="163">
                  <c:v>88.76816534126641</c:v>
                </c:pt>
                <c:pt idx="164">
                  <c:v>89.217093622114007</c:v>
                </c:pt>
                <c:pt idx="165">
                  <c:v>89.650170649613386</c:v>
                </c:pt>
                <c:pt idx="166">
                  <c:v>90.067790265095908</c:v>
                </c:pt>
                <c:pt idx="167">
                  <c:v>90.470350010282303</c:v>
                </c:pt>
                <c:pt idx="168">
                  <c:v>90.858249768342972</c:v>
                </c:pt>
                <c:pt idx="169">
                  <c:v>91.231890503607403</c:v>
                </c:pt>
                <c:pt idx="170">
                  <c:v>91.591673098001394</c:v>
                </c:pt>
                <c:pt idx="171">
                  <c:v>91.937997281769398</c:v>
                </c:pt>
                <c:pt idx="172">
                  <c:v>92.271260655603555</c:v>
                </c:pt>
                <c:pt idx="173">
                  <c:v>92.591857800941867</c:v>
                </c:pt>
                <c:pt idx="174">
                  <c:v>92.900179474912377</c:v>
                </c:pt>
                <c:pt idx="175">
                  <c:v>93.19661188617988</c:v>
                </c:pt>
                <c:pt idx="176">
                  <c:v>93.481536047790769</c:v>
                </c:pt>
                <c:pt idx="177">
                  <c:v>93.755327203005663</c:v>
                </c:pt>
                <c:pt idx="178">
                  <c:v>94.018354320049113</c:v>
                </c:pt>
                <c:pt idx="179">
                  <c:v>94.270979651689416</c:v>
                </c:pt>
                <c:pt idx="180">
                  <c:v>94.513558355580187</c:v>
                </c:pt>
                <c:pt idx="181">
                  <c:v>94.746438171346284</c:v>
                </c:pt>
                <c:pt idx="182">
                  <c:v>94.969959150473969</c:v>
                </c:pt>
                <c:pt idx="183">
                  <c:v>95.184453435164954</c:v>
                </c:pt>
                <c:pt idx="184">
                  <c:v>95.390245082432145</c:v>
                </c:pt>
                <c:pt idx="185">
                  <c:v>95.587649929847345</c:v>
                </c:pt>
                <c:pt idx="186">
                  <c:v>95.776975499495578</c:v>
                </c:pt>
                <c:pt idx="187">
                  <c:v>95.958520936843613</c:v>
                </c:pt>
                <c:pt idx="188">
                  <c:v>96.13257698138834</c:v>
                </c:pt>
                <c:pt idx="189">
                  <c:v>96.299425966113148</c:v>
                </c:pt>
                <c:pt idx="190">
                  <c:v>96.45934184294525</c:v>
                </c:pt>
                <c:pt idx="191">
                  <c:v>96.612590231569214</c:v>
                </c:pt>
                <c:pt idx="192">
                  <c:v>96.759428489116246</c:v>
                </c:pt>
                <c:pt idx="193">
                  <c:v>96.900105798407381</c:v>
                </c:pt>
                <c:pt idx="194">
                  <c:v>97.034863272585596</c:v>
                </c:pt>
                <c:pt idx="195">
                  <c:v>97.163934074122963</c:v>
                </c:pt>
                <c:pt idx="196">
                  <c:v>97.287543546336323</c:v>
                </c:pt>
                <c:pt idx="197">
                  <c:v>97.405909355684443</c:v>
                </c:pt>
                <c:pt idx="198">
                  <c:v>97.519241643256208</c:v>
                </c:pt>
                <c:pt idx="199">
                  <c:v>97.627743183985856</c:v>
                </c:pt>
                <c:pt idx="200">
                  <c:v>97.731609552255364</c:v>
                </c:pt>
                <c:pt idx="201">
                  <c:v>97.83102929265749</c:v>
                </c:pt>
                <c:pt idx="202">
                  <c:v>97.9261840948041</c:v>
                </c:pt>
                <c:pt idx="203">
                  <c:v>98.017248971164733</c:v>
                </c:pt>
                <c:pt idx="204">
                  <c:v>98.104392437018078</c:v>
                </c:pt>
                <c:pt idx="205">
                  <c:v>98.187776691687986</c:v>
                </c:pt>
                <c:pt idx="206">
                  <c:v>98.267557800319608</c:v>
                </c:pt>
                <c:pt idx="207">
                  <c:v>98.343885875529452</c:v>
                </c:pt>
                <c:pt idx="208">
                  <c:v>98.416905258335021</c:v>
                </c:pt>
                <c:pt idx="209">
                  <c:v>98.486754697837057</c:v>
                </c:pt>
                <c:pt idx="210">
                  <c:v>98.553567529189067</c:v>
                </c:pt>
                <c:pt idx="211">
                  <c:v>98.617471849445693</c:v>
                </c:pt>
                <c:pt idx="212">
                  <c:v>98.678590690934058</c:v>
                </c:pt>
                <c:pt idx="213">
                  <c:v>98.737042191840146</c:v>
                </c:pt>
                <c:pt idx="214">
                  <c:v>98.792939763746119</c:v>
                </c:pt>
                <c:pt idx="215">
                  <c:v>98.846392255894557</c:v>
                </c:pt>
                <c:pt idx="216">
                  <c:v>98.89750411599276</c:v>
                </c:pt>
                <c:pt idx="217">
                  <c:v>98.946375547402283</c:v>
                </c:pt>
                <c:pt idx="218">
                  <c:v>98.99310266258972</c:v>
                </c:pt>
                <c:pt idx="219">
                  <c:v>99.037777632742063</c:v>
                </c:pt>
                <c:pt idx="220">
                  <c:v>99.080488833473638</c:v>
                </c:pt>
                <c:pt idx="221">
                  <c:v>99.121320986574389</c:v>
                </c:pt>
                <c:pt idx="222">
                  <c:v>99.160355297768277</c:v>
                </c:pt>
                <c:pt idx="223">
                  <c:v>99.197669590468891</c:v>
                </c:pt>
                <c:pt idx="224">
                  <c:v>99.233338435534051</c:v>
                </c:pt>
                <c:pt idx="225">
                  <c:v>99.267433277035849</c:v>
                </c:pt>
                <c:pt idx="226">
                  <c:v>99.300022554074275</c:v>
                </c:pt>
                <c:pt idx="227">
                  <c:v>99.331171818673141</c:v>
                </c:pt>
                <c:pt idx="228">
                  <c:v>99.360943849806844</c:v>
                </c:pt>
                <c:pt idx="229">
                  <c:v>99.389398763614054</c:v>
                </c:pt>
                <c:pt idx="230">
                  <c:v>99.416594119861287</c:v>
                </c:pt>
                <c:pt idx="231">
                  <c:v>99.442585024725943</c:v>
                </c:pt>
                <c:pt idx="232">
                  <c:v>99.467424229972238</c:v>
                </c:pt>
                <c:pt idx="233">
                  <c:v>99.491162228598341</c:v>
                </c:pt>
                <c:pt idx="234">
                  <c:v>99.513847347036261</c:v>
                </c:pt>
                <c:pt idx="235">
                  <c:v>99.53552583398816</c:v>
                </c:pt>
                <c:pt idx="236">
                  <c:v>99.556241945985548</c:v>
                </c:pt>
                <c:pt idx="237">
                  <c:v>99.576038029758635</c:v>
                </c:pt>
                <c:pt idx="238">
                  <c:v>99.594954601504611</c:v>
                </c:pt>
                <c:pt idx="239">
                  <c:v>99.613030423143584</c:v>
                </c:pt>
                <c:pt idx="240">
                  <c:v>99.630302575651982</c:v>
                </c:pt>
                <c:pt idx="241">
                  <c:v>99.646806529561715</c:v>
                </c:pt>
                <c:pt idx="242">
                  <c:v>99.66257621271437</c:v>
                </c:pt>
                <c:pt idx="243">
                  <c:v>99.677644075357847</c:v>
                </c:pt>
                <c:pt idx="244">
                  <c:v>99.69204115267236</c:v>
                </c:pt>
                <c:pt idx="245">
                  <c:v>99.705797124811468</c:v>
                </c:pt>
                <c:pt idx="246">
                  <c:v>99.718940374542441</c:v>
                </c:pt>
                <c:pt idx="247">
                  <c:v>99.731498042568873</c:v>
                </c:pt>
                <c:pt idx="248">
                  <c:v>99.743496080616382</c:v>
                </c:pt>
                <c:pt idx="249">
                  <c:v>99.754959302361428</c:v>
                </c:pt>
                <c:pt idx="250">
                  <c:v>99.765911432280262</c:v>
                </c:pt>
                <c:pt idx="251">
                  <c:v>99.776375152494438</c:v>
                </c:pt>
                <c:pt idx="252">
                  <c:v>99.786372147686492</c:v>
                </c:pt>
                <c:pt idx="253">
                  <c:v>99.795923148157257</c:v>
                </c:pt>
                <c:pt idx="254">
                  <c:v>99.805047971095945</c:v>
                </c:pt>
                <c:pt idx="255">
                  <c:v>99.813765560129511</c:v>
                </c:pt>
                <c:pt idx="256">
                  <c:v>99.822094023218483</c:v>
                </c:pt>
                <c:pt idx="257">
                  <c:v>99.830050668962272</c:v>
                </c:pt>
                <c:pt idx="258">
                  <c:v>99.837652041376458</c:v>
                </c:pt>
                <c:pt idx="259">
                  <c:v>99.844913953201868</c:v>
                </c:pt>
                <c:pt idx="260">
                  <c:v>99.851851517803453</c:v>
                </c:pt>
                <c:pt idx="261">
                  <c:v>99.858479179714863</c:v>
                </c:pt>
                <c:pt idx="262">
                  <c:v>99.864810743883282</c:v>
                </c:pt>
                <c:pt idx="263">
                  <c:v>99.870859403666515</c:v>
                </c:pt>
                <c:pt idx="264">
                  <c:v>99.876637767632843</c:v>
                </c:pt>
                <c:pt idx="265">
                  <c:v>99.882157885212564</c:v>
                </c:pt>
                <c:pt idx="266">
                  <c:v>99.887431271247806</c:v>
                </c:pt>
                <c:pt idx="267">
                  <c:v>99.892468929486043</c:v>
                </c:pt>
                <c:pt idx="268">
                  <c:v>99.897281375060913</c:v>
                </c:pt>
                <c:pt idx="269">
                  <c:v>99.901878656002012</c:v>
                </c:pt>
                <c:pt idx="270">
                  <c:v>99.906270373814294</c:v>
                </c:pt>
                <c:pt idx="271">
                  <c:v>99.910465703165571</c:v>
                </c:pt>
                <c:pt idx="272">
                  <c:v>99.91447341071995</c:v>
                </c:pt>
                <c:pt idx="273">
                  <c:v>99.91830187315233</c:v>
                </c:pt>
                <c:pt idx="274">
                  <c:v>99.921959094379204</c:v>
                </c:pt>
                <c:pt idx="275">
                  <c:v>99.925452722038301</c:v>
                </c:pt>
                <c:pt idx="276">
                  <c:v>99.928790063249224</c:v>
                </c:pt>
                <c:pt idx="277">
                  <c:v>99.931978099685608</c:v>
                </c:pt>
                <c:pt idx="278">
                  <c:v>99.935023501987715</c:v>
                </c:pt>
                <c:pt idx="279">
                  <c:v>99.937932643544443</c:v>
                </c:pt>
                <c:pt idx="280">
                  <c:v>99.940711613670615</c:v>
                </c:pt>
                <c:pt idx="281">
                  <c:v>99.943366230206664</c:v>
                </c:pt>
                <c:pt idx="282">
                  <c:v>99.945902051564602</c:v>
                </c:pt>
                <c:pt idx="283">
                  <c:v>99.948324388244458</c:v>
                </c:pt>
                <c:pt idx="284">
                  <c:v>99.950638313844252</c:v>
                </c:pt>
                <c:pt idx="285">
                  <c:v>99.952848675584931</c:v>
                </c:pt>
                <c:pt idx="286">
                  <c:v>99.954960104371622</c:v>
                </c:pt>
                <c:pt idx="287">
                  <c:v>99.956977024411188</c:v>
                </c:pt>
                <c:pt idx="288">
                  <c:v>99.958903662405248</c:v>
                </c:pt>
                <c:pt idx="289">
                  <c:v>99.960744056337219</c:v>
                </c:pt>
                <c:pt idx="290">
                  <c:v>99.962502063871085</c:v>
                </c:pt>
                <c:pt idx="291">
                  <c:v>99.964181370378853</c:v>
                </c:pt>
                <c:pt idx="292">
                  <c:v>99.965785496612625</c:v>
                </c:pt>
                <c:pt idx="293">
                  <c:v>99.967317806037258</c:v>
                </c:pt>
                <c:pt idx="294">
                  <c:v>99.968781511838046</c:v>
                </c:pt>
                <c:pt idx="295">
                  <c:v>99.970179683617957</c:v>
                </c:pt>
                <c:pt idx="296">
                  <c:v>99.971515253797847</c:v>
                </c:pt>
                <c:pt idx="297">
                  <c:v>99.97279102373291</c:v>
                </c:pt>
                <c:pt idx="298">
                  <c:v>99.974009669557432</c:v>
                </c:pt>
                <c:pt idx="299">
                  <c:v>99.975173747770256</c:v>
                </c:pt>
                <c:pt idx="300">
                  <c:v>99.976285700572149</c:v>
                </c:pt>
                <c:pt idx="301">
                  <c:v>99.977347860965864</c:v>
                </c:pt>
                <c:pt idx="302">
                  <c:v>99.978362457629714</c:v>
                </c:pt>
                <c:pt idx="303">
                  <c:v>99.979331619574154</c:v>
                </c:pt>
                <c:pt idx="304">
                  <c:v>99.980257380591596</c:v>
                </c:pt>
                <c:pt idx="305">
                  <c:v>99.981141683507886</c:v>
                </c:pt>
                <c:pt idx="306">
                  <c:v>99.981986384244834</c:v>
                </c:pt>
                <c:pt idx="307">
                  <c:v>99.982793255701594</c:v>
                </c:pt>
                <c:pt idx="308">
                  <c:v>99.983563991463441</c:v>
                </c:pt>
                <c:pt idx="309">
                  <c:v>99.984300209345207</c:v>
                </c:pt>
                <c:pt idx="310">
                  <c:v>99.985003454776802</c:v>
                </c:pt>
                <c:pt idx="311">
                  <c:v>99.98567520403796</c:v>
                </c:pt>
                <c:pt idx="312">
                  <c:v>99.986316867348734</c:v>
                </c:pt>
                <c:pt idx="313">
                  <c:v>99.98692979182205</c:v>
                </c:pt>
                <c:pt idx="314">
                  <c:v>99.98751526428488</c:v>
                </c:pt>
                <c:pt idx="315">
                  <c:v>99.988074513973217</c:v>
                </c:pt>
                <c:pt idx="316">
                  <c:v>99.988608715107105</c:v>
                </c:pt>
                <c:pt idx="317">
                  <c:v>99.989118989350686</c:v>
                </c:pt>
                <c:pt idx="318">
                  <c:v>99.989606408162217</c:v>
                </c:pt>
                <c:pt idx="319">
                  <c:v>99.990071995039514</c:v>
                </c:pt>
                <c:pt idx="320">
                  <c:v>99.990516727665039</c:v>
                </c:pt>
                <c:pt idx="321">
                  <c:v>99.990941539955031</c:v>
                </c:pt>
                <c:pt idx="322">
                  <c:v>99.99134732401734</c:v>
                </c:pt>
                <c:pt idx="323">
                  <c:v>99.9917349320217</c:v>
                </c:pt>
                <c:pt idx="324">
                  <c:v>99.992105177986474</c:v>
                </c:pt>
                <c:pt idx="325">
                  <c:v>99.992458839485622</c:v>
                </c:pt>
                <c:pt idx="326">
                  <c:v>99.992796659279222</c:v>
                </c:pt>
                <c:pt idx="327">
                  <c:v>99.993119346871396</c:v>
                </c:pt>
                <c:pt idx="328">
                  <c:v>99.99342757999834</c:v>
                </c:pt>
                <c:pt idx="329">
                  <c:v>99.993722006050021</c:v>
                </c:pt>
                <c:pt idx="330">
                  <c:v>99.994003243428239</c:v>
                </c:pt>
                <c:pt idx="331">
                  <c:v>99.994271882844018</c:v>
                </c:pt>
                <c:pt idx="332">
                  <c:v>99.994528488556924</c:v>
                </c:pt>
                <c:pt idx="333">
                  <c:v>99.994773599558997</c:v>
                </c:pt>
                <c:pt idx="334">
                  <c:v>99.995007730705808</c:v>
                </c:pt>
                <c:pt idx="335">
                  <c:v>99.995231373796727</c:v>
                </c:pt>
                <c:pt idx="336">
                  <c:v>99.99544499860724</c:v>
                </c:pt>
                <c:pt idx="337">
                  <c:v>99.995649053874658</c:v>
                </c:pt>
                <c:pt idx="338">
                  <c:v>99.995843968240024</c:v>
                </c:pt>
                <c:pt idx="339">
                  <c:v>99.996030151147764</c:v>
                </c:pt>
                <c:pt idx="340">
                  <c:v>99.996207993705283</c:v>
                </c:pt>
                <c:pt idx="341">
                  <c:v>99.996377869503632</c:v>
                </c:pt>
                <c:pt idx="342">
                  <c:v>99.996540135402086</c:v>
                </c:pt>
                <c:pt idx="343">
                  <c:v>99.99669513227704</c:v>
                </c:pt>
                <c:pt idx="344">
                  <c:v>99.996843185737873</c:v>
                </c:pt>
                <c:pt idx="345">
                  <c:v>99.996984606810315</c:v>
                </c:pt>
                <c:pt idx="346">
                  <c:v>99.997119692589649</c:v>
                </c:pt>
                <c:pt idx="347">
                  <c:v>99.997248726864413</c:v>
                </c:pt>
                <c:pt idx="348">
                  <c:v>99.997371980712217</c:v>
                </c:pt>
                <c:pt idx="349">
                  <c:v>99.997489713069143</c:v>
                </c:pt>
                <c:pt idx="350">
                  <c:v>99.997602171273158</c:v>
                </c:pt>
              </c:numCache>
            </c:numRef>
          </c:yVal>
          <c:smooth val="1"/>
        </c:ser>
        <c:ser>
          <c:idx val="1"/>
          <c:order val="1"/>
          <c:tx>
            <c:v>95% CI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'AIS 3 Risk curve (old)'!$V$27:$V$53</c:f>
              <c:numCache>
                <c:formatCode>General</c:formatCode>
                <c:ptCount val="27"/>
                <c:pt idx="0">
                  <c:v>0.63978236870427452</c:v>
                </c:pt>
                <c:pt idx="1">
                  <c:v>0.70094525603246116</c:v>
                </c:pt>
                <c:pt idx="2">
                  <c:v>0.74970469196579426</c:v>
                </c:pt>
                <c:pt idx="3">
                  <c:v>0.79326415519829618</c:v>
                </c:pt>
                <c:pt idx="4">
                  <c:v>0.8336444793571065</c:v>
                </c:pt>
                <c:pt idx="5">
                  <c:v>0.87161031157479019</c:v>
                </c:pt>
                <c:pt idx="6">
                  <c:v>0.90752313202662682</c:v>
                </c:pt>
                <c:pt idx="7">
                  <c:v>0.94160216149059905</c:v>
                </c:pt>
                <c:pt idx="8">
                  <c:v>0.97401342550725412</c:v>
                </c:pt>
                <c:pt idx="9">
                  <c:v>1.004900278427427</c:v>
                </c:pt>
                <c:pt idx="10">
                  <c:v>1.2539495652018648</c:v>
                </c:pt>
                <c:pt idx="11">
                  <c:v>1.4418200831110515</c:v>
                </c:pt>
                <c:pt idx="12">
                  <c:v>1.6033629403487275</c:v>
                </c:pt>
                <c:pt idx="13">
                  <c:v>1.7554873665737627</c:v>
                </c:pt>
                <c:pt idx="14">
                  <c:v>1.9101902263793138</c:v>
                </c:pt>
                <c:pt idx="15">
                  <c:v>2.0808664845569944</c:v>
                </c:pt>
                <c:pt idx="16">
                  <c:v>2.2911843777717444</c:v>
                </c:pt>
                <c:pt idx="17">
                  <c:v>2.6105587409313777</c:v>
                </c:pt>
                <c:pt idx="18">
                  <c:v>2.6566193878456401</c:v>
                </c:pt>
                <c:pt idx="19">
                  <c:v>2.707598329819672</c:v>
                </c:pt>
                <c:pt idx="20">
                  <c:v>2.7648270749277781</c:v>
                </c:pt>
                <c:pt idx="21">
                  <c:v>2.8302559134433123</c:v>
                </c:pt>
                <c:pt idx="22">
                  <c:v>2.906909058685617</c:v>
                </c:pt>
                <c:pt idx="23">
                  <c:v>2.9998544558336766</c:v>
                </c:pt>
                <c:pt idx="24">
                  <c:v>3.118596608072131</c:v>
                </c:pt>
                <c:pt idx="25">
                  <c:v>3.284485010359786</c:v>
                </c:pt>
                <c:pt idx="26">
                  <c:v>3.5656968709423897</c:v>
                </c:pt>
              </c:numCache>
            </c:numRef>
          </c:xVal>
          <c:yVal>
            <c:numRef>
              <c:f>'AIS 3 Risk curve (old)'!$R$27:$R$53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2"/>
          <c:order val="2"/>
          <c:tx>
            <c:v>Lower</c:v>
          </c:tx>
          <c:spPr>
            <a:ln w="25400">
              <a:solidFill>
                <a:prstClr val="black"/>
              </a:solidFill>
              <a:prstDash val="dash"/>
            </a:ln>
          </c:spPr>
          <c:marker>
            <c:symbol val="none"/>
          </c:marker>
          <c:xVal>
            <c:numRef>
              <c:f>'AIS 3 Risk curve (old)'!$U$27:$U$53</c:f>
              <c:numCache>
                <c:formatCode>General</c:formatCode>
                <c:ptCount val="27"/>
                <c:pt idx="0">
                  <c:v>-0.2869295813689825</c:v>
                </c:pt>
                <c:pt idx="1">
                  <c:v>-4.1205900770096893E-2</c:v>
                </c:pt>
                <c:pt idx="2">
                  <c:v>9.1435856016793715E-2</c:v>
                </c:pt>
                <c:pt idx="3">
                  <c:v>0.17792903358741868</c:v>
                </c:pt>
                <c:pt idx="4">
                  <c:v>0.23948715043794233</c:v>
                </c:pt>
                <c:pt idx="5">
                  <c:v>0.28569532894887328</c:v>
                </c:pt>
                <c:pt idx="6">
                  <c:v>0.32171347091589969</c:v>
                </c:pt>
                <c:pt idx="7">
                  <c:v>0.35061857901458426</c:v>
                </c:pt>
                <c:pt idx="8">
                  <c:v>0.37437117349208388</c:v>
                </c:pt>
                <c:pt idx="9">
                  <c:v>0.39428027692636247</c:v>
                </c:pt>
                <c:pt idx="10">
                  <c:v>0.49908247515117599</c:v>
                </c:pt>
                <c:pt idx="11">
                  <c:v>0.5464044662639771</c:v>
                </c:pt>
                <c:pt idx="12">
                  <c:v>0.57765646657238812</c:v>
                </c:pt>
                <c:pt idx="13">
                  <c:v>0.60245778284697837</c:v>
                </c:pt>
                <c:pt idx="14">
                  <c:v>0.62468066554105328</c:v>
                </c:pt>
                <c:pt idx="15">
                  <c:v>0.64679926490945938</c:v>
                </c:pt>
                <c:pt idx="16">
                  <c:v>0.6716738807166972</c:v>
                </c:pt>
                <c:pt idx="17">
                  <c:v>0.70615100255631513</c:v>
                </c:pt>
                <c:pt idx="18">
                  <c:v>0.71088631199650387</c:v>
                </c:pt>
                <c:pt idx="19">
                  <c:v>0.71607122851662719</c:v>
                </c:pt>
                <c:pt idx="20">
                  <c:v>0.72182662097117789</c:v>
                </c:pt>
                <c:pt idx="21">
                  <c:v>0.72832874487450616</c:v>
                </c:pt>
                <c:pt idx="22">
                  <c:v>0.7358496103608172</c:v>
                </c:pt>
                <c:pt idx="23">
                  <c:v>0.74484265422208984</c:v>
                </c:pt>
                <c:pt idx="24">
                  <c:v>0.75615314278676271</c:v>
                </c:pt>
                <c:pt idx="25">
                  <c:v>0.77166593321933186</c:v>
                </c:pt>
                <c:pt idx="26">
                  <c:v>0.79734064056380083</c:v>
                </c:pt>
              </c:numCache>
            </c:numRef>
          </c:xVal>
          <c:yVal>
            <c:numRef>
              <c:f>'AIS 3 Risk curve (old)'!$R$27:$R$53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7.0000000000000009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30.000000000000004</c:v>
                </c:pt>
                <c:pt idx="12">
                  <c:v>40</c:v>
                </c:pt>
                <c:pt idx="13">
                  <c:v>50</c:v>
                </c:pt>
                <c:pt idx="14">
                  <c:v>60.000000000000007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94</c:v>
                </c:pt>
                <c:pt idx="22">
                  <c:v>95</c:v>
                </c:pt>
                <c:pt idx="23">
                  <c:v>96</c:v>
                </c:pt>
                <c:pt idx="24">
                  <c:v>97</c:v>
                </c:pt>
                <c:pt idx="25">
                  <c:v>98</c:v>
                </c:pt>
                <c:pt idx="26">
                  <c:v>99</c:v>
                </c:pt>
              </c:numCache>
            </c:numRef>
          </c:yVal>
          <c:smooth val="1"/>
        </c:ser>
        <c:ser>
          <c:idx val="3"/>
          <c:order val="3"/>
          <c:tx>
            <c:v>Injury</c:v>
          </c:tx>
          <c:spPr>
            <a:ln>
              <a:noFill/>
            </a:ln>
          </c:spPr>
          <c:marker>
            <c:symbol val="star"/>
            <c:size val="7"/>
            <c:spPr>
              <a:noFill/>
              <a:ln w="22225">
                <a:solidFill>
                  <a:prstClr val="black"/>
                </a:solidFill>
              </a:ln>
            </c:spPr>
          </c:marker>
          <c:xVal>
            <c:numRef>
              <c:f>'AIS 3 Risk curve (old)'!$E$67:$E$70</c:f>
              <c:numCache>
                <c:formatCode>General</c:formatCode>
                <c:ptCount val="4"/>
                <c:pt idx="0">
                  <c:v>1.9873524444978075</c:v>
                </c:pt>
                <c:pt idx="1">
                  <c:v>1.5965818237597222</c:v>
                </c:pt>
                <c:pt idx="2">
                  <c:v>0.27363867280535192</c:v>
                </c:pt>
                <c:pt idx="3">
                  <c:v>0.62903013571997579</c:v>
                </c:pt>
              </c:numCache>
            </c:numRef>
          </c:xVal>
          <c:yVal>
            <c:numRef>
              <c:f>'AIS 3 Risk curve (old)'!$F$67:$F$70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v>Non Injury</c:v>
          </c:tx>
          <c:spPr>
            <a:ln>
              <a:noFill/>
            </a:ln>
          </c:spPr>
          <c:marker>
            <c:symbol val="diamond"/>
            <c:size val="7"/>
            <c:spPr>
              <a:solidFill>
                <a:sysClr val="windowText" lastClr="000000"/>
              </a:solidFill>
              <a:ln w="22225">
                <a:solidFill>
                  <a:prstClr val="black"/>
                </a:solidFill>
              </a:ln>
            </c:spPr>
          </c:marker>
          <c:xVal>
            <c:numRef>
              <c:f>'AIS 3 Risk curve (old)'!$E$71:$E$130</c:f>
              <c:numCache>
                <c:formatCode>0.0000</c:formatCode>
                <c:ptCount val="60"/>
                <c:pt idx="0">
                  <c:v>0.85038311556248702</c:v>
                </c:pt>
                <c:pt idx="1">
                  <c:v>0.71878139079437475</c:v>
                </c:pt>
                <c:pt idx="2">
                  <c:v>0.34532431730469354</c:v>
                </c:pt>
                <c:pt idx="3">
                  <c:v>0.40725245678534178</c:v>
                </c:pt>
                <c:pt idx="4">
                  <c:v>0.27381821752539931</c:v>
                </c:pt>
                <c:pt idx="5">
                  <c:v>0.21972647630701989</c:v>
                </c:pt>
                <c:pt idx="6">
                  <c:v>0.30442216604460792</c:v>
                </c:pt>
                <c:pt idx="7">
                  <c:v>0.33405235343874123</c:v>
                </c:pt>
                <c:pt idx="8">
                  <c:v>0.28701987563068909</c:v>
                </c:pt>
                <c:pt idx="9">
                  <c:v>0.30934686632817637</c:v>
                </c:pt>
                <c:pt idx="10">
                  <c:v>0.31907856522508948</c:v>
                </c:pt>
                <c:pt idx="11">
                  <c:v>0.33851286299875183</c:v>
                </c:pt>
                <c:pt idx="12">
                  <c:v>0.36264768658100033</c:v>
                </c:pt>
                <c:pt idx="13">
                  <c:v>0.80134780685329821</c:v>
                </c:pt>
                <c:pt idx="14">
                  <c:v>0.24083678430527314</c:v>
                </c:pt>
                <c:pt idx="15">
                  <c:v>0.26218561162578968</c:v>
                </c:pt>
                <c:pt idx="16">
                  <c:v>0.33040089333426503</c:v>
                </c:pt>
                <c:pt idx="17">
                  <c:v>0.29766613985109086</c:v>
                </c:pt>
                <c:pt idx="18">
                  <c:v>0.28403416028275952</c:v>
                </c:pt>
                <c:pt idx="19">
                  <c:v>0.5441830697408071</c:v>
                </c:pt>
                <c:pt idx="20">
                  <c:v>0.32023542259348697</c:v>
                </c:pt>
                <c:pt idx="21">
                  <c:v>0.32502495180422936</c:v>
                </c:pt>
                <c:pt idx="22">
                  <c:v>0.56817409667688046</c:v>
                </c:pt>
                <c:pt idx="23">
                  <c:v>0.33985116891619943</c:v>
                </c:pt>
                <c:pt idx="24">
                  <c:v>0.28536444700372882</c:v>
                </c:pt>
                <c:pt idx="25">
                  <c:v>0.59788091397267951</c:v>
                </c:pt>
                <c:pt idx="26">
                  <c:v>0.40274646826579608</c:v>
                </c:pt>
                <c:pt idx="27">
                  <c:v>0.6341516249227156</c:v>
                </c:pt>
                <c:pt idx="28">
                  <c:v>0.6747655384354927</c:v>
                </c:pt>
                <c:pt idx="29">
                  <c:v>0.79073066269690262</c:v>
                </c:pt>
                <c:pt idx="30">
                  <c:v>0.47089584089355258</c:v>
                </c:pt>
                <c:pt idx="31">
                  <c:v>0.31364773028038634</c:v>
                </c:pt>
                <c:pt idx="32">
                  <c:v>0.3132398724458561</c:v>
                </c:pt>
                <c:pt idx="33">
                  <c:v>0.67515075857150708</c:v>
                </c:pt>
                <c:pt idx="34">
                  <c:v>0.49352218716017721</c:v>
                </c:pt>
                <c:pt idx="35">
                  <c:v>0.50622299284549865</c:v>
                </c:pt>
                <c:pt idx="36">
                  <c:v>0.26453937284735346</c:v>
                </c:pt>
                <c:pt idx="37">
                  <c:v>0.26007950710202454</c:v>
                </c:pt>
                <c:pt idx="38">
                  <c:v>0.35865158913466855</c:v>
                </c:pt>
                <c:pt idx="39">
                  <c:v>0.27158412500213869</c:v>
                </c:pt>
                <c:pt idx="40">
                  <c:v>0.23201280620668047</c:v>
                </c:pt>
                <c:pt idx="41">
                  <c:v>0.24142595651835416</c:v>
                </c:pt>
                <c:pt idx="42">
                  <c:v>0.23222615628448828</c:v>
                </c:pt>
                <c:pt idx="43">
                  <c:v>0.52667143416065865</c:v>
                </c:pt>
                <c:pt idx="44">
                  <c:v>0.44715804798915693</c:v>
                </c:pt>
                <c:pt idx="45">
                  <c:v>0.29763592492991903</c:v>
                </c:pt>
                <c:pt idx="46">
                  <c:v>0.31010015818922165</c:v>
                </c:pt>
                <c:pt idx="47">
                  <c:v>0.38329157944936965</c:v>
                </c:pt>
                <c:pt idx="48">
                  <c:v>0.38466982829551288</c:v>
                </c:pt>
                <c:pt idx="49">
                  <c:v>0.22665243824067868</c:v>
                </c:pt>
                <c:pt idx="50">
                  <c:v>0.25267356235869226</c:v>
                </c:pt>
                <c:pt idx="51">
                  <c:v>0.33713947313257064</c:v>
                </c:pt>
                <c:pt idx="52">
                  <c:v>0.27791794320672558</c:v>
                </c:pt>
                <c:pt idx="53">
                  <c:v>0.25528991973333159</c:v>
                </c:pt>
                <c:pt idx="54">
                  <c:v>0.25730412562867788</c:v>
                </c:pt>
                <c:pt idx="55">
                  <c:v>0.40889457927135336</c:v>
                </c:pt>
                <c:pt idx="56">
                  <c:v>0.25703775822997171</c:v>
                </c:pt>
                <c:pt idx="57">
                  <c:v>0.31272663309034432</c:v>
                </c:pt>
                <c:pt idx="58">
                  <c:v>0.42419304917650452</c:v>
                </c:pt>
                <c:pt idx="59">
                  <c:v>0.26917128096439524</c:v>
                </c:pt>
              </c:numCache>
            </c:numRef>
          </c:xVal>
          <c:yVal>
            <c:numRef>
              <c:f>'AIS 3 Risk curve (old)'!$F$71:$F$130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25120"/>
        <c:axId val="365855648"/>
      </c:scatterChart>
      <c:valAx>
        <c:axId val="365725120"/>
        <c:scaling>
          <c:orientation val="minMax"/>
          <c:max val="3.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 pitchFamily="18" charset="0"/>
                <a:ea typeface="Calibri"/>
                <a:cs typeface="Times New Roman" pitchFamily="18" charset="0"/>
              </a:defRPr>
            </a:pPr>
            <a:endParaRPr lang="en-US"/>
          </a:p>
        </c:txPr>
        <c:crossAx val="365855648"/>
        <c:crosses val="autoZero"/>
        <c:crossBetween val="midCat"/>
      </c:valAx>
      <c:valAx>
        <c:axId val="3658556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 b="1" i="0" baseline="0">
                    <a:latin typeface="Times New Roman" pitchFamily="18" charset="0"/>
                    <a:cs typeface="Times New Roman" pitchFamily="18" charset="0"/>
                  </a:rPr>
                  <a:t>P(AIS ≥ 3) Neck Injury (%)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365725120"/>
        <c:crosses val="autoZero"/>
        <c:crossBetween val="midCat"/>
        <c:majorUnit val="5"/>
      </c:valAx>
    </c:plotArea>
    <c:legend>
      <c:legendPos val="b"/>
      <c:legendEntry>
        <c:idx val="2"/>
        <c:delete val="1"/>
      </c:legendEntry>
      <c:overlay val="0"/>
      <c:txPr>
        <a:bodyPr/>
        <a:lstStyle/>
        <a:p>
          <a:pPr>
            <a:defRPr sz="12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95" r="0.70000000000000095" t="0.75000000000000155" header="0.30000000000000027" footer="0.30000000000000027"/>
    <c:pageSetup orientation="landscape" verticalDpi="599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0</xdr:row>
      <xdr:rowOff>247649</xdr:rowOff>
    </xdr:from>
    <xdr:to>
      <xdr:col>21</xdr:col>
      <xdr:colOff>200026</xdr:colOff>
      <xdr:row>24</xdr:row>
      <xdr:rowOff>85725</xdr:rowOff>
    </xdr:to>
    <xdr:graphicFrame macro="">
      <xdr:nvGraphicFramePr>
        <xdr:cNvPr id="10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22</xdr:col>
      <xdr:colOff>200025</xdr:colOff>
      <xdr:row>48</xdr:row>
      <xdr:rowOff>28575</xdr:rowOff>
    </xdr:to>
    <xdr:graphicFrame macro="">
      <xdr:nvGraphicFramePr>
        <xdr:cNvPr id="10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108</xdr:row>
      <xdr:rowOff>161925</xdr:rowOff>
    </xdr:from>
    <xdr:to>
      <xdr:col>18</xdr:col>
      <xdr:colOff>66675</xdr:colOff>
      <xdr:row>143</xdr:row>
      <xdr:rowOff>142877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47625</xdr:colOff>
      <xdr:row>57</xdr:row>
      <xdr:rowOff>161925</xdr:rowOff>
    </xdr:from>
    <xdr:to>
      <xdr:col>18</xdr:col>
      <xdr:colOff>771524</xdr:colOff>
      <xdr:row>93</xdr:row>
      <xdr:rowOff>142877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0</xdr:colOff>
      <xdr:row>1</xdr:row>
      <xdr:rowOff>0</xdr:rowOff>
    </xdr:from>
    <xdr:to>
      <xdr:col>29</xdr:col>
      <xdr:colOff>285750</xdr:colOff>
      <xdr:row>29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858875" y="571500"/>
          <a:ext cx="5410200" cy="5419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6</xdr:col>
      <xdr:colOff>561975</xdr:colOff>
      <xdr:row>32</xdr:row>
      <xdr:rowOff>95250</xdr:rowOff>
    </xdr:from>
    <xdr:to>
      <xdr:col>19</xdr:col>
      <xdr:colOff>676276</xdr:colOff>
      <xdr:row>56</xdr:row>
      <xdr:rowOff>142876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207</xdr:row>
      <xdr:rowOff>0</xdr:rowOff>
    </xdr:from>
    <xdr:to>
      <xdr:col>19</xdr:col>
      <xdr:colOff>723901</xdr:colOff>
      <xdr:row>235</xdr:row>
      <xdr:rowOff>47626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171450</xdr:rowOff>
    </xdr:from>
    <xdr:to>
      <xdr:col>14</xdr:col>
      <xdr:colOff>533400</xdr:colOff>
      <xdr:row>23</xdr:row>
      <xdr:rowOff>180975</xdr:rowOff>
    </xdr:to>
    <xdr:graphicFrame macro="">
      <xdr:nvGraphicFramePr>
        <xdr:cNvPr id="1537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66675</xdr:rowOff>
    </xdr:from>
    <xdr:to>
      <xdr:col>14</xdr:col>
      <xdr:colOff>581026</xdr:colOff>
      <xdr:row>30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2</xdr:row>
      <xdr:rowOff>0</xdr:rowOff>
    </xdr:from>
    <xdr:to>
      <xdr:col>25</xdr:col>
      <xdr:colOff>476250</xdr:colOff>
      <xdr:row>7</xdr:row>
      <xdr:rowOff>104775</xdr:rowOff>
    </xdr:to>
    <xdr:sp macro="" textlink="">
      <xdr:nvSpPr>
        <xdr:cNvPr id="3" name="TextBox 2"/>
        <xdr:cNvSpPr txBox="1"/>
      </xdr:nvSpPr>
      <xdr:spPr>
        <a:xfrm>
          <a:off x="10172700" y="381000"/>
          <a:ext cx="55054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 difference</a:t>
          </a:r>
          <a:r>
            <a:rPr lang="en-US" sz="1100" baseline="0"/>
            <a:t> between the AIS2 and 3 risk functions is a single PMHS cadaver point (MANIC(Gy) of 0.85 of subject  FNSC118 that was an AIS 2 injury, thus showed as injury in the AIS 2 curve but as non injury in the AIS 3 curve.  </a:t>
          </a:r>
          <a:endParaRPr lang="en-US" sz="1100"/>
        </a:p>
      </xdr:txBody>
    </xdr:sp>
    <xdr:clientData/>
  </xdr:twoCellAnchor>
  <xdr:twoCellAnchor>
    <xdr:from>
      <xdr:col>2</xdr:col>
      <xdr:colOff>0</xdr:colOff>
      <xdr:row>34</xdr:row>
      <xdr:rowOff>0</xdr:rowOff>
    </xdr:from>
    <xdr:to>
      <xdr:col>14</xdr:col>
      <xdr:colOff>409576</xdr:colOff>
      <xdr:row>59</xdr:row>
      <xdr:rowOff>171451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20</xdr:col>
      <xdr:colOff>409576</xdr:colOff>
      <xdr:row>98</xdr:row>
      <xdr:rowOff>47626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247649</xdr:rowOff>
    </xdr:from>
    <xdr:to>
      <xdr:col>20</xdr:col>
      <xdr:colOff>200026</xdr:colOff>
      <xdr:row>24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356152</xdr:colOff>
      <xdr:row>26</xdr:row>
      <xdr:rowOff>16565</xdr:rowOff>
    </xdr:from>
    <xdr:to>
      <xdr:col>18</xdr:col>
      <xdr:colOff>274568</xdr:colOff>
      <xdr:row>47</xdr:row>
      <xdr:rowOff>45140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108</xdr:row>
      <xdr:rowOff>161925</xdr:rowOff>
    </xdr:from>
    <xdr:to>
      <xdr:col>17</xdr:col>
      <xdr:colOff>66675</xdr:colOff>
      <xdr:row>143</xdr:row>
      <xdr:rowOff>142877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511451</xdr:colOff>
      <xdr:row>57</xdr:row>
      <xdr:rowOff>4556</xdr:rowOff>
    </xdr:from>
    <xdr:to>
      <xdr:col>19</xdr:col>
      <xdr:colOff>365676</xdr:colOff>
      <xdr:row>92</xdr:row>
      <xdr:rowOff>176008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207</xdr:row>
      <xdr:rowOff>0</xdr:rowOff>
    </xdr:from>
    <xdr:to>
      <xdr:col>18</xdr:col>
      <xdr:colOff>723901</xdr:colOff>
      <xdr:row>235</xdr:row>
      <xdr:rowOff>47626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554934</xdr:colOff>
      <xdr:row>27</xdr:row>
      <xdr:rowOff>0</xdr:rowOff>
    </xdr:from>
    <xdr:to>
      <xdr:col>18</xdr:col>
      <xdr:colOff>662609</xdr:colOff>
      <xdr:row>54</xdr:row>
      <xdr:rowOff>45141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993913</xdr:colOff>
      <xdr:row>26</xdr:row>
      <xdr:rowOff>132522</xdr:rowOff>
    </xdr:from>
    <xdr:to>
      <xdr:col>30</xdr:col>
      <xdr:colOff>546653</xdr:colOff>
      <xdr:row>53</xdr:row>
      <xdr:rowOff>177663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18</xdr:row>
          <xdr:rowOff>133350</xdr:rowOff>
        </xdr:from>
        <xdr:to>
          <xdr:col>10</xdr:col>
          <xdr:colOff>28575</xdr:colOff>
          <xdr:row>20</xdr:row>
          <xdr:rowOff>152400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904875</xdr:colOff>
          <xdr:row>15</xdr:row>
          <xdr:rowOff>180975</xdr:rowOff>
        </xdr:from>
        <xdr:to>
          <xdr:col>7</xdr:col>
          <xdr:colOff>161925</xdr:colOff>
          <xdr:row>18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66675</xdr:rowOff>
    </xdr:from>
    <xdr:to>
      <xdr:col>14</xdr:col>
      <xdr:colOff>581026</xdr:colOff>
      <xdr:row>30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2</xdr:row>
      <xdr:rowOff>0</xdr:rowOff>
    </xdr:from>
    <xdr:to>
      <xdr:col>25</xdr:col>
      <xdr:colOff>476250</xdr:colOff>
      <xdr:row>7</xdr:row>
      <xdr:rowOff>104775</xdr:rowOff>
    </xdr:to>
    <xdr:sp macro="" textlink="">
      <xdr:nvSpPr>
        <xdr:cNvPr id="3" name="TextBox 2"/>
        <xdr:cNvSpPr txBox="1"/>
      </xdr:nvSpPr>
      <xdr:spPr>
        <a:xfrm>
          <a:off x="10172700" y="381000"/>
          <a:ext cx="5505450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The difference</a:t>
          </a:r>
          <a:r>
            <a:rPr lang="en-US" sz="1100" baseline="0"/>
            <a:t> between the AIS2 and 3 risk functions is a single PMHS cadaver point (MANIC(Gy) of 0.85 of subject  FNSC118 that was an AIS 2 injury, thus showed as injury in the AIS 2 curve but as non injury in the AIS 3 curve.  </a:t>
          </a:r>
          <a:endParaRPr lang="en-US" sz="1100"/>
        </a:p>
      </xdr:txBody>
    </xdr:sp>
    <xdr:clientData/>
  </xdr:twoCellAnchor>
  <xdr:twoCellAnchor>
    <xdr:from>
      <xdr:col>2</xdr:col>
      <xdr:colOff>0</xdr:colOff>
      <xdr:row>34</xdr:row>
      <xdr:rowOff>0</xdr:rowOff>
    </xdr:from>
    <xdr:to>
      <xdr:col>14</xdr:col>
      <xdr:colOff>409576</xdr:colOff>
      <xdr:row>59</xdr:row>
      <xdr:rowOff>171451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409575</xdr:colOff>
      <xdr:row>74</xdr:row>
      <xdr:rowOff>85725</xdr:rowOff>
    </xdr:from>
    <xdr:to>
      <xdr:col>32</xdr:col>
      <xdr:colOff>209551</xdr:colOff>
      <xdr:row>102</xdr:row>
      <xdr:rowOff>133351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11</xdr:row>
          <xdr:rowOff>0</xdr:rowOff>
        </xdr:from>
        <xdr:to>
          <xdr:col>24</xdr:col>
          <xdr:colOff>152400</xdr:colOff>
          <xdr:row>15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3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5" Type="http://schemas.openxmlformats.org/officeDocument/2006/relationships/comments" Target="../comments3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08"/>
  <sheetViews>
    <sheetView topLeftCell="B130" zoomScaleNormal="100" workbookViewId="0">
      <selection activeCell="S160" sqref="S160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2.28515625" bestFit="1" customWidth="1"/>
    <col min="4" max="4" width="15.28515625" customWidth="1"/>
    <col min="5" max="5" width="14.28515625" customWidth="1"/>
    <col min="9" max="9" width="7.28515625" customWidth="1"/>
    <col min="10" max="10" width="7.140625" customWidth="1"/>
    <col min="11" max="11" width="4.5703125" customWidth="1"/>
    <col min="12" max="12" width="4.85546875" customWidth="1"/>
    <col min="19" max="19" width="18.7109375" bestFit="1" customWidth="1"/>
    <col min="20" max="20" width="18.140625" bestFit="1" customWidth="1"/>
    <col min="26" max="26" width="12.85546875" bestFit="1" customWidth="1"/>
  </cols>
  <sheetData>
    <row r="1" spans="1:10" ht="90" x14ac:dyDescent="0.25">
      <c r="A1" s="1" t="s">
        <v>16</v>
      </c>
      <c r="B1" s="1" t="s">
        <v>15</v>
      </c>
      <c r="C1" s="2" t="s">
        <v>147</v>
      </c>
      <c r="D1" s="19" t="s">
        <v>152</v>
      </c>
      <c r="E1" t="s">
        <v>138</v>
      </c>
    </row>
    <row r="2" spans="1:10" x14ac:dyDescent="0.25">
      <c r="A2" s="1" t="s">
        <v>14</v>
      </c>
      <c r="B2">
        <v>0.01</v>
      </c>
      <c r="C2" s="10">
        <f>(1/(1+(EXP((0.896897-B2)/0.142034))))*100</f>
        <v>0.19378074906693918</v>
      </c>
      <c r="D2" s="6">
        <f>(1/(1+(EXP((0.951192-B2)/0.160499))))*100</f>
        <v>0.28313645006593008</v>
      </c>
      <c r="E2" s="6" t="s">
        <v>26</v>
      </c>
      <c r="J2" s="6" t="s">
        <v>25</v>
      </c>
    </row>
    <row r="3" spans="1:10" x14ac:dyDescent="0.25">
      <c r="B3">
        <v>0.02</v>
      </c>
      <c r="C3">
        <f t="shared" ref="C3:C66" si="0">(1/(1+(EXP((0.896897-B3)/0.142034))))*100</f>
        <v>0.20788638360890094</v>
      </c>
      <c r="D3" s="6">
        <f t="shared" ref="D3:D66" si="1">(1/(1+(EXP((0.951192-B3)/0.160499))))*100</f>
        <v>0.3012837814614161</v>
      </c>
    </row>
    <row r="4" spans="1:10" x14ac:dyDescent="0.25">
      <c r="B4">
        <v>0.03</v>
      </c>
      <c r="C4">
        <f t="shared" si="0"/>
        <v>0.22301649726820844</v>
      </c>
      <c r="D4" s="6">
        <f t="shared" si="1"/>
        <v>0.32059050738970157</v>
      </c>
      <c r="F4">
        <v>0.89689700000000006</v>
      </c>
      <c r="G4" s="9" t="s">
        <v>109</v>
      </c>
      <c r="H4">
        <f>F4/F5</f>
        <v>6.3146640945125823</v>
      </c>
    </row>
    <row r="5" spans="1:10" x14ac:dyDescent="0.25">
      <c r="B5">
        <v>0.04</v>
      </c>
      <c r="C5">
        <f t="shared" si="0"/>
        <v>0.23924515097444898</v>
      </c>
      <c r="D5" s="6">
        <f t="shared" si="1"/>
        <v>0.34113020463819266</v>
      </c>
      <c r="F5">
        <v>0.14203399999999999</v>
      </c>
      <c r="G5" s="9" t="s">
        <v>110</v>
      </c>
      <c r="H5">
        <f>1/F5</f>
        <v>7.0405677513834721</v>
      </c>
    </row>
    <row r="6" spans="1:10" x14ac:dyDescent="0.25">
      <c r="B6">
        <v>0.05</v>
      </c>
      <c r="C6">
        <f t="shared" si="0"/>
        <v>0.25665170744551946</v>
      </c>
      <c r="D6" s="6">
        <f t="shared" si="1"/>
        <v>0.36298105392273455</v>
      </c>
    </row>
    <row r="7" spans="1:10" x14ac:dyDescent="0.25">
      <c r="B7">
        <v>0.06</v>
      </c>
      <c r="C7">
        <f t="shared" si="0"/>
        <v>0.27532120285442618</v>
      </c>
      <c r="D7" s="6">
        <f t="shared" si="1"/>
        <v>0.3862261193218961</v>
      </c>
      <c r="E7" t="s">
        <v>111</v>
      </c>
      <c r="F7" s="10">
        <f>(1/(1+(EXP((6.314664-7.040568*B2)))))*100</f>
        <v>0.1937807678270061</v>
      </c>
      <c r="G7" t="s">
        <v>113</v>
      </c>
    </row>
    <row r="8" spans="1:10" ht="15.75" thickBot="1" x14ac:dyDescent="0.3">
      <c r="B8">
        <v>7.0000000000000007E-2</v>
      </c>
      <c r="C8">
        <f t="shared" si="0"/>
        <v>0.29534474335881289</v>
      </c>
      <c r="D8" s="6">
        <f t="shared" si="1"/>
        <v>0.41095364352091079</v>
      </c>
    </row>
    <row r="9" spans="1:10" ht="15.75" thickBot="1" x14ac:dyDescent="0.3">
      <c r="A9" s="3"/>
      <c r="B9">
        <v>0.08</v>
      </c>
      <c r="C9">
        <f t="shared" si="0"/>
        <v>0.31681992797384451</v>
      </c>
      <c r="D9" s="6">
        <f t="shared" si="1"/>
        <v>0.43725735960396978</v>
      </c>
      <c r="E9" t="s">
        <v>114</v>
      </c>
    </row>
    <row r="10" spans="1:10" x14ac:dyDescent="0.25">
      <c r="B10">
        <v>0.09</v>
      </c>
      <c r="C10">
        <f t="shared" si="0"/>
        <v>0.33985129932833891</v>
      </c>
      <c r="D10" s="6">
        <f t="shared" si="1"/>
        <v>0.46523682014588152</v>
      </c>
    </row>
    <row r="11" spans="1:10" x14ac:dyDescent="0.25">
      <c r="B11">
        <v>0.1</v>
      </c>
      <c r="C11">
        <f t="shared" si="0"/>
        <v>0.36455082390063831</v>
      </c>
      <c r="D11" s="6">
        <f t="shared" si="1"/>
        <v>0.49499774436285821</v>
      </c>
      <c r="E11" s="4" t="s">
        <v>139</v>
      </c>
      <c r="F11" s="4"/>
      <c r="G11" s="4"/>
      <c r="H11" s="4"/>
      <c r="I11" s="4"/>
    </row>
    <row r="12" spans="1:10" x14ac:dyDescent="0.25">
      <c r="B12">
        <v>0.11</v>
      </c>
      <c r="C12">
        <f t="shared" si="0"/>
        <v>0.39103840338348728</v>
      </c>
      <c r="D12" s="6">
        <f t="shared" si="1"/>
        <v>0.52665238408670001</v>
      </c>
      <c r="E12" s="15" t="s">
        <v>140</v>
      </c>
      <c r="F12" s="4"/>
      <c r="G12" s="4"/>
      <c r="H12" s="4"/>
      <c r="I12" s="4"/>
    </row>
    <row r="13" spans="1:10" x14ac:dyDescent="0.25">
      <c r="B13">
        <v>0.12</v>
      </c>
      <c r="C13">
        <f t="shared" si="0"/>
        <v>0.41944241887470823</v>
      </c>
      <c r="D13" s="6">
        <f t="shared" si="1"/>
        <v>0.56031990932599551</v>
      </c>
      <c r="E13" s="4"/>
      <c r="F13" s="4"/>
      <c r="G13" s="4"/>
      <c r="H13" s="4"/>
      <c r="I13" s="4"/>
    </row>
    <row r="14" spans="1:10" x14ac:dyDescent="0.25">
      <c r="B14">
        <v>0.13</v>
      </c>
      <c r="C14">
        <f t="shared" si="0"/>
        <v>0.4499003096311921</v>
      </c>
      <c r="D14" s="6">
        <f t="shared" si="1"/>
        <v>0.596126814171275</v>
      </c>
      <c r="E14" s="4"/>
      <c r="F14" s="4">
        <v>0.95119200000000004</v>
      </c>
      <c r="G14" s="16" t="s">
        <v>109</v>
      </c>
      <c r="H14" s="4">
        <f>F14/F15</f>
        <v>5.9264668315690443</v>
      </c>
      <c r="I14" s="4"/>
    </row>
    <row r="15" spans="1:10" x14ac:dyDescent="0.25">
      <c r="B15">
        <v>0.14000000000000001</v>
      </c>
      <c r="C15">
        <f t="shared" si="0"/>
        <v>0.48255918815566579</v>
      </c>
      <c r="D15" s="6">
        <f t="shared" si="1"/>
        <v>0.63420734378719368</v>
      </c>
      <c r="E15" s="4"/>
      <c r="F15" s="4">
        <v>0.160499</v>
      </c>
      <c r="G15" s="16" t="s">
        <v>110</v>
      </c>
      <c r="H15" s="4">
        <f>1/F15</f>
        <v>6.2305684147564779</v>
      </c>
      <c r="I15" s="4"/>
    </row>
    <row r="16" spans="1:10" x14ac:dyDescent="0.25">
      <c r="B16">
        <v>0.15</v>
      </c>
      <c r="C16">
        <f t="shared" si="0"/>
        <v>0.51757649340673417</v>
      </c>
      <c r="D16" s="6">
        <f t="shared" si="1"/>
        <v>0.67470394321263027</v>
      </c>
      <c r="F16" t="s">
        <v>141</v>
      </c>
    </row>
    <row r="17" spans="2:10" x14ac:dyDescent="0.25">
      <c r="B17">
        <v>0.16</v>
      </c>
      <c r="C17">
        <f t="shared" si="0"/>
        <v>0.55512068393016079</v>
      </c>
      <c r="D17" s="6">
        <f t="shared" si="1"/>
        <v>0.71776772865765393</v>
      </c>
      <c r="F17" t="s">
        <v>142</v>
      </c>
    </row>
    <row r="18" spans="2:10" x14ac:dyDescent="0.25">
      <c r="B18">
        <v>0.17</v>
      </c>
      <c r="C18">
        <f t="shared" si="0"/>
        <v>0.59537197270036413</v>
      </c>
      <c r="D18" s="6">
        <f t="shared" si="1"/>
        <v>0.76355898194311767</v>
      </c>
    </row>
    <row r="19" spans="2:10" x14ac:dyDescent="0.25">
      <c r="B19">
        <v>0.18</v>
      </c>
      <c r="C19">
        <f t="shared" si="0"/>
        <v>0.63852310543218072</v>
      </c>
      <c r="D19" s="6">
        <f t="shared" si="1"/>
        <v>0.81224766867249409</v>
      </c>
    </row>
    <row r="20" spans="2:10" x14ac:dyDescent="0.25">
      <c r="B20">
        <v>0.19</v>
      </c>
      <c r="C20">
        <f t="shared" si="0"/>
        <v>0.68478018407016539</v>
      </c>
      <c r="D20" s="6">
        <f t="shared" si="1"/>
        <v>0.86401398065449764</v>
      </c>
    </row>
    <row r="21" spans="2:10" x14ac:dyDescent="0.25">
      <c r="B21">
        <v>0.2</v>
      </c>
      <c r="C21">
        <f t="shared" si="0"/>
        <v>0.73436353708159752</v>
      </c>
      <c r="D21" s="6">
        <f t="shared" si="1"/>
        <v>0.91904890300698572</v>
      </c>
    </row>
    <row r="22" spans="2:10" x14ac:dyDescent="0.25">
      <c r="B22">
        <v>0.21</v>
      </c>
      <c r="C22">
        <f t="shared" si="0"/>
        <v>0.78750863806478033</v>
      </c>
      <c r="D22" s="6">
        <f t="shared" si="1"/>
        <v>0.97755480626521229</v>
      </c>
    </row>
    <row r="23" spans="2:10" x14ac:dyDescent="0.25">
      <c r="B23">
        <v>0.22</v>
      </c>
      <c r="C23">
        <f t="shared" si="0"/>
        <v>0.8444670740303506</v>
      </c>
      <c r="D23" s="6">
        <f t="shared" si="1"/>
        <v>1.0397460636880849</v>
      </c>
    </row>
    <row r="24" spans="2:10" x14ac:dyDescent="0.25">
      <c r="B24">
        <v>0.23</v>
      </c>
      <c r="C24">
        <f t="shared" si="0"/>
        <v>0.90550756451362668</v>
      </c>
      <c r="D24" s="6">
        <f t="shared" si="1"/>
        <v>1.1058496938018343</v>
      </c>
    </row>
    <row r="25" spans="2:10" x14ac:dyDescent="0.25">
      <c r="B25">
        <v>0.24</v>
      </c>
      <c r="C25">
        <f t="shared" si="0"/>
        <v>0.97091703242300631</v>
      </c>
      <c r="D25" s="6">
        <f t="shared" si="1"/>
        <v>1.1761060280382978</v>
      </c>
      <c r="E25" t="s">
        <v>12</v>
      </c>
    </row>
    <row r="26" spans="2:10" x14ac:dyDescent="0.25">
      <c r="B26">
        <v>0.25</v>
      </c>
      <c r="C26">
        <f t="shared" si="0"/>
        <v>1.0410017272149119</v>
      </c>
      <c r="D26" s="6">
        <f t="shared" si="1"/>
        <v>1.2507694031113756</v>
      </c>
      <c r="G26" t="s">
        <v>22</v>
      </c>
    </row>
    <row r="27" spans="2:10" x14ac:dyDescent="0.25">
      <c r="B27">
        <v>0.26</v>
      </c>
      <c r="C27">
        <f t="shared" si="0"/>
        <v>1.116088400600332</v>
      </c>
      <c r="D27" s="6">
        <f t="shared" si="1"/>
        <v>1.3301088775264678</v>
      </c>
      <c r="F27" t="s">
        <v>17</v>
      </c>
      <c r="G27" t="s">
        <v>18</v>
      </c>
      <c r="H27" t="s">
        <v>19</v>
      </c>
      <c r="I27" t="s">
        <v>112</v>
      </c>
      <c r="J27" t="s">
        <v>21</v>
      </c>
    </row>
    <row r="28" spans="2:10" x14ac:dyDescent="0.25">
      <c r="B28">
        <v>0.27</v>
      </c>
      <c r="C28">
        <f t="shared" si="0"/>
        <v>1.1965255345214694</v>
      </c>
      <c r="D28" s="6">
        <f t="shared" si="1"/>
        <v>1.4144089713298058</v>
      </c>
      <c r="F28">
        <v>1</v>
      </c>
      <c r="G28">
        <v>0.244232</v>
      </c>
      <c r="H28">
        <v>0.15936800000000001</v>
      </c>
      <c r="I28">
        <v>-6.8123799999999998E-2</v>
      </c>
      <c r="J28">
        <v>0.556589</v>
      </c>
    </row>
    <row r="29" spans="2:10" x14ac:dyDescent="0.25">
      <c r="B29">
        <v>0.28000000000000003</v>
      </c>
      <c r="C29">
        <f t="shared" si="0"/>
        <v>1.2826846205778233</v>
      </c>
      <c r="D29" s="6">
        <f t="shared" si="1"/>
        <v>1.5039704278731665</v>
      </c>
      <c r="F29">
        <v>2</v>
      </c>
      <c r="G29">
        <v>0.34412500000000001</v>
      </c>
      <c r="H29">
        <v>0.12869900000000001</v>
      </c>
      <c r="I29">
        <v>9.1879500000000003E-2</v>
      </c>
      <c r="J29">
        <v>0.59637099999999998</v>
      </c>
    </row>
    <row r="30" spans="2:10" x14ac:dyDescent="0.25">
      <c r="B30">
        <v>0.28999999999999998</v>
      </c>
      <c r="C30">
        <f t="shared" si="0"/>
        <v>1.3749614894168123</v>
      </c>
      <c r="D30" s="6">
        <f t="shared" si="1"/>
        <v>1.5991109959900125</v>
      </c>
      <c r="F30">
        <v>3</v>
      </c>
      <c r="G30">
        <v>0.40317199999999997</v>
      </c>
      <c r="H30">
        <v>0.113218</v>
      </c>
      <c r="I30">
        <v>0.18126900000000001</v>
      </c>
      <c r="J30">
        <v>0.62507500000000005</v>
      </c>
    </row>
    <row r="31" spans="2:10" x14ac:dyDescent="0.25">
      <c r="B31">
        <v>0.3</v>
      </c>
      <c r="C31">
        <f t="shared" si="0"/>
        <v>1.4737776878210278</v>
      </c>
      <c r="D31" s="6">
        <f t="shared" si="1"/>
        <v>1.7001662305465841</v>
      </c>
      <c r="F31">
        <v>4</v>
      </c>
      <c r="G31">
        <v>0.44550400000000001</v>
      </c>
      <c r="H31">
        <v>0.103965</v>
      </c>
      <c r="I31">
        <v>0.24173700000000001</v>
      </c>
      <c r="J31">
        <v>0.64927100000000004</v>
      </c>
    </row>
    <row r="32" spans="2:10" x14ac:dyDescent="0.25">
      <c r="B32">
        <v>0.31</v>
      </c>
      <c r="C32">
        <f t="shared" si="0"/>
        <v>1.579581900307522</v>
      </c>
      <c r="D32" s="6">
        <f t="shared" si="1"/>
        <v>1.8074903088408811</v>
      </c>
      <c r="E32" s="4"/>
      <c r="F32" s="4">
        <v>5</v>
      </c>
      <c r="G32" s="4">
        <v>0.478686</v>
      </c>
      <c r="H32" s="4">
        <v>9.8121600000000003E-2</v>
      </c>
      <c r="I32" s="4">
        <v>0.28637099999999999</v>
      </c>
      <c r="J32" s="4">
        <v>0.67100099999999996</v>
      </c>
    </row>
    <row r="33" spans="2:10" x14ac:dyDescent="0.25">
      <c r="B33">
        <v>0.32</v>
      </c>
      <c r="C33">
        <f t="shared" si="0"/>
        <v>1.6928514109884101</v>
      </c>
      <c r="D33" s="6">
        <f t="shared" si="1"/>
        <v>1.9214568597683006</v>
      </c>
      <c r="F33">
        <v>6</v>
      </c>
      <c r="G33">
        <v>0.50608500000000001</v>
      </c>
      <c r="H33">
        <v>9.4414300000000007E-2</v>
      </c>
      <c r="I33">
        <v>0.32103599999999999</v>
      </c>
      <c r="J33">
        <v>0.691133</v>
      </c>
    </row>
    <row r="34" spans="2:10" x14ac:dyDescent="0.25">
      <c r="B34">
        <v>0.33</v>
      </c>
      <c r="C34">
        <f t="shared" si="0"/>
        <v>1.8140936002092756</v>
      </c>
      <c r="D34" s="6">
        <f t="shared" si="1"/>
        <v>2.042459802049613</v>
      </c>
      <c r="F34">
        <v>7</v>
      </c>
      <c r="G34">
        <v>0.52949800000000002</v>
      </c>
      <c r="H34">
        <v>9.2148400000000005E-2</v>
      </c>
      <c r="I34">
        <v>0.34889100000000001</v>
      </c>
      <c r="J34">
        <v>0.71010600000000001</v>
      </c>
    </row>
    <row r="35" spans="2:10" x14ac:dyDescent="0.25">
      <c r="B35">
        <v>0.34</v>
      </c>
      <c r="C35">
        <f t="shared" si="0"/>
        <v>1.9438474690647947</v>
      </c>
      <c r="D35" s="6">
        <f t="shared" si="1"/>
        <v>2.1709141871191813</v>
      </c>
      <c r="F35">
        <v>8</v>
      </c>
      <c r="G35">
        <v>0.55000000000000004</v>
      </c>
      <c r="H35">
        <v>9.0900499999999995E-2</v>
      </c>
      <c r="I35">
        <v>0.371838</v>
      </c>
      <c r="J35">
        <v>0.72816199999999998</v>
      </c>
    </row>
    <row r="36" spans="2:10" x14ac:dyDescent="0.25">
      <c r="B36">
        <v>0.35</v>
      </c>
      <c r="C36">
        <f t="shared" si="0"/>
        <v>2.0826851832709643</v>
      </c>
      <c r="D36" s="6">
        <f t="shared" si="1"/>
        <v>2.3072570414934628</v>
      </c>
      <c r="F36">
        <v>9</v>
      </c>
      <c r="G36">
        <v>0.56828100000000004</v>
      </c>
      <c r="H36">
        <v>9.0392399999999998E-2</v>
      </c>
      <c r="I36">
        <v>0.39111600000000002</v>
      </c>
      <c r="J36">
        <v>0.74544699999999997</v>
      </c>
    </row>
    <row r="37" spans="2:10" x14ac:dyDescent="0.25">
      <c r="B37">
        <v>0.36</v>
      </c>
      <c r="C37">
        <f t="shared" si="0"/>
        <v>2.2312136260314288</v>
      </c>
      <c r="D37" s="6">
        <f t="shared" si="1"/>
        <v>2.4519482025763271</v>
      </c>
      <c r="F37">
        <v>10</v>
      </c>
      <c r="G37">
        <v>0.584816</v>
      </c>
      <c r="H37">
        <v>9.0432700000000005E-2</v>
      </c>
      <c r="I37">
        <v>0.40757100000000002</v>
      </c>
      <c r="J37">
        <v>0.76205999999999996</v>
      </c>
    </row>
    <row r="38" spans="2:10" x14ac:dyDescent="0.25">
      <c r="B38">
        <v>0.37</v>
      </c>
      <c r="C38">
        <f t="shared" si="0"/>
        <v>2.3900759474528543</v>
      </c>
      <c r="D38" s="6">
        <f t="shared" si="1"/>
        <v>2.60547114090356</v>
      </c>
      <c r="F38">
        <v>20</v>
      </c>
      <c r="G38">
        <v>0.69999599999999995</v>
      </c>
      <c r="H38">
        <v>0.103037</v>
      </c>
      <c r="I38">
        <v>0.49804700000000002</v>
      </c>
      <c r="J38">
        <v>0.90194399999999997</v>
      </c>
    </row>
    <row r="39" spans="2:10" x14ac:dyDescent="0.25">
      <c r="B39">
        <v>0.38</v>
      </c>
      <c r="C39">
        <f t="shared" si="0"/>
        <v>2.5599530957228072</v>
      </c>
      <c r="D39" s="6">
        <f t="shared" si="1"/>
        <v>2.7683337607794889</v>
      </c>
      <c r="F39">
        <v>30</v>
      </c>
      <c r="G39">
        <v>0.77655099999999999</v>
      </c>
      <c r="H39">
        <v>0.120614</v>
      </c>
      <c r="I39">
        <v>0.54015299999999999</v>
      </c>
      <c r="J39">
        <v>1.01295</v>
      </c>
    </row>
    <row r="40" spans="2:10" x14ac:dyDescent="0.25">
      <c r="B40">
        <v>0.39</v>
      </c>
      <c r="C40">
        <f t="shared" si="0"/>
        <v>2.7415653126460744</v>
      </c>
      <c r="D40" s="6">
        <f t="shared" si="1"/>
        <v>2.9410691701100595</v>
      </c>
      <c r="F40">
        <v>40</v>
      </c>
      <c r="G40">
        <v>0.83930700000000003</v>
      </c>
      <c r="H40">
        <v>0.13836899999999999</v>
      </c>
      <c r="I40">
        <v>0.56810799999999995</v>
      </c>
      <c r="J40">
        <v>1.1105100000000001</v>
      </c>
    </row>
    <row r="41" spans="2:10" x14ac:dyDescent="0.25">
      <c r="B41">
        <v>0.4</v>
      </c>
      <c r="C41">
        <f t="shared" si="0"/>
        <v>2.935673573227183</v>
      </c>
      <c r="D41" s="6">
        <f t="shared" si="1"/>
        <v>3.1242364089861274</v>
      </c>
      <c r="F41">
        <v>50</v>
      </c>
      <c r="G41">
        <v>0.89689700000000006</v>
      </c>
      <c r="H41">
        <v>0.156387</v>
      </c>
      <c r="I41">
        <v>0.59038500000000005</v>
      </c>
      <c r="J41">
        <v>1.2034100000000001</v>
      </c>
    </row>
    <row r="42" spans="2:10" x14ac:dyDescent="0.25">
      <c r="B42">
        <v>0.41</v>
      </c>
      <c r="C42">
        <f t="shared" si="0"/>
        <v>3.1430809457763749</v>
      </c>
      <c r="D42" s="6">
        <f t="shared" si="1"/>
        <v>3.3184211252168194</v>
      </c>
      <c r="F42">
        <v>60</v>
      </c>
      <c r="G42">
        <v>0.95448699999999997</v>
      </c>
      <c r="H42">
        <v>0.17553199999999999</v>
      </c>
      <c r="I42">
        <v>0.61045099999999997</v>
      </c>
      <c r="J42">
        <v>1.2985199999999999</v>
      </c>
    </row>
    <row r="43" spans="2:10" x14ac:dyDescent="0.25">
      <c r="B43">
        <v>0.42</v>
      </c>
      <c r="C43">
        <f t="shared" si="0"/>
        <v>3.3646338454967082</v>
      </c>
      <c r="D43" s="6">
        <f t="shared" si="1"/>
        <v>3.5242361835557392</v>
      </c>
      <c r="F43">
        <v>70</v>
      </c>
      <c r="G43">
        <v>1.0172399999999999</v>
      </c>
      <c r="H43">
        <v>0.197294</v>
      </c>
      <c r="I43">
        <v>0.63055399999999995</v>
      </c>
      <c r="J43">
        <v>1.4039299999999999</v>
      </c>
    </row>
    <row r="44" spans="2:10" x14ac:dyDescent="0.25">
      <c r="B44">
        <v>0.43</v>
      </c>
      <c r="C44">
        <f t="shared" si="0"/>
        <v>3.6012231506805303</v>
      </c>
      <c r="D44" s="6">
        <f t="shared" si="1"/>
        <v>3.7423221938052551</v>
      </c>
      <c r="F44">
        <v>80</v>
      </c>
      <c r="G44">
        <v>1.0938000000000001</v>
      </c>
      <c r="H44">
        <v>0.22472400000000001</v>
      </c>
      <c r="I44">
        <v>0.65334700000000001</v>
      </c>
      <c r="J44">
        <v>1.5342499999999999</v>
      </c>
    </row>
    <row r="45" spans="2:10" x14ac:dyDescent="0.25">
      <c r="B45">
        <v>0.44</v>
      </c>
      <c r="C45">
        <f t="shared" si="0"/>
        <v>3.8537851465120938</v>
      </c>
      <c r="D45" s="6">
        <f t="shared" si="1"/>
        <v>3.9733479413313941</v>
      </c>
      <c r="F45">
        <v>90</v>
      </c>
      <c r="G45">
        <v>1.2089799999999999</v>
      </c>
      <c r="H45">
        <v>0.26719500000000002</v>
      </c>
      <c r="I45">
        <v>0.68528500000000003</v>
      </c>
      <c r="J45">
        <v>1.7326699999999999</v>
      </c>
    </row>
    <row r="46" spans="2:10" x14ac:dyDescent="0.25">
      <c r="B46">
        <v>0.45</v>
      </c>
      <c r="C46">
        <f t="shared" si="0"/>
        <v>4.1233022570572517</v>
      </c>
      <c r="D46" s="6">
        <f t="shared" si="1"/>
        <v>4.2180107017825641</v>
      </c>
      <c r="F46">
        <v>91</v>
      </c>
      <c r="G46">
        <v>1.2255100000000001</v>
      </c>
      <c r="H46">
        <v>0.27337699999999998</v>
      </c>
      <c r="I46">
        <v>0.68970299999999995</v>
      </c>
      <c r="J46">
        <v>1.76132</v>
      </c>
    </row>
    <row r="47" spans="2:10" x14ac:dyDescent="0.25">
      <c r="B47">
        <v>0.46</v>
      </c>
      <c r="C47">
        <f t="shared" si="0"/>
        <v>4.4108035213522285</v>
      </c>
      <c r="D47" s="6">
        <f t="shared" si="1"/>
        <v>4.4770364199922872</v>
      </c>
      <c r="F47">
        <v>92</v>
      </c>
      <c r="G47">
        <v>1.24379</v>
      </c>
      <c r="H47">
        <v>0.28023300000000001</v>
      </c>
      <c r="I47">
        <v>0.69454800000000005</v>
      </c>
      <c r="J47">
        <v>1.79304</v>
      </c>
    </row>
    <row r="48" spans="2:10" x14ac:dyDescent="0.25">
      <c r="B48">
        <v>0.47</v>
      </c>
      <c r="C48">
        <f t="shared" si="0"/>
        <v>4.7173647646282246</v>
      </c>
      <c r="D48" s="6">
        <f t="shared" si="1"/>
        <v>4.7511797311767001</v>
      </c>
      <c r="F48">
        <v>93</v>
      </c>
      <c r="G48">
        <v>1.2643</v>
      </c>
      <c r="H48">
        <v>0.28794399999999998</v>
      </c>
      <c r="I48">
        <v>0.699936</v>
      </c>
      <c r="J48">
        <v>1.8286500000000001</v>
      </c>
    </row>
    <row r="49" spans="1:30" x14ac:dyDescent="0.25">
      <c r="B49">
        <v>0.48</v>
      </c>
      <c r="C49">
        <f t="shared" si="0"/>
        <v>5.0441084106930703</v>
      </c>
      <c r="D49" s="6">
        <f t="shared" si="1"/>
        <v>5.0412238006349313</v>
      </c>
      <c r="F49">
        <v>94</v>
      </c>
      <c r="G49">
        <v>1.2877099999999999</v>
      </c>
      <c r="H49">
        <v>0.29677799999999999</v>
      </c>
      <c r="I49">
        <v>0.70603499999999997</v>
      </c>
      <c r="J49">
        <v>1.86938</v>
      </c>
    </row>
    <row r="50" spans="1:30" x14ac:dyDescent="0.25">
      <c r="B50">
        <v>0.49</v>
      </c>
      <c r="C50">
        <f t="shared" si="0"/>
        <v>5.3922028764240926</v>
      </c>
      <c r="D50" s="6">
        <f t="shared" si="1"/>
        <v>5.3479799562535977</v>
      </c>
      <c r="F50">
        <v>95</v>
      </c>
      <c r="G50">
        <v>1.31511</v>
      </c>
      <c r="H50">
        <v>0.30714900000000001</v>
      </c>
      <c r="I50">
        <v>0.71310600000000002</v>
      </c>
      <c r="J50">
        <v>1.9171100000000001</v>
      </c>
      <c r="S50" s="17" t="s">
        <v>143</v>
      </c>
    </row>
    <row r="51" spans="1:30" x14ac:dyDescent="0.25">
      <c r="B51">
        <v>0.5</v>
      </c>
      <c r="C51">
        <f t="shared" si="0"/>
        <v>5.7628614843227473</v>
      </c>
      <c r="D51" s="6">
        <f t="shared" si="1"/>
        <v>5.6722870862429264</v>
      </c>
      <c r="F51">
        <v>96</v>
      </c>
      <c r="G51">
        <v>1.34829</v>
      </c>
      <c r="H51">
        <v>0.31975399999999998</v>
      </c>
      <c r="I51">
        <v>0.72158299999999997</v>
      </c>
      <c r="J51">
        <v>1.9750000000000001</v>
      </c>
      <c r="S51" t="s">
        <v>135</v>
      </c>
    </row>
    <row r="52" spans="1:30" x14ac:dyDescent="0.25">
      <c r="B52">
        <v>0.51</v>
      </c>
      <c r="C52">
        <f t="shared" si="0"/>
        <v>6.1573408242863934</v>
      </c>
      <c r="D52" s="6">
        <f t="shared" si="1"/>
        <v>6.0150107727351783</v>
      </c>
      <c r="F52">
        <v>97</v>
      </c>
      <c r="G52">
        <v>1.39062</v>
      </c>
      <c r="H52">
        <v>0.33589799999999997</v>
      </c>
      <c r="I52">
        <v>0.73227500000000001</v>
      </c>
      <c r="J52">
        <v>2.0489700000000002</v>
      </c>
      <c r="S52" s="11" t="s">
        <v>115</v>
      </c>
      <c r="T52" s="12" t="s">
        <v>116</v>
      </c>
      <c r="U52" s="12" t="s">
        <v>117</v>
      </c>
    </row>
    <row r="53" spans="1:30" x14ac:dyDescent="0.25">
      <c r="B53">
        <v>0.52</v>
      </c>
      <c r="C53">
        <f t="shared" si="0"/>
        <v>6.5769384913445288</v>
      </c>
      <c r="D53" s="6">
        <f t="shared" si="1"/>
        <v>6.3770421302107918</v>
      </c>
      <c r="F53">
        <v>98</v>
      </c>
      <c r="G53">
        <v>1.44967</v>
      </c>
      <c r="H53">
        <v>0.35851499999999997</v>
      </c>
      <c r="I53">
        <v>0.74699199999999999</v>
      </c>
      <c r="J53">
        <v>2.1523400000000001</v>
      </c>
      <c r="S53" s="11">
        <v>0</v>
      </c>
      <c r="T53" s="12">
        <v>1.9873524444978075</v>
      </c>
      <c r="U53" s="12" t="s">
        <v>118</v>
      </c>
    </row>
    <row r="54" spans="1:30" ht="75" x14ac:dyDescent="0.25">
      <c r="B54">
        <v>0.53</v>
      </c>
      <c r="C54">
        <f t="shared" si="0"/>
        <v>7.022990122301688</v>
      </c>
      <c r="D54" s="6">
        <f t="shared" si="1"/>
        <v>6.759296316246437</v>
      </c>
      <c r="F54">
        <v>99</v>
      </c>
      <c r="G54">
        <v>1.54956</v>
      </c>
      <c r="H54">
        <v>0.39699099999999998</v>
      </c>
      <c r="I54">
        <v>0.77147299999999996</v>
      </c>
      <c r="J54">
        <v>2.3276500000000002</v>
      </c>
      <c r="S54" s="11">
        <v>0</v>
      </c>
      <c r="T54" s="12">
        <v>1.5965818237597222</v>
      </c>
      <c r="U54" s="12" t="s">
        <v>118</v>
      </c>
      <c r="W54" s="2" t="s">
        <v>137</v>
      </c>
      <c r="X54" s="12" t="s">
        <v>128</v>
      </c>
      <c r="Y54" t="s">
        <v>133</v>
      </c>
      <c r="Z54" t="s">
        <v>134</v>
      </c>
      <c r="AA54" s="12" t="s">
        <v>129</v>
      </c>
      <c r="AB54" s="12" t="s">
        <v>130</v>
      </c>
      <c r="AC54" s="12" t="s">
        <v>131</v>
      </c>
      <c r="AD54" s="12" t="s">
        <v>132</v>
      </c>
    </row>
    <row r="55" spans="1:30" x14ac:dyDescent="0.25">
      <c r="A55" s="5"/>
      <c r="B55" s="5">
        <v>0.53180000000000005</v>
      </c>
      <c r="C55">
        <f t="shared" si="0"/>
        <v>7.1061940483778203</v>
      </c>
      <c r="D55" s="6">
        <f t="shared" si="1"/>
        <v>6.8303217415446564</v>
      </c>
      <c r="S55" s="11">
        <v>0</v>
      </c>
      <c r="T55" s="12">
        <v>0.27363867280535192</v>
      </c>
      <c r="U55" s="12" t="s">
        <v>118</v>
      </c>
      <c r="W55" s="12">
        <v>1</v>
      </c>
      <c r="X55" s="12">
        <v>0.21538776937019866</v>
      </c>
      <c r="Y55" s="12">
        <v>-0.14757311776378429</v>
      </c>
      <c r="Z55" s="12">
        <v>0.57834865650418155</v>
      </c>
      <c r="AA55" s="12">
        <v>0.92455930751260906</v>
      </c>
      <c r="AB55" s="12">
        <v>0.18921750946791496</v>
      </c>
      <c r="AC55" s="12">
        <v>0.55369980371677463</v>
      </c>
      <c r="AD55" s="12">
        <v>1.2954188113084435</v>
      </c>
    </row>
    <row r="56" spans="1:30" x14ac:dyDescent="0.25">
      <c r="B56">
        <v>0.54</v>
      </c>
      <c r="C56">
        <f t="shared" si="0"/>
        <v>7.4968656512818432</v>
      </c>
      <c r="D56" s="6">
        <f t="shared" si="1"/>
        <v>7.1627106808763674</v>
      </c>
      <c r="S56" s="11">
        <v>0</v>
      </c>
      <c r="T56" s="12">
        <v>0.85038311556248702</v>
      </c>
      <c r="U56" s="12" t="s">
        <v>118</v>
      </c>
      <c r="W56" s="12">
        <v>2</v>
      </c>
      <c r="X56" s="12">
        <v>0.32392901341829317</v>
      </c>
      <c r="Y56" s="12">
        <v>3.8538463280643198E-2</v>
      </c>
      <c r="Z56" s="12">
        <v>0.60931956355594319</v>
      </c>
      <c r="AA56" s="12">
        <v>0.1543314562560624</v>
      </c>
      <c r="AB56" s="12">
        <v>6.9767849211738342E-2</v>
      </c>
      <c r="AC56" s="12">
        <v>6.3629136806004599E-2</v>
      </c>
      <c r="AD56" s="12">
        <v>0.37432848512050237</v>
      </c>
    </row>
    <row r="57" spans="1:30" x14ac:dyDescent="0.25">
      <c r="B57">
        <v>0.55000000000000004</v>
      </c>
      <c r="C57">
        <f t="shared" si="0"/>
        <v>7.9999647023761344</v>
      </c>
      <c r="D57" s="6">
        <f t="shared" si="1"/>
        <v>7.5882425200078707</v>
      </c>
      <c r="S57" s="11">
        <v>0</v>
      </c>
      <c r="T57" s="12">
        <v>0.62903013571997579</v>
      </c>
      <c r="U57" s="12" t="s">
        <v>118</v>
      </c>
      <c r="W57" s="12">
        <v>3</v>
      </c>
      <c r="X57" s="12">
        <v>0.38808793462054081</v>
      </c>
      <c r="Y57" s="12">
        <v>0.14228690221931642</v>
      </c>
      <c r="Z57" s="12">
        <v>0.63388896702176523</v>
      </c>
      <c r="AA57" s="12"/>
      <c r="AB57" s="12"/>
      <c r="AC57" s="12"/>
      <c r="AD57" s="12"/>
    </row>
    <row r="58" spans="1:30" x14ac:dyDescent="0.25">
      <c r="B58">
        <v>0.56000000000000005</v>
      </c>
      <c r="C58">
        <f t="shared" si="0"/>
        <v>8.5337110372941662</v>
      </c>
      <c r="D58" s="6">
        <f t="shared" si="1"/>
        <v>8.0368663979286499</v>
      </c>
      <c r="S58" s="11">
        <v>0.34532431730469354</v>
      </c>
      <c r="T58" s="12"/>
      <c r="U58" s="12" t="s">
        <v>118</v>
      </c>
      <c r="W58" s="12">
        <v>4</v>
      </c>
      <c r="X58" s="12">
        <v>0.4340856318148536</v>
      </c>
      <c r="Y58" s="12">
        <v>0.21200654847493036</v>
      </c>
      <c r="Z58" s="12">
        <v>0.65616471515477681</v>
      </c>
      <c r="AA58" s="12"/>
      <c r="AB58" s="12"/>
      <c r="AC58" s="12"/>
      <c r="AD58" s="12"/>
    </row>
    <row r="59" spans="1:30" x14ac:dyDescent="0.25">
      <c r="B59">
        <v>0.56999999999999995</v>
      </c>
      <c r="C59">
        <f t="shared" si="0"/>
        <v>9.0995459774852776</v>
      </c>
      <c r="D59" s="6">
        <f t="shared" si="1"/>
        <v>8.5095710040944148</v>
      </c>
      <c r="S59" s="11">
        <v>0.40725245678534178</v>
      </c>
      <c r="T59" s="12"/>
      <c r="U59" s="12" t="s">
        <v>118</v>
      </c>
      <c r="W59" s="12">
        <v>5</v>
      </c>
      <c r="X59" s="12">
        <v>0.47013975200073854</v>
      </c>
      <c r="Y59" s="12">
        <v>0.26291559571877166</v>
      </c>
      <c r="Z59" s="12">
        <v>0.67736390828270543</v>
      </c>
      <c r="AA59" s="12"/>
      <c r="AB59" s="12"/>
      <c r="AC59" s="12"/>
      <c r="AD59" s="12"/>
    </row>
    <row r="60" spans="1:30" x14ac:dyDescent="0.25">
      <c r="B60">
        <v>0.57999999999999996</v>
      </c>
      <c r="C60">
        <f t="shared" si="0"/>
        <v>9.6989207240408337</v>
      </c>
      <c r="D60" s="6">
        <f t="shared" si="1"/>
        <v>9.0073555102038245</v>
      </c>
      <c r="S60" s="11">
        <v>0.27381821752539931</v>
      </c>
      <c r="T60" s="12"/>
      <c r="U60" s="12" t="s">
        <v>118</v>
      </c>
      <c r="W60" s="12">
        <v>6</v>
      </c>
      <c r="X60" s="12">
        <v>0.49991085571086458</v>
      </c>
      <c r="Y60" s="12">
        <v>0.30188464075978239</v>
      </c>
      <c r="Z60" s="12">
        <v>0.69793707066194677</v>
      </c>
      <c r="AA60" s="12"/>
      <c r="AB60" s="12"/>
      <c r="AC60" s="12"/>
      <c r="AD60" s="12"/>
    </row>
    <row r="61" spans="1:30" x14ac:dyDescent="0.25">
      <c r="B61">
        <v>0.59</v>
      </c>
      <c r="C61">
        <f t="shared" si="0"/>
        <v>10.333287505247551</v>
      </c>
      <c r="D61" s="6">
        <f t="shared" si="1"/>
        <v>9.5312253951795256</v>
      </c>
      <c r="S61" s="11">
        <v>0.21972647630701989</v>
      </c>
      <c r="T61" s="12"/>
      <c r="U61" s="12" t="s">
        <v>119</v>
      </c>
      <c r="W61" s="12">
        <v>7.0000000000000009</v>
      </c>
      <c r="X61" s="12">
        <v>0.5253517741559347</v>
      </c>
      <c r="Y61" s="12">
        <v>0.33265567112357841</v>
      </c>
      <c r="Z61" s="12">
        <v>0.71804787718829099</v>
      </c>
      <c r="AA61" s="12"/>
      <c r="AB61" s="12"/>
      <c r="AC61" s="12"/>
      <c r="AD61" s="12"/>
    </row>
    <row r="62" spans="1:30" x14ac:dyDescent="0.25">
      <c r="B62">
        <v>0.6</v>
      </c>
      <c r="C62">
        <f t="shared" si="0"/>
        <v>11.004089491386344</v>
      </c>
      <c r="D62" s="6">
        <f t="shared" si="1"/>
        <v>10.082187708207851</v>
      </c>
      <c r="I62" t="s">
        <v>65</v>
      </c>
      <c r="S62" s="11">
        <v>0.30442216604460792</v>
      </c>
      <c r="T62" s="12"/>
      <c r="U62" s="12" t="s">
        <v>119</v>
      </c>
      <c r="W62" s="12">
        <v>8</v>
      </c>
      <c r="X62" s="12">
        <v>0.54762833286140289</v>
      </c>
      <c r="Y62" s="12">
        <v>0.35751593579437102</v>
      </c>
      <c r="Z62" s="12">
        <v>0.73774072992843476</v>
      </c>
      <c r="AA62" s="12"/>
      <c r="AB62" s="12"/>
      <c r="AC62" s="12"/>
      <c r="AD62" s="12"/>
    </row>
    <row r="63" spans="1:30" x14ac:dyDescent="0.25">
      <c r="B63">
        <v>0.61</v>
      </c>
      <c r="C63">
        <f t="shared" si="0"/>
        <v>11.71274942970652</v>
      </c>
      <c r="D63" s="6">
        <f t="shared" si="1"/>
        <v>10.661245743579439</v>
      </c>
      <c r="I63" t="s">
        <v>66</v>
      </c>
      <c r="S63" s="11">
        <v>0.33405235343874123</v>
      </c>
      <c r="T63" s="12"/>
      <c r="U63" s="12" t="s">
        <v>119</v>
      </c>
      <c r="W63" s="12">
        <v>9</v>
      </c>
      <c r="X63" s="12">
        <v>0.56749265964727047</v>
      </c>
      <c r="Y63" s="12">
        <v>0.37797240483946293</v>
      </c>
      <c r="Z63" s="12">
        <v>0.75701291445507801</v>
      </c>
      <c r="AA63" s="12"/>
      <c r="AB63" s="12"/>
      <c r="AC63" s="12"/>
      <c r="AD63" s="12"/>
    </row>
    <row r="64" spans="1:30" x14ac:dyDescent="0.25">
      <c r="B64">
        <v>0.62</v>
      </c>
      <c r="C64">
        <f t="shared" si="0"/>
        <v>12.460656969873368</v>
      </c>
      <c r="D64" s="6">
        <f t="shared" si="1"/>
        <v>11.269393105850316</v>
      </c>
      <c r="I64" t="s">
        <v>0</v>
      </c>
      <c r="S64" s="11">
        <v>0.28701987563068909</v>
      </c>
      <c r="T64" s="12"/>
      <c r="U64" s="12" t="s">
        <v>119</v>
      </c>
      <c r="W64" s="12">
        <v>10</v>
      </c>
      <c r="X64" s="12">
        <v>0.58545843877069914</v>
      </c>
      <c r="Y64" s="12">
        <v>0.39506890795760952</v>
      </c>
      <c r="Z64" s="12">
        <v>0.77584796958378877</v>
      </c>
      <c r="AA64" s="12"/>
      <c r="AB64" s="12"/>
      <c r="AC64" s="12"/>
      <c r="AD64" s="12"/>
    </row>
    <row r="65" spans="2:30" x14ac:dyDescent="0.25">
      <c r="B65">
        <v>0.63</v>
      </c>
      <c r="C65">
        <f t="shared" si="0"/>
        <v>13.249154671954887</v>
      </c>
      <c r="D65" s="6">
        <f t="shared" si="1"/>
        <v>11.907607149935014</v>
      </c>
      <c r="S65" s="11">
        <v>0.30934686632817637</v>
      </c>
      <c r="T65" s="12"/>
      <c r="U65" s="12" t="s">
        <v>119</v>
      </c>
      <c r="W65" s="12">
        <v>20</v>
      </c>
      <c r="X65" s="12">
        <v>0.71061047996140869</v>
      </c>
      <c r="Y65" s="12">
        <v>0.48124145800462192</v>
      </c>
      <c r="Z65" s="12">
        <v>0.93997950191819546</v>
      </c>
      <c r="AA65" s="12"/>
      <c r="AB65" s="12"/>
      <c r="AC65" s="12"/>
      <c r="AD65" s="12"/>
    </row>
    <row r="66" spans="2:30" x14ac:dyDescent="0.25">
      <c r="B66">
        <v>0.64</v>
      </c>
      <c r="C66">
        <f t="shared" si="0"/>
        <v>14.07952271546</v>
      </c>
      <c r="D66" s="6">
        <f t="shared" si="1"/>
        <v>12.57684178826384</v>
      </c>
      <c r="I66" t="s">
        <v>1</v>
      </c>
      <c r="S66" s="11">
        <v>0.31907856522508948</v>
      </c>
      <c r="T66" s="12"/>
      <c r="U66" s="12" t="s">
        <v>119</v>
      </c>
      <c r="W66" s="12">
        <v>30.000000000000004</v>
      </c>
      <c r="X66" s="12">
        <v>0.79379459483640613</v>
      </c>
      <c r="Y66" s="12">
        <v>0.51614281522898797</v>
      </c>
      <c r="Z66" s="12">
        <v>1.0714463744438243</v>
      </c>
      <c r="AA66" s="12"/>
      <c r="AB66" s="12"/>
      <c r="AC66" s="12"/>
      <c r="AD66" s="12"/>
    </row>
    <row r="67" spans="2:30" x14ac:dyDescent="0.25">
      <c r="B67">
        <v>0.65</v>
      </c>
      <c r="C67">
        <f t="shared" ref="C67:C130" si="2">(1/(1+(EXP((0.896897-B67)/0.142034))))*100</f>
        <v>14.952962359219383</v>
      </c>
      <c r="D67" s="6">
        <f t="shared" ref="D67:D130" si="3">(1/(1+(EXP((0.951192-B67)/0.160499))))*100</f>
        <v>13.278019666180116</v>
      </c>
      <c r="S67" s="11">
        <v>0.33851286299875183</v>
      </c>
      <c r="T67" s="12"/>
      <c r="U67" s="12" t="s">
        <v>119</v>
      </c>
      <c r="W67" s="12">
        <v>40</v>
      </c>
      <c r="X67" s="12">
        <v>0.86198328691725434</v>
      </c>
      <c r="Y67" s="12">
        <v>0.53754364605572647</v>
      </c>
      <c r="Z67" s="12">
        <v>1.1864229277787821</v>
      </c>
      <c r="AA67" s="12"/>
      <c r="AB67" s="12"/>
      <c r="AC67" s="12"/>
      <c r="AD67" s="12"/>
    </row>
    <row r="68" spans="2:30" x14ac:dyDescent="0.25">
      <c r="B68">
        <v>0.66</v>
      </c>
      <c r="C68">
        <f t="shared" si="2"/>
        <v>15.870578237993898</v>
      </c>
      <c r="D68" s="6">
        <f t="shared" si="3"/>
        <v>14.01202371738686</v>
      </c>
      <c r="I68" t="s">
        <v>2</v>
      </c>
      <c r="S68" s="11">
        <v>0.36264768658100033</v>
      </c>
      <c r="T68" s="12"/>
      <c r="U68" s="12" t="s">
        <v>119</v>
      </c>
      <c r="W68" s="12">
        <v>50</v>
      </c>
      <c r="X68" s="12">
        <v>0.92455930751260906</v>
      </c>
      <c r="Y68" s="12">
        <v>0.55369980371677463</v>
      </c>
      <c r="Z68" s="12">
        <v>1.2954188113084435</v>
      </c>
      <c r="AA68" s="12"/>
      <c r="AB68" s="12"/>
      <c r="AC68" s="12"/>
      <c r="AD68" s="12"/>
    </row>
    <row r="69" spans="2:30" x14ac:dyDescent="0.25">
      <c r="B69">
        <v>0.67</v>
      </c>
      <c r="C69">
        <f t="shared" si="2"/>
        <v>16.833359622372537</v>
      </c>
      <c r="D69" s="6">
        <f t="shared" si="3"/>
        <v>14.779688123504545</v>
      </c>
      <c r="I69" t="s">
        <v>3</v>
      </c>
      <c r="S69" s="11">
        <v>0.80134780685329821</v>
      </c>
      <c r="T69" s="12"/>
      <c r="U69" s="12" t="s">
        <v>119</v>
      </c>
      <c r="W69" s="12">
        <v>60.000000000000007</v>
      </c>
      <c r="X69" s="12">
        <v>0.98713532810796389</v>
      </c>
      <c r="Y69" s="12">
        <v>0.56765874521644433</v>
      </c>
      <c r="Z69" s="12">
        <v>1.4066119109994835</v>
      </c>
      <c r="AA69" s="12"/>
      <c r="AB69" s="12"/>
      <c r="AC69" s="12"/>
      <c r="AD69" s="12"/>
    </row>
    <row r="70" spans="2:30" x14ac:dyDescent="0.25">
      <c r="B70">
        <v>0.68</v>
      </c>
      <c r="C70">
        <f t="shared" si="2"/>
        <v>17.842160813287748</v>
      </c>
      <c r="D70" s="6">
        <f t="shared" si="3"/>
        <v>15.5817887156529</v>
      </c>
      <c r="I70" t="s">
        <v>4</v>
      </c>
      <c r="S70" s="11">
        <v>0.24083678430527314</v>
      </c>
      <c r="T70" s="12"/>
      <c r="U70" s="12" t="s">
        <v>119</v>
      </c>
      <c r="W70" s="12">
        <v>70</v>
      </c>
      <c r="X70" s="12">
        <v>1.0553240201888121</v>
      </c>
      <c r="Y70" s="12">
        <v>0.58116069935256653</v>
      </c>
      <c r="Z70" s="12">
        <v>1.5294873410250576</v>
      </c>
      <c r="AA70" s="12"/>
      <c r="AB70" s="12"/>
      <c r="AC70" s="12"/>
      <c r="AD70" s="12"/>
    </row>
    <row r="71" spans="2:30" x14ac:dyDescent="0.25">
      <c r="B71">
        <v>0.69</v>
      </c>
      <c r="C71">
        <f t="shared" si="2"/>
        <v>18.897680890534279</v>
      </c>
      <c r="D71" s="6">
        <f t="shared" si="3"/>
        <v>16.419032871342466</v>
      </c>
      <c r="S71" s="11">
        <v>0.26218561162578968</v>
      </c>
      <c r="T71" s="12"/>
      <c r="U71" s="12" t="s">
        <v>119</v>
      </c>
      <c r="W71" s="12">
        <v>80</v>
      </c>
      <c r="X71" s="12">
        <v>1.1385081350638095</v>
      </c>
      <c r="Y71" s="12">
        <v>0.59598309963585216</v>
      </c>
      <c r="Z71" s="12">
        <v>1.6810331704917669</v>
      </c>
      <c r="AA71" s="12"/>
      <c r="AB71" s="12"/>
      <c r="AC71" s="12"/>
      <c r="AD71" s="12"/>
    </row>
    <row r="72" spans="2:30" x14ac:dyDescent="0.25">
      <c r="B72">
        <v>0.7</v>
      </c>
      <c r="C72">
        <f t="shared" si="2"/>
        <v>20.000443084892833</v>
      </c>
      <c r="D72" s="6">
        <f t="shared" si="3"/>
        <v>17.292048976708507</v>
      </c>
      <c r="I72" t="s">
        <v>5</v>
      </c>
      <c r="S72" s="11">
        <v>0.33040089333426503</v>
      </c>
      <c r="T72" s="12"/>
      <c r="U72" s="12" t="s">
        <v>119</v>
      </c>
      <c r="W72" s="12">
        <v>90</v>
      </c>
      <c r="X72" s="12">
        <v>1.263660176254519</v>
      </c>
      <c r="Y72" s="12">
        <v>0.61607196964487165</v>
      </c>
      <c r="Z72" s="12">
        <v>1.9112483828641662</v>
      </c>
      <c r="AA72" s="12"/>
      <c r="AB72" s="12"/>
      <c r="AC72" s="12"/>
      <c r="AD72" s="12"/>
    </row>
    <row r="73" spans="2:30" x14ac:dyDescent="0.25">
      <c r="B73">
        <v>0.71</v>
      </c>
      <c r="C73">
        <f t="shared" si="2"/>
        <v>21.150774094337379</v>
      </c>
      <c r="D73" s="6">
        <f t="shared" si="3"/>
        <v>18.201375542014059</v>
      </c>
      <c r="S73" s="11">
        <v>0.29766613985109086</v>
      </c>
      <c r="T73" s="12"/>
      <c r="U73" s="12" t="s">
        <v>119</v>
      </c>
      <c r="W73" s="12">
        <v>91</v>
      </c>
      <c r="X73" s="12">
        <v>1.2816259553779477</v>
      </c>
      <c r="Y73" s="12">
        <v>0.61879995861529091</v>
      </c>
      <c r="Z73" s="12">
        <v>1.9444519521406045</v>
      </c>
      <c r="AA73" s="12"/>
      <c r="AB73" s="12"/>
      <c r="AC73" s="12"/>
      <c r="AD73" s="12"/>
    </row>
    <row r="74" spans="2:30" x14ac:dyDescent="0.25">
      <c r="B74">
        <v>0.72</v>
      </c>
      <c r="C74">
        <f t="shared" si="2"/>
        <v>22.34878371448783</v>
      </c>
      <c r="D74" s="6">
        <f t="shared" si="3"/>
        <v>19.147450077077863</v>
      </c>
      <c r="I74" t="s">
        <v>6</v>
      </c>
      <c r="S74" s="11">
        <v>0.28403416028275952</v>
      </c>
      <c r="T74" s="12"/>
      <c r="U74" s="12" t="s">
        <v>119</v>
      </c>
      <c r="W74" s="12">
        <v>92</v>
      </c>
      <c r="X74" s="12">
        <v>1.3014902821638152</v>
      </c>
      <c r="Y74" s="12">
        <v>0.62177992089988665</v>
      </c>
      <c r="Z74" s="12">
        <v>1.9812006434277438</v>
      </c>
      <c r="AA74" s="12"/>
      <c r="AB74" s="12"/>
      <c r="AC74" s="12"/>
      <c r="AD74" s="12"/>
    </row>
    <row r="75" spans="2:30" x14ac:dyDescent="0.25">
      <c r="B75">
        <v>0.73</v>
      </c>
      <c r="C75">
        <f t="shared" si="2"/>
        <v>23.594345199759086</v>
      </c>
      <c r="D75" s="6">
        <f t="shared" si="3"/>
        <v>20.130597852438122</v>
      </c>
      <c r="S75" s="11">
        <v>0.5441830697408071</v>
      </c>
      <c r="T75" s="12"/>
      <c r="U75" s="12" t="s">
        <v>119</v>
      </c>
      <c r="W75" s="12">
        <v>93</v>
      </c>
      <c r="X75" s="12">
        <v>1.3237668408692835</v>
      </c>
      <c r="Y75" s="12">
        <v>0.62507971498383785</v>
      </c>
      <c r="Z75" s="12">
        <v>2.0224539667547292</v>
      </c>
      <c r="AA75" s="12"/>
      <c r="AB75" s="12"/>
      <c r="AC75" s="12"/>
      <c r="AD75" s="12"/>
    </row>
    <row r="76" spans="2:30" x14ac:dyDescent="0.25">
      <c r="B76">
        <v>0.74</v>
      </c>
      <c r="C76">
        <f t="shared" si="2"/>
        <v>24.887076812063043</v>
      </c>
      <c r="D76" s="6">
        <f t="shared" si="3"/>
        <v>21.151020691143703</v>
      </c>
      <c r="S76" s="11">
        <v>0.32023542259348697</v>
      </c>
      <c r="T76" s="12"/>
      <c r="U76" s="12" t="s">
        <v>119</v>
      </c>
      <c r="W76" s="12">
        <v>94</v>
      </c>
      <c r="X76" s="12">
        <v>1.3492077593143537</v>
      </c>
      <c r="Y76" s="12">
        <v>0.62879821977992201</v>
      </c>
      <c r="Z76" s="12">
        <v>2.0696172988487853</v>
      </c>
      <c r="AA76" s="12"/>
      <c r="AB76" s="12"/>
      <c r="AC76" s="12"/>
      <c r="AD76" s="12"/>
    </row>
    <row r="77" spans="2:30" x14ac:dyDescent="0.25">
      <c r="B77">
        <v>0.75</v>
      </c>
      <c r="C77">
        <f t="shared" si="2"/>
        <v>26.226325045744204</v>
      </c>
      <c r="D77" s="6">
        <f t="shared" si="3"/>
        <v>22.208785954474315</v>
      </c>
      <c r="I77" t="s">
        <v>7</v>
      </c>
      <c r="S77" s="11">
        <v>0.32502495180422936</v>
      </c>
      <c r="T77" s="12"/>
      <c r="U77" s="12" t="s">
        <v>119</v>
      </c>
      <c r="W77" s="12">
        <v>95</v>
      </c>
      <c r="X77" s="12">
        <v>1.3789788630244797</v>
      </c>
      <c r="Y77" s="12">
        <v>0.63308791474058901</v>
      </c>
      <c r="Z77" s="12">
        <v>2.1248698113083702</v>
      </c>
      <c r="AA77" s="12"/>
      <c r="AB77" s="12"/>
      <c r="AC77" s="12"/>
      <c r="AD77" s="12"/>
    </row>
    <row r="78" spans="2:30" x14ac:dyDescent="0.25">
      <c r="B78">
        <v>0.76</v>
      </c>
      <c r="C78">
        <f t="shared" si="2"/>
        <v>27.611150037884514</v>
      </c>
      <c r="D78" s="6">
        <f t="shared" si="3"/>
        <v>23.303815901949008</v>
      </c>
      <c r="S78" s="11">
        <v>0.56817409667688046</v>
      </c>
      <c r="T78" s="12"/>
      <c r="U78" s="12" t="s">
        <v>119</v>
      </c>
      <c r="W78" s="12">
        <v>96</v>
      </c>
      <c r="X78" s="12">
        <v>1.4150329832103643</v>
      </c>
      <c r="Y78" s="12">
        <v>0.63820277399185299</v>
      </c>
      <c r="Z78" s="12">
        <v>2.1918631924288756</v>
      </c>
      <c r="AA78" s="12"/>
      <c r="AB78" s="12"/>
      <c r="AC78" s="12"/>
      <c r="AD78" s="12"/>
    </row>
    <row r="79" spans="2:30" x14ac:dyDescent="0.25">
      <c r="B79">
        <v>0.77</v>
      </c>
      <c r="C79">
        <f t="shared" si="2"/>
        <v>29.040313679474366</v>
      </c>
      <c r="D79" s="6">
        <f t="shared" si="3"/>
        <v>24.435877620935976</v>
      </c>
      <c r="I79" t="s">
        <v>8</v>
      </c>
      <c r="S79" s="11">
        <v>0.33985116891619943</v>
      </c>
      <c r="T79" s="12"/>
      <c r="U79" s="12" t="s">
        <v>119</v>
      </c>
      <c r="W79" s="12">
        <v>97</v>
      </c>
      <c r="X79" s="12">
        <v>1.4610306804046771</v>
      </c>
      <c r="Y79" s="12">
        <v>0.6446158135670651</v>
      </c>
      <c r="Z79" s="12">
        <v>2.277445547242289</v>
      </c>
      <c r="AA79" s="12"/>
      <c r="AB79" s="12"/>
      <c r="AC79" s="12"/>
      <c r="AD79" s="12"/>
    </row>
    <row r="80" spans="2:30" x14ac:dyDescent="0.25">
      <c r="B80">
        <v>0.78</v>
      </c>
      <c r="C80">
        <f t="shared" si="2"/>
        <v>30.512270932733117</v>
      </c>
      <c r="D80" s="6">
        <f t="shared" si="3"/>
        <v>25.604573733223017</v>
      </c>
      <c r="I80" t="s">
        <v>9</v>
      </c>
      <c r="S80" s="11">
        <v>0.28536444700372882</v>
      </c>
      <c r="T80" s="12"/>
      <c r="U80" s="12" t="s">
        <v>119</v>
      </c>
      <c r="W80" s="12">
        <v>98</v>
      </c>
      <c r="X80" s="12">
        <v>1.5251896016069248</v>
      </c>
      <c r="Y80" s="12">
        <v>0.65338069696146239</v>
      </c>
      <c r="Z80" s="12">
        <v>2.3969985062523875</v>
      </c>
      <c r="AA80" s="12"/>
      <c r="AB80" s="12"/>
      <c r="AC80" s="12"/>
      <c r="AD80" s="12"/>
    </row>
    <row r="81" spans="2:30" x14ac:dyDescent="0.25">
      <c r="B81">
        <v>0.79</v>
      </c>
      <c r="C81">
        <f t="shared" si="2"/>
        <v>32.025164831041643</v>
      </c>
      <c r="D81" s="6">
        <f t="shared" si="3"/>
        <v>26.809334094221111</v>
      </c>
      <c r="I81" t="s">
        <v>67</v>
      </c>
      <c r="S81" s="11">
        <v>0.59788091397267951</v>
      </c>
      <c r="T81" s="12"/>
      <c r="U81" s="12" t="s">
        <v>119</v>
      </c>
      <c r="W81" s="12">
        <v>99</v>
      </c>
      <c r="X81" s="12">
        <v>1.6337308456550195</v>
      </c>
      <c r="Y81" s="12">
        <v>0.66782429123233455</v>
      </c>
      <c r="Z81" s="12">
        <v>2.5996374000777043</v>
      </c>
      <c r="AA81" s="12"/>
      <c r="AB81" s="12"/>
      <c r="AC81" s="12"/>
      <c r="AD81" s="12"/>
    </row>
    <row r="82" spans="2:30" x14ac:dyDescent="0.25">
      <c r="B82">
        <v>0.8</v>
      </c>
      <c r="C82">
        <f t="shared" si="2"/>
        <v>33.576825589141137</v>
      </c>
      <c r="D82" s="6">
        <f t="shared" si="3"/>
        <v>28.049408704242673</v>
      </c>
      <c r="I82" t="s">
        <v>68</v>
      </c>
      <c r="S82" s="11">
        <v>0.40274646826579608</v>
      </c>
      <c r="T82" s="12"/>
      <c r="U82" s="12" t="s">
        <v>119</v>
      </c>
    </row>
    <row r="83" spans="2:30" x14ac:dyDescent="0.25">
      <c r="B83">
        <v>0.81</v>
      </c>
      <c r="C83">
        <f t="shared" si="2"/>
        <v>35.164774181935513</v>
      </c>
      <c r="D83" s="6">
        <f t="shared" si="3"/>
        <v>29.323862049762063</v>
      </c>
      <c r="S83" s="11">
        <v>0.6341516249227156</v>
      </c>
      <c r="T83" s="12"/>
      <c r="U83" s="12" t="s">
        <v>119</v>
      </c>
    </row>
    <row r="84" spans="2:30" x14ac:dyDescent="0.25">
      <c r="B84">
        <v>0.82</v>
      </c>
      <c r="C84">
        <f t="shared" si="2"/>
        <v>36.786230660912146</v>
      </c>
      <c r="D84" s="6">
        <f t="shared" si="3"/>
        <v>30.631569085072801</v>
      </c>
      <c r="I84" t="s">
        <v>69</v>
      </c>
      <c r="S84" s="11">
        <v>0.6747655384354927</v>
      </c>
      <c r="T84" s="12"/>
      <c r="U84" s="12" t="s">
        <v>119</v>
      </c>
    </row>
    <row r="85" spans="2:30" x14ac:dyDescent="0.25">
      <c r="B85">
        <v>0.83</v>
      </c>
      <c r="C85">
        <f t="shared" si="2"/>
        <v>38.438127369519151</v>
      </c>
      <c r="D85" s="6">
        <f t="shared" si="3"/>
        <v>31.971213050795168</v>
      </c>
      <c r="S85" s="11">
        <v>0.79073066269690262</v>
      </c>
      <c r="T85" s="12"/>
      <c r="U85" s="12" t="s">
        <v>119</v>
      </c>
    </row>
    <row r="86" spans="2:30" x14ac:dyDescent="0.25">
      <c r="B86">
        <v>0.84</v>
      </c>
      <c r="C86">
        <f t="shared" si="2"/>
        <v>40.117127095655853</v>
      </c>
      <c r="D86" s="6">
        <f t="shared" si="3"/>
        <v>33.341285304948379</v>
      </c>
      <c r="I86" t="s">
        <v>10</v>
      </c>
      <c r="S86" s="11">
        <v>0.47089584089355258</v>
      </c>
      <c r="T86" s="12"/>
      <c r="U86" s="12" t="s">
        <v>119</v>
      </c>
    </row>
    <row r="87" spans="2:30" x14ac:dyDescent="0.25">
      <c r="B87">
        <v>0.85</v>
      </c>
      <c r="C87">
        <f t="shared" si="2"/>
        <v>41.819646064762551</v>
      </c>
      <c r="D87" s="6">
        <f t="shared" si="3"/>
        <v>34.740087314714927</v>
      </c>
      <c r="I87" t="s">
        <v>70</v>
      </c>
      <c r="S87" s="11">
        <v>0.31364773028038634</v>
      </c>
      <c r="T87" s="12"/>
      <c r="U87" s="12" t="s">
        <v>119</v>
      </c>
    </row>
    <row r="88" spans="2:30" x14ac:dyDescent="0.25">
      <c r="B88">
        <v>0.86</v>
      </c>
      <c r="C88">
        <f t="shared" si="2"/>
        <v>43.541881535883256</v>
      </c>
      <c r="D88" s="6">
        <f t="shared" si="3"/>
        <v>36.1657349227984</v>
      </c>
      <c r="S88" s="11">
        <v>0.3132398724458561</v>
      </c>
      <c r="T88" s="12"/>
      <c r="U88" s="12" t="s">
        <v>119</v>
      </c>
    </row>
    <row r="89" spans="2:30" x14ac:dyDescent="0.25">
      <c r="B89">
        <v>0.87</v>
      </c>
      <c r="C89">
        <f t="shared" si="2"/>
        <v>45.27984362138335</v>
      </c>
      <c r="D89" s="6">
        <f t="shared" si="3"/>
        <v>37.616164961925413</v>
      </c>
      <c r="S89" s="11">
        <v>0.67515075857150708</v>
      </c>
      <c r="T89" s="12"/>
      <c r="U89" s="12" t="s">
        <v>119</v>
      </c>
    </row>
    <row r="90" spans="2:30" x14ac:dyDescent="0.25">
      <c r="B90">
        <v>0.88</v>
      </c>
      <c r="C90">
        <f t="shared" si="2"/>
        <v>47.029390815087297</v>
      </c>
      <c r="D90" s="6">
        <f t="shared" si="3"/>
        <v>39.089144245392305</v>
      </c>
      <c r="I90" t="s">
        <v>11</v>
      </c>
      <c r="S90" s="11">
        <v>0.49352218716017721</v>
      </c>
      <c r="T90" s="12"/>
      <c r="U90" s="12" t="s">
        <v>119</v>
      </c>
    </row>
    <row r="91" spans="2:30" x14ac:dyDescent="0.25">
      <c r="B91">
        <v>0.89</v>
      </c>
      <c r="C91">
        <f t="shared" si="2"/>
        <v>48.786268589932824</v>
      </c>
      <c r="D91" s="6">
        <f t="shared" si="3"/>
        <v>40.582280911746906</v>
      </c>
      <c r="S91" s="11">
        <v>0.50622299284549865</v>
      </c>
      <c r="T91" s="12"/>
      <c r="U91" s="12" t="s">
        <v>119</v>
      </c>
    </row>
    <row r="92" spans="2:30" x14ac:dyDescent="0.25">
      <c r="B92">
        <v>0.9</v>
      </c>
      <c r="C92">
        <f t="shared" si="2"/>
        <v>50.546150320983529</v>
      </c>
      <c r="D92" s="6">
        <f t="shared" si="3"/>
        <v>42.093038049139118</v>
      </c>
      <c r="I92" t="s">
        <v>71</v>
      </c>
      <c r="S92" s="11">
        <v>0.26453937284735346</v>
      </c>
      <c r="T92" s="12"/>
      <c r="U92" s="12" t="s">
        <v>119</v>
      </c>
    </row>
    <row r="93" spans="2:30" x14ac:dyDescent="0.25">
      <c r="B93">
        <v>0.91</v>
      </c>
      <c r="C93">
        <f t="shared" si="2"/>
        <v>52.304679708237579</v>
      </c>
      <c r="D93" s="6">
        <f t="shared" si="3"/>
        <v>43.618749471226302</v>
      </c>
      <c r="I93" t="s">
        <v>72</v>
      </c>
      <c r="S93" s="11">
        <v>0.26007950710202454</v>
      </c>
      <c r="T93" s="12"/>
      <c r="U93" s="12" t="s">
        <v>119</v>
      </c>
    </row>
    <row r="94" spans="2:30" x14ac:dyDescent="0.25">
      <c r="B94">
        <v>0.92</v>
      </c>
      <c r="C94">
        <f t="shared" si="2"/>
        <v>54.057513820427936</v>
      </c>
      <c r="D94" s="6">
        <f t="shared" si="3"/>
        <v>45.156637463601371</v>
      </c>
      <c r="I94" t="s">
        <v>73</v>
      </c>
      <c r="S94" s="11">
        <v>0.35865158913466855</v>
      </c>
      <c r="T94" s="12"/>
      <c r="U94" s="12" t="s">
        <v>119</v>
      </c>
    </row>
    <row r="95" spans="2:30" x14ac:dyDescent="0.25">
      <c r="B95">
        <v>0.93</v>
      </c>
      <c r="C95">
        <f t="shared" si="2"/>
        <v>55.800365858798415</v>
      </c>
      <c r="D95" s="6">
        <f t="shared" si="3"/>
        <v>46.703832269433811</v>
      </c>
      <c r="I95" t="s">
        <v>74</v>
      </c>
      <c r="S95" s="11">
        <v>0.27158412500213869</v>
      </c>
      <c r="T95" s="12"/>
      <c r="U95" s="12" t="s">
        <v>119</v>
      </c>
    </row>
    <row r="96" spans="2:30" x14ac:dyDescent="0.25">
      <c r="B96">
        <v>0.94</v>
      </c>
      <c r="C96">
        <f t="shared" si="2"/>
        <v>57.529046749867383</v>
      </c>
      <c r="D96" s="6">
        <f t="shared" si="3"/>
        <v>48.257393037284288</v>
      </c>
      <c r="I96" t="s">
        <v>75</v>
      </c>
      <c r="S96" s="11">
        <v>0.23201280620668047</v>
      </c>
      <c r="T96" s="12"/>
      <c r="U96" s="12" t="s">
        <v>119</v>
      </c>
    </row>
    <row r="97" spans="2:21" x14ac:dyDescent="0.25">
      <c r="B97">
        <v>0.95</v>
      </c>
      <c r="C97">
        <f t="shared" si="2"/>
        <v>59.239504717911565</v>
      </c>
      <c r="D97" s="6">
        <f t="shared" si="3"/>
        <v>49.814329914670708</v>
      </c>
      <c r="I97" t="s">
        <v>76</v>
      </c>
      <c r="S97" s="11">
        <v>0.24142595651835416</v>
      </c>
      <c r="T97" s="12"/>
      <c r="U97" s="12" t="s">
        <v>119</v>
      </c>
    </row>
    <row r="98" spans="2:21" x14ac:dyDescent="0.25">
      <c r="B98">
        <v>0.96</v>
      </c>
      <c r="C98">
        <f t="shared" si="2"/>
        <v>60.927862059057283</v>
      </c>
      <c r="D98" s="6">
        <f t="shared" si="3"/>
        <v>51.371626939530223</v>
      </c>
      <c r="I98" t="s">
        <v>77</v>
      </c>
      <c r="S98" s="11">
        <v>0.23222615628448828</v>
      </c>
      <c r="T98" s="12"/>
      <c r="U98" s="12" t="s">
        <v>119</v>
      </c>
    </row>
    <row r="99" spans="2:21" x14ac:dyDescent="0.25">
      <c r="B99">
        <v>0.97</v>
      </c>
      <c r="C99">
        <f t="shared" si="2"/>
        <v>62.590448435659937</v>
      </c>
      <c r="D99" s="6">
        <f t="shared" si="3"/>
        <v>52.926265359541958</v>
      </c>
      <c r="I99" t="s">
        <v>78</v>
      </c>
      <c r="S99" s="11">
        <v>0.52667143416065865</v>
      </c>
      <c r="T99" s="12"/>
      <c r="U99" s="12" t="s">
        <v>119</v>
      </c>
    </row>
    <row r="100" spans="2:21" x14ac:dyDescent="0.25">
      <c r="B100">
        <v>0.98</v>
      </c>
      <c r="C100">
        <f t="shared" si="2"/>
        <v>64.223830127029672</v>
      </c>
      <c r="D100" s="6">
        <f t="shared" si="3"/>
        <v>54.475246997284998</v>
      </c>
      <c r="S100" s="11">
        <v>0.44715804798915693</v>
      </c>
      <c r="T100" s="12"/>
      <c r="U100" s="12" t="s">
        <v>119</v>
      </c>
    </row>
    <row r="101" spans="2:21" x14ac:dyDescent="0.25">
      <c r="B101">
        <v>0.99</v>
      </c>
      <c r="C101">
        <f t="shared" si="2"/>
        <v>65.824834804586246</v>
      </c>
      <c r="D101" s="6">
        <f t="shared" si="3"/>
        <v>56.015617277917983</v>
      </c>
      <c r="S101" s="11">
        <v>0.29763592492991903</v>
      </c>
      <c r="T101" s="12"/>
      <c r="U101" s="12" t="s">
        <v>119</v>
      </c>
    </row>
    <row r="102" spans="2:21" x14ac:dyDescent="0.25">
      <c r="B102">
        <v>1</v>
      </c>
      <c r="C102">
        <f t="shared" si="2"/>
        <v>67.390571539790798</v>
      </c>
      <c r="D102" s="6">
        <f t="shared" si="3"/>
        <v>57.544487545535148</v>
      </c>
      <c r="I102" t="s">
        <v>12</v>
      </c>
      <c r="S102" s="11">
        <v>0.31010015818922165</v>
      </c>
      <c r="T102" s="12"/>
      <c r="U102" s="12" t="s">
        <v>119</v>
      </c>
    </row>
    <row r="103" spans="2:21" x14ac:dyDescent="0.25">
      <c r="B103">
        <v>1.01</v>
      </c>
      <c r="C103">
        <f t="shared" si="2"/>
        <v>68.91844589525796</v>
      </c>
      <c r="D103" s="6">
        <f t="shared" si="3"/>
        <v>59.059056314173489</v>
      </c>
      <c r="S103" s="11">
        <v>0.38329157944936965</v>
      </c>
      <c r="T103" s="12"/>
      <c r="U103" s="12" t="s">
        <v>119</v>
      </c>
    </row>
    <row r="104" spans="2:21" x14ac:dyDescent="0.25">
      <c r="B104">
        <v>1.02</v>
      </c>
      <c r="C104">
        <f t="shared" si="2"/>
        <v>70.406170087211521</v>
      </c>
      <c r="D104" s="6">
        <f t="shared" si="3"/>
        <v>60.556629128779761</v>
      </c>
      <c r="I104" t="s">
        <v>79</v>
      </c>
      <c r="S104" s="11">
        <v>0.38466982829551288</v>
      </c>
      <c r="T104" s="12"/>
      <c r="U104" s="12" t="s">
        <v>119</v>
      </c>
    </row>
    <row r="105" spans="2:21" x14ac:dyDescent="0.25">
      <c r="B105">
        <v>1.03</v>
      </c>
      <c r="C105">
        <f t="shared" si="2"/>
        <v>71.851768335518997</v>
      </c>
      <c r="D105" s="6">
        <f t="shared" si="3"/>
        <v>62.034636749068461</v>
      </c>
      <c r="I105" t="s">
        <v>80</v>
      </c>
      <c r="S105" s="11">
        <v>0.22665243824067868</v>
      </c>
      <c r="T105" s="12"/>
      <c r="U105" s="12" t="s">
        <v>119</v>
      </c>
    </row>
    <row r="106" spans="2:21" x14ac:dyDescent="0.25">
      <c r="B106">
        <v>1.04</v>
      </c>
      <c r="C106">
        <f t="shared" si="2"/>
        <v>73.25357763150069</v>
      </c>
      <c r="D106" s="6">
        <f t="shared" si="3"/>
        <v>63.490651413576359</v>
      </c>
      <c r="I106" t="s">
        <v>81</v>
      </c>
      <c r="S106" s="11">
        <v>0.25267356235869226</v>
      </c>
      <c r="T106" s="12"/>
      <c r="U106" s="12" t="s">
        <v>119</v>
      </c>
    </row>
    <row r="107" spans="2:21" x14ac:dyDescent="0.25">
      <c r="B107">
        <v>1.05</v>
      </c>
      <c r="C107">
        <f t="shared" si="2"/>
        <v>74.610244250252961</v>
      </c>
      <c r="D107" s="6">
        <f t="shared" si="3"/>
        <v>64.922400990583441</v>
      </c>
      <c r="I107" t="s">
        <v>82</v>
      </c>
      <c r="S107" s="11">
        <v>0.33713947313257064</v>
      </c>
      <c r="T107" s="12"/>
      <c r="U107" s="12" t="s">
        <v>119</v>
      </c>
    </row>
    <row r="108" spans="2:21" x14ac:dyDescent="0.25">
      <c r="B108">
        <v>1.06</v>
      </c>
      <c r="C108">
        <f t="shared" si="2"/>
        <v>75.920716411253053</v>
      </c>
      <c r="D108" s="6">
        <f t="shared" si="3"/>
        <v>66.327780875033326</v>
      </c>
      <c r="I108" t="s">
        <v>83</v>
      </c>
      <c r="S108" s="11">
        <v>0.27791794320672558</v>
      </c>
      <c r="T108" s="12"/>
      <c r="U108" s="12" t="s">
        <v>119</v>
      </c>
    </row>
    <row r="109" spans="2:21" x14ac:dyDescent="0.25">
      <c r="B109">
        <v>1.07</v>
      </c>
      <c r="C109">
        <f t="shared" si="2"/>
        <v>77.184233547591248</v>
      </c>
      <c r="D109" s="6">
        <f t="shared" si="3"/>
        <v>67.70486354423069</v>
      </c>
      <c r="I109" t="s">
        <v>84</v>
      </c>
      <c r="S109" s="11">
        <v>0.25528991973333159</v>
      </c>
      <c r="T109" s="12"/>
      <c r="U109" s="12" t="s">
        <v>119</v>
      </c>
    </row>
    <row r="110" spans="2:21" x14ac:dyDescent="0.25">
      <c r="B110">
        <v>1.08</v>
      </c>
      <c r="C110">
        <f t="shared" si="2"/>
        <v>78.400312680461781</v>
      </c>
      <c r="D110" s="6">
        <f t="shared" si="3"/>
        <v>69.051905738066793</v>
      </c>
      <c r="I110" t="s">
        <v>85</v>
      </c>
      <c r="S110" s="11">
        <v>0.25730412562867788</v>
      </c>
      <c r="T110" s="12"/>
      <c r="U110" s="12" t="s">
        <v>119</v>
      </c>
    </row>
    <row r="111" spans="2:21" x14ac:dyDescent="0.25">
      <c r="B111">
        <v>1.0900000000000001</v>
      </c>
      <c r="C111">
        <f t="shared" si="2"/>
        <v>79.568732412607204</v>
      </c>
      <c r="D111" s="6">
        <f t="shared" si="3"/>
        <v>70.36735328012837</v>
      </c>
      <c r="I111" t="s">
        <v>86</v>
      </c>
      <c r="S111" s="11">
        <v>0.40889457927135336</v>
      </c>
      <c r="T111" s="12"/>
      <c r="U111" s="12" t="s">
        <v>119</v>
      </c>
    </row>
    <row r="112" spans="2:21" x14ac:dyDescent="0.25">
      <c r="B112">
        <v>1.1000000000000001</v>
      </c>
      <c r="C112">
        <f t="shared" si="2"/>
        <v>80.68951505406649</v>
      </c>
      <c r="D112" s="6">
        <f t="shared" si="3"/>
        <v>71.649843602801027</v>
      </c>
      <c r="I112" t="s">
        <v>87</v>
      </c>
      <c r="S112" s="11">
        <v>0.25703775822997171</v>
      </c>
      <c r="T112" s="12"/>
      <c r="U112" s="12" t="s">
        <v>119</v>
      </c>
    </row>
    <row r="113" spans="2:26" x14ac:dyDescent="0.25">
      <c r="B113">
        <v>1.1100000000000001</v>
      </c>
      <c r="C113">
        <f t="shared" si="2"/>
        <v>81.762907378156925</v>
      </c>
      <c r="D113" s="6">
        <f t="shared" si="3"/>
        <v>72.898206081178657</v>
      </c>
      <c r="I113" t="s">
        <v>88</v>
      </c>
      <c r="S113" s="11">
        <v>0.31272663309034432</v>
      </c>
      <c r="T113" s="12"/>
      <c r="U113" s="12" t="s">
        <v>119</v>
      </c>
    </row>
    <row r="114" spans="2:26" x14ac:dyDescent="0.25">
      <c r="B114">
        <v>1.1200000000000001</v>
      </c>
      <c r="C114">
        <f t="shared" si="2"/>
        <v>82.789360477781599</v>
      </c>
      <c r="D114" s="6">
        <f t="shared" si="3"/>
        <v>74.111460316336036</v>
      </c>
      <c r="I114" t="s">
        <v>89</v>
      </c>
      <c r="S114" s="11">
        <v>0.42419304917650452</v>
      </c>
      <c r="T114" s="12"/>
      <c r="U114" s="12" t="s">
        <v>119</v>
      </c>
    </row>
    <row r="115" spans="2:26" x14ac:dyDescent="0.25">
      <c r="B115">
        <v>1.1299999999999999</v>
      </c>
      <c r="C115">
        <f t="shared" si="2"/>
        <v>83.769509154678062</v>
      </c>
      <c r="D115" s="6">
        <f t="shared" si="3"/>
        <v>75.28881253772046</v>
      </c>
      <c r="I115" t="s">
        <v>90</v>
      </c>
      <c r="S115" s="11">
        <v>0.26917128096439524</v>
      </c>
      <c r="T115" s="12"/>
      <c r="U115" s="12" t="s">
        <v>119</v>
      </c>
    </row>
    <row r="116" spans="2:26" x14ac:dyDescent="0.25">
      <c r="B116">
        <v>1.1399999999999999</v>
      </c>
      <c r="C116">
        <f t="shared" si="2"/>
        <v>84.704151229860983</v>
      </c>
      <c r="D116" s="6">
        <f t="shared" si="3"/>
        <v>76.429650316794365</v>
      </c>
      <c r="I116" t="s">
        <v>91</v>
      </c>
      <c r="S116" s="11">
        <v>0.25759656443636919</v>
      </c>
      <c r="T116" s="12"/>
      <c r="U116" s="12" t="s">
        <v>119</v>
      </c>
    </row>
    <row r="117" spans="2:26" x14ac:dyDescent="0.25">
      <c r="B117">
        <v>1.1499999999999999</v>
      </c>
      <c r="C117">
        <f t="shared" si="2"/>
        <v>85.594227114839853</v>
      </c>
      <c r="D117" s="6">
        <f t="shared" si="3"/>
        <v>77.533535799616985</v>
      </c>
      <c r="I117" t="s">
        <v>92</v>
      </c>
    </row>
    <row r="118" spans="2:26" x14ac:dyDescent="0.25">
      <c r="B118">
        <v>1.1599999999999999</v>
      </c>
      <c r="C118">
        <f t="shared" si="2"/>
        <v>86.440799932530439</v>
      </c>
      <c r="D118" s="6">
        <f t="shared" si="3"/>
        <v>78.600197675049984</v>
      </c>
      <c r="I118" t="s">
        <v>93</v>
      </c>
    </row>
    <row r="119" spans="2:26" x14ac:dyDescent="0.25">
      <c r="B119">
        <v>1.17</v>
      </c>
      <c r="C119">
        <f t="shared" si="2"/>
        <v>87.245036426117125</v>
      </c>
      <c r="D119" s="6">
        <f t="shared" si="3"/>
        <v>79.629522098170085</v>
      </c>
      <c r="I119" t="s">
        <v>94</v>
      </c>
    </row>
    <row r="120" spans="2:26" x14ac:dyDescent="0.25">
      <c r="B120">
        <v>1.18</v>
      </c>
      <c r="C120">
        <f t="shared" si="2"/>
        <v>88.008188845093116</v>
      </c>
      <c r="D120" s="6">
        <f t="shared" si="3"/>
        <v>80.621542785902349</v>
      </c>
      <c r="I120" t="s">
        <v>95</v>
      </c>
    </row>
    <row r="121" spans="2:26" x14ac:dyDescent="0.25">
      <c r="B121">
        <v>1.19</v>
      </c>
      <c r="C121">
        <f t="shared" si="2"/>
        <v>88.731577951579339</v>
      </c>
      <c r="D121" s="6">
        <f t="shared" si="3"/>
        <v>81.57643049458521</v>
      </c>
      <c r="I121" t="s">
        <v>96</v>
      </c>
    </row>
    <row r="122" spans="2:26" x14ac:dyDescent="0.25">
      <c r="B122">
        <v>1.2</v>
      </c>
      <c r="C122">
        <f t="shared" si="2"/>
        <v>89.416577247721079</v>
      </c>
      <c r="D122" s="6">
        <f t="shared" si="3"/>
        <v>82.4944820779465</v>
      </c>
      <c r="I122" t="s">
        <v>97</v>
      </c>
    </row>
    <row r="123" spans="2:26" x14ac:dyDescent="0.25">
      <c r="B123">
        <v>1.21</v>
      </c>
      <c r="C123">
        <f t="shared" si="2"/>
        <v>90.06459848708765</v>
      </c>
      <c r="D123" s="6">
        <f t="shared" si="3"/>
        <v>83.376109309635424</v>
      </c>
      <c r="I123" t="s">
        <v>98</v>
      </c>
    </row>
    <row r="124" spans="2:26" x14ac:dyDescent="0.25">
      <c r="B124">
        <v>1.22</v>
      </c>
      <c r="C124">
        <f t="shared" si="2"/>
        <v>90.677078499882839</v>
      </c>
      <c r="D124" s="6">
        <f t="shared" si="3"/>
        <v>84.221827637828582</v>
      </c>
      <c r="I124" t="s">
        <v>99</v>
      </c>
    </row>
    <row r="125" spans="2:26" x14ac:dyDescent="0.25">
      <c r="B125">
        <v>1.23</v>
      </c>
      <c r="C125">
        <f t="shared" si="2"/>
        <v>91.255467333502921</v>
      </c>
      <c r="D125" s="6">
        <f t="shared" si="3"/>
        <v>85.032245021275415</v>
      </c>
      <c r="I125" t="s">
        <v>100</v>
      </c>
    </row>
    <row r="126" spans="2:26" x14ac:dyDescent="0.25">
      <c r="B126">
        <v>1.24</v>
      </c>
      <c r="C126">
        <f t="shared" si="2"/>
        <v>91.801217686463914</v>
      </c>
      <c r="D126" s="6">
        <f t="shared" si="3"/>
        <v>85.808050977170709</v>
      </c>
      <c r="I126" t="s">
        <v>101</v>
      </c>
    </row>
    <row r="127" spans="2:26" x14ac:dyDescent="0.25">
      <c r="B127">
        <v>1.25</v>
      </c>
      <c r="C127">
        <f t="shared" si="2"/>
        <v>92.315775594721288</v>
      </c>
      <c r="D127" s="6">
        <f t="shared" si="3"/>
        <v>86.550005952054818</v>
      </c>
      <c r="I127" t="s">
        <v>102</v>
      </c>
      <c r="T127" s="17" t="s">
        <v>146</v>
      </c>
    </row>
    <row r="128" spans="2:26" ht="30" x14ac:dyDescent="0.25">
      <c r="B128">
        <v>1.26</v>
      </c>
      <c r="C128">
        <f t="shared" si="2"/>
        <v>92.800572314586887</v>
      </c>
      <c r="D128" s="6">
        <f t="shared" si="3"/>
        <v>87.258931108071465</v>
      </c>
      <c r="I128" t="s">
        <v>103</v>
      </c>
      <c r="S128" s="2" t="s">
        <v>136</v>
      </c>
      <c r="T128" s="12" t="s">
        <v>121</v>
      </c>
      <c r="U128" t="s">
        <v>126</v>
      </c>
      <c r="V128" t="s">
        <v>127</v>
      </c>
      <c r="W128" s="12" t="s">
        <v>122</v>
      </c>
      <c r="X128" s="12" t="s">
        <v>123</v>
      </c>
      <c r="Y128" s="12" t="s">
        <v>124</v>
      </c>
      <c r="Z128" s="12" t="s">
        <v>125</v>
      </c>
    </row>
    <row r="129" spans="2:29" x14ac:dyDescent="0.25">
      <c r="B129">
        <v>1.27</v>
      </c>
      <c r="C129">
        <f t="shared" si="2"/>
        <v>93.257017335406047</v>
      </c>
      <c r="D129" s="6">
        <f t="shared" si="3"/>
        <v>87.935698598787624</v>
      </c>
      <c r="I129" t="s">
        <v>104</v>
      </c>
      <c r="S129" s="12">
        <v>1</v>
      </c>
      <c r="T129" s="12">
        <v>0.21367902768347058</v>
      </c>
      <c r="U129" s="12">
        <v>-0.16274969024315283</v>
      </c>
      <c r="V129" s="12">
        <v>0.59010774561009405</v>
      </c>
      <c r="W129" s="12">
        <v>0.95119165529544358</v>
      </c>
      <c r="X129" s="12">
        <v>0.19941983912685299</v>
      </c>
      <c r="Y129" s="12">
        <v>0.56033595280999016</v>
      </c>
      <c r="Z129" s="12">
        <v>1.3420473577808969</v>
      </c>
    </row>
    <row r="130" spans="2:29" x14ac:dyDescent="0.25">
      <c r="B130">
        <v>1.28</v>
      </c>
      <c r="C130">
        <f t="shared" si="2"/>
        <v>93.686492447450078</v>
      </c>
      <c r="D130" s="6">
        <f t="shared" si="3"/>
        <v>88.581222391736191</v>
      </c>
      <c r="I130" t="s">
        <v>105</v>
      </c>
      <c r="S130" s="12">
        <v>2</v>
      </c>
      <c r="T130" s="12">
        <v>0.32655797698798639</v>
      </c>
      <c r="U130" s="12">
        <v>3.1890656716013432E-2</v>
      </c>
      <c r="V130" s="12">
        <v>0.62122529725995934</v>
      </c>
      <c r="W130" s="12">
        <v>0.16049910593526118</v>
      </c>
      <c r="X130" s="12">
        <v>7.3345821204527872E-2</v>
      </c>
      <c r="Y130" s="12">
        <v>6.5536848317599983E-2</v>
      </c>
      <c r="Z130" s="12">
        <v>0.39306075387058748</v>
      </c>
    </row>
    <row r="131" spans="2:29" x14ac:dyDescent="0.25">
      <c r="B131">
        <v>1.29</v>
      </c>
      <c r="C131">
        <f t="shared" ref="C131:C194" si="4">(1/(1+(EXP((0.896897-B131)/0.142034))))*100</f>
        <v>94.090346785658099</v>
      </c>
      <c r="D131" s="6">
        <f t="shared" ref="D131:D194" si="5">(1/(1+(EXP((0.951192-B131)/0.160499))))*100</f>
        <v>89.19644967912528</v>
      </c>
      <c r="I131" t="s">
        <v>106</v>
      </c>
      <c r="S131" s="12">
        <v>3</v>
      </c>
      <c r="T131" s="12">
        <v>0.39328092343414944</v>
      </c>
      <c r="U131" s="12">
        <v>0.14028119446056381</v>
      </c>
      <c r="V131" s="12">
        <v>0.64628065240773513</v>
      </c>
      <c r="W131" s="12"/>
      <c r="X131" s="12"/>
      <c r="Y131" s="12"/>
      <c r="Z131" s="12"/>
    </row>
    <row r="132" spans="2:29" x14ac:dyDescent="0.25">
      <c r="B132">
        <v>1.3</v>
      </c>
      <c r="C132">
        <f t="shared" si="4"/>
        <v>94.469892767481156</v>
      </c>
      <c r="D132" s="6">
        <f t="shared" si="5"/>
        <v>89.782352903934793</v>
      </c>
      <c r="I132" t="s">
        <v>107</v>
      </c>
      <c r="S132" s="12">
        <v>4</v>
      </c>
      <c r="T132" s="12">
        <v>0.4411168569104662</v>
      </c>
      <c r="U132" s="12">
        <v>0.21298371235850908</v>
      </c>
      <c r="V132" s="12">
        <v>0.66925000146242331</v>
      </c>
      <c r="W132" s="12"/>
      <c r="X132" s="12"/>
      <c r="Y132" s="12"/>
      <c r="Z132" s="12"/>
    </row>
    <row r="133" spans="2:29" ht="45" x14ac:dyDescent="0.25">
      <c r="B133">
        <v>1.31</v>
      </c>
      <c r="C133">
        <f t="shared" si="4"/>
        <v>94.826402842720967</v>
      </c>
      <c r="D133" s="6">
        <f t="shared" si="5"/>
        <v>90.339922415983381</v>
      </c>
      <c r="S133" s="12">
        <v>5</v>
      </c>
      <c r="T133" s="54">
        <v>0.47861183165829679</v>
      </c>
      <c r="U133" s="12">
        <v>0.26592970140176686</v>
      </c>
      <c r="V133" s="12">
        <v>0.69129396191482673</v>
      </c>
      <c r="W133" s="12"/>
      <c r="X133" s="18" t="s">
        <v>144</v>
      </c>
      <c r="Y133" s="14" t="s">
        <v>145</v>
      </c>
      <c r="Z133" s="12"/>
    </row>
    <row r="134" spans="2:29" x14ac:dyDescent="0.25">
      <c r="B134">
        <v>1.32</v>
      </c>
      <c r="C134">
        <f t="shared" si="4"/>
        <v>95.161106974524287</v>
      </c>
      <c r="D134" s="6">
        <f t="shared" si="5"/>
        <v>90.870159761530857</v>
      </c>
      <c r="S134" s="12">
        <v>6</v>
      </c>
      <c r="T134" s="12">
        <v>0.50957269760291179</v>
      </c>
      <c r="U134" s="12">
        <v>0.30632437802468138</v>
      </c>
      <c r="V134" s="12">
        <v>0.71282101718114221</v>
      </c>
      <c r="W134" s="12"/>
      <c r="X134" s="12"/>
      <c r="Y134" s="12">
        <v>1.9873524444978075</v>
      </c>
      <c r="Z134" t="s">
        <v>148</v>
      </c>
      <c r="AA134">
        <f>AVERAGE(Y134:Y138)</f>
        <v>1.0673972384690689</v>
      </c>
      <c r="AB134" t="s">
        <v>150</v>
      </c>
      <c r="AC134">
        <f>STDEV(Y134:Y138)</f>
        <v>0.70634046558417696</v>
      </c>
    </row>
    <row r="135" spans="2:29" x14ac:dyDescent="0.25">
      <c r="B135">
        <v>1.33</v>
      </c>
      <c r="C135">
        <f t="shared" si="4"/>
        <v>95.47519077324138</v>
      </c>
      <c r="D135" s="6">
        <f t="shared" si="5"/>
        <v>91.374071600562502</v>
      </c>
      <c r="G135" t="s">
        <v>120</v>
      </c>
      <c r="S135" s="12">
        <v>7.0000000000000009</v>
      </c>
      <c r="T135" s="12">
        <v>0.5360303282354566</v>
      </c>
      <c r="U135" s="12">
        <v>0.33810229349897819</v>
      </c>
      <c r="V135" s="12">
        <v>0.73395836297193506</v>
      </c>
      <c r="W135" s="12"/>
      <c r="X135" s="12"/>
      <c r="Y135" s="12">
        <v>1.5965818237597222</v>
      </c>
      <c r="Z135" t="s">
        <v>149</v>
      </c>
      <c r="AA135" s="20">
        <f>AVERAGE(X139:X198)</f>
        <v>0.37398143653369054</v>
      </c>
      <c r="AB135" t="s">
        <v>151</v>
      </c>
      <c r="AC135">
        <f>STDEV(X139:X198)</f>
        <v>0.14622709624657923</v>
      </c>
    </row>
    <row r="136" spans="2:29" x14ac:dyDescent="0.25">
      <c r="B136">
        <v>1.34</v>
      </c>
      <c r="C136">
        <f t="shared" si="4"/>
        <v>95.769794208367543</v>
      </c>
      <c r="D136" s="6">
        <f t="shared" si="5"/>
        <v>91.852664238026478</v>
      </c>
      <c r="G136" s="11"/>
      <c r="H136" s="12"/>
      <c r="I136" s="12"/>
      <c r="S136" s="12">
        <v>8</v>
      </c>
      <c r="T136" s="12">
        <v>0.55919713973505059</v>
      </c>
      <c r="U136" s="12">
        <v>0.36367504133866257</v>
      </c>
      <c r="V136" s="12">
        <v>0.7547192381314386</v>
      </c>
      <c r="W136" s="12"/>
      <c r="X136" s="12"/>
      <c r="Y136" s="12">
        <v>0.27363867280535192</v>
      </c>
      <c r="Z136" s="12"/>
    </row>
    <row r="137" spans="2:29" x14ac:dyDescent="0.25">
      <c r="B137">
        <v>1.35</v>
      </c>
      <c r="C137">
        <f t="shared" si="4"/>
        <v>96.04601082799492</v>
      </c>
      <c r="D137" s="6">
        <f t="shared" si="5"/>
        <v>92.30693874887217</v>
      </c>
      <c r="G137" s="11"/>
      <c r="H137" s="12">
        <v>1.9873524444978075</v>
      </c>
      <c r="I137" s="12">
        <v>100</v>
      </c>
      <c r="S137" s="12">
        <v>9</v>
      </c>
      <c r="T137" s="12">
        <v>0.57985531770136101</v>
      </c>
      <c r="U137" s="12">
        <v>0.38463472690556982</v>
      </c>
      <c r="V137" s="12">
        <v>0.77507590849715213</v>
      </c>
      <c r="W137" s="12"/>
      <c r="X137" s="12"/>
      <c r="Y137" s="12">
        <v>0.85038311556248702</v>
      </c>
      <c r="Z137" s="12"/>
    </row>
    <row r="138" spans="2:29" x14ac:dyDescent="0.25">
      <c r="B138">
        <v>1.36</v>
      </c>
      <c r="C138">
        <f t="shared" si="4"/>
        <v>96.304887419872145</v>
      </c>
      <c r="D138" s="6">
        <f t="shared" si="5"/>
        <v>92.737886671657861</v>
      </c>
      <c r="G138" s="11"/>
      <c r="H138" s="12">
        <v>1.5965818237597222</v>
      </c>
      <c r="I138" s="12">
        <v>100</v>
      </c>
      <c r="S138" s="12">
        <v>10</v>
      </c>
      <c r="T138" s="12">
        <v>0.59853907509399829</v>
      </c>
      <c r="U138" s="12">
        <v>0.40208497294164558</v>
      </c>
      <c r="V138" s="12">
        <v>0.79499317724635099</v>
      </c>
      <c r="W138" s="12"/>
      <c r="X138" s="12"/>
      <c r="Y138" s="12">
        <v>0.62903013571997579</v>
      </c>
      <c r="Z138" s="12"/>
    </row>
    <row r="139" spans="2:29" x14ac:dyDescent="0.25">
      <c r="B139">
        <v>1.37</v>
      </c>
      <c r="C139">
        <f t="shared" si="4"/>
        <v>96.547424053112891</v>
      </c>
      <c r="D139" s="6">
        <f t="shared" si="5"/>
        <v>93.146486241635458</v>
      </c>
      <c r="G139" s="11"/>
      <c r="H139" s="12">
        <v>0.27363867280535192</v>
      </c>
      <c r="I139" s="12">
        <v>100</v>
      </c>
      <c r="S139" s="12">
        <v>20</v>
      </c>
      <c r="T139" s="12">
        <v>0.72869264977260706</v>
      </c>
      <c r="U139" s="12">
        <v>0.48890010017469648</v>
      </c>
      <c r="V139" s="12">
        <v>0.96848519937051769</v>
      </c>
      <c r="W139" s="12"/>
      <c r="X139" s="11">
        <v>0.71878139079437475</v>
      </c>
      <c r="Y139" s="12"/>
      <c r="Z139" s="12"/>
    </row>
    <row r="140" spans="2:29" x14ac:dyDescent="0.25">
      <c r="B140">
        <v>1.38</v>
      </c>
      <c r="C140">
        <f t="shared" si="4"/>
        <v>96.774574444652856</v>
      </c>
      <c r="D140" s="6">
        <f t="shared" si="5"/>
        <v>93.533699131446184</v>
      </c>
      <c r="G140" s="11"/>
      <c r="H140" s="12">
        <v>0.85038311556248702</v>
      </c>
      <c r="I140" s="12">
        <v>100</v>
      </c>
      <c r="S140" s="12">
        <v>30.000000000000004</v>
      </c>
      <c r="T140" s="12">
        <v>0.81520110624243769</v>
      </c>
      <c r="U140" s="12">
        <v>0.52347665835080914</v>
      </c>
      <c r="V140" s="12">
        <v>1.1069255541340661</v>
      </c>
      <c r="W140" s="12"/>
      <c r="X140" s="11">
        <v>0.34532431730469354</v>
      </c>
      <c r="Y140" s="12"/>
      <c r="Z140" s="12"/>
    </row>
    <row r="141" spans="2:29" x14ac:dyDescent="0.25">
      <c r="B141">
        <v>1.39</v>
      </c>
      <c r="C141">
        <f t="shared" si="4"/>
        <v>96.987246599600823</v>
      </c>
      <c r="D141" s="6">
        <f t="shared" si="5"/>
        <v>93.9004676657418</v>
      </c>
      <c r="G141" s="11"/>
      <c r="H141" s="12">
        <v>0.62903013571997579</v>
      </c>
      <c r="I141" s="12">
        <v>100</v>
      </c>
      <c r="S141" s="12">
        <v>40</v>
      </c>
      <c r="T141" s="12">
        <v>0.88611486795613925</v>
      </c>
      <c r="U141" s="12">
        <v>0.54452207499458849</v>
      </c>
      <c r="V141" s="12">
        <v>1.22770766091769</v>
      </c>
      <c r="W141" s="12"/>
      <c r="X141" s="11">
        <v>0.40725245678534178</v>
      </c>
      <c r="Y141" s="12"/>
      <c r="Z141" s="12"/>
    </row>
    <row r="142" spans="2:29" x14ac:dyDescent="0.25">
      <c r="B142">
        <v>1.4</v>
      </c>
      <c r="C142">
        <f t="shared" si="4"/>
        <v>97.18630367956797</v>
      </c>
      <c r="D142" s="6">
        <f t="shared" si="5"/>
        <v>94.247712475049994</v>
      </c>
      <c r="H142" s="11">
        <v>0.34532431730469354</v>
      </c>
      <c r="I142" s="13">
        <v>0</v>
      </c>
      <c r="S142" s="12">
        <v>50</v>
      </c>
      <c r="T142" s="12">
        <v>0.95119165529544358</v>
      </c>
      <c r="U142" s="12">
        <v>0.56033595280999016</v>
      </c>
      <c r="V142" s="12">
        <v>1.3420473577808969</v>
      </c>
      <c r="W142" s="12"/>
      <c r="X142" s="11">
        <v>0.27381821752539931</v>
      </c>
      <c r="Y142" s="12"/>
      <c r="Z142" s="12"/>
    </row>
    <row r="143" spans="2:29" x14ac:dyDescent="0.25">
      <c r="B143">
        <v>1.41</v>
      </c>
      <c r="C143">
        <f t="shared" si="4"/>
        <v>97.372565057811912</v>
      </c>
      <c r="D143" s="6">
        <f t="shared" si="5"/>
        <v>94.57633055390275</v>
      </c>
      <c r="H143" s="11">
        <v>0.40725245678534178</v>
      </c>
      <c r="I143" s="13">
        <v>0</v>
      </c>
      <c r="S143" s="12">
        <v>60.000000000000007</v>
      </c>
      <c r="T143" s="12">
        <v>1.0162684426347481</v>
      </c>
      <c r="U143" s="12">
        <v>0.5739499632880829</v>
      </c>
      <c r="V143" s="12">
        <v>1.4585869219814134</v>
      </c>
      <c r="W143" s="12"/>
      <c r="X143" s="11">
        <v>0.21972647630701989</v>
      </c>
      <c r="Y143" s="12"/>
      <c r="Z143" s="12"/>
    </row>
    <row r="144" spans="2:29" x14ac:dyDescent="0.25">
      <c r="B144">
        <v>1.42</v>
      </c>
      <c r="C144">
        <f t="shared" si="4"/>
        <v>97.546807524549365</v>
      </c>
      <c r="D144" s="6">
        <f t="shared" si="5"/>
        <v>94.887193688528313</v>
      </c>
      <c r="H144" s="11">
        <v>0.27381821752539931</v>
      </c>
      <c r="I144" s="13">
        <v>0</v>
      </c>
      <c r="S144" s="12">
        <v>70</v>
      </c>
      <c r="T144" s="12">
        <v>1.0871822043484496</v>
      </c>
      <c r="U144" s="12">
        <v>0.58707684958064499</v>
      </c>
      <c r="V144" s="12">
        <v>1.5872875591162541</v>
      </c>
      <c r="W144" s="12"/>
      <c r="X144" s="11">
        <v>0.30442216604460792</v>
      </c>
      <c r="Y144" s="12"/>
      <c r="Z144" s="12"/>
    </row>
    <row r="145" spans="2:26" x14ac:dyDescent="0.25">
      <c r="B145">
        <v>1.43</v>
      </c>
      <c r="C145">
        <f t="shared" si="4"/>
        <v>97.709766610033185</v>
      </c>
      <c r="D145" s="6">
        <f t="shared" si="5"/>
        <v>95.18114722016</v>
      </c>
      <c r="H145" s="11">
        <v>0.21972647630701989</v>
      </c>
      <c r="I145" s="13">
        <v>0</v>
      </c>
      <c r="S145" s="12">
        <v>80</v>
      </c>
      <c r="T145" s="12">
        <v>1.1736906608182802</v>
      </c>
      <c r="U145" s="12">
        <v>0.60144377940831006</v>
      </c>
      <c r="V145" s="12">
        <v>1.7459375422282504</v>
      </c>
      <c r="W145" s="12"/>
      <c r="X145" s="11">
        <v>0.33405235343874123</v>
      </c>
      <c r="Y145" s="12"/>
      <c r="Z145" s="12"/>
    </row>
    <row r="146" spans="2:26" x14ac:dyDescent="0.25">
      <c r="B146">
        <v>1.44</v>
      </c>
      <c r="C146">
        <f t="shared" si="4"/>
        <v>97.862137996934322</v>
      </c>
      <c r="D146" s="6">
        <f t="shared" si="5"/>
        <v>95.459009111141754</v>
      </c>
      <c r="H146" s="11">
        <v>0.30442216604460792</v>
      </c>
      <c r="I146" s="13">
        <v>0</v>
      </c>
      <c r="S146" s="12">
        <v>90</v>
      </c>
      <c r="T146" s="12">
        <v>1.3038442354968889</v>
      </c>
      <c r="U146" s="12">
        <v>0.62085064648612542</v>
      </c>
      <c r="V146" s="12">
        <v>1.9868378245076523</v>
      </c>
      <c r="W146" s="12"/>
      <c r="X146" s="11">
        <v>0.28701987563068909</v>
      </c>
      <c r="Y146" s="12"/>
      <c r="Z146" s="12"/>
    </row>
    <row r="147" spans="2:26" x14ac:dyDescent="0.25">
      <c r="B147">
        <v>1.45</v>
      </c>
      <c r="C147">
        <f t="shared" si="4"/>
        <v>98.004578997207787</v>
      </c>
      <c r="D147" s="6">
        <f t="shared" si="5"/>
        <v>95.721569282425122</v>
      </c>
      <c r="H147" s="11">
        <v>0.33405235343874123</v>
      </c>
      <c r="I147" s="13">
        <v>0</v>
      </c>
      <c r="S147" s="12">
        <v>91</v>
      </c>
      <c r="T147" s="12">
        <v>1.3225279928895262</v>
      </c>
      <c r="U147" s="12">
        <v>0.62348094107768104</v>
      </c>
      <c r="V147" s="12">
        <v>2.0215750447013714</v>
      </c>
      <c r="W147" s="12"/>
      <c r="X147" s="11">
        <v>0.30934686632817637</v>
      </c>
      <c r="Y147" s="12"/>
      <c r="Z147" s="12"/>
    </row>
    <row r="148" spans="2:26" x14ac:dyDescent="0.25">
      <c r="B148">
        <v>1.46</v>
      </c>
      <c r="C148">
        <f t="shared" si="4"/>
        <v>98.137710071947808</v>
      </c>
      <c r="D148" s="6">
        <f t="shared" si="5"/>
        <v>95.969589192677006</v>
      </c>
      <c r="H148" s="11">
        <v>0.28701987563068909</v>
      </c>
      <c r="I148" s="13">
        <v>0</v>
      </c>
      <c r="S148" s="12">
        <v>92</v>
      </c>
      <c r="T148" s="12">
        <v>1.3431861708558368</v>
      </c>
      <c r="U148" s="12">
        <v>0.62635292591067082</v>
      </c>
      <c r="V148" s="12">
        <v>2.060019415801003</v>
      </c>
      <c r="W148" s="12"/>
      <c r="X148" s="11">
        <v>0.31907856522508948</v>
      </c>
      <c r="Y148" s="12"/>
      <c r="Z148" s="12"/>
    </row>
    <row r="149" spans="2:26" x14ac:dyDescent="0.25">
      <c r="B149">
        <v>1.47</v>
      </c>
      <c r="C149">
        <f t="shared" si="4"/>
        <v>98.262116375760272</v>
      </c>
      <c r="D149" s="6">
        <f t="shared" si="5"/>
        <v>96.203801630988579</v>
      </c>
      <c r="H149" s="11">
        <v>0.30934686632817637</v>
      </c>
      <c r="I149" s="13">
        <v>0</v>
      </c>
      <c r="S149" s="12">
        <v>93</v>
      </c>
      <c r="T149" s="12">
        <v>1.3663529823554306</v>
      </c>
      <c r="U149" s="12">
        <v>0.62953167387811559</v>
      </c>
      <c r="V149" s="12">
        <v>2.1031742908327455</v>
      </c>
      <c r="W149" s="12"/>
      <c r="X149" s="11">
        <v>0.33851286299875183</v>
      </c>
      <c r="Y149" s="12"/>
      <c r="Z149" s="12"/>
    </row>
    <row r="150" spans="2:26" x14ac:dyDescent="0.25">
      <c r="B150">
        <v>1.48</v>
      </c>
      <c r="C150">
        <f t="shared" si="4"/>
        <v>98.378349309905772</v>
      </c>
      <c r="D150" s="6">
        <f t="shared" si="5"/>
        <v>96.424910697035472</v>
      </c>
      <c r="H150" s="11">
        <v>0.31907856522508948</v>
      </c>
      <c r="I150" s="13">
        <v>0</v>
      </c>
      <c r="S150" s="12">
        <v>94</v>
      </c>
      <c r="T150" s="12">
        <v>1.3928106129879754</v>
      </c>
      <c r="U150" s="12">
        <v>0.63311198483170317</v>
      </c>
      <c r="V150" s="12">
        <v>2.1525092411442475</v>
      </c>
      <c r="W150" s="12"/>
      <c r="X150" s="11">
        <v>0.36264768658100033</v>
      </c>
      <c r="Y150" s="12"/>
      <c r="Z150" s="12"/>
    </row>
    <row r="151" spans="2:26" x14ac:dyDescent="0.25">
      <c r="B151">
        <v>1.49</v>
      </c>
      <c r="C151">
        <f t="shared" si="4"/>
        <v>98.486928070911333</v>
      </c>
      <c r="D151" s="6">
        <f t="shared" si="5"/>
        <v>96.63359194444169</v>
      </c>
      <c r="H151" s="11">
        <v>0.33851286299875183</v>
      </c>
      <c r="I151" s="13">
        <v>0</v>
      </c>
      <c r="S151" s="12">
        <v>95</v>
      </c>
      <c r="T151" s="12">
        <v>1.4237714789325906</v>
      </c>
      <c r="U151" s="12">
        <v>0.63724001469428793</v>
      </c>
      <c r="V151" s="12">
        <v>2.2103029431708934</v>
      </c>
      <c r="W151" s="12"/>
      <c r="X151" s="11">
        <v>0.80134780685329821</v>
      </c>
      <c r="Y151" s="12"/>
      <c r="Z151" s="12"/>
    </row>
    <row r="152" spans="2:26" x14ac:dyDescent="0.25">
      <c r="B152">
        <v>1.5</v>
      </c>
      <c r="C152">
        <f t="shared" si="4"/>
        <v>98.588341183527774</v>
      </c>
      <c r="D152" s="6">
        <f t="shared" si="5"/>
        <v>96.830492665006489</v>
      </c>
      <c r="H152" s="11">
        <v>0.36264768658100033</v>
      </c>
      <c r="I152" s="13">
        <v>0</v>
      </c>
      <c r="S152" s="12">
        <v>96</v>
      </c>
      <c r="T152" s="12">
        <v>1.461266453680421</v>
      </c>
      <c r="U152" s="12">
        <v>0.64215914355983794</v>
      </c>
      <c r="V152" s="12">
        <v>2.2803737638010038</v>
      </c>
      <c r="W152" s="12"/>
      <c r="X152" s="11">
        <v>0.24083678430527314</v>
      </c>
      <c r="Y152" s="12"/>
      <c r="Z152" s="12"/>
    </row>
    <row r="153" spans="2:26" x14ac:dyDescent="0.25">
      <c r="B153">
        <v>1.51</v>
      </c>
      <c r="C153">
        <f t="shared" si="4"/>
        <v>98.683048008840132</v>
      </c>
      <c r="D153" s="6">
        <f t="shared" si="5"/>
        <v>97.016232293333132</v>
      </c>
      <c r="H153" s="11">
        <v>0.80134780685329821</v>
      </c>
      <c r="I153" s="13">
        <v>0</v>
      </c>
      <c r="S153" s="12">
        <v>97</v>
      </c>
      <c r="T153" s="12">
        <v>1.5091023871567375</v>
      </c>
      <c r="U153" s="12">
        <v>0.64832252499546283</v>
      </c>
      <c r="V153" s="12">
        <v>2.3698822493180121</v>
      </c>
      <c r="W153" s="12"/>
      <c r="X153" s="11">
        <v>0.26218561162578968</v>
      </c>
      <c r="Y153" s="12"/>
      <c r="Z153" s="12"/>
    </row>
    <row r="154" spans="2:26" x14ac:dyDescent="0.25">
      <c r="B154">
        <v>1.52</v>
      </c>
      <c r="C154">
        <f t="shared" si="4"/>
        <v>98.771480220040957</v>
      </c>
      <c r="D154" s="6">
        <f t="shared" si="5"/>
        <v>97.19140291322681</v>
      </c>
      <c r="H154" s="11">
        <v>0.24083678430527314</v>
      </c>
      <c r="I154" s="13">
        <v>0</v>
      </c>
      <c r="S154" s="12">
        <v>98</v>
      </c>
      <c r="T154" s="12">
        <v>1.5758253336029004</v>
      </c>
      <c r="U154" s="12">
        <v>0.65673922079676406</v>
      </c>
      <c r="V154" s="12">
        <v>2.4949114464090369</v>
      </c>
      <c r="W154" s="12"/>
      <c r="X154" s="11">
        <v>0.33040089333426503</v>
      </c>
      <c r="Y154" s="12"/>
      <c r="Z154" s="12"/>
    </row>
    <row r="155" spans="2:26" x14ac:dyDescent="0.25">
      <c r="B155">
        <v>1.53</v>
      </c>
      <c r="C155">
        <f t="shared" si="4"/>
        <v>98.854043239868176</v>
      </c>
      <c r="D155" s="6">
        <f t="shared" si="5"/>
        <v>97.356569848986524</v>
      </c>
      <c r="H155" s="11">
        <v>0.26218561162578968</v>
      </c>
      <c r="I155" s="13">
        <v>0</v>
      </c>
      <c r="S155" s="12">
        <v>99</v>
      </c>
      <c r="T155" s="12">
        <v>1.6887042829074166</v>
      </c>
      <c r="U155" s="12">
        <v>0.6705937231101351</v>
      </c>
      <c r="V155" s="12">
        <v>2.7068148427046981</v>
      </c>
      <c r="W155" s="12"/>
      <c r="X155" s="11">
        <v>0.29766613985109086</v>
      </c>
      <c r="Y155" s="12"/>
      <c r="Z155" s="12"/>
    </row>
    <row r="156" spans="2:26" x14ac:dyDescent="0.25">
      <c r="B156">
        <v>1.54</v>
      </c>
      <c r="C156">
        <f t="shared" si="4"/>
        <v>98.931117635009187</v>
      </c>
      <c r="D156" s="6">
        <f t="shared" si="5"/>
        <v>97.512272326391212</v>
      </c>
      <c r="H156" s="11">
        <v>0.33040089333426503</v>
      </c>
      <c r="I156" s="13">
        <v>0</v>
      </c>
      <c r="X156" s="11">
        <v>0.28403416028275952</v>
      </c>
      <c r="Y156" s="12"/>
    </row>
    <row r="157" spans="2:26" x14ac:dyDescent="0.25">
      <c r="B157">
        <v>1.55</v>
      </c>
      <c r="C157">
        <f t="shared" si="4"/>
        <v>99.003060463901406</v>
      </c>
      <c r="D157" s="6">
        <f t="shared" si="5"/>
        <v>97.659024189760075</v>
      </c>
      <c r="H157" s="11">
        <v>0.29766613985109086</v>
      </c>
      <c r="I157" s="13">
        <v>0</v>
      </c>
      <c r="U157" t="s">
        <v>201</v>
      </c>
      <c r="X157" s="11">
        <v>0.5441830697408071</v>
      </c>
      <c r="Y157" s="12"/>
    </row>
    <row r="158" spans="2:26" x14ac:dyDescent="0.25">
      <c r="B158">
        <v>1.56</v>
      </c>
      <c r="C158">
        <f t="shared" si="4"/>
        <v>99.070206575329024</v>
      </c>
      <c r="D158" s="6">
        <f t="shared" si="5"/>
        <v>97.797314662949063</v>
      </c>
      <c r="H158" s="11">
        <v>0.28403416028275952</v>
      </c>
      <c r="I158" s="13">
        <v>0</v>
      </c>
      <c r="U158">
        <f>V142-U142</f>
        <v>0.78171140497090674</v>
      </c>
      <c r="X158" s="11">
        <v>0.32023542259348697</v>
      </c>
      <c r="Y158" s="12"/>
    </row>
    <row r="159" spans="2:26" x14ac:dyDescent="0.25">
      <c r="B159">
        <v>1.57</v>
      </c>
      <c r="C159">
        <f t="shared" si="4"/>
        <v>99.13286985604995</v>
      </c>
      <c r="D159" s="6">
        <f t="shared" si="5"/>
        <v>97.927609143523895</v>
      </c>
      <c r="H159" s="11">
        <v>0.5441830697408071</v>
      </c>
      <c r="I159" s="13">
        <v>0</v>
      </c>
      <c r="X159" s="11">
        <v>0.32502495180422936</v>
      </c>
      <c r="Y159" s="12"/>
    </row>
    <row r="160" spans="2:26" x14ac:dyDescent="0.25">
      <c r="B160">
        <v>1.58</v>
      </c>
      <c r="C160">
        <f t="shared" si="4"/>
        <v>99.19134442639232</v>
      </c>
      <c r="D160" s="6">
        <f t="shared" si="5"/>
        <v>98.050350020625217</v>
      </c>
      <c r="H160" s="11">
        <v>0.32023542259348697</v>
      </c>
      <c r="I160" s="13">
        <v>0</v>
      </c>
      <c r="X160" s="11">
        <v>0.56817409667688046</v>
      </c>
      <c r="Y160" s="12"/>
    </row>
    <row r="161" spans="2:28" x14ac:dyDescent="0.25">
      <c r="B161">
        <v>1.59</v>
      </c>
      <c r="C161">
        <f t="shared" si="4"/>
        <v>99.245905783359404</v>
      </c>
      <c r="D161" s="6">
        <f t="shared" si="5"/>
        <v>98.165957508213893</v>
      </c>
      <c r="H161" s="11">
        <v>0.32502495180422936</v>
      </c>
      <c r="I161" s="13">
        <v>0</v>
      </c>
      <c r="X161" s="11">
        <v>0.33985116891619943</v>
      </c>
      <c r="Y161" s="12"/>
    </row>
    <row r="162" spans="2:28" x14ac:dyDescent="0.25">
      <c r="B162">
        <v>1.6</v>
      </c>
      <c r="C162">
        <f t="shared" si="4"/>
        <v>99.296811891280129</v>
      </c>
      <c r="D162" s="6">
        <f t="shared" si="5"/>
        <v>98.274830486457859</v>
      </c>
      <c r="H162" s="11">
        <v>0.56817409667688046</v>
      </c>
      <c r="I162" s="13">
        <v>0</v>
      </c>
      <c r="X162" s="11">
        <v>0.28536444700372882</v>
      </c>
      <c r="Y162" s="12"/>
    </row>
    <row r="163" spans="2:28" x14ac:dyDescent="0.25">
      <c r="B163">
        <v>1.61</v>
      </c>
      <c r="C163">
        <f t="shared" si="4"/>
        <v>99.34430422045925</v>
      </c>
      <c r="D163" s="6">
        <f t="shared" si="5"/>
        <v>98.377347344997517</v>
      </c>
      <c r="H163" s="11">
        <v>0.33985116891619943</v>
      </c>
      <c r="I163" s="13">
        <v>0</v>
      </c>
      <c r="X163" s="11">
        <v>0.59788091397267951</v>
      </c>
      <c r="Y163" s="12"/>
    </row>
    <row r="164" spans="2:28" x14ac:dyDescent="0.25">
      <c r="B164">
        <v>1.62</v>
      </c>
      <c r="C164">
        <f t="shared" si="4"/>
        <v>99.388608734620036</v>
      </c>
      <c r="D164" s="6">
        <f t="shared" si="5"/>
        <v>98.473866822712125</v>
      </c>
      <c r="H164" s="11">
        <v>0.28536444700372882</v>
      </c>
      <c r="I164" s="13">
        <v>0</v>
      </c>
      <c r="X164" s="11">
        <v>0.40274646826579608</v>
      </c>
      <c r="Y164" s="12"/>
    </row>
    <row r="165" spans="2:28" x14ac:dyDescent="0.25">
      <c r="B165">
        <v>1.63</v>
      </c>
      <c r="C165">
        <f t="shared" si="4"/>
        <v>99.429936828208469</v>
      </c>
      <c r="D165" s="6">
        <f t="shared" si="5"/>
        <v>98.564728839407096</v>
      </c>
      <c r="H165" s="11">
        <v>0.59788091397267951</v>
      </c>
      <c r="I165" s="13">
        <v>0</v>
      </c>
      <c r="X165" s="11">
        <v>0.6341516249227156</v>
      </c>
      <c r="Y165" s="12"/>
    </row>
    <row r="166" spans="2:28" x14ac:dyDescent="0.25">
      <c r="B166">
        <v>1.64</v>
      </c>
      <c r="C166">
        <f t="shared" si="4"/>
        <v>99.468486214846436</v>
      </c>
      <c r="D166" s="6">
        <f t="shared" si="5"/>
        <v>98.650255315558383</v>
      </c>
      <c r="H166" s="11">
        <v>0.40274646826579608</v>
      </c>
      <c r="I166" s="13">
        <v>0</v>
      </c>
      <c r="X166" s="11">
        <v>0.6747655384354927</v>
      </c>
      <c r="Y166" s="12"/>
    </row>
    <row r="167" spans="2:28" x14ac:dyDescent="0.25">
      <c r="B167">
        <v>1.65</v>
      </c>
      <c r="C167">
        <f t="shared" si="4"/>
        <v>99.504441768392297</v>
      </c>
      <c r="D167" s="6">
        <f t="shared" si="5"/>
        <v>98.730750976890931</v>
      </c>
      <c r="H167" s="11">
        <v>0.6341516249227156</v>
      </c>
      <c r="I167" s="13">
        <v>0</v>
      </c>
      <c r="X167" s="11">
        <v>0.79073066269690262</v>
      </c>
      <c r="Y167" t="s">
        <v>224</v>
      </c>
      <c r="AB167" s="53">
        <v>0.4712294631243033</v>
      </c>
    </row>
    <row r="168" spans="2:28" x14ac:dyDescent="0.25">
      <c r="B168">
        <v>1.66</v>
      </c>
      <c r="C168">
        <f t="shared" si="4"/>
        <v>99.537976318195874</v>
      </c>
      <c r="D168" s="6">
        <f t="shared" si="5"/>
        <v>98.806504141137523</v>
      </c>
      <c r="H168" s="11">
        <v>0.6747655384354927</v>
      </c>
      <c r="I168" s="13">
        <v>0</v>
      </c>
      <c r="X168" s="11">
        <v>0.47089584089355258</v>
      </c>
      <c r="Y168" s="12"/>
    </row>
    <row r="169" spans="2:28" x14ac:dyDescent="0.25">
      <c r="B169">
        <v>1.67</v>
      </c>
      <c r="C169">
        <f t="shared" si="4"/>
        <v>99.569251400227486</v>
      </c>
      <c r="D169" s="6">
        <f t="shared" si="5"/>
        <v>98.877787484830577</v>
      </c>
      <c r="H169" s="11">
        <v>0.79073066269690262</v>
      </c>
      <c r="I169" s="13">
        <v>0</v>
      </c>
      <c r="X169" s="11">
        <v>0.31364773028038634</v>
      </c>
      <c r="Y169" s="12"/>
    </row>
    <row r="170" spans="2:28" x14ac:dyDescent="0.25">
      <c r="B170">
        <v>1.68</v>
      </c>
      <c r="C170">
        <f t="shared" si="4"/>
        <v>99.59841796582468</v>
      </c>
      <c r="D170" s="6">
        <f t="shared" si="5"/>
        <v>98.944858788424455</v>
      </c>
      <c r="H170" s="11">
        <v>0.47089584089355258</v>
      </c>
      <c r="I170" s="13">
        <v>0</v>
      </c>
      <c r="X170" s="11">
        <v>0.3132398724458561</v>
      </c>
      <c r="Y170" s="12"/>
    </row>
    <row r="171" spans="2:28" x14ac:dyDescent="0.25">
      <c r="B171">
        <v>1.69</v>
      </c>
      <c r="C171">
        <f t="shared" si="4"/>
        <v>99.625617049836734</v>
      </c>
      <c r="D171" s="6">
        <f t="shared" si="5"/>
        <v>99.007961658438063</v>
      </c>
      <c r="H171" s="11">
        <v>0.31364773028038634</v>
      </c>
      <c r="I171" s="13">
        <v>0</v>
      </c>
      <c r="X171" s="11">
        <v>0.67515075857150708</v>
      </c>
      <c r="Y171" s="12"/>
    </row>
    <row r="172" spans="2:28" x14ac:dyDescent="0.25">
      <c r="B172">
        <v>1.7</v>
      </c>
      <c r="C172">
        <f t="shared" si="4"/>
        <v>99.650980399963913</v>
      </c>
      <c r="D172" s="6">
        <f t="shared" si="5"/>
        <v>99.067326225649609</v>
      </c>
      <c r="H172" s="11">
        <v>0.3132398724458561</v>
      </c>
      <c r="I172" s="13">
        <v>0</v>
      </c>
      <c r="X172" s="11">
        <v>0.49352218716017721</v>
      </c>
      <c r="Y172" s="12"/>
    </row>
    <row r="173" spans="2:28" x14ac:dyDescent="0.25">
      <c r="B173">
        <v>1.71</v>
      </c>
      <c r="C173">
        <f t="shared" si="4"/>
        <v>99.67463106908636</v>
      </c>
      <c r="D173" s="6">
        <f t="shared" si="5"/>
        <v>99.123169818673702</v>
      </c>
      <c r="H173" s="11">
        <v>0.67515075857150708</v>
      </c>
      <c r="I173" s="13">
        <v>0</v>
      </c>
      <c r="X173" s="11">
        <v>0.50622299284549865</v>
      </c>
      <c r="Y173" s="12"/>
    </row>
    <row r="174" spans="2:28" x14ac:dyDescent="0.25">
      <c r="B174">
        <v>1.72</v>
      </c>
      <c r="C174">
        <f t="shared" si="4"/>
        <v>99.696683972361754</v>
      </c>
      <c r="D174" s="6">
        <f t="shared" si="5"/>
        <v>99.175697612507719</v>
      </c>
      <c r="H174" s="11">
        <v>0.49352218716017721</v>
      </c>
      <c r="I174" s="13">
        <v>0</v>
      </c>
      <c r="X174" s="11">
        <v>0.26453937284735346</v>
      </c>
      <c r="Y174" s="12"/>
    </row>
    <row r="175" spans="2:28" x14ac:dyDescent="0.25">
      <c r="B175">
        <v>1.73</v>
      </c>
      <c r="C175">
        <f t="shared" si="4"/>
        <v>99.717246410841867</v>
      </c>
      <c r="D175" s="6">
        <f t="shared" si="5"/>
        <v>99.225103251857732</v>
      </c>
      <c r="H175" s="11">
        <v>0.50622299284549865</v>
      </c>
      <c r="I175" s="13">
        <v>0</v>
      </c>
      <c r="X175" s="11">
        <v>0.26007950710202454</v>
      </c>
      <c r="Y175" s="12"/>
    </row>
    <row r="176" spans="2:28" x14ac:dyDescent="0.25">
      <c r="B176">
        <v>1.74</v>
      </c>
      <c r="C176">
        <f t="shared" si="4"/>
        <v>99.736418563322147</v>
      </c>
      <c r="D176" s="6">
        <f t="shared" si="5"/>
        <v>99.271569449241511</v>
      </c>
      <c r="H176" s="11">
        <v>0.26453937284735346</v>
      </c>
      <c r="I176" s="13">
        <v>0</v>
      </c>
      <c r="X176" s="11">
        <v>0.35865158913466855</v>
      </c>
      <c r="Y176" s="12"/>
    </row>
    <row r="177" spans="2:25" x14ac:dyDescent="0.25">
      <c r="B177">
        <v>1.75</v>
      </c>
      <c r="C177">
        <f t="shared" si="4"/>
        <v>99.754293948091572</v>
      </c>
      <c r="D177" s="6">
        <f t="shared" si="5"/>
        <v>99.315268558028706</v>
      </c>
      <c r="H177" s="11">
        <v>0.26007950710202454</v>
      </c>
      <c r="I177" s="13">
        <v>0</v>
      </c>
      <c r="X177" s="11">
        <v>0.27158412500213869</v>
      </c>
      <c r="Y177" s="12"/>
    </row>
    <row r="178" spans="2:25" x14ac:dyDescent="0.25">
      <c r="B178">
        <v>1.76</v>
      </c>
      <c r="C178">
        <f t="shared" si="4"/>
        <v>99.770959856199795</v>
      </c>
      <c r="D178" s="6">
        <f t="shared" si="5"/>
        <v>99.356363120712061</v>
      </c>
      <c r="H178" s="11">
        <v>0.35865158913466855</v>
      </c>
      <c r="I178" s="13">
        <v>0</v>
      </c>
      <c r="X178" s="11">
        <v>0.23201280620668047</v>
      </c>
      <c r="Y178" s="12"/>
    </row>
    <row r="179" spans="2:25" x14ac:dyDescent="0.25">
      <c r="B179">
        <v>1.77</v>
      </c>
      <c r="C179">
        <f t="shared" si="4"/>
        <v>99.786497757804014</v>
      </c>
      <c r="D179" s="6">
        <f t="shared" si="5"/>
        <v>99.395006392816612</v>
      </c>
      <c r="H179" s="11">
        <v>0.27158412500213869</v>
      </c>
      <c r="I179" s="13">
        <v>0</v>
      </c>
      <c r="X179" s="11">
        <v>0.24142595651835416</v>
      </c>
      <c r="Y179" s="12"/>
    </row>
    <row r="180" spans="2:25" x14ac:dyDescent="0.25">
      <c r="B180">
        <v>1.78</v>
      </c>
      <c r="C180">
        <f t="shared" si="4"/>
        <v>99.800983683098082</v>
      </c>
      <c r="D180" s="6">
        <f t="shared" si="5"/>
        <v>99.43134284294581</v>
      </c>
      <c r="H180" s="11">
        <v>0.23201280620668047</v>
      </c>
      <c r="I180" s="13">
        <v>0</v>
      </c>
      <c r="X180" s="11">
        <v>0.23222615628448828</v>
      </c>
      <c r="Y180" s="12"/>
    </row>
    <row r="181" spans="2:25" x14ac:dyDescent="0.25">
      <c r="B181">
        <v>1.79</v>
      </c>
      <c r="C181">
        <f t="shared" si="4"/>
        <v>99.814488579267461</v>
      </c>
      <c r="D181" s="6">
        <f t="shared" si="5"/>
        <v>99.465508629539045</v>
      </c>
      <c r="H181" s="11">
        <v>0.24142595651835416</v>
      </c>
      <c r="I181" s="13">
        <v>0</v>
      </c>
      <c r="X181" s="11">
        <v>0.52667143416065865</v>
      </c>
      <c r="Y181" s="12"/>
    </row>
    <row r="182" spans="2:25" x14ac:dyDescent="0.25">
      <c r="B182">
        <v>1.8</v>
      </c>
      <c r="C182">
        <f t="shared" si="4"/>
        <v>99.827078644850715</v>
      </c>
      <c r="D182" s="6">
        <f t="shared" si="5"/>
        <v>99.497632054973877</v>
      </c>
      <c r="H182" s="11">
        <v>0.23222615628448828</v>
      </c>
      <c r="I182" s="13">
        <v>0</v>
      </c>
      <c r="X182" s="11">
        <v>0.44715804798915693</v>
      </c>
      <c r="Y182" s="12"/>
    </row>
    <row r="183" spans="2:25" x14ac:dyDescent="0.25">
      <c r="B183">
        <v>1.81</v>
      </c>
      <c r="C183">
        <f t="shared" si="4"/>
        <v>99.838815642827726</v>
      </c>
      <c r="D183" s="6">
        <f t="shared" si="5"/>
        <v>99.527833997692724</v>
      </c>
      <c r="H183" s="11">
        <v>0.52667143416065865</v>
      </c>
      <c r="I183" s="13">
        <v>0</v>
      </c>
      <c r="X183" s="11">
        <v>0.29763592492991903</v>
      </c>
      <c r="Y183" s="12"/>
    </row>
    <row r="184" spans="2:25" x14ac:dyDescent="0.25">
      <c r="B184">
        <v>1.82</v>
      </c>
      <c r="C184">
        <f t="shared" si="4"/>
        <v>99.849757193691175</v>
      </c>
      <c r="D184" s="6">
        <f t="shared" si="5"/>
        <v>99.556228323068467</v>
      </c>
      <c r="H184" s="11">
        <v>0.44715804798915693</v>
      </c>
      <c r="I184" s="13">
        <v>0</v>
      </c>
      <c r="X184" s="11">
        <v>0.31010015818922165</v>
      </c>
      <c r="Y184" s="12"/>
    </row>
    <row r="185" spans="2:25" x14ac:dyDescent="0.25">
      <c r="B185">
        <v>1.83</v>
      </c>
      <c r="C185">
        <f t="shared" si="4"/>
        <v>99.85995704969811</v>
      </c>
      <c r="D185" s="6">
        <f t="shared" si="5"/>
        <v>99.582922273747315</v>
      </c>
      <c r="H185" s="11">
        <v>0.29763592492991903</v>
      </c>
      <c r="I185" s="13">
        <v>0</v>
      </c>
      <c r="X185" s="11">
        <v>0.38329157944936965</v>
      </c>
      <c r="Y185" s="12"/>
    </row>
    <row r="186" spans="2:25" x14ac:dyDescent="0.25">
      <c r="B186">
        <v>1.84</v>
      </c>
      <c r="C186">
        <f t="shared" si="4"/>
        <v>99.869465351437952</v>
      </c>
      <c r="D186" s="6">
        <f t="shared" si="5"/>
        <v>99.608016840223314</v>
      </c>
      <c r="H186" s="11">
        <v>0.31010015818922165</v>
      </c>
      <c r="I186" s="13">
        <v>0</v>
      </c>
      <c r="X186" s="11">
        <v>0.38466982829551288</v>
      </c>
      <c r="Y186" s="12"/>
    </row>
    <row r="187" spans="2:25" x14ac:dyDescent="0.25">
      <c r="B187">
        <v>1.85</v>
      </c>
      <c r="C187">
        <f t="shared" si="4"/>
        <v>99.878328867793599</v>
      </c>
      <c r="D187" s="6">
        <f t="shared" si="5"/>
        <v>99.631607112407167</v>
      </c>
      <c r="H187" s="11">
        <v>0.38329157944936965</v>
      </c>
      <c r="I187" s="13">
        <v>0</v>
      </c>
      <c r="X187" s="11">
        <v>0.22665243824067868</v>
      </c>
      <c r="Y187" s="12"/>
    </row>
    <row r="188" spans="2:25" x14ac:dyDescent="0.25">
      <c r="B188">
        <v>1.86</v>
      </c>
      <c r="C188">
        <f t="shared" si="4"/>
        <v>99.886591220316646</v>
      </c>
      <c r="D188" s="6">
        <f t="shared" si="5"/>
        <v>99.65378261295406</v>
      </c>
      <c r="H188" s="11">
        <v>0.38466982829551288</v>
      </c>
      <c r="I188" s="13">
        <v>0</v>
      </c>
      <c r="X188" s="11">
        <v>0.25267356235869226</v>
      </c>
      <c r="Y188" s="12"/>
    </row>
    <row r="189" spans="2:25" x14ac:dyDescent="0.25">
      <c r="B189">
        <v>1.87</v>
      </c>
      <c r="C189">
        <f t="shared" si="4"/>
        <v>99.894293092981428</v>
      </c>
      <c r="D189" s="6">
        <f t="shared" si="5"/>
        <v>99.674627613111483</v>
      </c>
      <c r="H189" s="11">
        <v>0.22665243824067868</v>
      </c>
      <c r="I189" s="13">
        <v>0</v>
      </c>
      <c r="X189" s="11">
        <v>0.33713947313257064</v>
      </c>
      <c r="Y189" s="12"/>
    </row>
    <row r="190" spans="2:25" x14ac:dyDescent="0.25">
      <c r="B190">
        <v>1.88</v>
      </c>
      <c r="C190">
        <f t="shared" si="4"/>
        <v>99.901472428229454</v>
      </c>
      <c r="D190" s="6">
        <f t="shared" si="5"/>
        <v>99.694221431840745</v>
      </c>
      <c r="H190" s="11">
        <v>0.25267356235869226</v>
      </c>
      <c r="I190" s="13">
        <v>0</v>
      </c>
      <c r="X190" s="11">
        <v>0.27791794320672558</v>
      </c>
      <c r="Y190" s="12"/>
    </row>
    <row r="191" spans="2:25" x14ac:dyDescent="0.25">
      <c r="B191">
        <v>1.89</v>
      </c>
      <c r="C191">
        <f t="shared" si="4"/>
        <v>99.908164610164746</v>
      </c>
      <c r="D191" s="6">
        <f t="shared" si="5"/>
        <v>99.712638718953997</v>
      </c>
      <c r="H191" s="11">
        <v>0.33713947313257064</v>
      </c>
      <c r="I191" s="13">
        <v>0</v>
      </c>
      <c r="X191" s="11">
        <v>0.25528991973333159</v>
      </c>
      <c r="Y191" s="12"/>
    </row>
    <row r="192" spans="2:25" x14ac:dyDescent="0.25">
      <c r="B192">
        <v>1.9</v>
      </c>
      <c r="C192">
        <f t="shared" si="4"/>
        <v>99.914402635711056</v>
      </c>
      <c r="D192" s="6">
        <f t="shared" si="5"/>
        <v>99.729949722994064</v>
      </c>
      <c r="H192" s="11">
        <v>0.27791794320672558</v>
      </c>
      <c r="I192" s="13">
        <v>0</v>
      </c>
      <c r="X192" s="11">
        <v>0.25730412562867788</v>
      </c>
      <c r="Y192" s="12"/>
    </row>
    <row r="193" spans="2:25" x14ac:dyDescent="0.25">
      <c r="B193">
        <v>1.91</v>
      </c>
      <c r="C193">
        <f t="shared" si="4"/>
        <v>99.920217274495172</v>
      </c>
      <c r="D193" s="6">
        <f t="shared" si="5"/>
        <v>99.746220544567606</v>
      </c>
      <c r="H193" s="11">
        <v>0.25528991973333159</v>
      </c>
      <c r="I193" s="13">
        <v>0</v>
      </c>
      <c r="X193" s="11">
        <v>0.40889457927135336</v>
      </c>
      <c r="Y193" s="12"/>
    </row>
    <row r="194" spans="2:25" x14ac:dyDescent="0.25">
      <c r="B194">
        <v>1.92</v>
      </c>
      <c r="C194">
        <f t="shared" si="4"/>
        <v>99.925637218175538</v>
      </c>
      <c r="D194" s="6">
        <f t="shared" si="5"/>
        <v>99.761513375822588</v>
      </c>
      <c r="H194" s="11">
        <v>0.25730412562867788</v>
      </c>
      <c r="I194" s="13">
        <v>0</v>
      </c>
      <c r="X194" s="11">
        <v>0.25703775822997171</v>
      </c>
      <c r="Y194" s="12"/>
    </row>
    <row r="195" spans="2:25" x14ac:dyDescent="0.25">
      <c r="B195">
        <v>1.93</v>
      </c>
      <c r="C195">
        <f t="shared" ref="C195:C252" si="6">(1/(1+(EXP((0.896897-B195)/0.142034))))*100</f>
        <v>99.930689219892741</v>
      </c>
      <c r="D195" s="6">
        <f t="shared" ref="D195:D252" si="7">(1/(1+(EXP((0.951192-B195)/0.160499))))*100</f>
        <v>99.775886726741362</v>
      </c>
      <c r="H195" s="11">
        <v>0.40889457927135336</v>
      </c>
      <c r="I195" s="13">
        <v>0</v>
      </c>
      <c r="X195" s="11">
        <v>0.31272663309034432</v>
      </c>
      <c r="Y195" s="12"/>
    </row>
    <row r="196" spans="2:25" x14ac:dyDescent="0.25">
      <c r="B196">
        <v>1.94</v>
      </c>
      <c r="C196">
        <f t="shared" si="6"/>
        <v>99.935398224477169</v>
      </c>
      <c r="D196" s="6">
        <f t="shared" si="7"/>
        <v>99.789395638898</v>
      </c>
      <c r="H196" s="11">
        <v>0.25703775822997171</v>
      </c>
      <c r="I196" s="13">
        <v>0</v>
      </c>
      <c r="X196" s="11">
        <v>0.42419304917650452</v>
      </c>
      <c r="Y196" s="12"/>
    </row>
    <row r="197" spans="2:25" x14ac:dyDescent="0.25">
      <c r="B197">
        <v>1.95</v>
      </c>
      <c r="C197">
        <f t="shared" si="6"/>
        <v>99.939787490012023</v>
      </c>
      <c r="D197" s="6">
        <f t="shared" si="7"/>
        <v>99.802091887307157</v>
      </c>
      <c r="H197" s="11">
        <v>0.31272663309034432</v>
      </c>
      <c r="I197" s="13">
        <v>0</v>
      </c>
      <c r="X197" s="11">
        <v>0.26917128096439524</v>
      </c>
      <c r="Y197" s="12"/>
    </row>
    <row r="198" spans="2:25" x14ac:dyDescent="0.25">
      <c r="B198">
        <v>1.96</v>
      </c>
      <c r="C198">
        <f t="shared" si="6"/>
        <v>99.943878701311434</v>
      </c>
      <c r="D198" s="6">
        <f t="shared" si="7"/>
        <v>99.814024170967855</v>
      </c>
      <c r="H198" s="11">
        <v>0.42419304917650452</v>
      </c>
      <c r="I198" s="13">
        <v>0</v>
      </c>
      <c r="X198" s="11">
        <v>0.25759656443636919</v>
      </c>
      <c r="Y198" s="12"/>
    </row>
    <row r="199" spans="2:25" x14ac:dyDescent="0.25">
      <c r="B199">
        <v>1.97</v>
      </c>
      <c r="C199">
        <f t="shared" si="6"/>
        <v>99.947692075840379</v>
      </c>
      <c r="D199" s="6">
        <f t="shared" si="7"/>
        <v>99.825238292682855</v>
      </c>
      <c r="H199" s="11">
        <v>0.26917128096439524</v>
      </c>
      <c r="I199" s="13">
        <v>0</v>
      </c>
    </row>
    <row r="200" spans="2:25" x14ac:dyDescent="0.25">
      <c r="B200">
        <v>1.98</v>
      </c>
      <c r="C200">
        <f t="shared" si="6"/>
        <v>99.951246462569657</v>
      </c>
      <c r="D200" s="6">
        <f t="shared" si="7"/>
        <v>99.83577732871079</v>
      </c>
      <c r="H200" s="11">
        <v>0.25759656443636919</v>
      </c>
      <c r="I200" s="13">
        <v>0</v>
      </c>
      <c r="W200" t="s">
        <v>215</v>
      </c>
      <c r="X200" s="20">
        <f>AVERAGE(X139:X199)</f>
        <v>0.37398143653369054</v>
      </c>
    </row>
    <row r="201" spans="2:25" x14ac:dyDescent="0.25">
      <c r="B201">
        <v>1.99</v>
      </c>
      <c r="C201">
        <f t="shared" si="6"/>
        <v>99.954559434228244</v>
      </c>
      <c r="D201" s="6">
        <f t="shared" si="7"/>
        <v>99.845681788784916</v>
      </c>
    </row>
    <row r="202" spans="2:25" x14ac:dyDescent="0.25">
      <c r="B202">
        <v>2</v>
      </c>
      <c r="C202">
        <f t="shared" si="6"/>
        <v>99.95764737338682</v>
      </c>
      <c r="D202" s="6">
        <f t="shared" si="7"/>
        <v>99.854989767009243</v>
      </c>
    </row>
    <row r="203" spans="2:25" x14ac:dyDescent="0.25">
      <c r="B203">
        <v>2.0099999999999998</v>
      </c>
      <c r="C203">
        <f t="shared" si="6"/>
        <v>99.960525552778137</v>
      </c>
      <c r="D203" s="6">
        <f t="shared" si="7"/>
        <v>99.863737084120473</v>
      </c>
    </row>
    <row r="204" spans="2:25" x14ac:dyDescent="0.25">
      <c r="B204">
        <v>2.02</v>
      </c>
      <c r="C204">
        <f t="shared" si="6"/>
        <v>99.963208210234242</v>
      </c>
      <c r="D204" s="6">
        <f t="shared" si="7"/>
        <v>99.871957421581357</v>
      </c>
    </row>
    <row r="205" spans="2:25" x14ac:dyDescent="0.25">
      <c r="B205">
        <v>2.0299999999999998</v>
      </c>
      <c r="C205">
        <f t="shared" si="6"/>
        <v>99.965708618596878</v>
      </c>
      <c r="D205" s="6">
        <f t="shared" si="7"/>
        <v>99.879682447949889</v>
      </c>
    </row>
    <row r="206" spans="2:25" x14ac:dyDescent="0.25">
      <c r="B206">
        <v>2.04</v>
      </c>
      <c r="C206">
        <f t="shared" si="6"/>
        <v>99.968039150933407</v>
      </c>
      <c r="D206" s="6">
        <f t="shared" si="7"/>
        <v>99.8869419379471</v>
      </c>
    </row>
    <row r="207" spans="2:25" x14ac:dyDescent="0.25">
      <c r="B207">
        <v>2.0499999999999998</v>
      </c>
      <c r="C207">
        <f t="shared" si="6"/>
        <v>99.970211341370046</v>
      </c>
      <c r="D207" s="6">
        <f t="shared" si="7"/>
        <v>99.893763884626338</v>
      </c>
    </row>
    <row r="208" spans="2:25" x14ac:dyDescent="0.25">
      <c r="B208">
        <v>2.06</v>
      </c>
      <c r="C208">
        <f t="shared" si="6"/>
        <v>99.972235941833688</v>
      </c>
      <c r="D208" s="6">
        <f t="shared" si="7"/>
        <v>99.90017460502618</v>
      </c>
    </row>
    <row r="209" spans="2:4" x14ac:dyDescent="0.25">
      <c r="B209">
        <v>2.0699999999999998</v>
      </c>
      <c r="C209">
        <f t="shared" si="6"/>
        <v>99.974122974974406</v>
      </c>
      <c r="D209" s="6">
        <f t="shared" si="7"/>
        <v>99.906198839670907</v>
      </c>
    </row>
    <row r="210" spans="2:4" x14ac:dyDescent="0.25">
      <c r="B210">
        <v>2.08</v>
      </c>
      <c r="C210">
        <f t="shared" si="6"/>
        <v>99.975881783523818</v>
      </c>
      <c r="D210" s="6">
        <f t="shared" si="7"/>
        <v>99.911859846263269</v>
      </c>
    </row>
    <row r="211" spans="2:4" x14ac:dyDescent="0.25">
      <c r="B211">
        <v>2.09</v>
      </c>
      <c r="C211">
        <f t="shared" si="6"/>
        <v>99.977521076326525</v>
      </c>
      <c r="D211" s="6">
        <f t="shared" si="7"/>
        <v>99.917179487896817</v>
      </c>
    </row>
    <row r="212" spans="2:4" x14ac:dyDescent="0.25">
      <c r="B212">
        <v>2.1</v>
      </c>
      <c r="C212">
        <f t="shared" si="6"/>
        <v>99.979048971267488</v>
      </c>
      <c r="D212" s="6">
        <f t="shared" si="7"/>
        <v>99.922178316098041</v>
      </c>
    </row>
    <row r="213" spans="2:4" x14ac:dyDescent="0.25">
      <c r="B213">
        <v>2.11</v>
      </c>
      <c r="C213">
        <f t="shared" si="6"/>
        <v>99.980473035303021</v>
      </c>
      <c r="D213" s="6">
        <f t="shared" si="7"/>
        <v>99.926875648992308</v>
      </c>
    </row>
    <row r="214" spans="2:4" x14ac:dyDescent="0.25">
      <c r="B214">
        <v>2.12</v>
      </c>
      <c r="C214">
        <f t="shared" si="6"/>
        <v>99.981800321789123</v>
      </c>
      <c r="D214" s="6">
        <f t="shared" si="7"/>
        <v>99.93128964487164</v>
      </c>
    </row>
    <row r="215" spans="2:4" x14ac:dyDescent="0.25">
      <c r="B215">
        <v>2.13</v>
      </c>
      <c r="C215">
        <f t="shared" si="6"/>
        <v>99.983037405288954</v>
      </c>
      <c r="D215" s="6">
        <f t="shared" si="7"/>
        <v>99.935437371427795</v>
      </c>
    </row>
    <row r="216" spans="2:4" x14ac:dyDescent="0.25">
      <c r="B216">
        <v>2.14</v>
      </c>
      <c r="C216">
        <f t="shared" si="6"/>
        <v>99.984190414027779</v>
      </c>
      <c r="D216" s="6">
        <f t="shared" si="7"/>
        <v>99.939334870899998</v>
      </c>
    </row>
    <row r="217" spans="2:4" x14ac:dyDescent="0.25">
      <c r="B217">
        <v>2.15</v>
      </c>
      <c r="C217">
        <f t="shared" si="6"/>
        <v>99.985265060154575</v>
      </c>
      <c r="D217" s="6">
        <f t="shared" si="7"/>
        <v>99.942997221372408</v>
      </c>
    </row>
    <row r="218" spans="2:4" x14ac:dyDescent="0.25">
      <c r="B218">
        <v>2.16</v>
      </c>
      <c r="C218">
        <f t="shared" si="6"/>
        <v>99.986266667956841</v>
      </c>
      <c r="D218" s="6">
        <f t="shared" si="7"/>
        <v>99.946438594444274</v>
      </c>
    </row>
    <row r="219" spans="2:4" x14ac:dyDescent="0.25">
      <c r="B219">
        <v>2.17</v>
      </c>
      <c r="C219">
        <f t="shared" si="6"/>
        <v>99.987200200166555</v>
      </c>
      <c r="D219" s="6">
        <f t="shared" si="7"/>
        <v>99.949672309483105</v>
      </c>
    </row>
    <row r="220" spans="2:4" x14ac:dyDescent="0.25">
      <c r="B220">
        <v>2.1800000000000002</v>
      </c>
      <c r="C220">
        <f t="shared" si="6"/>
        <v>99.988070282486348</v>
      </c>
      <c r="D220" s="6">
        <f t="shared" si="7"/>
        <v>99.952710884659339</v>
      </c>
    </row>
    <row r="221" spans="2:4" x14ac:dyDescent="0.25">
      <c r="B221">
        <v>2.19</v>
      </c>
      <c r="C221">
        <f t="shared" si="6"/>
        <v>99.988881226454879</v>
      </c>
      <c r="D221" s="6">
        <f t="shared" si="7"/>
        <v>99.955566084950192</v>
      </c>
    </row>
    <row r="222" spans="2:4" x14ac:dyDescent="0.25">
      <c r="B222">
        <v>2.2000000000000002</v>
      </c>
      <c r="C222">
        <f t="shared" si="6"/>
        <v>99.98963705076433</v>
      </c>
      <c r="D222" s="6">
        <f t="shared" si="7"/>
        <v>99.958248967289734</v>
      </c>
    </row>
    <row r="223" spans="2:4" x14ac:dyDescent="0.25">
      <c r="B223">
        <v>2.21</v>
      </c>
      <c r="C223">
        <f t="shared" si="6"/>
        <v>99.990341501133841</v>
      </c>
      <c r="D223" s="6">
        <f t="shared" si="7"/>
        <v>99.960769923031989</v>
      </c>
    </row>
    <row r="224" spans="2:4" x14ac:dyDescent="0.25">
      <c r="B224">
        <v>2.2200000000000002</v>
      </c>
      <c r="C224">
        <f t="shared" si="6"/>
        <v>99.990998068836419</v>
      </c>
      <c r="D224" s="6">
        <f t="shared" si="7"/>
        <v>99.963138717885087</v>
      </c>
    </row>
    <row r="225" spans="2:9" x14ac:dyDescent="0.25">
      <c r="B225">
        <v>2.23</v>
      </c>
      <c r="C225">
        <f t="shared" si="6"/>
        <v>99.991610007970692</v>
      </c>
      <c r="D225" s="6">
        <f t="shared" si="7"/>
        <v>99.965364529464466</v>
      </c>
    </row>
    <row r="226" spans="2:9" x14ac:dyDescent="0.25">
      <c r="B226">
        <v>2.2400000000000002</v>
      </c>
      <c r="C226">
        <f t="shared" si="6"/>
        <v>99.99218035156143</v>
      </c>
      <c r="D226" s="6">
        <f t="shared" si="7"/>
        <v>99.967455982605955</v>
      </c>
    </row>
    <row r="227" spans="2:9" x14ac:dyDescent="0.25">
      <c r="B227">
        <v>2.25</v>
      </c>
      <c r="C227">
        <f t="shared" si="6"/>
        <v>99.992711926569228</v>
      </c>
      <c r="D227" s="6">
        <f t="shared" si="7"/>
        <v>99.96942118256996</v>
      </c>
    </row>
    <row r="228" spans="2:9" x14ac:dyDescent="0.25">
      <c r="B228">
        <v>2.2599999999999998</v>
      </c>
      <c r="C228">
        <f t="shared" si="6"/>
        <v>99.993207367881794</v>
      </c>
      <c r="D228" s="6">
        <f t="shared" si="7"/>
        <v>99.971267746262143</v>
      </c>
    </row>
    <row r="229" spans="2:9" x14ac:dyDescent="0.25">
      <c r="B229">
        <v>2.27</v>
      </c>
      <c r="C229">
        <f t="shared" si="6"/>
        <v>99.99366913135681</v>
      </c>
      <c r="D229" s="6">
        <f t="shared" si="7"/>
        <v>99.973002831587081</v>
      </c>
    </row>
    <row r="230" spans="2:9" x14ac:dyDescent="0.25">
      <c r="B230">
        <v>2.2799999999999998</v>
      </c>
      <c r="C230">
        <f t="shared" si="6"/>
        <v>99.994099505979776</v>
      </c>
      <c r="D230" s="6">
        <f t="shared" si="7"/>
        <v>99.974633165046086</v>
      </c>
    </row>
    <row r="231" spans="2:9" x14ac:dyDescent="0.25">
      <c r="B231">
        <v>2.29</v>
      </c>
      <c r="C231">
        <f t="shared" si="6"/>
        <v>99.994500625197233</v>
      </c>
      <c r="D231" s="6">
        <f t="shared" si="7"/>
        <v>99.976165067682786</v>
      </c>
    </row>
    <row r="232" spans="2:9" x14ac:dyDescent="0.25">
      <c r="B232">
        <v>2.2999999999999998</v>
      </c>
      <c r="C232">
        <f t="shared" si="6"/>
        <v>99.994874477480948</v>
      </c>
      <c r="D232" s="6">
        <f t="shared" si="7"/>
        <v>99.977604479474735</v>
      </c>
    </row>
    <row r="233" spans="2:9" x14ac:dyDescent="0.25">
      <c r="B233">
        <v>2.31</v>
      </c>
      <c r="C233">
        <f t="shared" si="6"/>
        <v>99.995222916175337</v>
      </c>
      <c r="D233" s="6">
        <f t="shared" si="7"/>
        <v>99.978956982263384</v>
      </c>
    </row>
    <row r="234" spans="2:9" x14ac:dyDescent="0.25">
      <c r="B234">
        <v>2.3199999999999998</v>
      </c>
      <c r="C234">
        <f t="shared" si="6"/>
        <v>99.995547668676252</v>
      </c>
      <c r="D234" s="6">
        <f t="shared" si="7"/>
        <v>99.980227821309271</v>
      </c>
    </row>
    <row r="235" spans="2:9" x14ac:dyDescent="0.25">
      <c r="B235">
        <v>2.33</v>
      </c>
      <c r="C235">
        <f t="shared" si="6"/>
        <v>99.995850344987176</v>
      </c>
      <c r="D235" s="6">
        <f t="shared" si="7"/>
        <v>99.981421925554329</v>
      </c>
    </row>
    <row r="236" spans="2:9" x14ac:dyDescent="0.25">
      <c r="B236">
        <v>2.34</v>
      </c>
      <c r="C236">
        <f t="shared" si="6"/>
        <v>99.996132445694158</v>
      </c>
      <c r="D236" s="6">
        <f t="shared" si="7"/>
        <v>99.982543926668114</v>
      </c>
    </row>
    <row r="237" spans="2:9" x14ac:dyDescent="0.25">
      <c r="B237">
        <v>2.35</v>
      </c>
      <c r="C237">
        <f t="shared" si="6"/>
        <v>99.996395369399707</v>
      </c>
      <c r="D237" s="6">
        <f t="shared" si="7"/>
        <v>99.983598176950977</v>
      </c>
    </row>
    <row r="238" spans="2:9" x14ac:dyDescent="0.25">
      <c r="B238">
        <v>2.36</v>
      </c>
      <c r="C238">
        <f t="shared" si="6"/>
        <v>99.996640419651655</v>
      </c>
      <c r="D238" s="6">
        <f t="shared" si="7"/>
        <v>99.984588766161792</v>
      </c>
      <c r="H238" t="s">
        <v>226</v>
      </c>
    </row>
    <row r="239" spans="2:9" x14ac:dyDescent="0.25">
      <c r="B239">
        <v>2.37</v>
      </c>
      <c r="C239">
        <f t="shared" si="6"/>
        <v>99.996868811401711</v>
      </c>
      <c r="D239" s="6">
        <f t="shared" si="7"/>
        <v>99.985519537334923</v>
      </c>
    </row>
    <row r="240" spans="2:9" x14ac:dyDescent="0.25">
      <c r="B240">
        <v>2.38</v>
      </c>
      <c r="C240">
        <f t="shared" si="6"/>
        <v>99.997081677025378</v>
      </c>
      <c r="D240" s="6">
        <f t="shared" si="7"/>
        <v>99.986394101646582</v>
      </c>
      <c r="I240" t="s">
        <v>213</v>
      </c>
    </row>
    <row r="241" spans="2:19" x14ac:dyDescent="0.25">
      <c r="B241">
        <v>2.39</v>
      </c>
      <c r="C241">
        <f t="shared" si="6"/>
        <v>99.99728007193292</v>
      </c>
      <c r="D241" s="6">
        <f t="shared" si="7"/>
        <v>99.987215852387436</v>
      </c>
      <c r="I241" s="12" t="s">
        <v>211</v>
      </c>
      <c r="J241" s="12" t="s">
        <v>212</v>
      </c>
      <c r="K241" s="12"/>
      <c r="L241" s="12" t="s">
        <v>216</v>
      </c>
      <c r="M241" s="12" t="s">
        <v>217</v>
      </c>
      <c r="N241" s="12" t="s">
        <v>218</v>
      </c>
      <c r="O241" s="12" t="s">
        <v>219</v>
      </c>
      <c r="P241" s="12" t="s">
        <v>220</v>
      </c>
      <c r="Q241" s="12" t="s">
        <v>221</v>
      </c>
      <c r="R241" s="12" t="s">
        <v>222</v>
      </c>
      <c r="S241" s="12" t="s">
        <v>223</v>
      </c>
    </row>
    <row r="242" spans="2:19" x14ac:dyDescent="0.25">
      <c r="B242">
        <v>2.4</v>
      </c>
      <c r="C242">
        <f t="shared" si="6"/>
        <v>99.997464979799531</v>
      </c>
      <c r="D242" s="6">
        <f t="shared" si="7"/>
        <v>99.987987978095262</v>
      </c>
      <c r="I242" s="12"/>
      <c r="J242" s="12">
        <v>1.6037182770722116</v>
      </c>
      <c r="K242" s="12"/>
      <c r="L242" s="12">
        <v>1</v>
      </c>
      <c r="M242" s="12">
        <v>0.1256017119197731</v>
      </c>
      <c r="N242" s="12">
        <v>-0.28686653579190208</v>
      </c>
      <c r="O242" s="12">
        <v>0.53806995963144821</v>
      </c>
      <c r="P242" s="12">
        <v>1.0159787728555623</v>
      </c>
      <c r="Q242" s="12">
        <v>0.22344566619386438</v>
      </c>
      <c r="R242" s="12">
        <v>0.57803331462069574</v>
      </c>
      <c r="S242" s="12">
        <v>1.4539242310904288</v>
      </c>
    </row>
    <row r="243" spans="2:19" x14ac:dyDescent="0.25">
      <c r="B243">
        <v>2.41</v>
      </c>
      <c r="C243">
        <f t="shared" si="6"/>
        <v>99.997637317439853</v>
      </c>
      <c r="D243" s="6">
        <f t="shared" si="7"/>
        <v>99.988713474897509</v>
      </c>
      <c r="I243" s="12"/>
      <c r="J243" s="12">
        <v>1.5965818237597222</v>
      </c>
      <c r="K243" s="12"/>
      <c r="L243" s="12">
        <v>2</v>
      </c>
      <c r="M243" s="12">
        <v>0.26187711027966842</v>
      </c>
      <c r="N243" s="12">
        <v>-6.4223978838678253E-2</v>
      </c>
      <c r="O243" s="12">
        <v>0.5879781993980151</v>
      </c>
      <c r="P243" s="12">
        <v>0.19376579718801246</v>
      </c>
      <c r="Q243" s="12">
        <v>7.9887763844307222E-2</v>
      </c>
      <c r="R243" s="12">
        <v>8.6364439143909053E-2</v>
      </c>
      <c r="S243" s="12">
        <v>0.4347296703605571</v>
      </c>
    </row>
    <row r="244" spans="2:19" x14ac:dyDescent="0.25">
      <c r="B244">
        <v>2.42</v>
      </c>
      <c r="C244">
        <f t="shared" si="6"/>
        <v>99.997797939351713</v>
      </c>
      <c r="D244" s="6">
        <f t="shared" si="7"/>
        <v>99.989395158111222</v>
      </c>
      <c r="I244" s="12"/>
      <c r="J244" s="12">
        <v>0.27363867280535192</v>
      </c>
      <c r="K244" s="12"/>
      <c r="L244" s="12">
        <v>3</v>
      </c>
      <c r="M244" s="12">
        <v>0.34242973911542485</v>
      </c>
      <c r="N244" s="12">
        <v>5.9513317045132963E-2</v>
      </c>
      <c r="O244" s="12">
        <v>0.62534616118571673</v>
      </c>
      <c r="P244" s="12"/>
      <c r="Q244" s="12"/>
      <c r="R244" s="12"/>
      <c r="S244" s="12"/>
    </row>
    <row r="245" spans="2:19" x14ac:dyDescent="0.25">
      <c r="B245">
        <v>2.4300000000000002</v>
      </c>
      <c r="C245">
        <f t="shared" si="6"/>
        <v>99.997947641951171</v>
      </c>
      <c r="D245" s="6">
        <f t="shared" si="7"/>
        <v>99.990035673145073</v>
      </c>
      <c r="I245" s="12"/>
      <c r="J245" s="12">
        <v>0.69474000839954253</v>
      </c>
      <c r="K245" s="12"/>
      <c r="L245" s="12">
        <v>4</v>
      </c>
      <c r="M245" s="12">
        <v>0.40018063891177613</v>
      </c>
      <c r="N245" s="12">
        <v>0.14249542475433119</v>
      </c>
      <c r="O245" s="12">
        <v>0.65786585306922107</v>
      </c>
      <c r="P245" s="12"/>
      <c r="Q245" s="12"/>
      <c r="R245" s="12"/>
      <c r="S245" s="12"/>
    </row>
    <row r="246" spans="2:19" x14ac:dyDescent="0.25">
      <c r="B246">
        <v>2.44</v>
      </c>
      <c r="C246">
        <f t="shared" si="6"/>
        <v>99.998087167519543</v>
      </c>
      <c r="D246" s="6">
        <f t="shared" si="7"/>
        <v>99.99063750574517</v>
      </c>
      <c r="I246" s="12"/>
      <c r="J246" s="12">
        <v>0.56267853604326867</v>
      </c>
      <c r="K246" s="12"/>
      <c r="L246" s="12">
        <v>5</v>
      </c>
      <c r="M246" s="12">
        <v>0.44544720678591931</v>
      </c>
      <c r="N246" s="12">
        <v>0.20305227287339048</v>
      </c>
      <c r="O246" s="12">
        <v>0.68784214069844818</v>
      </c>
      <c r="P246" s="12"/>
      <c r="Q246" s="12"/>
      <c r="R246" s="12"/>
      <c r="S246" s="12"/>
    </row>
    <row r="247" spans="2:19" x14ac:dyDescent="0.25">
      <c r="B247">
        <v>2.4500000000000002</v>
      </c>
      <c r="C247">
        <f t="shared" si="6"/>
        <v>99.998217207882774</v>
      </c>
      <c r="D247" s="6">
        <f t="shared" si="7"/>
        <v>99.991202991623823</v>
      </c>
      <c r="I247" s="12">
        <v>0.38633344018256444</v>
      </c>
      <c r="J247" s="12"/>
      <c r="K247" s="12"/>
      <c r="L247" s="12">
        <v>6</v>
      </c>
      <c r="M247" s="12">
        <v>0.48282533943302164</v>
      </c>
      <c r="N247" s="12">
        <v>0.24946172310866732</v>
      </c>
      <c r="O247" s="12">
        <v>0.71618895575737596</v>
      </c>
      <c r="P247" s="12"/>
      <c r="Q247" s="12"/>
      <c r="R247" s="12"/>
      <c r="S247" s="12"/>
    </row>
    <row r="248" spans="2:19" x14ac:dyDescent="0.25">
      <c r="B248">
        <v>2.46</v>
      </c>
      <c r="C248">
        <f t="shared" si="6"/>
        <v>99.99833840784035</v>
      </c>
      <c r="D248" s="6">
        <f t="shared" si="7"/>
        <v>99.991734325508773</v>
      </c>
      <c r="I248" s="12">
        <v>0.35584807079961717</v>
      </c>
      <c r="J248" s="12"/>
      <c r="K248" s="12"/>
      <c r="L248" s="12">
        <v>7.0000000000000009</v>
      </c>
      <c r="M248" s="12">
        <v>0.51476685001868738</v>
      </c>
      <c r="N248" s="12">
        <v>0.28622226651823562</v>
      </c>
      <c r="O248" s="12">
        <v>0.74331143351913909</v>
      </c>
      <c r="P248" s="12"/>
      <c r="Q248" s="12"/>
      <c r="R248" s="12"/>
      <c r="S248" t="s">
        <v>225</v>
      </c>
    </row>
    <row r="249" spans="2:19" x14ac:dyDescent="0.25">
      <c r="B249">
        <v>2.4700000000000002</v>
      </c>
      <c r="C249">
        <f t="shared" si="6"/>
        <v>99.998451368361543</v>
      </c>
      <c r="D249" s="6">
        <f t="shared" si="7"/>
        <v>99.992233569647127</v>
      </c>
      <c r="I249" s="12">
        <v>0.27381821752539931</v>
      </c>
      <c r="J249" s="12"/>
      <c r="K249" s="12"/>
      <c r="L249" s="12">
        <v>8</v>
      </c>
      <c r="M249" s="12">
        <v>0.54273545253746946</v>
      </c>
      <c r="N249" s="12">
        <v>0.31606899615492851</v>
      </c>
      <c r="O249" s="12">
        <v>0.76940190892001037</v>
      </c>
      <c r="P249" s="12"/>
      <c r="Q249" s="12"/>
      <c r="R249" s="12"/>
      <c r="S249" s="12">
        <f>AVERAGE(J242:J246)</f>
        <v>0.94627146361601933</v>
      </c>
    </row>
    <row r="250" spans="2:19" x14ac:dyDescent="0.25">
      <c r="B250">
        <v>2.48</v>
      </c>
      <c r="C250">
        <f t="shared" si="6"/>
        <v>99.998556649564378</v>
      </c>
      <c r="D250" s="6">
        <f t="shared" si="7"/>
        <v>99.992702661797267</v>
      </c>
      <c r="I250" s="12">
        <v>0.71878139079437475</v>
      </c>
      <c r="J250" s="12"/>
      <c r="K250" s="12"/>
      <c r="L250" s="12">
        <v>9</v>
      </c>
      <c r="M250" s="12">
        <v>0.5676754564008466</v>
      </c>
      <c r="N250" s="12">
        <v>0.34079012109351342</v>
      </c>
      <c r="O250" s="12">
        <v>0.79456079170817984</v>
      </c>
      <c r="P250" s="12"/>
      <c r="Q250" s="12"/>
      <c r="R250" s="12"/>
      <c r="S250" s="12"/>
    </row>
    <row r="251" spans="2:19" x14ac:dyDescent="0.25">
      <c r="B251">
        <v>2.4900000000000002</v>
      </c>
      <c r="C251">
        <f t="shared" si="6"/>
        <v>99.998654773492163</v>
      </c>
      <c r="D251" s="6">
        <f t="shared" si="7"/>
        <v>99.993143422739067</v>
      </c>
      <c r="I251" s="12">
        <v>0.58208939384320202</v>
      </c>
      <c r="J251" s="12"/>
      <c r="K251" s="12"/>
      <c r="L251" s="12">
        <v>10</v>
      </c>
      <c r="M251" s="12">
        <v>0.59023180102691608</v>
      </c>
      <c r="N251" s="12">
        <v>0.36161353708327082</v>
      </c>
      <c r="O251" s="12">
        <v>0.81885006497056134</v>
      </c>
      <c r="P251" s="12"/>
      <c r="Q251" s="12"/>
      <c r="R251" s="12"/>
      <c r="S251" s="12"/>
    </row>
    <row r="252" spans="2:19" x14ac:dyDescent="0.25">
      <c r="B252">
        <v>2.5</v>
      </c>
      <c r="C252">
        <f t="shared" si="6"/>
        <v>99.998746226701442</v>
      </c>
      <c r="D252" s="6">
        <f t="shared" si="7"/>
        <v>99.993557563331635</v>
      </c>
      <c r="I252" s="12">
        <v>0.83014225142631504</v>
      </c>
      <c r="J252" s="12"/>
      <c r="K252" s="12"/>
      <c r="L252" s="12">
        <v>20</v>
      </c>
      <c r="M252" s="12">
        <v>0.74736234083592024</v>
      </c>
      <c r="N252" s="12">
        <v>0.47131595508331142</v>
      </c>
      <c r="O252" s="12">
        <v>1.023408726588529</v>
      </c>
      <c r="P252" s="12"/>
      <c r="Q252" s="12"/>
      <c r="R252" s="12"/>
      <c r="S252" s="12"/>
    </row>
    <row r="253" spans="2:19" x14ac:dyDescent="0.25">
      <c r="I253" s="12">
        <v>0.47258839897817001</v>
      </c>
      <c r="J253" s="12"/>
      <c r="K253" s="12"/>
      <c r="L253" s="12">
        <v>30.000000000000004</v>
      </c>
      <c r="M253" s="12">
        <v>0.85180142748193854</v>
      </c>
      <c r="N253" s="12">
        <v>0.52021610965723863</v>
      </c>
      <c r="O253" s="12">
        <v>1.1833867453066385</v>
      </c>
      <c r="P253" s="12"/>
      <c r="Q253" s="12"/>
      <c r="R253" s="12"/>
      <c r="S253" s="12"/>
    </row>
    <row r="254" spans="2:19" x14ac:dyDescent="0.25">
      <c r="I254" s="12">
        <v>0.88571687714702496</v>
      </c>
      <c r="J254" s="12"/>
      <c r="K254" s="12"/>
      <c r="L254" s="12">
        <v>40</v>
      </c>
      <c r="M254" s="12">
        <v>0.93741350295106018</v>
      </c>
      <c r="N254" s="12">
        <v>0.55239793342308263</v>
      </c>
      <c r="O254" s="12">
        <v>1.3224290724790377</v>
      </c>
      <c r="P254" s="12"/>
      <c r="Q254" s="12"/>
      <c r="R254" s="12"/>
      <c r="S254" s="12"/>
    </row>
    <row r="255" spans="2:19" x14ac:dyDescent="0.25">
      <c r="I255" s="12">
        <v>0.58313419247174103</v>
      </c>
      <c r="J255" s="12"/>
      <c r="K255" s="12"/>
      <c r="L255" s="12">
        <v>50</v>
      </c>
      <c r="M255" s="12">
        <v>1.0159787728555623</v>
      </c>
      <c r="N255" s="12">
        <v>0.57803331462069574</v>
      </c>
      <c r="O255" s="12">
        <v>1.4539242310904288</v>
      </c>
      <c r="P255" s="12"/>
      <c r="Q255" s="12"/>
      <c r="R255" s="12"/>
      <c r="S255" s="12"/>
    </row>
    <row r="256" spans="2:19" x14ac:dyDescent="0.25">
      <c r="I256" s="12">
        <v>0.46729098475723901</v>
      </c>
      <c r="J256" s="12"/>
      <c r="K256" s="12"/>
      <c r="L256" s="12">
        <v>60.000000000000007</v>
      </c>
      <c r="M256" s="12">
        <v>1.0945440427600646</v>
      </c>
      <c r="N256" s="12">
        <v>0.60117141647241801</v>
      </c>
      <c r="O256" s="12">
        <v>1.5879166690477111</v>
      </c>
      <c r="P256" s="12"/>
      <c r="Q256" s="12"/>
      <c r="R256" s="12"/>
      <c r="S256" s="12"/>
    </row>
    <row r="257" spans="9:19" x14ac:dyDescent="0.25">
      <c r="I257" s="12">
        <v>0.498308885651291</v>
      </c>
      <c r="J257" s="12"/>
      <c r="K257" s="12"/>
      <c r="L257" s="12">
        <v>70</v>
      </c>
      <c r="M257" s="12">
        <v>1.1801561182291862</v>
      </c>
      <c r="N257" s="12">
        <v>0.62441792089748371</v>
      </c>
      <c r="O257" s="12">
        <v>1.7358943155608886</v>
      </c>
      <c r="P257" s="12"/>
      <c r="Q257" s="12"/>
      <c r="R257" s="12"/>
      <c r="S257" s="12"/>
    </row>
    <row r="258" spans="9:19" x14ac:dyDescent="0.25">
      <c r="I258" s="12">
        <v>0.41044675220301202</v>
      </c>
      <c r="J258" s="12"/>
      <c r="K258" s="12"/>
      <c r="L258" s="12">
        <v>80</v>
      </c>
      <c r="M258" s="12">
        <v>1.2845952048752043</v>
      </c>
      <c r="N258" s="12">
        <v>0.6508581373618062</v>
      </c>
      <c r="O258" s="12">
        <v>1.9183322723886023</v>
      </c>
      <c r="P258" s="12"/>
      <c r="Q258" s="12"/>
      <c r="R258" s="12"/>
      <c r="S258" s="12"/>
    </row>
    <row r="259" spans="9:19" x14ac:dyDescent="0.25">
      <c r="I259" s="12">
        <v>0.43864173662517197</v>
      </c>
      <c r="J259" s="12"/>
      <c r="K259" s="12"/>
      <c r="L259" s="12">
        <v>90</v>
      </c>
      <c r="M259" s="12">
        <v>1.4417257446842084</v>
      </c>
      <c r="N259" s="12">
        <v>0.68803715286127076</v>
      </c>
      <c r="O259" s="12">
        <v>2.1954143365071461</v>
      </c>
      <c r="P259" s="12"/>
      <c r="Q259" s="12"/>
      <c r="R259" s="12"/>
      <c r="S259" s="12"/>
    </row>
    <row r="260" spans="9:19" x14ac:dyDescent="0.25">
      <c r="I260" s="12">
        <v>0.317530437863704</v>
      </c>
      <c r="J260" s="12"/>
      <c r="K260" s="12"/>
      <c r="L260" s="12">
        <v>91</v>
      </c>
      <c r="M260" s="12">
        <v>1.4642820893102779</v>
      </c>
      <c r="N260" s="12">
        <v>0.69318968274166648</v>
      </c>
      <c r="O260" s="12">
        <v>2.2353744958788893</v>
      </c>
      <c r="P260" s="12"/>
      <c r="Q260" s="12"/>
      <c r="R260" s="12"/>
      <c r="S260" s="12"/>
    </row>
    <row r="261" spans="9:19" x14ac:dyDescent="0.25">
      <c r="I261" s="12">
        <v>0.27988803233946602</v>
      </c>
      <c r="J261" s="12"/>
      <c r="K261" s="12"/>
      <c r="L261" s="12">
        <v>92</v>
      </c>
      <c r="M261" s="12">
        <v>1.4892220931736553</v>
      </c>
      <c r="N261" s="12">
        <v>0.69884349892695619</v>
      </c>
      <c r="O261" s="12">
        <v>2.2796006874203543</v>
      </c>
      <c r="P261" s="12"/>
      <c r="Q261" s="12"/>
      <c r="R261" s="12"/>
      <c r="S261" s="12"/>
    </row>
    <row r="262" spans="9:19" x14ac:dyDescent="0.25">
      <c r="I262" s="12">
        <v>0.71746278560799104</v>
      </c>
      <c r="J262" s="12"/>
      <c r="K262" s="12"/>
      <c r="L262" s="12">
        <v>93</v>
      </c>
      <c r="M262" s="12">
        <v>1.5171906956924373</v>
      </c>
      <c r="N262" s="12">
        <v>0.70513378752174538</v>
      </c>
      <c r="O262" s="12">
        <v>2.3292476038631289</v>
      </c>
      <c r="P262" s="12"/>
      <c r="Q262" s="12"/>
      <c r="R262" s="12"/>
      <c r="S262" s="12"/>
    </row>
    <row r="263" spans="9:19" x14ac:dyDescent="0.25">
      <c r="I263" s="12">
        <v>0.27205968082849102</v>
      </c>
      <c r="J263" s="12"/>
      <c r="K263" s="12"/>
      <c r="L263" s="12">
        <v>94</v>
      </c>
      <c r="M263" s="12">
        <v>1.5491322062781032</v>
      </c>
      <c r="N263" s="12">
        <v>0.71225790738883832</v>
      </c>
      <c r="O263" s="12">
        <v>2.386006505167368</v>
      </c>
      <c r="P263" s="12"/>
      <c r="Q263" s="12"/>
      <c r="R263" s="12"/>
      <c r="S263" s="12"/>
    </row>
    <row r="264" spans="9:19" x14ac:dyDescent="0.25">
      <c r="I264" s="12">
        <v>0.45267529872512102</v>
      </c>
      <c r="J264" s="12"/>
      <c r="K264" s="12"/>
      <c r="L264" s="12">
        <v>95</v>
      </c>
      <c r="M264" s="12">
        <v>1.5865103389252053</v>
      </c>
      <c r="N264" s="12">
        <v>0.72052081886151331</v>
      </c>
      <c r="O264" s="12">
        <v>2.4524998589888973</v>
      </c>
      <c r="P264" s="12"/>
      <c r="Q264" s="12"/>
      <c r="R264" s="12"/>
      <c r="S264" s="12"/>
    </row>
    <row r="265" spans="9:19" x14ac:dyDescent="0.25">
      <c r="I265" s="12">
        <v>0.324157720706441</v>
      </c>
      <c r="J265" s="12"/>
      <c r="K265" s="12"/>
      <c r="L265" s="12">
        <v>96</v>
      </c>
      <c r="M265" s="12">
        <v>1.6317769067993482</v>
      </c>
      <c r="N265" s="12">
        <v>0.73043160310425981</v>
      </c>
      <c r="O265" s="12">
        <v>2.5331222104944366</v>
      </c>
      <c r="P265" s="12"/>
      <c r="Q265" s="12"/>
      <c r="R265" s="12"/>
      <c r="S265" s="12"/>
    </row>
    <row r="266" spans="9:19" x14ac:dyDescent="0.25">
      <c r="I266" s="12">
        <v>0.26618512894810098</v>
      </c>
      <c r="J266" s="12"/>
      <c r="K266" s="12"/>
      <c r="L266" s="12">
        <v>97</v>
      </c>
      <c r="M266" s="12">
        <v>1.6895278065956996</v>
      </c>
      <c r="N266" s="12">
        <v>0.74294081163882686</v>
      </c>
      <c r="O266" s="12">
        <v>2.6361148015525724</v>
      </c>
      <c r="P266" s="12"/>
      <c r="Q266" s="12"/>
      <c r="R266" s="12"/>
      <c r="S266" s="12"/>
    </row>
    <row r="267" spans="9:19" x14ac:dyDescent="0.25">
      <c r="I267" s="12">
        <v>0.23005974943951901</v>
      </c>
      <c r="J267" s="12"/>
      <c r="K267" s="12"/>
      <c r="L267" s="12">
        <v>98</v>
      </c>
      <c r="M267" s="12">
        <v>1.7700804354314559</v>
      </c>
      <c r="N267" s="12">
        <v>0.76017234797360489</v>
      </c>
      <c r="O267" s="12">
        <v>2.7799885228893069</v>
      </c>
      <c r="P267" s="12"/>
      <c r="Q267" s="12"/>
      <c r="R267" s="12"/>
      <c r="S267" s="12"/>
    </row>
    <row r="268" spans="9:19" x14ac:dyDescent="0.25">
      <c r="I268" s="12">
        <v>0.36530002135772699</v>
      </c>
      <c r="J268" s="12"/>
      <c r="K268" s="12"/>
      <c r="L268" s="12">
        <v>99</v>
      </c>
      <c r="M268" s="12">
        <v>1.9063558337913515</v>
      </c>
      <c r="N268" s="12">
        <v>0.78886033192462901</v>
      </c>
      <c r="O268" s="12">
        <v>3.0238513356580743</v>
      </c>
      <c r="P268" s="12"/>
      <c r="Q268" s="12"/>
      <c r="R268" s="12"/>
      <c r="S268" s="12"/>
    </row>
    <row r="269" spans="9:19" x14ac:dyDescent="0.25">
      <c r="I269" s="12">
        <v>0.29794851764582198</v>
      </c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9:19" x14ac:dyDescent="0.25">
      <c r="I270" s="12">
        <v>0.3595013380514</v>
      </c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9:19" x14ac:dyDescent="0.25">
      <c r="I271" s="12">
        <v>0.60336874694226905</v>
      </c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9:19" x14ac:dyDescent="0.25">
      <c r="I272" s="12">
        <v>0.232030706754523</v>
      </c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9:19" x14ac:dyDescent="0.25">
      <c r="I273" s="12">
        <v>0.34408805685056398</v>
      </c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9:19" x14ac:dyDescent="0.25">
      <c r="I274" s="12">
        <v>0.23201280620667999</v>
      </c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9:19" x14ac:dyDescent="0.25">
      <c r="I275" s="12">
        <v>0.25759656443636902</v>
      </c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9:19" x14ac:dyDescent="0.25">
      <c r="I276" s="12">
        <v>0.29766613985108997</v>
      </c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9:19" x14ac:dyDescent="0.25">
      <c r="I277" s="12">
        <v>0.42419304917650402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9:19" x14ac:dyDescent="0.25">
      <c r="I278" s="12">
        <v>0.32023542259348697</v>
      </c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9:19" x14ac:dyDescent="0.25">
      <c r="I279" s="12">
        <v>0.22665243824067799</v>
      </c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9:19" x14ac:dyDescent="0.25">
      <c r="I280" s="12">
        <v>0.33985116891619899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9:19" x14ac:dyDescent="0.25">
      <c r="I281" s="12">
        <v>0.338512862998751</v>
      </c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9:19" x14ac:dyDescent="0.25">
      <c r="I282" s="12">
        <v>0.54418306974080699</v>
      </c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9:19" x14ac:dyDescent="0.25">
      <c r="I283" s="12">
        <v>0.27158412500213802</v>
      </c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9:19" x14ac:dyDescent="0.25">
      <c r="I284" s="12">
        <v>0.31272663309034399</v>
      </c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9:19" x14ac:dyDescent="0.25">
      <c r="I285" s="12">
        <v>0.30934686632817598</v>
      </c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9:19" x14ac:dyDescent="0.25">
      <c r="I286" s="12">
        <v>0.31364773028038601</v>
      </c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9:19" x14ac:dyDescent="0.25">
      <c r="I287" s="12">
        <v>0.34331133795490598</v>
      </c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9:19" x14ac:dyDescent="0.25">
      <c r="I288" s="12">
        <v>0.281594973017255</v>
      </c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9:19" x14ac:dyDescent="0.25">
      <c r="I289" s="12">
        <v>0.362103367587086</v>
      </c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9:19" x14ac:dyDescent="0.25">
      <c r="I290" s="12">
        <v>0.33926431493982701</v>
      </c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9:19" x14ac:dyDescent="0.25">
      <c r="I291" s="12">
        <v>0.35016982474696101</v>
      </c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9:19" x14ac:dyDescent="0.25">
      <c r="I292" s="12">
        <v>0.30468105891175801</v>
      </c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9:19" x14ac:dyDescent="0.25">
      <c r="I293" s="12">
        <v>0.22415324378830401</v>
      </c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9:19" x14ac:dyDescent="0.25">
      <c r="I294" s="12">
        <v>0.41379588364946401</v>
      </c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9:19" x14ac:dyDescent="0.25">
      <c r="I295" s="12">
        <v>0.211918852201291</v>
      </c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9:19" x14ac:dyDescent="0.25">
      <c r="I296" s="12">
        <v>0.32502495180422902</v>
      </c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9:19" x14ac:dyDescent="0.25">
      <c r="I297" s="12">
        <v>0.26917128096439502</v>
      </c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9:19" x14ac:dyDescent="0.25">
      <c r="I298" s="12">
        <v>0.28403416028275902</v>
      </c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9:19" x14ac:dyDescent="0.25">
      <c r="I299" s="12">
        <v>0.25267356235869198</v>
      </c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9:19" x14ac:dyDescent="0.25">
      <c r="I300" s="12">
        <v>0.240836784305273</v>
      </c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9:19" x14ac:dyDescent="0.25">
      <c r="I301" s="12">
        <v>0.26453937284735302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9:19" x14ac:dyDescent="0.25">
      <c r="I302" s="12">
        <v>0.23222615628448801</v>
      </c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9:19" x14ac:dyDescent="0.25">
      <c r="I303" s="12">
        <v>0.23770042884878001</v>
      </c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9:19" x14ac:dyDescent="0.25">
      <c r="I304" s="12">
        <v>0.34413542292322702</v>
      </c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8:19" x14ac:dyDescent="0.25">
      <c r="I305" s="12">
        <v>0.30944198322883798</v>
      </c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8:19" x14ac:dyDescent="0.25">
      <c r="I306" s="12">
        <v>0.284299481357073</v>
      </c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8" spans="8:19" x14ac:dyDescent="0.25">
      <c r="H308" t="s">
        <v>214</v>
      </c>
      <c r="I308">
        <f>AVERAGE(I247:I307)</f>
        <v>0.36714470222216367</v>
      </c>
    </row>
  </sheetData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workbookViewId="0">
      <selection activeCell="O2" sqref="O2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2.28515625" bestFit="1" customWidth="1"/>
    <col min="4" max="4" width="5" customWidth="1"/>
    <col min="9" max="9" width="6.7109375" customWidth="1"/>
  </cols>
  <sheetData>
    <row r="1" spans="1:10" ht="45.75" x14ac:dyDescent="0.3">
      <c r="A1" s="1" t="s">
        <v>16</v>
      </c>
      <c r="B1" s="1" t="s">
        <v>15</v>
      </c>
      <c r="C1" s="2" t="s">
        <v>13</v>
      </c>
      <c r="E1" t="s">
        <v>23</v>
      </c>
      <c r="G1" s="8" t="s">
        <v>108</v>
      </c>
    </row>
    <row r="2" spans="1:10" x14ac:dyDescent="0.25">
      <c r="A2" s="1" t="s">
        <v>14</v>
      </c>
      <c r="B2">
        <v>0.01</v>
      </c>
      <c r="C2">
        <f>(1/(1+(EXP((0.833984-B2)/0.0813931))))*100</f>
        <v>4.0123361095023178E-3</v>
      </c>
      <c r="E2" s="6" t="s">
        <v>26</v>
      </c>
      <c r="J2" s="6" t="s">
        <v>25</v>
      </c>
    </row>
    <row r="3" spans="1:10" x14ac:dyDescent="0.25">
      <c r="B3">
        <v>0.02</v>
      </c>
      <c r="C3">
        <f t="shared" ref="C3:C66" si="0">(1/(1+(EXP((0.833984-B3)/0.0813931))))*100</f>
        <v>4.5368318350969663E-3</v>
      </c>
    </row>
    <row r="4" spans="1:10" x14ac:dyDescent="0.25">
      <c r="B4">
        <v>0.03</v>
      </c>
      <c r="C4">
        <f t="shared" si="0"/>
        <v>5.1298865363090043E-3</v>
      </c>
    </row>
    <row r="5" spans="1:10" x14ac:dyDescent="0.25">
      <c r="B5">
        <v>0.04</v>
      </c>
      <c r="C5">
        <f t="shared" si="0"/>
        <v>5.8004608568195757E-3</v>
      </c>
    </row>
    <row r="6" spans="1:10" x14ac:dyDescent="0.25">
      <c r="B6">
        <v>0.05</v>
      </c>
      <c r="C6">
        <f t="shared" si="0"/>
        <v>6.5586863216962566E-3</v>
      </c>
    </row>
    <row r="7" spans="1:10" x14ac:dyDescent="0.25">
      <c r="B7">
        <v>0.06</v>
      </c>
      <c r="C7">
        <f t="shared" si="0"/>
        <v>7.4160182596931072E-3</v>
      </c>
    </row>
    <row r="8" spans="1:10" ht="15.75" thickBot="1" x14ac:dyDescent="0.3">
      <c r="B8">
        <v>7.0000000000000007E-2</v>
      </c>
      <c r="C8">
        <f t="shared" si="0"/>
        <v>8.3854086767131287E-3</v>
      </c>
    </row>
    <row r="9" spans="1:10" ht="15.75" thickBot="1" x14ac:dyDescent="0.3">
      <c r="A9" s="3"/>
      <c r="B9">
        <v>0.08</v>
      </c>
      <c r="C9">
        <f t="shared" si="0"/>
        <v>9.4815016774837703E-3</v>
      </c>
    </row>
    <row r="10" spans="1:10" x14ac:dyDescent="0.25">
      <c r="B10">
        <v>0.09</v>
      </c>
      <c r="C10">
        <f t="shared" si="0"/>
        <v>1.0720854368911931E-2</v>
      </c>
    </row>
    <row r="11" spans="1:10" x14ac:dyDescent="0.25">
      <c r="B11">
        <v>0.1</v>
      </c>
      <c r="C11">
        <f t="shared" si="0"/>
        <v>1.2122186558118458E-2</v>
      </c>
    </row>
    <row r="12" spans="1:10" x14ac:dyDescent="0.25">
      <c r="B12">
        <v>0.11</v>
      </c>
      <c r="C12">
        <f t="shared" si="0"/>
        <v>1.3706662986204517E-2</v>
      </c>
    </row>
    <row r="13" spans="1:10" x14ac:dyDescent="0.25">
      <c r="B13">
        <v>0.12</v>
      </c>
      <c r="C13">
        <f t="shared" si="0"/>
        <v>1.5498212321407905E-2</v>
      </c>
    </row>
    <row r="14" spans="1:10" x14ac:dyDescent="0.25">
      <c r="B14">
        <v>0.13</v>
      </c>
      <c r="C14">
        <f t="shared" si="0"/>
        <v>1.7523887679210978E-2</v>
      </c>
    </row>
    <row r="15" spans="1:10" x14ac:dyDescent="0.25">
      <c r="B15">
        <v>0.14000000000000001</v>
      </c>
      <c r="C15">
        <f t="shared" si="0"/>
        <v>1.9814274049676481E-2</v>
      </c>
    </row>
    <row r="16" spans="1:10" x14ac:dyDescent="0.25">
      <c r="B16">
        <v>0.15</v>
      </c>
      <c r="C16">
        <f t="shared" si="0"/>
        <v>2.2403948702175533E-2</v>
      </c>
    </row>
    <row r="17" spans="2:17" x14ac:dyDescent="0.25">
      <c r="B17">
        <v>0.16</v>
      </c>
      <c r="C17">
        <f t="shared" si="0"/>
        <v>2.5332001414007405E-2</v>
      </c>
    </row>
    <row r="18" spans="2:17" x14ac:dyDescent="0.25">
      <c r="B18">
        <v>0.17</v>
      </c>
      <c r="C18">
        <f t="shared" si="0"/>
        <v>2.8642622242459739E-2</v>
      </c>
    </row>
    <row r="19" spans="2:17" x14ac:dyDescent="0.25">
      <c r="B19">
        <v>0.18</v>
      </c>
      <c r="C19">
        <f t="shared" si="0"/>
        <v>3.2385765540941767E-2</v>
      </c>
    </row>
    <row r="20" spans="2:17" x14ac:dyDescent="0.25">
      <c r="B20">
        <v>0.19</v>
      </c>
      <c r="C20">
        <f t="shared" si="0"/>
        <v>3.6617900021372884E-2</v>
      </c>
    </row>
    <row r="21" spans="2:17" x14ac:dyDescent="0.25">
      <c r="B21">
        <v>0.2</v>
      </c>
      <c r="C21">
        <f t="shared" si="0"/>
        <v>4.140285590062294E-2</v>
      </c>
    </row>
    <row r="22" spans="2:17" x14ac:dyDescent="0.25">
      <c r="B22">
        <v>0.21</v>
      </c>
      <c r="C22">
        <f t="shared" si="0"/>
        <v>4.6812781553253593E-2</v>
      </c>
    </row>
    <row r="23" spans="2:17" x14ac:dyDescent="0.25">
      <c r="B23">
        <v>0.22</v>
      </c>
      <c r="C23">
        <f t="shared" si="0"/>
        <v>5.2929223642057835E-2</v>
      </c>
    </row>
    <row r="24" spans="2:17" x14ac:dyDescent="0.25">
      <c r="B24">
        <v>0.23</v>
      </c>
      <c r="C24">
        <f t="shared" si="0"/>
        <v>5.9844346429011201E-2</v>
      </c>
    </row>
    <row r="25" spans="2:17" x14ac:dyDescent="0.25">
      <c r="B25">
        <v>0.24</v>
      </c>
      <c r="C25">
        <f t="shared" si="0"/>
        <v>6.7662307900322821E-2</v>
      </c>
      <c r="E25" t="s">
        <v>12</v>
      </c>
    </row>
    <row r="26" spans="2:17" x14ac:dyDescent="0.25">
      <c r="B26">
        <v>0.25</v>
      </c>
      <c r="C26">
        <f t="shared" si="0"/>
        <v>7.650081248918969E-2</v>
      </c>
      <c r="G26" t="s">
        <v>22</v>
      </c>
    </row>
    <row r="27" spans="2:17" x14ac:dyDescent="0.25">
      <c r="B27">
        <v>0.26</v>
      </c>
      <c r="C27">
        <f t="shared" si="0"/>
        <v>8.6492862568008033E-2</v>
      </c>
      <c r="F27" t="s">
        <v>17</v>
      </c>
      <c r="G27" t="s">
        <v>18</v>
      </c>
      <c r="H27" t="s">
        <v>19</v>
      </c>
      <c r="I27" t="s">
        <v>20</v>
      </c>
      <c r="J27" t="s">
        <v>21</v>
      </c>
    </row>
    <row r="28" spans="2:17" x14ac:dyDescent="0.25">
      <c r="B28">
        <v>0.27</v>
      </c>
      <c r="C28">
        <f t="shared" si="0"/>
        <v>9.7788733527571489E-2</v>
      </c>
      <c r="F28">
        <v>1</v>
      </c>
      <c r="G28">
        <v>0.45997300000000002</v>
      </c>
      <c r="H28">
        <v>0.14026</v>
      </c>
      <c r="I28">
        <v>0.18506700000000001</v>
      </c>
      <c r="J28">
        <v>0.73487800000000003</v>
      </c>
      <c r="N28" t="s">
        <v>27</v>
      </c>
      <c r="O28" t="s">
        <v>28</v>
      </c>
      <c r="P28" t="s">
        <v>29</v>
      </c>
    </row>
    <row r="29" spans="2:17" x14ac:dyDescent="0.25">
      <c r="B29">
        <v>0.28000000000000003</v>
      </c>
      <c r="C29">
        <f t="shared" si="0"/>
        <v>0.11055820018295495</v>
      </c>
      <c r="F29">
        <v>2</v>
      </c>
      <c r="G29">
        <v>0.51721600000000001</v>
      </c>
      <c r="H29">
        <v>0.11662500000000001</v>
      </c>
      <c r="I29">
        <v>0.288636</v>
      </c>
      <c r="J29">
        <v>0.74579700000000004</v>
      </c>
      <c r="N29" t="s">
        <v>30</v>
      </c>
      <c r="O29" t="s">
        <v>31</v>
      </c>
      <c r="P29" t="s">
        <v>32</v>
      </c>
      <c r="Q29">
        <v>59</v>
      </c>
    </row>
    <row r="30" spans="2:17" x14ac:dyDescent="0.25">
      <c r="B30">
        <v>0.28999999999999998</v>
      </c>
      <c r="C30">
        <f t="shared" si="0"/>
        <v>0.12499304546150777</v>
      </c>
      <c r="F30">
        <v>3</v>
      </c>
      <c r="G30">
        <v>0.55105300000000002</v>
      </c>
      <c r="H30">
        <v>0.10374899999999999</v>
      </c>
      <c r="I30">
        <v>0.34770800000000002</v>
      </c>
      <c r="J30">
        <v>0.75439800000000001</v>
      </c>
      <c r="N30" t="s">
        <v>33</v>
      </c>
      <c r="O30" t="s">
        <v>31</v>
      </c>
      <c r="P30" t="s">
        <v>32</v>
      </c>
      <c r="Q30">
        <v>4</v>
      </c>
    </row>
    <row r="31" spans="2:17" x14ac:dyDescent="0.25">
      <c r="B31">
        <v>0.3</v>
      </c>
      <c r="C31">
        <f t="shared" si="0"/>
        <v>0.14130988585197107</v>
      </c>
      <c r="F31">
        <v>4</v>
      </c>
      <c r="G31">
        <v>0.57531200000000005</v>
      </c>
      <c r="H31">
        <v>9.52543E-2</v>
      </c>
      <c r="I31">
        <v>0.38861699999999999</v>
      </c>
      <c r="J31">
        <v>0.76200699999999999</v>
      </c>
    </row>
    <row r="32" spans="2:17" x14ac:dyDescent="0.25">
      <c r="B32">
        <v>0.31</v>
      </c>
      <c r="C32">
        <f t="shared" si="0"/>
        <v>0.15975335193491522</v>
      </c>
      <c r="E32" s="4"/>
      <c r="F32">
        <v>5</v>
      </c>
      <c r="G32">
        <v>0.59432700000000005</v>
      </c>
      <c r="H32">
        <v>8.9156799999999994E-2</v>
      </c>
      <c r="I32">
        <v>0.41958299999999998</v>
      </c>
      <c r="J32">
        <v>0.76907099999999995</v>
      </c>
      <c r="N32" t="s">
        <v>34</v>
      </c>
      <c r="O32" t="s">
        <v>35</v>
      </c>
      <c r="P32" t="s">
        <v>36</v>
      </c>
      <c r="Q32" t="s">
        <v>37</v>
      </c>
    </row>
    <row r="33" spans="2:18" x14ac:dyDescent="0.25">
      <c r="B33">
        <v>0.32</v>
      </c>
      <c r="C33">
        <f t="shared" si="0"/>
        <v>0.18059966647633269</v>
      </c>
      <c r="F33">
        <v>6</v>
      </c>
      <c r="G33">
        <v>0.61002800000000001</v>
      </c>
      <c r="H33">
        <v>8.45775E-2</v>
      </c>
      <c r="I33">
        <v>0.44425900000000001</v>
      </c>
      <c r="J33">
        <v>0.77579699999999996</v>
      </c>
    </row>
    <row r="34" spans="2:18" x14ac:dyDescent="0.25">
      <c r="B34">
        <v>0.33</v>
      </c>
      <c r="C34">
        <f t="shared" si="0"/>
        <v>0.20416066704127075</v>
      </c>
      <c r="F34">
        <v>7</v>
      </c>
      <c r="G34">
        <v>0.62344500000000003</v>
      </c>
      <c r="H34">
        <v>8.1047900000000006E-2</v>
      </c>
      <c r="I34">
        <v>0.46459400000000001</v>
      </c>
      <c r="J34">
        <v>0.78229599999999999</v>
      </c>
      <c r="N34" t="s">
        <v>38</v>
      </c>
      <c r="O34" t="s">
        <v>39</v>
      </c>
    </row>
    <row r="35" spans="2:18" x14ac:dyDescent="0.25">
      <c r="B35">
        <v>0.34</v>
      </c>
      <c r="C35">
        <f t="shared" si="0"/>
        <v>0.23078832485207632</v>
      </c>
      <c r="F35">
        <v>8</v>
      </c>
      <c r="G35">
        <v>0.63519300000000001</v>
      </c>
      <c r="H35">
        <v>7.8287899999999994E-2</v>
      </c>
      <c r="I35">
        <v>0.48175200000000001</v>
      </c>
      <c r="J35">
        <v>0.78863499999999997</v>
      </c>
    </row>
    <row r="36" spans="2:18" x14ac:dyDescent="0.25">
      <c r="B36">
        <v>0.35</v>
      </c>
      <c r="C36">
        <f t="shared" si="0"/>
        <v>0.26087981663642629</v>
      </c>
      <c r="F36">
        <v>9</v>
      </c>
      <c r="G36">
        <v>0.64566999999999997</v>
      </c>
      <c r="H36">
        <v>7.6115799999999997E-2</v>
      </c>
      <c r="I36">
        <v>0.49648500000000001</v>
      </c>
      <c r="J36">
        <v>0.79485399999999995</v>
      </c>
      <c r="N36" t="s">
        <v>40</v>
      </c>
      <c r="O36" t="s">
        <v>41</v>
      </c>
    </row>
    <row r="37" spans="2:18" x14ac:dyDescent="0.25">
      <c r="B37">
        <v>0.36</v>
      </c>
      <c r="C37">
        <f t="shared" si="0"/>
        <v>0.29488321141885671</v>
      </c>
      <c r="F37">
        <v>10</v>
      </c>
      <c r="G37">
        <v>0.65514499999999998</v>
      </c>
      <c r="H37">
        <v>7.4406899999999998E-2</v>
      </c>
      <c r="I37">
        <v>0.50931000000000004</v>
      </c>
      <c r="J37">
        <v>0.80098000000000003</v>
      </c>
    </row>
    <row r="38" spans="2:18" x14ac:dyDescent="0.25">
      <c r="B38">
        <v>0.37</v>
      </c>
      <c r="C38">
        <f t="shared" si="0"/>
        <v>0.33330383950727871</v>
      </c>
      <c r="F38">
        <v>20</v>
      </c>
      <c r="G38">
        <v>0.72114900000000004</v>
      </c>
      <c r="H38">
        <v>7.0423100000000002E-2</v>
      </c>
      <c r="I38">
        <v>0.58312200000000003</v>
      </c>
      <c r="J38">
        <v>0.85917600000000005</v>
      </c>
      <c r="O38" t="s">
        <v>42</v>
      </c>
      <c r="P38" s="7">
        <v>0.95</v>
      </c>
      <c r="Q38" t="s">
        <v>43</v>
      </c>
      <c r="R38" t="s">
        <v>44</v>
      </c>
    </row>
    <row r="39" spans="2:18" x14ac:dyDescent="0.25">
      <c r="B39">
        <v>0.38</v>
      </c>
      <c r="C39">
        <f t="shared" si="0"/>
        <v>0.3767114161703245</v>
      </c>
      <c r="F39">
        <v>30</v>
      </c>
      <c r="G39">
        <v>0.765019</v>
      </c>
      <c r="H39">
        <v>7.5837799999999997E-2</v>
      </c>
      <c r="I39">
        <v>0.61638000000000004</v>
      </c>
      <c r="J39">
        <v>0.913659</v>
      </c>
      <c r="N39" t="s">
        <v>40</v>
      </c>
      <c r="O39" t="s">
        <v>45</v>
      </c>
      <c r="P39" t="s">
        <v>19</v>
      </c>
      <c r="Q39" t="s">
        <v>20</v>
      </c>
      <c r="R39" t="s">
        <v>21</v>
      </c>
    </row>
    <row r="40" spans="2:18" x14ac:dyDescent="0.25">
      <c r="B40">
        <v>0.39</v>
      </c>
      <c r="C40">
        <f t="shared" si="0"/>
        <v>0.42574799749242836</v>
      </c>
      <c r="F40">
        <v>40</v>
      </c>
      <c r="G40">
        <v>0.80098199999999997</v>
      </c>
      <c r="H40">
        <v>8.4265499999999993E-2</v>
      </c>
      <c r="I40">
        <v>0.63582399999999994</v>
      </c>
      <c r="J40">
        <v>0.96613899999999997</v>
      </c>
      <c r="N40" t="s">
        <v>46</v>
      </c>
      <c r="O40">
        <v>0.83398399999999995</v>
      </c>
      <c r="P40">
        <v>9.4307500000000002E-2</v>
      </c>
      <c r="Q40">
        <v>0.64914400000000005</v>
      </c>
      <c r="R40">
        <v>1.0188200000000001</v>
      </c>
    </row>
    <row r="41" spans="2:18" x14ac:dyDescent="0.25">
      <c r="B41">
        <v>0.4</v>
      </c>
      <c r="C41">
        <f t="shared" si="0"/>
        <v>0.48113685035807197</v>
      </c>
      <c r="F41">
        <v>50</v>
      </c>
      <c r="G41">
        <v>0.83398399999999995</v>
      </c>
      <c r="H41">
        <v>9.4307500000000002E-2</v>
      </c>
      <c r="I41">
        <v>0.64914400000000005</v>
      </c>
      <c r="J41">
        <v>1.0188200000000001</v>
      </c>
      <c r="N41" t="s">
        <v>47</v>
      </c>
      <c r="O41">
        <v>8.1393099999999996E-2</v>
      </c>
      <c r="P41">
        <v>4.01935E-2</v>
      </c>
      <c r="Q41">
        <v>3.0920599999999999E-2</v>
      </c>
      <c r="R41">
        <v>0.214253</v>
      </c>
    </row>
    <row r="42" spans="2:18" x14ac:dyDescent="0.25">
      <c r="B42">
        <v>0.41</v>
      </c>
      <c r="C42">
        <f t="shared" si="0"/>
        <v>0.54369232208801554</v>
      </c>
      <c r="F42">
        <v>60</v>
      </c>
      <c r="G42">
        <v>0.86698600000000003</v>
      </c>
      <c r="H42">
        <v>0.105917</v>
      </c>
      <c r="I42">
        <v>0.65939300000000001</v>
      </c>
      <c r="J42">
        <v>1.0745800000000001</v>
      </c>
    </row>
    <row r="43" spans="2:18" x14ac:dyDescent="0.25">
      <c r="B43">
        <v>0.42</v>
      </c>
      <c r="C43">
        <f t="shared" si="0"/>
        <v>0.61433079744408903</v>
      </c>
      <c r="F43">
        <v>70</v>
      </c>
      <c r="G43">
        <v>0.90294799999999997</v>
      </c>
      <c r="H43">
        <v>0.11981700000000001</v>
      </c>
      <c r="I43">
        <v>0.66811100000000001</v>
      </c>
      <c r="J43">
        <v>1.13778</v>
      </c>
      <c r="N43" t="s">
        <v>48</v>
      </c>
      <c r="O43" t="s">
        <v>24</v>
      </c>
      <c r="P43">
        <v>-4.7960000000000003</v>
      </c>
    </row>
    <row r="44" spans="2:18" x14ac:dyDescent="0.25">
      <c r="B44">
        <v>0.43</v>
      </c>
      <c r="C44">
        <f t="shared" si="0"/>
        <v>0.69408283090371758</v>
      </c>
      <c r="F44">
        <v>80</v>
      </c>
      <c r="G44">
        <v>0.94681800000000005</v>
      </c>
      <c r="H44">
        <v>0.13797799999999999</v>
      </c>
      <c r="I44">
        <v>0.67638699999999996</v>
      </c>
      <c r="J44">
        <v>1.2172499999999999</v>
      </c>
    </row>
    <row r="45" spans="2:18" x14ac:dyDescent="0.25">
      <c r="B45">
        <v>0.44</v>
      </c>
      <c r="C45">
        <f t="shared" si="0"/>
        <v>0.78410653946718289</v>
      </c>
      <c r="F45">
        <v>90</v>
      </c>
      <c r="G45">
        <v>1.0128200000000001</v>
      </c>
      <c r="H45">
        <v>0.166884</v>
      </c>
      <c r="I45">
        <v>0.68573600000000001</v>
      </c>
      <c r="J45">
        <v>1.3399099999999999</v>
      </c>
      <c r="N45" t="s">
        <v>10</v>
      </c>
    </row>
    <row r="46" spans="2:18" x14ac:dyDescent="0.25">
      <c r="B46">
        <v>0.45</v>
      </c>
      <c r="C46">
        <f t="shared" si="0"/>
        <v>0.88570233476354487</v>
      </c>
      <c r="F46">
        <v>91</v>
      </c>
      <c r="G46">
        <v>1.0223</v>
      </c>
      <c r="H46">
        <v>0.17114199999999999</v>
      </c>
      <c r="I46">
        <v>0.68686499999999995</v>
      </c>
      <c r="J46">
        <v>1.3577300000000001</v>
      </c>
      <c r="N46" t="s">
        <v>49</v>
      </c>
      <c r="O46" t="s">
        <v>50</v>
      </c>
      <c r="P46" t="s">
        <v>24</v>
      </c>
      <c r="Q46">
        <v>18.283999999999999</v>
      </c>
    </row>
    <row r="47" spans="2:18" x14ac:dyDescent="0.25">
      <c r="B47">
        <v>0.46</v>
      </c>
      <c r="C47">
        <f t="shared" si="0"/>
        <v>1.0003290615600704</v>
      </c>
      <c r="F47">
        <v>92</v>
      </c>
      <c r="G47">
        <v>1.03277</v>
      </c>
      <c r="H47">
        <v>0.175875</v>
      </c>
      <c r="I47">
        <v>0.68806500000000004</v>
      </c>
      <c r="J47">
        <v>1.37748</v>
      </c>
    </row>
    <row r="48" spans="2:18" x14ac:dyDescent="0.25">
      <c r="B48">
        <v>0.47</v>
      </c>
      <c r="C48">
        <f t="shared" si="0"/>
        <v>1.1296215913299252</v>
      </c>
      <c r="F48">
        <v>93</v>
      </c>
      <c r="G48">
        <v>1.0445199999999999</v>
      </c>
      <c r="H48">
        <v>0.18121200000000001</v>
      </c>
      <c r="I48">
        <v>0.68935400000000002</v>
      </c>
      <c r="J48">
        <v>1.3996900000000001</v>
      </c>
      <c r="N48" t="s">
        <v>51</v>
      </c>
      <c r="O48" t="s">
        <v>52</v>
      </c>
      <c r="P48" t="s">
        <v>53</v>
      </c>
    </row>
    <row r="49" spans="1:19" x14ac:dyDescent="0.25">
      <c r="B49">
        <v>0.48</v>
      </c>
      <c r="C49">
        <f t="shared" si="0"/>
        <v>1.2754098922942192</v>
      </c>
      <c r="F49">
        <v>94</v>
      </c>
      <c r="G49">
        <v>1.0579400000000001</v>
      </c>
      <c r="H49">
        <v>0.18734000000000001</v>
      </c>
      <c r="I49">
        <v>0.69075900000000001</v>
      </c>
      <c r="J49">
        <v>1.4251199999999999</v>
      </c>
    </row>
    <row r="50" spans="1:19" x14ac:dyDescent="0.25">
      <c r="B50">
        <v>0.49</v>
      </c>
      <c r="C50">
        <f t="shared" si="0"/>
        <v>1.4397395588997688</v>
      </c>
      <c r="F50">
        <v>95</v>
      </c>
      <c r="G50">
        <v>1.0736399999999999</v>
      </c>
      <c r="H50">
        <v>0.194553</v>
      </c>
      <c r="I50">
        <v>0.69232300000000002</v>
      </c>
      <c r="J50">
        <v>1.45496</v>
      </c>
      <c r="O50" t="s">
        <v>42</v>
      </c>
      <c r="P50" s="7">
        <v>0.95</v>
      </c>
      <c r="Q50" t="s">
        <v>43</v>
      </c>
      <c r="R50" t="s">
        <v>44</v>
      </c>
    </row>
    <row r="51" spans="1:19" x14ac:dyDescent="0.25">
      <c r="B51">
        <v>0.5</v>
      </c>
      <c r="C51">
        <f t="shared" si="0"/>
        <v>1.6248937311194593</v>
      </c>
      <c r="F51">
        <v>96</v>
      </c>
      <c r="G51">
        <v>1.09266</v>
      </c>
      <c r="H51">
        <v>0.20334199999999999</v>
      </c>
      <c r="I51">
        <v>0.69411299999999998</v>
      </c>
      <c r="J51">
        <v>1.4912000000000001</v>
      </c>
      <c r="O51" t="s">
        <v>45</v>
      </c>
      <c r="P51" t="s">
        <v>19</v>
      </c>
      <c r="Q51" t="s">
        <v>20</v>
      </c>
      <c r="R51" t="s">
        <v>21</v>
      </c>
    </row>
    <row r="52" spans="1:19" x14ac:dyDescent="0.25">
      <c r="B52">
        <v>0.51</v>
      </c>
      <c r="C52">
        <f t="shared" si="0"/>
        <v>1.8334162638558433</v>
      </c>
      <c r="F52">
        <v>97</v>
      </c>
      <c r="G52">
        <v>1.1169100000000001</v>
      </c>
      <c r="H52">
        <v>0.21462800000000001</v>
      </c>
      <c r="I52">
        <v>0.69625099999999995</v>
      </c>
      <c r="J52">
        <v>1.5375799999999999</v>
      </c>
      <c r="N52" t="s">
        <v>54</v>
      </c>
      <c r="O52">
        <v>0.83398399999999995</v>
      </c>
      <c r="P52">
        <v>9.4307500000000002E-2</v>
      </c>
      <c r="Q52">
        <v>0.64914400000000005</v>
      </c>
      <c r="R52">
        <v>1.0188200000000001</v>
      </c>
    </row>
    <row r="53" spans="1:19" x14ac:dyDescent="0.25">
      <c r="B53">
        <v>0.52</v>
      </c>
      <c r="C53">
        <f t="shared" si="0"/>
        <v>2.0681359151662342</v>
      </c>
      <c r="F53">
        <v>98</v>
      </c>
      <c r="G53">
        <v>1.1507499999999999</v>
      </c>
      <c r="H53">
        <v>0.230488</v>
      </c>
      <c r="I53">
        <v>0.69900399999999996</v>
      </c>
      <c r="J53">
        <v>1.6025</v>
      </c>
      <c r="N53" t="s">
        <v>42</v>
      </c>
      <c r="O53" t="s">
        <v>55</v>
      </c>
      <c r="P53">
        <v>0.14763100000000001</v>
      </c>
      <c r="Q53">
        <v>7.2902900000000007E-2</v>
      </c>
      <c r="R53">
        <v>5.6083800000000003E-2</v>
      </c>
      <c r="S53">
        <v>0.38861200000000001</v>
      </c>
    </row>
    <row r="54" spans="1:19" x14ac:dyDescent="0.25">
      <c r="B54">
        <v>0.53</v>
      </c>
      <c r="C54">
        <f t="shared" si="0"/>
        <v>2.3321912046171875</v>
      </c>
      <c r="F54">
        <v>99</v>
      </c>
      <c r="G54">
        <v>1.2079899999999999</v>
      </c>
      <c r="H54">
        <v>0.25756200000000001</v>
      </c>
      <c r="I54">
        <v>0.70318199999999997</v>
      </c>
      <c r="J54">
        <v>1.7128099999999999</v>
      </c>
      <c r="N54" t="s">
        <v>56</v>
      </c>
      <c r="O54">
        <v>0.83398399999999995</v>
      </c>
      <c r="P54">
        <v>9.4307500000000002E-2</v>
      </c>
      <c r="Q54">
        <v>0.64914400000000005</v>
      </c>
      <c r="R54">
        <v>1.0188200000000001</v>
      </c>
    </row>
    <row r="55" spans="1:19" x14ac:dyDescent="0.25">
      <c r="A55" s="5"/>
      <c r="B55" s="4">
        <v>0.53180000000000005</v>
      </c>
      <c r="C55">
        <f t="shared" si="0"/>
        <v>2.3830990976747541</v>
      </c>
      <c r="D55" s="5"/>
      <c r="N55" t="s">
        <v>57</v>
      </c>
      <c r="O55" t="s">
        <v>58</v>
      </c>
      <c r="P55">
        <v>0.744564</v>
      </c>
      <c r="Q55">
        <v>7.2562500000000002E-2</v>
      </c>
      <c r="R55">
        <v>0.60234399999999999</v>
      </c>
      <c r="S55">
        <v>0.88678400000000002</v>
      </c>
    </row>
    <row r="56" spans="1:19" x14ac:dyDescent="0.25">
      <c r="B56">
        <v>0.54</v>
      </c>
      <c r="C56">
        <f t="shared" si="0"/>
        <v>2.6290554450782491</v>
      </c>
      <c r="N56" t="s">
        <v>59</v>
      </c>
      <c r="O56" t="s">
        <v>60</v>
      </c>
      <c r="P56">
        <v>0.92340299999999997</v>
      </c>
      <c r="Q56">
        <v>0.12814900000000001</v>
      </c>
      <c r="R56">
        <v>0.67223500000000003</v>
      </c>
      <c r="S56">
        <v>1.1745699999999999</v>
      </c>
    </row>
    <row r="57" spans="1:19" x14ac:dyDescent="0.25">
      <c r="B57">
        <v>0.55000000000000004</v>
      </c>
      <c r="C57">
        <f t="shared" si="0"/>
        <v>2.962561267823848</v>
      </c>
      <c r="N57" t="s">
        <v>61</v>
      </c>
      <c r="O57" t="s">
        <v>62</v>
      </c>
      <c r="P57">
        <v>0.178839</v>
      </c>
      <c r="Q57">
        <v>8.8314100000000006E-2</v>
      </c>
      <c r="R57">
        <v>6.79395E-2</v>
      </c>
      <c r="S57">
        <v>0.47076200000000001</v>
      </c>
    </row>
    <row r="58" spans="1:19" x14ac:dyDescent="0.25">
      <c r="B58">
        <v>0.56000000000000005</v>
      </c>
      <c r="C58">
        <f t="shared" si="0"/>
        <v>3.3369237373467842</v>
      </c>
    </row>
    <row r="59" spans="1:19" x14ac:dyDescent="0.25">
      <c r="B59">
        <v>0.56999999999999995</v>
      </c>
      <c r="C59">
        <f t="shared" si="0"/>
        <v>3.7567608850948191</v>
      </c>
    </row>
    <row r="60" spans="1:19" x14ac:dyDescent="0.25">
      <c r="B60">
        <v>0.57999999999999996</v>
      </c>
      <c r="C60">
        <f t="shared" si="0"/>
        <v>4.227110178486492</v>
      </c>
      <c r="N60" t="s">
        <v>63</v>
      </c>
      <c r="O60" t="s">
        <v>52</v>
      </c>
      <c r="P60" t="s">
        <v>64</v>
      </c>
    </row>
    <row r="61" spans="1:19" x14ac:dyDescent="0.25">
      <c r="B61">
        <v>0.59</v>
      </c>
      <c r="C61">
        <f t="shared" si="0"/>
        <v>4.7534390841070229</v>
      </c>
    </row>
    <row r="62" spans="1:19" x14ac:dyDescent="0.25">
      <c r="B62">
        <v>0.6</v>
      </c>
      <c r="C62">
        <f t="shared" si="0"/>
        <v>5.3416474876393663</v>
      </c>
      <c r="O62" t="s">
        <v>42</v>
      </c>
      <c r="P62" s="7">
        <v>0.95</v>
      </c>
      <c r="Q62" t="s">
        <v>43</v>
      </c>
      <c r="R62" t="s">
        <v>44</v>
      </c>
    </row>
    <row r="63" spans="1:19" x14ac:dyDescent="0.25">
      <c r="B63">
        <v>0.61</v>
      </c>
      <c r="C63">
        <f t="shared" si="0"/>
        <v>5.9980593102905422</v>
      </c>
      <c r="N63" t="s">
        <v>17</v>
      </c>
      <c r="O63" t="s">
        <v>18</v>
      </c>
      <c r="P63" t="s">
        <v>19</v>
      </c>
      <c r="Q63" t="s">
        <v>20</v>
      </c>
      <c r="R63" t="s">
        <v>21</v>
      </c>
    </row>
    <row r="64" spans="1:19" x14ac:dyDescent="0.25">
      <c r="B64">
        <v>0.62</v>
      </c>
      <c r="C64">
        <f t="shared" si="0"/>
        <v>6.7294002339092591</v>
      </c>
      <c r="O64">
        <v>1</v>
      </c>
      <c r="P64">
        <v>0.45997300000000002</v>
      </c>
      <c r="Q64">
        <v>0.14026</v>
      </c>
      <c r="R64">
        <v>0.18506700000000001</v>
      </c>
      <c r="S64">
        <v>0.73487800000000003</v>
      </c>
    </row>
    <row r="65" spans="2:19" x14ac:dyDescent="0.25">
      <c r="B65">
        <v>0.63</v>
      </c>
      <c r="C65">
        <f t="shared" si="0"/>
        <v>7.5427580483682632</v>
      </c>
      <c r="O65">
        <v>2</v>
      </c>
      <c r="P65">
        <v>0.51721600000000001</v>
      </c>
      <c r="Q65">
        <v>0.11662500000000001</v>
      </c>
      <c r="R65">
        <v>0.288636</v>
      </c>
      <c r="S65">
        <v>0.74579700000000004</v>
      </c>
    </row>
    <row r="66" spans="2:19" x14ac:dyDescent="0.25">
      <c r="B66">
        <v>0.64</v>
      </c>
      <c r="C66">
        <f t="shared" si="0"/>
        <v>8.4455218136472947</v>
      </c>
      <c r="O66">
        <v>3</v>
      </c>
      <c r="P66">
        <v>0.55105300000000002</v>
      </c>
      <c r="Q66">
        <v>0.10374899999999999</v>
      </c>
      <c r="R66">
        <v>0.34770800000000002</v>
      </c>
      <c r="S66">
        <v>0.75439800000000001</v>
      </c>
    </row>
    <row r="67" spans="2:19" x14ac:dyDescent="0.25">
      <c r="B67">
        <v>0.65</v>
      </c>
      <c r="C67">
        <f t="shared" ref="C67:C130" si="1">(1/(1+(EXP((0.833984-B67)/0.0813931))))*100</f>
        <v>9.4452958510683658</v>
      </c>
      <c r="O67">
        <v>4</v>
      </c>
      <c r="P67">
        <v>0.57531200000000005</v>
      </c>
      <c r="Q67">
        <v>9.52543E-2</v>
      </c>
      <c r="R67">
        <v>0.38861699999999999</v>
      </c>
      <c r="S67">
        <v>0.76200699999999999</v>
      </c>
    </row>
    <row r="68" spans="2:19" x14ac:dyDescent="0.25">
      <c r="B68">
        <v>0.66</v>
      </c>
      <c r="C68">
        <f t="shared" si="1"/>
        <v>10.549784627090514</v>
      </c>
      <c r="O68">
        <v>5</v>
      </c>
      <c r="P68">
        <v>0.59432700000000005</v>
      </c>
      <c r="Q68">
        <v>8.9156799999999994E-2</v>
      </c>
      <c r="R68">
        <v>0.41958299999999998</v>
      </c>
      <c r="S68">
        <v>0.76907099999999995</v>
      </c>
    </row>
    <row r="69" spans="2:19" x14ac:dyDescent="0.25">
      <c r="B69">
        <v>0.67</v>
      </c>
      <c r="C69">
        <f t="shared" si="1"/>
        <v>11.766644969437925</v>
      </c>
      <c r="O69">
        <v>6</v>
      </c>
      <c r="P69">
        <v>0.61002800000000001</v>
      </c>
      <c r="Q69">
        <v>8.45775E-2</v>
      </c>
      <c r="R69">
        <v>0.44425900000000001</v>
      </c>
      <c r="S69">
        <v>0.77579699999999996</v>
      </c>
    </row>
    <row r="70" spans="2:19" x14ac:dyDescent="0.25">
      <c r="B70">
        <v>0.68</v>
      </c>
      <c r="C70">
        <f t="shared" si="1"/>
        <v>13.103302871002972</v>
      </c>
      <c r="O70">
        <v>7</v>
      </c>
      <c r="P70">
        <v>0.62344500000000003</v>
      </c>
      <c r="Q70">
        <v>8.1047900000000006E-2</v>
      </c>
      <c r="R70">
        <v>0.46459400000000001</v>
      </c>
      <c r="S70">
        <v>0.78229599999999999</v>
      </c>
    </row>
    <row r="71" spans="2:19" x14ac:dyDescent="0.25">
      <c r="B71">
        <v>0.69</v>
      </c>
      <c r="C71">
        <f t="shared" si="1"/>
        <v>14.566733504582134</v>
      </c>
      <c r="O71">
        <v>8</v>
      </c>
      <c r="P71">
        <v>0.63519300000000001</v>
      </c>
      <c r="Q71">
        <v>7.8287899999999994E-2</v>
      </c>
      <c r="R71">
        <v>0.48175200000000001</v>
      </c>
      <c r="S71">
        <v>0.78863499999999997</v>
      </c>
    </row>
    <row r="72" spans="2:19" x14ac:dyDescent="0.25">
      <c r="B72">
        <v>0.7</v>
      </c>
      <c r="C72">
        <f t="shared" si="1"/>
        <v>16.163205087053981</v>
      </c>
      <c r="O72">
        <v>9</v>
      </c>
      <c r="P72">
        <v>0.64566999999999997</v>
      </c>
      <c r="Q72">
        <v>7.6115799999999997E-2</v>
      </c>
      <c r="R72">
        <v>0.49648500000000001</v>
      </c>
      <c r="S72">
        <v>0.79485399999999995</v>
      </c>
    </row>
    <row r="73" spans="2:19" x14ac:dyDescent="0.25">
      <c r="B73">
        <v>0.71</v>
      </c>
      <c r="C73">
        <f t="shared" si="1"/>
        <v>17.897989949620317</v>
      </c>
      <c r="O73">
        <v>10</v>
      </c>
      <c r="P73">
        <v>0.65514499999999998</v>
      </c>
      <c r="Q73">
        <v>7.4406899999999998E-2</v>
      </c>
      <c r="R73">
        <v>0.50931000000000004</v>
      </c>
      <c r="S73">
        <v>0.80098000000000003</v>
      </c>
    </row>
    <row r="74" spans="2:19" x14ac:dyDescent="0.25">
      <c r="B74">
        <v>0.72</v>
      </c>
      <c r="C74">
        <f t="shared" si="1"/>
        <v>19.775049572997908</v>
      </c>
      <c r="O74">
        <v>20</v>
      </c>
      <c r="P74">
        <v>0.72114900000000004</v>
      </c>
      <c r="Q74">
        <v>7.0423100000000002E-2</v>
      </c>
      <c r="R74">
        <v>0.58312200000000003</v>
      </c>
      <c r="S74">
        <v>0.85917600000000005</v>
      </c>
    </row>
    <row r="75" spans="2:19" x14ac:dyDescent="0.25">
      <c r="B75">
        <v>0.73</v>
      </c>
      <c r="C75">
        <f t="shared" si="1"/>
        <v>21.796704307617258</v>
      </c>
      <c r="O75">
        <v>30</v>
      </c>
      <c r="P75">
        <v>0.765019</v>
      </c>
      <c r="Q75">
        <v>7.5837799999999997E-2</v>
      </c>
      <c r="R75">
        <v>0.61638000000000004</v>
      </c>
      <c r="S75">
        <v>0.913659</v>
      </c>
    </row>
    <row r="76" spans="2:19" x14ac:dyDescent="0.25">
      <c r="B76">
        <v>0.74</v>
      </c>
      <c r="C76">
        <f t="shared" si="1"/>
        <v>23.963302755407124</v>
      </c>
      <c r="O76">
        <v>40</v>
      </c>
      <c r="P76">
        <v>0.80098199999999997</v>
      </c>
      <c r="Q76">
        <v>8.4265499999999993E-2</v>
      </c>
      <c r="R76">
        <v>0.63582399999999994</v>
      </c>
      <c r="S76">
        <v>0.96613899999999997</v>
      </c>
    </row>
    <row r="77" spans="2:19" x14ac:dyDescent="0.25">
      <c r="B77">
        <v>0.75</v>
      </c>
      <c r="C77">
        <f t="shared" si="1"/>
        <v>26.272909921963105</v>
      </c>
      <c r="O77">
        <v>50</v>
      </c>
      <c r="P77">
        <v>0.83398399999999995</v>
      </c>
      <c r="Q77">
        <v>9.4307500000000002E-2</v>
      </c>
      <c r="R77">
        <v>0.64914400000000005</v>
      </c>
      <c r="S77">
        <v>1.0188200000000001</v>
      </c>
    </row>
    <row r="78" spans="2:19" x14ac:dyDescent="0.25">
      <c r="B78">
        <v>0.76</v>
      </c>
      <c r="C78">
        <f t="shared" si="1"/>
        <v>28.721036687398151</v>
      </c>
      <c r="O78">
        <v>60</v>
      </c>
      <c r="P78">
        <v>0.86698600000000003</v>
      </c>
      <c r="Q78">
        <v>0.105917</v>
      </c>
      <c r="R78">
        <v>0.65939300000000001</v>
      </c>
      <c r="S78">
        <v>1.0745800000000001</v>
      </c>
    </row>
    <row r="79" spans="2:19" x14ac:dyDescent="0.25">
      <c r="B79">
        <v>0.77</v>
      </c>
      <c r="C79">
        <f t="shared" si="1"/>
        <v>31.30043521804679</v>
      </c>
      <c r="O79">
        <v>70</v>
      </c>
      <c r="P79">
        <v>0.90294799999999997</v>
      </c>
      <c r="Q79">
        <v>0.11981700000000001</v>
      </c>
      <c r="R79">
        <v>0.66811100000000001</v>
      </c>
      <c r="S79">
        <v>1.13778</v>
      </c>
    </row>
    <row r="80" spans="2:19" x14ac:dyDescent="0.25">
      <c r="B80">
        <v>0.78</v>
      </c>
      <c r="C80">
        <f t="shared" si="1"/>
        <v>34.000984960256126</v>
      </c>
      <c r="O80">
        <v>80</v>
      </c>
      <c r="P80">
        <v>0.94681800000000005</v>
      </c>
      <c r="Q80">
        <v>0.13797799999999999</v>
      </c>
      <c r="R80">
        <v>0.67638699999999996</v>
      </c>
      <c r="S80">
        <v>1.2172499999999999</v>
      </c>
    </row>
    <row r="81" spans="2:19" x14ac:dyDescent="0.25">
      <c r="B81">
        <v>0.79</v>
      </c>
      <c r="C81">
        <f t="shared" si="1"/>
        <v>36.809691245378083</v>
      </c>
      <c r="O81">
        <v>90</v>
      </c>
      <c r="P81">
        <v>1.0128200000000001</v>
      </c>
      <c r="Q81">
        <v>0.166884</v>
      </c>
      <c r="R81">
        <v>0.68573600000000001</v>
      </c>
      <c r="S81">
        <v>1.3399099999999999</v>
      </c>
    </row>
    <row r="82" spans="2:19" x14ac:dyDescent="0.25">
      <c r="B82">
        <v>0.8</v>
      </c>
      <c r="C82">
        <f t="shared" si="1"/>
        <v>39.710812980814651</v>
      </c>
      <c r="O82">
        <v>91</v>
      </c>
      <c r="P82">
        <v>1.0223</v>
      </c>
      <c r="Q82">
        <v>0.17114199999999999</v>
      </c>
      <c r="R82">
        <v>0.68686499999999995</v>
      </c>
      <c r="S82">
        <v>1.3577300000000001</v>
      </c>
    </row>
    <row r="83" spans="2:19" x14ac:dyDescent="0.25">
      <c r="B83">
        <v>0.81</v>
      </c>
      <c r="C83">
        <f t="shared" si="1"/>
        <v>42.686127503339002</v>
      </c>
      <c r="O83">
        <v>92</v>
      </c>
      <c r="P83">
        <v>1.03277</v>
      </c>
      <c r="Q83">
        <v>0.175875</v>
      </c>
      <c r="R83">
        <v>0.68806500000000004</v>
      </c>
      <c r="S83">
        <v>1.37748</v>
      </c>
    </row>
    <row r="84" spans="2:19" x14ac:dyDescent="0.25">
      <c r="B84">
        <v>0.82</v>
      </c>
      <c r="C84">
        <f t="shared" si="1"/>
        <v>45.715330025426006</v>
      </c>
      <c r="O84">
        <v>93</v>
      </c>
      <c r="P84">
        <v>1.0445199999999999</v>
      </c>
      <c r="Q84">
        <v>0.18121200000000001</v>
      </c>
      <c r="R84">
        <v>0.68935400000000002</v>
      </c>
      <c r="S84">
        <v>1.3996900000000001</v>
      </c>
    </row>
    <row r="85" spans="2:19" x14ac:dyDescent="0.25">
      <c r="B85">
        <v>0.83</v>
      </c>
      <c r="C85">
        <f t="shared" si="1"/>
        <v>48.776553306955385</v>
      </c>
      <c r="O85">
        <v>94</v>
      </c>
      <c r="P85">
        <v>1.0579400000000001</v>
      </c>
      <c r="Q85">
        <v>0.18734000000000001</v>
      </c>
      <c r="R85">
        <v>0.69075900000000001</v>
      </c>
      <c r="S85">
        <v>1.4251199999999999</v>
      </c>
    </row>
    <row r="86" spans="2:19" x14ac:dyDescent="0.25">
      <c r="B86">
        <v>0.84</v>
      </c>
      <c r="C86">
        <f t="shared" si="1"/>
        <v>51.846981701440761</v>
      </c>
      <c r="O86">
        <v>95</v>
      </c>
      <c r="P86">
        <v>1.0736399999999999</v>
      </c>
      <c r="Q86">
        <v>0.194553</v>
      </c>
      <c r="R86">
        <v>0.69232300000000002</v>
      </c>
      <c r="S86">
        <v>1.45496</v>
      </c>
    </row>
    <row r="87" spans="2:19" x14ac:dyDescent="0.25">
      <c r="B87">
        <v>0.85</v>
      </c>
      <c r="C87">
        <f t="shared" si="1"/>
        <v>54.903524164939164</v>
      </c>
      <c r="O87">
        <v>96</v>
      </c>
      <c r="P87">
        <v>1.09266</v>
      </c>
      <c r="Q87">
        <v>0.20334199999999999</v>
      </c>
      <c r="R87">
        <v>0.69411299999999998</v>
      </c>
      <c r="S87">
        <v>1.4912000000000001</v>
      </c>
    </row>
    <row r="88" spans="2:19" x14ac:dyDescent="0.25">
      <c r="B88">
        <v>0.86</v>
      </c>
      <c r="C88">
        <f t="shared" si="1"/>
        <v>57.923504619112308</v>
      </c>
      <c r="O88">
        <v>97</v>
      </c>
      <c r="P88">
        <v>1.1169100000000001</v>
      </c>
      <c r="Q88">
        <v>0.21462800000000001</v>
      </c>
      <c r="R88">
        <v>0.69625099999999995</v>
      </c>
      <c r="S88">
        <v>1.5375799999999999</v>
      </c>
    </row>
    <row r="89" spans="2:19" x14ac:dyDescent="0.25">
      <c r="B89">
        <v>0.87</v>
      </c>
      <c r="C89">
        <f t="shared" si="1"/>
        <v>60.885326205001078</v>
      </c>
      <c r="O89">
        <v>98</v>
      </c>
      <c r="P89">
        <v>1.1507499999999999</v>
      </c>
      <c r="Q89">
        <v>0.230488</v>
      </c>
      <c r="R89">
        <v>0.69900399999999996</v>
      </c>
      <c r="S89">
        <v>1.6025</v>
      </c>
    </row>
    <row r="90" spans="2:19" x14ac:dyDescent="0.25">
      <c r="B90">
        <v>0.88</v>
      </c>
      <c r="C90">
        <f t="shared" si="1"/>
        <v>63.76906874949605</v>
      </c>
      <c r="O90">
        <v>99</v>
      </c>
      <c r="P90">
        <v>1.2079899999999999</v>
      </c>
      <c r="Q90">
        <v>0.25756200000000001</v>
      </c>
      <c r="R90">
        <v>0.70318199999999997</v>
      </c>
      <c r="S90">
        <v>1.7128099999999999</v>
      </c>
    </row>
    <row r="91" spans="2:19" x14ac:dyDescent="0.25">
      <c r="B91">
        <v>0.89</v>
      </c>
      <c r="C91">
        <f t="shared" si="1"/>
        <v>66.556985744918777</v>
      </c>
    </row>
    <row r="92" spans="2:19" x14ac:dyDescent="0.25">
      <c r="B92">
        <v>0.9</v>
      </c>
      <c r="C92">
        <f t="shared" si="1"/>
        <v>69.233877220469935</v>
      </c>
    </row>
    <row r="93" spans="2:19" x14ac:dyDescent="0.25">
      <c r="B93">
        <v>0.91</v>
      </c>
      <c r="C93">
        <f t="shared" si="1"/>
        <v>71.787326561315496</v>
      </c>
    </row>
    <row r="94" spans="2:19" x14ac:dyDescent="0.25">
      <c r="B94">
        <v>0.92</v>
      </c>
      <c r="C94">
        <f t="shared" si="1"/>
        <v>74.207801004671779</v>
      </c>
    </row>
    <row r="95" spans="2:19" x14ac:dyDescent="0.25">
      <c r="B95">
        <v>0.93</v>
      </c>
      <c r="C95">
        <f t="shared" si="1"/>
        <v>76.488625804609583</v>
      </c>
    </row>
    <row r="96" spans="2:19" x14ac:dyDescent="0.25">
      <c r="B96">
        <v>0.94</v>
      </c>
      <c r="C96">
        <f t="shared" si="1"/>
        <v>78.625849909429462</v>
      </c>
    </row>
    <row r="97" spans="2:3" x14ac:dyDescent="0.25">
      <c r="B97">
        <v>0.95</v>
      </c>
      <c r="C97">
        <f t="shared" si="1"/>
        <v>80.618025944724607</v>
      </c>
    </row>
    <row r="98" spans="2:3" x14ac:dyDescent="0.25">
      <c r="B98">
        <v>0.96</v>
      </c>
      <c r="C98">
        <f t="shared" si="1"/>
        <v>82.465929336647363</v>
      </c>
    </row>
    <row r="99" spans="2:3" x14ac:dyDescent="0.25">
      <c r="B99">
        <v>0.97</v>
      </c>
      <c r="C99">
        <f t="shared" si="1"/>
        <v>84.172240920822006</v>
      </c>
    </row>
    <row r="100" spans="2:3" x14ac:dyDescent="0.25">
      <c r="B100">
        <v>0.98</v>
      </c>
      <c r="C100">
        <f t="shared" si="1"/>
        <v>85.741214974061862</v>
      </c>
    </row>
    <row r="101" spans="2:3" x14ac:dyDescent="0.25">
      <c r="B101">
        <v>0.99</v>
      </c>
      <c r="C101">
        <f t="shared" si="1"/>
        <v>87.178350973710153</v>
      </c>
    </row>
    <row r="102" spans="2:3" x14ac:dyDescent="0.25">
      <c r="B102">
        <v>1</v>
      </c>
      <c r="C102">
        <f t="shared" si="1"/>
        <v>88.490083190382308</v>
      </c>
    </row>
    <row r="103" spans="2:3" x14ac:dyDescent="0.25">
      <c r="B103">
        <v>1.01</v>
      </c>
      <c r="C103">
        <f t="shared" si="1"/>
        <v>89.683497994569677</v>
      </c>
    </row>
    <row r="104" spans="2:3" x14ac:dyDescent="0.25">
      <c r="B104">
        <v>1.02</v>
      </c>
      <c r="C104">
        <f t="shared" si="1"/>
        <v>90.766084893495417</v>
      </c>
    </row>
    <row r="105" spans="2:3" x14ac:dyDescent="0.25">
      <c r="B105">
        <v>1.03</v>
      </c>
      <c r="C105">
        <f t="shared" si="1"/>
        <v>91.745524045218446</v>
      </c>
    </row>
    <row r="106" spans="2:3" x14ac:dyDescent="0.25">
      <c r="B106">
        <v>1.04</v>
      </c>
      <c r="C106">
        <f t="shared" si="1"/>
        <v>92.62951042309362</v>
      </c>
    </row>
    <row r="107" spans="2:3" x14ac:dyDescent="0.25">
      <c r="B107">
        <v>1.05</v>
      </c>
      <c r="C107">
        <f t="shared" si="1"/>
        <v>93.425612925985746</v>
      </c>
    </row>
    <row r="108" spans="2:3" x14ac:dyDescent="0.25">
      <c r="B108">
        <v>1.06</v>
      </c>
      <c r="C108">
        <f t="shared" si="1"/>
        <v>94.141165482801085</v>
      </c>
    </row>
    <row r="109" spans="2:3" x14ac:dyDescent="0.25">
      <c r="B109">
        <v>1.07</v>
      </c>
      <c r="C109">
        <f t="shared" si="1"/>
        <v>94.783186482799707</v>
      </c>
    </row>
    <row r="110" spans="2:3" x14ac:dyDescent="0.25">
      <c r="B110">
        <v>1.08</v>
      </c>
      <c r="C110">
        <f t="shared" si="1"/>
        <v>95.358322562119653</v>
      </c>
    </row>
    <row r="111" spans="2:3" x14ac:dyDescent="0.25">
      <c r="B111">
        <v>1.0900000000000001</v>
      </c>
      <c r="C111">
        <f t="shared" si="1"/>
        <v>95.872812781740677</v>
      </c>
    </row>
    <row r="112" spans="2:3" x14ac:dyDescent="0.25">
      <c r="B112">
        <v>1.1000000000000001</v>
      </c>
      <c r="C112">
        <f t="shared" si="1"/>
        <v>96.33246944538611</v>
      </c>
    </row>
    <row r="113" spans="2:3" x14ac:dyDescent="0.25">
      <c r="B113">
        <v>1.1100000000000001</v>
      </c>
      <c r="C113">
        <f t="shared" si="1"/>
        <v>96.742672147476384</v>
      </c>
    </row>
    <row r="114" spans="2:3" x14ac:dyDescent="0.25">
      <c r="B114">
        <v>1.1200000000000001</v>
      </c>
      <c r="C114">
        <f t="shared" si="1"/>
        <v>97.108372049162583</v>
      </c>
    </row>
    <row r="115" spans="2:3" x14ac:dyDescent="0.25">
      <c r="B115">
        <v>1.1299999999999999</v>
      </c>
      <c r="C115">
        <f t="shared" si="1"/>
        <v>97.434103809358746</v>
      </c>
    </row>
    <row r="116" spans="2:3" x14ac:dyDescent="0.25">
      <c r="B116">
        <v>1.1399999999999999</v>
      </c>
      <c r="C116">
        <f t="shared" si="1"/>
        <v>97.724003016527803</v>
      </c>
    </row>
    <row r="117" spans="2:3" x14ac:dyDescent="0.25">
      <c r="B117">
        <v>1.1499999999999999</v>
      </c>
      <c r="C117">
        <f t="shared" si="1"/>
        <v>97.981827356174875</v>
      </c>
    </row>
    <row r="118" spans="2:3" x14ac:dyDescent="0.25">
      <c r="B118">
        <v>1.1599999999999999</v>
      </c>
      <c r="C118">
        <f t="shared" si="1"/>
        <v>98.210980097676341</v>
      </c>
    </row>
    <row r="119" spans="2:3" x14ac:dyDescent="0.25">
      <c r="B119">
        <v>1.17</v>
      </c>
      <c r="C119">
        <f t="shared" si="1"/>
        <v>98.414534787618805</v>
      </c>
    </row>
    <row r="120" spans="2:3" x14ac:dyDescent="0.25">
      <c r="B120">
        <v>1.18</v>
      </c>
      <c r="C120">
        <f t="shared" si="1"/>
        <v>98.595260294898026</v>
      </c>
    </row>
    <row r="121" spans="2:3" x14ac:dyDescent="0.25">
      <c r="B121">
        <v>1.19</v>
      </c>
      <c r="C121">
        <f t="shared" si="1"/>
        <v>98.755645567821247</v>
      </c>
    </row>
    <row r="122" spans="2:3" x14ac:dyDescent="0.25">
      <c r="B122">
        <v>1.2</v>
      </c>
      <c r="C122">
        <f t="shared" si="1"/>
        <v>98.897923639309354</v>
      </c>
    </row>
    <row r="123" spans="2:3" x14ac:dyDescent="0.25">
      <c r="B123">
        <v>1.21</v>
      </c>
      <c r="C123">
        <f t="shared" si="1"/>
        <v>99.024094557682247</v>
      </c>
    </row>
    <row r="124" spans="2:3" x14ac:dyDescent="0.25">
      <c r="B124">
        <v>1.22</v>
      </c>
      <c r="C124">
        <f t="shared" si="1"/>
        <v>99.13594703229596</v>
      </c>
    </row>
    <row r="125" spans="2:3" x14ac:dyDescent="0.25">
      <c r="B125">
        <v>1.23</v>
      </c>
      <c r="C125">
        <f t="shared" si="1"/>
        <v>99.235078670159297</v>
      </c>
    </row>
    <row r="126" spans="2:3" x14ac:dyDescent="0.25">
      <c r="B126">
        <v>1.24</v>
      </c>
      <c r="C126">
        <f t="shared" si="1"/>
        <v>99.322914745901301</v>
      </c>
    </row>
    <row r="127" spans="2:3" x14ac:dyDescent="0.25">
      <c r="B127">
        <v>1.25</v>
      </c>
      <c r="C127">
        <f t="shared" si="1"/>
        <v>99.40072549690646</v>
      </c>
    </row>
    <row r="128" spans="2:3" x14ac:dyDescent="0.25">
      <c r="B128">
        <v>1.26</v>
      </c>
      <c r="C128">
        <f t="shared" si="1"/>
        <v>99.469641971390828</v>
      </c>
    </row>
    <row r="129" spans="2:3" x14ac:dyDescent="0.25">
      <c r="B129">
        <v>1.27</v>
      </c>
      <c r="C129">
        <f t="shared" si="1"/>
        <v>99.530670482463876</v>
      </c>
    </row>
    <row r="130" spans="2:3" x14ac:dyDescent="0.25">
      <c r="B130">
        <v>1.28</v>
      </c>
      <c r="C130">
        <f t="shared" si="1"/>
        <v>99.584705738142105</v>
      </c>
    </row>
    <row r="131" spans="2:3" x14ac:dyDescent="0.25">
      <c r="B131">
        <v>1.29</v>
      </c>
      <c r="C131">
        <f t="shared" ref="C131:C194" si="2">(1/(1+(EXP((0.833984-B131)/0.0813931))))*100</f>
        <v>99.632542727771607</v>
      </c>
    </row>
    <row r="132" spans="2:3" x14ac:dyDescent="0.25">
      <c r="B132">
        <v>1.3</v>
      </c>
      <c r="C132">
        <f t="shared" si="2"/>
        <v>99.67488745093442</v>
      </c>
    </row>
    <row r="133" spans="2:3" x14ac:dyDescent="0.25">
      <c r="B133">
        <v>1.31</v>
      </c>
      <c r="C133">
        <f t="shared" si="2"/>
        <v>99.712366576900649</v>
      </c>
    </row>
    <row r="134" spans="2:3" x14ac:dyDescent="0.25">
      <c r="B134">
        <v>1.32</v>
      </c>
      <c r="C134">
        <f t="shared" si="2"/>
        <v>99.745536122037663</v>
      </c>
    </row>
    <row r="135" spans="2:3" x14ac:dyDescent="0.25">
      <c r="B135">
        <v>1.33</v>
      </c>
      <c r="C135">
        <f t="shared" si="2"/>
        <v>99.774889230066904</v>
      </c>
    </row>
    <row r="136" spans="2:3" x14ac:dyDescent="0.25">
      <c r="B136">
        <v>1.34</v>
      </c>
      <c r="C136">
        <f t="shared" si="2"/>
        <v>99.800863136271417</v>
      </c>
    </row>
    <row r="137" spans="2:3" x14ac:dyDescent="0.25">
      <c r="B137">
        <v>1.35</v>
      </c>
      <c r="C137">
        <f t="shared" si="2"/>
        <v>99.823845392159555</v>
      </c>
    </row>
    <row r="138" spans="2:3" x14ac:dyDescent="0.25">
      <c r="B138">
        <v>1.36</v>
      </c>
      <c r="C138">
        <f t="shared" si="2"/>
        <v>99.844179422028006</v>
      </c>
    </row>
    <row r="139" spans="2:3" x14ac:dyDescent="0.25">
      <c r="B139">
        <v>1.37</v>
      </c>
      <c r="C139">
        <f t="shared" si="2"/>
        <v>99.862169477597902</v>
      </c>
    </row>
    <row r="140" spans="2:3" x14ac:dyDescent="0.25">
      <c r="B140">
        <v>1.38</v>
      </c>
      <c r="C140">
        <f t="shared" si="2"/>
        <v>99.878085051608707</v>
      </c>
    </row>
    <row r="141" spans="2:3" x14ac:dyDescent="0.25">
      <c r="B141">
        <v>1.39</v>
      </c>
      <c r="C141">
        <f t="shared" si="2"/>
        <v>99.892164806076735</v>
      </c>
    </row>
    <row r="142" spans="2:3" x14ac:dyDescent="0.25">
      <c r="B142">
        <v>1.4</v>
      </c>
      <c r="C142">
        <f t="shared" si="2"/>
        <v>99.904620065952429</v>
      </c>
    </row>
    <row r="143" spans="2:3" x14ac:dyDescent="0.25">
      <c r="B143">
        <v>1.41</v>
      </c>
      <c r="C143">
        <f t="shared" si="2"/>
        <v>99.91563792419872</v>
      </c>
    </row>
    <row r="144" spans="2:3" x14ac:dyDescent="0.25">
      <c r="B144">
        <v>1.42</v>
      </c>
      <c r="C144">
        <f t="shared" si="2"/>
        <v>99.925383999901641</v>
      </c>
    </row>
    <row r="145" spans="2:3" x14ac:dyDescent="0.25">
      <c r="B145">
        <v>1.43</v>
      </c>
      <c r="C145">
        <f t="shared" si="2"/>
        <v>99.934004886926303</v>
      </c>
    </row>
    <row r="146" spans="2:3" x14ac:dyDescent="0.25">
      <c r="B146">
        <v>1.44</v>
      </c>
      <c r="C146">
        <f t="shared" si="2"/>
        <v>99.941630326855986</v>
      </c>
    </row>
    <row r="147" spans="2:3" x14ac:dyDescent="0.25">
      <c r="B147">
        <v>1.45</v>
      </c>
      <c r="C147">
        <f t="shared" si="2"/>
        <v>99.948375136491848</v>
      </c>
    </row>
    <row r="148" spans="2:3" x14ac:dyDescent="0.25">
      <c r="B148">
        <v>1.46</v>
      </c>
      <c r="C148">
        <f t="shared" si="2"/>
        <v>99.954340917036006</v>
      </c>
    </row>
    <row r="149" spans="2:3" x14ac:dyDescent="0.25">
      <c r="B149">
        <v>1.47</v>
      </c>
      <c r="C149">
        <f t="shared" si="2"/>
        <v>99.959617569215709</v>
      </c>
    </row>
    <row r="150" spans="2:3" x14ac:dyDescent="0.25">
      <c r="B150">
        <v>1.48</v>
      </c>
      <c r="C150">
        <f t="shared" si="2"/>
        <v>99.964284636015549</v>
      </c>
    </row>
    <row r="151" spans="2:3" x14ac:dyDescent="0.25">
      <c r="B151">
        <v>1.49</v>
      </c>
      <c r="C151">
        <f t="shared" si="2"/>
        <v>99.968412492345038</v>
      </c>
    </row>
    <row r="152" spans="2:3" x14ac:dyDescent="0.25">
      <c r="B152">
        <v>1.5</v>
      </c>
      <c r="C152">
        <f t="shared" si="2"/>
        <v>99.972063398866268</v>
      </c>
    </row>
    <row r="153" spans="2:3" x14ac:dyDescent="0.25">
      <c r="B153">
        <v>1.51</v>
      </c>
      <c r="C153">
        <f t="shared" si="2"/>
        <v>99.975292435316859</v>
      </c>
    </row>
    <row r="154" spans="2:3" x14ac:dyDescent="0.25">
      <c r="B154">
        <v>1.52</v>
      </c>
      <c r="C154">
        <f t="shared" si="2"/>
        <v>99.978148326970455</v>
      </c>
    </row>
    <row r="155" spans="2:3" x14ac:dyDescent="0.25">
      <c r="B155">
        <v>1.53</v>
      </c>
      <c r="C155">
        <f t="shared" si="2"/>
        <v>99.980674176363081</v>
      </c>
    </row>
    <row r="156" spans="2:3" x14ac:dyDescent="0.25">
      <c r="B156">
        <v>1.54</v>
      </c>
      <c r="C156">
        <f t="shared" si="2"/>
        <v>99.982908111060695</v>
      </c>
    </row>
    <row r="157" spans="2:3" x14ac:dyDescent="0.25">
      <c r="B157">
        <v>1.55</v>
      </c>
      <c r="C157">
        <f t="shared" si="2"/>
        <v>99.984883857035527</v>
      </c>
    </row>
    <row r="158" spans="2:3" x14ac:dyDescent="0.25">
      <c r="B158">
        <v>1.56</v>
      </c>
      <c r="C158">
        <f t="shared" si="2"/>
        <v>99.986631246143389</v>
      </c>
    </row>
    <row r="159" spans="2:3" x14ac:dyDescent="0.25">
      <c r="B159">
        <v>1.57</v>
      </c>
      <c r="C159">
        <f t="shared" si="2"/>
        <v>99.988176665235684</v>
      </c>
    </row>
    <row r="160" spans="2:3" x14ac:dyDescent="0.25">
      <c r="B160">
        <v>1.58</v>
      </c>
      <c r="C160">
        <f t="shared" si="2"/>
        <v>99.98954345358743</v>
      </c>
    </row>
    <row r="161" spans="2:3" x14ac:dyDescent="0.25">
      <c r="B161">
        <v>1.59</v>
      </c>
      <c r="C161">
        <f t="shared" si="2"/>
        <v>99.990752254564455</v>
      </c>
    </row>
    <row r="162" spans="2:3" x14ac:dyDescent="0.25">
      <c r="B162">
        <v>1.6</v>
      </c>
      <c r="C162">
        <f t="shared" si="2"/>
        <v>99.991821326779686</v>
      </c>
    </row>
    <row r="163" spans="2:3" x14ac:dyDescent="0.25">
      <c r="B163">
        <v>1.61</v>
      </c>
      <c r="C163">
        <f t="shared" si="2"/>
        <v>99.992766819390283</v>
      </c>
    </row>
    <row r="164" spans="2:3" x14ac:dyDescent="0.25">
      <c r="B164">
        <v>1.62</v>
      </c>
      <c r="C164">
        <f t="shared" si="2"/>
        <v>99.993603015656404</v>
      </c>
    </row>
    <row r="165" spans="2:3" x14ac:dyDescent="0.25">
      <c r="B165">
        <v>1.63</v>
      </c>
      <c r="C165">
        <f t="shared" si="2"/>
        <v>99.994342548411396</v>
      </c>
    </row>
    <row r="166" spans="2:3" x14ac:dyDescent="0.25">
      <c r="B166">
        <v>1.64</v>
      </c>
      <c r="C166">
        <f t="shared" si="2"/>
        <v>99.994996590675782</v>
      </c>
    </row>
    <row r="167" spans="2:3" x14ac:dyDescent="0.25">
      <c r="B167">
        <v>1.65</v>
      </c>
      <c r="C167">
        <f t="shared" si="2"/>
        <v>99.995575024276633</v>
      </c>
    </row>
    <row r="168" spans="2:3" x14ac:dyDescent="0.25">
      <c r="B168">
        <v>1.66</v>
      </c>
      <c r="C168">
        <f t="shared" si="2"/>
        <v>99.996086589005742</v>
      </c>
    </row>
    <row r="169" spans="2:3" x14ac:dyDescent="0.25">
      <c r="B169">
        <v>1.67</v>
      </c>
      <c r="C169">
        <f t="shared" si="2"/>
        <v>99.996539014559701</v>
      </c>
    </row>
    <row r="170" spans="2:3" x14ac:dyDescent="0.25">
      <c r="B170">
        <v>1.68</v>
      </c>
      <c r="C170">
        <f t="shared" si="2"/>
        <v>99.996939137246272</v>
      </c>
    </row>
    <row r="171" spans="2:3" x14ac:dyDescent="0.25">
      <c r="B171">
        <v>1.69</v>
      </c>
      <c r="C171">
        <f t="shared" si="2"/>
        <v>99.997293003214011</v>
      </c>
    </row>
    <row r="172" spans="2:3" x14ac:dyDescent="0.25">
      <c r="B172">
        <v>1.7</v>
      </c>
      <c r="C172">
        <f t="shared" si="2"/>
        <v>99.997605959760065</v>
      </c>
    </row>
    <row r="173" spans="2:3" x14ac:dyDescent="0.25">
      <c r="B173">
        <v>1.71</v>
      </c>
      <c r="C173">
        <f t="shared" si="2"/>
        <v>99.997882736091015</v>
      </c>
    </row>
    <row r="174" spans="2:3" x14ac:dyDescent="0.25">
      <c r="B174">
        <v>1.72</v>
      </c>
      <c r="C174">
        <f t="shared" si="2"/>
        <v>99.998127514754714</v>
      </c>
    </row>
    <row r="175" spans="2:3" x14ac:dyDescent="0.25">
      <c r="B175">
        <v>1.73</v>
      </c>
      <c r="C175">
        <f t="shared" si="2"/>
        <v>99.998343994819621</v>
      </c>
    </row>
    <row r="176" spans="2:3" x14ac:dyDescent="0.25">
      <c r="B176">
        <v>1.74</v>
      </c>
      <c r="C176">
        <f t="shared" si="2"/>
        <v>99.99853544775425</v>
      </c>
    </row>
    <row r="177" spans="2:3" x14ac:dyDescent="0.25">
      <c r="B177">
        <v>1.75</v>
      </c>
      <c r="C177">
        <f t="shared" si="2"/>
        <v>99.998704766850281</v>
      </c>
    </row>
    <row r="178" spans="2:3" x14ac:dyDescent="0.25">
      <c r="B178">
        <v>1.76</v>
      </c>
      <c r="C178">
        <f t="shared" si="2"/>
        <v>99.998854510934237</v>
      </c>
    </row>
    <row r="179" spans="2:3" x14ac:dyDescent="0.25">
      <c r="B179">
        <v>1.77</v>
      </c>
      <c r="C179">
        <f t="shared" si="2"/>
        <v>99.998986943028044</v>
      </c>
    </row>
    <row r="180" spans="2:3" x14ac:dyDescent="0.25">
      <c r="B180">
        <v>1.78</v>
      </c>
      <c r="C180">
        <f t="shared" si="2"/>
        <v>99.999104064541569</v>
      </c>
    </row>
    <row r="181" spans="2:3" x14ac:dyDescent="0.25">
      <c r="B181">
        <v>1.79</v>
      </c>
      <c r="C181">
        <f t="shared" si="2"/>
        <v>99.999207645513309</v>
      </c>
    </row>
    <row r="182" spans="2:3" x14ac:dyDescent="0.25">
      <c r="B182">
        <v>1.8</v>
      </c>
      <c r="C182">
        <f t="shared" si="2"/>
        <v>99.99929925135622</v>
      </c>
    </row>
    <row r="183" spans="2:3" x14ac:dyDescent="0.25">
      <c r="B183">
        <v>1.81</v>
      </c>
      <c r="C183">
        <f t="shared" si="2"/>
        <v>99.999380266512034</v>
      </c>
    </row>
    <row r="184" spans="2:3" x14ac:dyDescent="0.25">
      <c r="B184">
        <v>1.82</v>
      </c>
      <c r="C184">
        <f t="shared" si="2"/>
        <v>99.999451915371466</v>
      </c>
    </row>
    <row r="185" spans="2:3" x14ac:dyDescent="0.25">
      <c r="B185">
        <v>1.83</v>
      </c>
      <c r="C185">
        <f t="shared" si="2"/>
        <v>99.99951528077635</v>
      </c>
    </row>
    <row r="186" spans="2:3" x14ac:dyDescent="0.25">
      <c r="B186">
        <v>1.84</v>
      </c>
      <c r="C186">
        <f t="shared" si="2"/>
        <v>99.99957132038314</v>
      </c>
    </row>
    <row r="187" spans="2:3" x14ac:dyDescent="0.25">
      <c r="B187">
        <v>1.85</v>
      </c>
      <c r="C187">
        <f t="shared" si="2"/>
        <v>99.999620881134803</v>
      </c>
    </row>
    <row r="188" spans="2:3" x14ac:dyDescent="0.25">
      <c r="B188">
        <v>1.86</v>
      </c>
      <c r="C188">
        <f t="shared" si="2"/>
        <v>99.999664712059882</v>
      </c>
    </row>
    <row r="189" spans="2:3" x14ac:dyDescent="0.25">
      <c r="B189">
        <v>1.87</v>
      </c>
      <c r="C189">
        <f t="shared" si="2"/>
        <v>99.999703475591957</v>
      </c>
    </row>
    <row r="190" spans="2:3" x14ac:dyDescent="0.25">
      <c r="B190">
        <v>1.88</v>
      </c>
      <c r="C190">
        <f t="shared" si="2"/>
        <v>99.999737757580505</v>
      </c>
    </row>
    <row r="191" spans="2:3" x14ac:dyDescent="0.25">
      <c r="B191">
        <v>1.89</v>
      </c>
      <c r="C191">
        <f t="shared" si="2"/>
        <v>99.999768076144889</v>
      </c>
    </row>
    <row r="192" spans="2:3" x14ac:dyDescent="0.25">
      <c r="B192">
        <v>1.9</v>
      </c>
      <c r="C192">
        <f t="shared" si="2"/>
        <v>99.999794889504187</v>
      </c>
    </row>
    <row r="193" spans="2:3" x14ac:dyDescent="0.25">
      <c r="B193">
        <v>1.91</v>
      </c>
      <c r="C193">
        <f t="shared" si="2"/>
        <v>99.999818602902366</v>
      </c>
    </row>
    <row r="194" spans="2:3" x14ac:dyDescent="0.25">
      <c r="B194">
        <v>1.92</v>
      </c>
      <c r="C194">
        <f t="shared" si="2"/>
        <v>99.999839574732647</v>
      </c>
    </row>
    <row r="195" spans="2:3" x14ac:dyDescent="0.25">
      <c r="B195">
        <v>1.93</v>
      </c>
      <c r="C195">
        <f t="shared" ref="C195:C202" si="3">(1/(1+(EXP((0.833984-B195)/0.0813931))))*100</f>
        <v>99.99985812195392</v>
      </c>
    </row>
    <row r="196" spans="2:3" x14ac:dyDescent="0.25">
      <c r="B196">
        <v>1.94</v>
      </c>
      <c r="C196">
        <f t="shared" si="3"/>
        <v>99.999874524880866</v>
      </c>
    </row>
    <row r="197" spans="2:3" x14ac:dyDescent="0.25">
      <c r="B197">
        <v>1.95</v>
      </c>
      <c r="C197">
        <f t="shared" si="3"/>
        <v>99.999889031420608</v>
      </c>
    </row>
    <row r="198" spans="2:3" x14ac:dyDescent="0.25">
      <c r="B198">
        <v>1.96</v>
      </c>
      <c r="C198">
        <f t="shared" si="3"/>
        <v>99.999901860819165</v>
      </c>
    </row>
    <row r="199" spans="2:3" x14ac:dyDescent="0.25">
      <c r="B199">
        <v>1.97</v>
      </c>
      <c r="C199">
        <f t="shared" si="3"/>
        <v>99.999913206975137</v>
      </c>
    </row>
    <row r="200" spans="2:3" x14ac:dyDescent="0.25">
      <c r="B200">
        <v>1.98</v>
      </c>
      <c r="C200">
        <f t="shared" si="3"/>
        <v>99.999923241370027</v>
      </c>
    </row>
    <row r="201" spans="2:3" x14ac:dyDescent="0.25">
      <c r="B201">
        <v>1.99</v>
      </c>
      <c r="C201">
        <f t="shared" si="3"/>
        <v>99.999932115660044</v>
      </c>
    </row>
    <row r="202" spans="2:3" x14ac:dyDescent="0.25">
      <c r="B202">
        <v>2</v>
      </c>
      <c r="C202">
        <f t="shared" si="3"/>
        <v>99.999939963967989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52"/>
  <sheetViews>
    <sheetView topLeftCell="A14" workbookViewId="0">
      <selection activeCell="X35" sqref="X35"/>
    </sheetView>
  </sheetViews>
  <sheetFormatPr defaultRowHeight="15" x14ac:dyDescent="0.25"/>
  <cols>
    <col min="1" max="1" width="8.5703125" bestFit="1" customWidth="1"/>
  </cols>
  <sheetData>
    <row r="1" spans="1:2" x14ac:dyDescent="0.25">
      <c r="A1" s="1" t="s">
        <v>15</v>
      </c>
      <c r="B1" t="s">
        <v>198</v>
      </c>
    </row>
    <row r="2" spans="1:2" x14ac:dyDescent="0.25">
      <c r="A2">
        <v>0.01</v>
      </c>
      <c r="B2" s="6">
        <f>(1/(1+(EXP((1.17897-A2)/0.218176))))*100</f>
        <v>0.46885980306801028</v>
      </c>
    </row>
    <row r="3" spans="1:2" x14ac:dyDescent="0.25">
      <c r="A3">
        <v>0.02</v>
      </c>
      <c r="B3" s="6">
        <f t="shared" ref="B3:B66" si="0">(1/(1+(EXP((1.17897-A3)/0.218176))))*100</f>
        <v>0.49074197245807005</v>
      </c>
    </row>
    <row r="4" spans="1:2" x14ac:dyDescent="0.25">
      <c r="A4">
        <v>0.03</v>
      </c>
      <c r="B4" s="6">
        <f t="shared" si="0"/>
        <v>0.513640134877829</v>
      </c>
    </row>
    <row r="5" spans="1:2" x14ac:dyDescent="0.25">
      <c r="A5">
        <v>0.04</v>
      </c>
      <c r="B5" s="6">
        <f t="shared" si="0"/>
        <v>0.53760095993813917</v>
      </c>
    </row>
    <row r="6" spans="1:2" x14ac:dyDescent="0.25">
      <c r="A6">
        <v>0.05</v>
      </c>
      <c r="B6" s="6">
        <f t="shared" si="0"/>
        <v>0.56267321300908268</v>
      </c>
    </row>
    <row r="7" spans="1:2" x14ac:dyDescent="0.25">
      <c r="A7">
        <v>0.06</v>
      </c>
      <c r="B7" s="6">
        <f t="shared" si="0"/>
        <v>0.58890784474226043</v>
      </c>
    </row>
    <row r="8" spans="1:2" x14ac:dyDescent="0.25">
      <c r="A8">
        <v>7.0000000000000007E-2</v>
      </c>
      <c r="B8" s="6">
        <f t="shared" si="0"/>
        <v>0.6163580839739401</v>
      </c>
    </row>
    <row r="9" spans="1:2" x14ac:dyDescent="0.25">
      <c r="A9">
        <v>0.08</v>
      </c>
      <c r="B9" s="6">
        <f t="shared" si="0"/>
        <v>0.64507953409261587</v>
      </c>
    </row>
    <row r="10" spans="1:2" x14ac:dyDescent="0.25">
      <c r="A10">
        <v>0.09</v>
      </c>
      <c r="B10" s="6">
        <f t="shared" si="0"/>
        <v>0.67513027295175543</v>
      </c>
    </row>
    <row r="11" spans="1:2" x14ac:dyDescent="0.25">
      <c r="A11">
        <v>0.1</v>
      </c>
      <c r="B11" s="6">
        <f t="shared" si="0"/>
        <v>0.7065709564050332</v>
      </c>
    </row>
    <row r="12" spans="1:2" x14ac:dyDescent="0.25">
      <c r="A12">
        <v>0.11</v>
      </c>
      <c r="B12" s="6">
        <f t="shared" si="0"/>
        <v>0.73946492553707444</v>
      </c>
    </row>
    <row r="13" spans="1:2" x14ac:dyDescent="0.25">
      <c r="A13">
        <v>0.12</v>
      </c>
      <c r="B13" s="6">
        <f t="shared" si="0"/>
        <v>0.77387831765763238</v>
      </c>
    </row>
    <row r="14" spans="1:2" x14ac:dyDescent="0.25">
      <c r="A14">
        <v>0.13</v>
      </c>
      <c r="B14" s="6">
        <f t="shared" si="0"/>
        <v>0.80988018112101712</v>
      </c>
    </row>
    <row r="15" spans="1:2" x14ac:dyDescent="0.25">
      <c r="A15">
        <v>0.14000000000000001</v>
      </c>
      <c r="B15" s="6">
        <f t="shared" si="0"/>
        <v>0.84754259402548049</v>
      </c>
    </row>
    <row r="16" spans="1:2" x14ac:dyDescent="0.25">
      <c r="A16">
        <v>0.15</v>
      </c>
      <c r="B16" s="6">
        <f t="shared" si="0"/>
        <v>0.88694078683894639</v>
      </c>
    </row>
    <row r="17" spans="1:26" x14ac:dyDescent="0.25">
      <c r="A17">
        <v>0.16</v>
      </c>
      <c r="B17" s="6">
        <f t="shared" si="0"/>
        <v>0.92815326898794737</v>
      </c>
    </row>
    <row r="18" spans="1:26" x14ac:dyDescent="0.25">
      <c r="A18">
        <v>0.17</v>
      </c>
      <c r="B18" s="6">
        <f t="shared" si="0"/>
        <v>0.97126195943559746</v>
      </c>
    </row>
    <row r="19" spans="1:26" x14ac:dyDescent="0.25">
      <c r="A19">
        <v>0.18</v>
      </c>
      <c r="B19" s="6">
        <f t="shared" si="0"/>
        <v>1.0163523212620029</v>
      </c>
    </row>
    <row r="20" spans="1:26" x14ac:dyDescent="0.25">
      <c r="A20">
        <v>0.19</v>
      </c>
      <c r="B20" s="6">
        <f t="shared" si="0"/>
        <v>1.0635135002462917</v>
      </c>
    </row>
    <row r="21" spans="1:26" x14ac:dyDescent="0.25">
      <c r="A21">
        <v>0.2</v>
      </c>
      <c r="B21" s="6">
        <f t="shared" si="0"/>
        <v>1.112838467433475</v>
      </c>
    </row>
    <row r="22" spans="1:26" x14ac:dyDescent="0.25">
      <c r="A22">
        <v>0.21</v>
      </c>
      <c r="B22" s="6">
        <f t="shared" si="0"/>
        <v>1.1644241656513699</v>
      </c>
    </row>
    <row r="23" spans="1:26" x14ac:dyDescent="0.25">
      <c r="A23">
        <v>0.22</v>
      </c>
      <c r="B23" s="6">
        <f t="shared" si="0"/>
        <v>1.2183716599226786</v>
      </c>
      <c r="Q23" s="12">
        <v>1.1789725747103701</v>
      </c>
      <c r="R23" t="s">
        <v>196</v>
      </c>
      <c r="S23">
        <f>Q23/Q24</f>
        <v>5.4037613261678104</v>
      </c>
    </row>
    <row r="24" spans="1:26" x14ac:dyDescent="0.25">
      <c r="A24">
        <v>0.23</v>
      </c>
      <c r="B24" s="6">
        <f t="shared" si="0"/>
        <v>1.274786291694846</v>
      </c>
      <c r="Q24" s="12">
        <v>0.218176285655174</v>
      </c>
      <c r="R24" t="s">
        <v>197</v>
      </c>
      <c r="S24">
        <f>1/Q24</f>
        <v>4.5834495577603365</v>
      </c>
    </row>
    <row r="25" spans="1:26" x14ac:dyDescent="0.25">
      <c r="A25">
        <v>0.24</v>
      </c>
      <c r="B25" s="6">
        <f t="shared" si="0"/>
        <v>1.3337778367853337</v>
      </c>
    </row>
    <row r="26" spans="1:26" x14ac:dyDescent="0.25">
      <c r="A26">
        <v>0.25</v>
      </c>
      <c r="B26" s="6">
        <f t="shared" si="0"/>
        <v>1.395460666912189</v>
      </c>
      <c r="P26" s="11" t="s">
        <v>153</v>
      </c>
      <c r="Q26" s="12" t="s">
        <v>154</v>
      </c>
      <c r="R26" t="s">
        <v>17</v>
      </c>
      <c r="S26" t="s">
        <v>207</v>
      </c>
      <c r="T26" t="s">
        <v>208</v>
      </c>
      <c r="U26" t="s">
        <v>209</v>
      </c>
      <c r="V26" t="s">
        <v>210</v>
      </c>
      <c r="W26" s="12" t="s">
        <v>155</v>
      </c>
      <c r="X26" s="12" t="s">
        <v>156</v>
      </c>
      <c r="Y26" s="12" t="s">
        <v>157</v>
      </c>
      <c r="Z26" s="12" t="s">
        <v>158</v>
      </c>
    </row>
    <row r="27" spans="1:26" x14ac:dyDescent="0.25">
      <c r="A27">
        <v>0.26</v>
      </c>
      <c r="B27" s="6">
        <f t="shared" si="0"/>
        <v>1.4599539146491345</v>
      </c>
      <c r="P27" t="s">
        <v>159</v>
      </c>
      <c r="Q27" s="12">
        <v>1.9873524444978075</v>
      </c>
      <c r="R27" s="12">
        <v>1</v>
      </c>
      <c r="S27" s="12">
        <v>0.17642639366764601</v>
      </c>
      <c r="T27" s="12">
        <v>0.23641045381373071</v>
      </c>
      <c r="U27" s="12">
        <v>-0.2869295813689825</v>
      </c>
      <c r="V27" s="12">
        <v>0.63978236870427452</v>
      </c>
      <c r="W27" s="12">
        <v>1.1789725747103705</v>
      </c>
      <c r="X27" s="12">
        <v>0.29414560492929642</v>
      </c>
      <c r="Y27" s="12">
        <v>0.60245778284697837</v>
      </c>
      <c r="Z27" s="12">
        <v>1.7554873665737627</v>
      </c>
    </row>
    <row r="28" spans="1:26" x14ac:dyDescent="0.25">
      <c r="A28">
        <v>0.27</v>
      </c>
      <c r="B28" s="6">
        <f t="shared" si="0"/>
        <v>1.5273816416105594</v>
      </c>
      <c r="P28" t="s">
        <v>159</v>
      </c>
      <c r="Q28" s="12">
        <v>1.5965818237597222</v>
      </c>
      <c r="R28" s="12">
        <v>2</v>
      </c>
      <c r="S28" s="12">
        <v>0.32986967763118213</v>
      </c>
      <c r="T28" s="12">
        <v>0.18932775363931412</v>
      </c>
      <c r="U28" s="12">
        <v>-4.1205900770096893E-2</v>
      </c>
      <c r="V28" s="12">
        <v>0.70094525603246116</v>
      </c>
      <c r="W28" s="12">
        <v>0.21817628565517397</v>
      </c>
      <c r="X28" s="12">
        <v>9.5059079339716052E-2</v>
      </c>
      <c r="Y28" s="12">
        <v>9.2883872228635311E-2</v>
      </c>
      <c r="Z28" s="12">
        <v>0.51247746761803414</v>
      </c>
    </row>
    <row r="29" spans="1:26" x14ac:dyDescent="0.25">
      <c r="A29">
        <v>0.28000000000000003</v>
      </c>
      <c r="B29" s="6">
        <f t="shared" si="0"/>
        <v>1.5978730096345408</v>
      </c>
      <c r="P29" t="s">
        <v>159</v>
      </c>
      <c r="Q29" s="12">
        <v>0.27363867280535192</v>
      </c>
      <c r="R29" s="12">
        <v>3</v>
      </c>
      <c r="S29" s="12">
        <v>0.42057027399129399</v>
      </c>
      <c r="T29" s="12">
        <v>0.16792880919021008</v>
      </c>
      <c r="U29" s="12">
        <v>9.1435856016793715E-2</v>
      </c>
      <c r="V29" s="12">
        <v>0.74970469196579426</v>
      </c>
      <c r="W29" s="12"/>
      <c r="X29" s="12"/>
      <c r="Y29" s="12"/>
      <c r="Z29" s="12"/>
    </row>
    <row r="30" spans="1:26" x14ac:dyDescent="0.25">
      <c r="A30">
        <v>0.28999999999999998</v>
      </c>
      <c r="B30" s="6">
        <f t="shared" si="0"/>
        <v>1.6715624546911654</v>
      </c>
      <c r="P30" s="11">
        <v>0.85038311556248702</v>
      </c>
      <c r="Q30" t="s">
        <v>159</v>
      </c>
      <c r="R30" s="12">
        <v>4</v>
      </c>
      <c r="S30" s="12">
        <v>0.48559659439285741</v>
      </c>
      <c r="T30" s="12">
        <v>0.15697612978450867</v>
      </c>
      <c r="U30" s="12">
        <v>0.17792903358741868</v>
      </c>
      <c r="V30" s="12">
        <v>0.79326415519829618</v>
      </c>
      <c r="W30" s="12"/>
      <c r="X30" s="12"/>
      <c r="Y30" s="12"/>
      <c r="Z30" s="12"/>
    </row>
    <row r="31" spans="1:26" x14ac:dyDescent="0.25">
      <c r="A31">
        <v>0.3</v>
      </c>
      <c r="B31" s="6">
        <f t="shared" si="0"/>
        <v>1.748589863198647</v>
      </c>
      <c r="P31" t="s">
        <v>159</v>
      </c>
      <c r="Q31" s="12">
        <v>0.62903013571997579</v>
      </c>
      <c r="R31" s="12">
        <v>5</v>
      </c>
      <c r="S31" s="12">
        <v>0.53656581489752442</v>
      </c>
      <c r="T31" s="12">
        <v>0.15157353237479007</v>
      </c>
      <c r="U31" s="12">
        <v>0.23948715043794233</v>
      </c>
      <c r="V31" s="12">
        <v>0.8336444793571065</v>
      </c>
      <c r="W31" s="12"/>
      <c r="X31" s="12"/>
      <c r="Y31" s="12"/>
      <c r="Z31" s="12"/>
    </row>
    <row r="32" spans="1:26" x14ac:dyDescent="0.25">
      <c r="A32">
        <v>0.31</v>
      </c>
      <c r="B32" s="6">
        <f t="shared" si="0"/>
        <v>1.8291007503808472</v>
      </c>
      <c r="P32" s="11">
        <v>0.71878139079437475</v>
      </c>
      <c r="Q32" t="s">
        <v>159</v>
      </c>
      <c r="R32" s="12">
        <v>6</v>
      </c>
      <c r="S32" s="12">
        <v>0.57865282026183174</v>
      </c>
      <c r="T32" s="12">
        <v>0.14947085437703417</v>
      </c>
      <c r="U32" s="12">
        <v>0.28569532894887328</v>
      </c>
      <c r="V32" s="12">
        <v>0.87161031157479019</v>
      </c>
      <c r="W32" s="12"/>
      <c r="X32" s="12"/>
      <c r="Y32" s="12"/>
      <c r="Z32" s="12"/>
    </row>
    <row r="33" spans="1:26" x14ac:dyDescent="0.25">
      <c r="A33">
        <v>0.32</v>
      </c>
      <c r="B33" s="6">
        <f t="shared" si="0"/>
        <v>1.9132464402465008</v>
      </c>
      <c r="P33" s="11">
        <v>0.34532431730469354</v>
      </c>
      <c r="Q33" t="s">
        <v>159</v>
      </c>
      <c r="R33" s="12">
        <v>7.0000000000000009</v>
      </c>
      <c r="S33" s="12">
        <v>0.61461830147126328</v>
      </c>
      <c r="T33" s="12">
        <v>0.14944398614985702</v>
      </c>
      <c r="U33" s="12">
        <v>0.32171347091589969</v>
      </c>
      <c r="V33" s="12">
        <v>0.90752313202662682</v>
      </c>
      <c r="W33" s="12"/>
      <c r="X33" s="12"/>
      <c r="Y33" s="12"/>
      <c r="Z33" s="12"/>
    </row>
    <row r="34" spans="1:26" x14ac:dyDescent="0.25">
      <c r="A34">
        <v>0.33</v>
      </c>
      <c r="B34" s="6">
        <f t="shared" si="0"/>
        <v>2.0011842467125232</v>
      </c>
      <c r="P34" s="11">
        <v>0.40725245678534178</v>
      </c>
      <c r="Q34" t="s">
        <v>159</v>
      </c>
      <c r="R34" s="12">
        <v>8</v>
      </c>
      <c r="S34" s="12">
        <v>0.64611037025259166</v>
      </c>
      <c r="T34" s="12">
        <v>0.15076388830269696</v>
      </c>
      <c r="U34" s="12">
        <v>0.35061857901458426</v>
      </c>
      <c r="V34" s="12">
        <v>0.94160216149059905</v>
      </c>
      <c r="W34" s="12"/>
      <c r="X34" s="12"/>
      <c r="Y34" s="12"/>
      <c r="Z34" s="12"/>
    </row>
    <row r="35" spans="1:26" x14ac:dyDescent="0.25">
      <c r="A35">
        <v>0.34</v>
      </c>
      <c r="B35" s="6">
        <f t="shared" si="0"/>
        <v>2.0930776553308754</v>
      </c>
      <c r="P35" s="11">
        <v>0.27381821752539931</v>
      </c>
      <c r="Q35" t="s">
        <v>159</v>
      </c>
      <c r="R35" s="12">
        <v>9</v>
      </c>
      <c r="S35" s="12">
        <v>0.67419229949966897</v>
      </c>
      <c r="T35" s="12">
        <v>0.15297277316170094</v>
      </c>
      <c r="U35" s="12">
        <v>0.37437117349208388</v>
      </c>
      <c r="V35" s="12">
        <v>0.97401342550725412</v>
      </c>
      <c r="W35" s="12"/>
      <c r="X35" s="12"/>
      <c r="Y35" s="12"/>
      <c r="Z35" s="12"/>
    </row>
    <row r="36" spans="1:26" x14ac:dyDescent="0.25">
      <c r="A36">
        <v>0.35</v>
      </c>
      <c r="B36" s="6">
        <f t="shared" si="0"/>
        <v>2.1890965050104549</v>
      </c>
      <c r="P36" s="11">
        <v>0.21972647630701989</v>
      </c>
      <c r="Q36" t="s">
        <v>159</v>
      </c>
      <c r="R36" s="12">
        <v>10</v>
      </c>
      <c r="S36" s="12">
        <v>0.69959027767689475</v>
      </c>
      <c r="T36" s="12">
        <v>0.15577327091896906</v>
      </c>
      <c r="U36" s="12">
        <v>0.39428027692636247</v>
      </c>
      <c r="V36" s="12">
        <v>1.004900278427427</v>
      </c>
      <c r="W36" s="12"/>
      <c r="X36" s="12"/>
      <c r="Y36" s="12"/>
      <c r="Z36" s="12"/>
    </row>
    <row r="37" spans="1:26" x14ac:dyDescent="0.25">
      <c r="A37">
        <v>0.36</v>
      </c>
      <c r="B37" s="6">
        <f t="shared" si="0"/>
        <v>2.2894171690520135</v>
      </c>
      <c r="P37" s="11">
        <v>0.30442216604460792</v>
      </c>
      <c r="Q37" t="s">
        <v>159</v>
      </c>
      <c r="R37" s="12">
        <v>20</v>
      </c>
      <c r="S37" s="12">
        <v>0.87651602017652042</v>
      </c>
      <c r="T37" s="12">
        <v>0.19257167376963949</v>
      </c>
      <c r="U37" s="12">
        <v>0.49908247515117599</v>
      </c>
      <c r="V37" s="12">
        <v>1.2539495652018648</v>
      </c>
      <c r="W37" s="12"/>
      <c r="X37" s="12"/>
      <c r="Y37" s="12"/>
      <c r="Z37" s="12"/>
    </row>
    <row r="38" spans="1:26" x14ac:dyDescent="0.25">
      <c r="A38">
        <v>0.37</v>
      </c>
      <c r="B38" s="6">
        <f t="shared" si="0"/>
        <v>2.3942227347349543</v>
      </c>
      <c r="P38" s="11">
        <v>0.33405235343874123</v>
      </c>
      <c r="Q38" t="s">
        <v>159</v>
      </c>
      <c r="R38" s="12">
        <v>30.000000000000004</v>
      </c>
      <c r="S38" s="12">
        <v>0.99411227468751429</v>
      </c>
      <c r="T38" s="12">
        <v>0.22842654863141088</v>
      </c>
      <c r="U38" s="12">
        <v>0.5464044662639771</v>
      </c>
      <c r="V38" s="12">
        <v>1.4418200831110515</v>
      </c>
      <c r="W38" s="12"/>
      <c r="X38" s="12" t="s">
        <v>201</v>
      </c>
      <c r="Y38" s="12"/>
      <c r="Z38" s="12"/>
    </row>
    <row r="39" spans="1:26" x14ac:dyDescent="0.25">
      <c r="A39">
        <v>0.38</v>
      </c>
      <c r="B39" s="6">
        <f t="shared" si="0"/>
        <v>2.5037031806098811</v>
      </c>
      <c r="P39" s="11">
        <v>0.28701987563068909</v>
      </c>
      <c r="Q39" t="s">
        <v>159</v>
      </c>
      <c r="R39" s="12">
        <v>40</v>
      </c>
      <c r="S39" s="12">
        <v>1.0905097034605578</v>
      </c>
      <c r="T39" s="12">
        <v>0.26166462289169473</v>
      </c>
      <c r="U39" s="12">
        <v>0.57765646657238812</v>
      </c>
      <c r="V39" s="12">
        <v>1.6033629403487275</v>
      </c>
      <c r="W39" s="12"/>
      <c r="X39" s="12">
        <v>0.78171140497090674</v>
      </c>
      <c r="Y39" s="12"/>
      <c r="Z39" s="12"/>
    </row>
    <row r="40" spans="1:26" x14ac:dyDescent="0.25">
      <c r="A40">
        <v>0.39</v>
      </c>
      <c r="B40" s="6">
        <f t="shared" si="0"/>
        <v>2.6180555505596486</v>
      </c>
      <c r="P40" s="11">
        <v>0.30934686632817637</v>
      </c>
      <c r="Q40" t="s">
        <v>159</v>
      </c>
      <c r="R40" s="12">
        <v>50</v>
      </c>
      <c r="S40" s="12">
        <v>1.1789725747103705</v>
      </c>
      <c r="T40" s="12">
        <v>0.29414560492929642</v>
      </c>
      <c r="U40" s="12">
        <v>0.60245778284697837</v>
      </c>
      <c r="V40" s="12">
        <v>1.7554873665737627</v>
      </c>
      <c r="W40" s="12"/>
      <c r="X40" s="12"/>
      <c r="Y40" s="12"/>
      <c r="Z40" s="12">
        <f>(X42-X39)/X42</f>
        <v>0.32203699193538049</v>
      </c>
    </row>
    <row r="41" spans="1:26" x14ac:dyDescent="0.25">
      <c r="A41">
        <v>0.4</v>
      </c>
      <c r="B41" s="6">
        <f t="shared" si="0"/>
        <v>2.7374841235942817</v>
      </c>
      <c r="P41" s="11">
        <v>0.31907856522508948</v>
      </c>
      <c r="Q41" t="s">
        <v>159</v>
      </c>
      <c r="R41" s="12">
        <v>60.000000000000007</v>
      </c>
      <c r="S41" s="12">
        <v>1.2674354459601835</v>
      </c>
      <c r="T41" s="12">
        <v>0.32794213847748355</v>
      </c>
      <c r="U41" s="12">
        <v>0.62468066554105328</v>
      </c>
      <c r="V41" s="12">
        <v>1.9101902263793138</v>
      </c>
      <c r="W41" s="12"/>
      <c r="X41" t="s">
        <v>200</v>
      </c>
      <c r="Y41" s="12"/>
      <c r="Z41" s="12"/>
    </row>
    <row r="42" spans="1:26" x14ac:dyDescent="0.25">
      <c r="A42">
        <v>0.41</v>
      </c>
      <c r="B42" s="6">
        <f t="shared" si="0"/>
        <v>2.8622005782413753</v>
      </c>
      <c r="P42" s="11">
        <v>0.33851286299875183</v>
      </c>
      <c r="Q42" t="s">
        <v>159</v>
      </c>
      <c r="R42" s="12">
        <v>70</v>
      </c>
      <c r="S42" s="12">
        <v>1.3638328747332269</v>
      </c>
      <c r="T42" s="12">
        <v>0.36584019680491703</v>
      </c>
      <c r="U42" s="12">
        <v>0.64679926490945938</v>
      </c>
      <c r="V42" s="12">
        <v>2.0808664845569944</v>
      </c>
      <c r="W42" s="12"/>
      <c r="X42" s="12">
        <f>V40-U40</f>
        <v>1.1530295837267843</v>
      </c>
      <c r="Y42" s="12"/>
      <c r="Z42" s="12"/>
    </row>
    <row r="43" spans="1:26" x14ac:dyDescent="0.25">
      <c r="A43">
        <v>0.42</v>
      </c>
      <c r="B43" s="6">
        <f t="shared" si="0"/>
        <v>2.9924241502832807</v>
      </c>
      <c r="P43" s="11">
        <v>0.36264768658100033</v>
      </c>
      <c r="Q43" t="s">
        <v>159</v>
      </c>
      <c r="R43" s="12">
        <v>80</v>
      </c>
      <c r="S43" s="12">
        <v>1.4814291292442208</v>
      </c>
      <c r="T43" s="12">
        <v>0.41314802462039935</v>
      </c>
      <c r="U43" s="12">
        <v>0.6716738807166972</v>
      </c>
      <c r="V43" s="12">
        <v>2.2911843777717444</v>
      </c>
      <c r="W43" s="12"/>
      <c r="X43" s="12"/>
      <c r="Y43" s="12"/>
      <c r="Z43" s="12"/>
    </row>
    <row r="44" spans="1:26" x14ac:dyDescent="0.25">
      <c r="A44">
        <v>0.43</v>
      </c>
      <c r="B44" s="6">
        <f t="shared" si="0"/>
        <v>3.128381782475556</v>
      </c>
      <c r="P44" s="11">
        <v>0.80134780685329821</v>
      </c>
      <c r="Q44" t="s">
        <v>159</v>
      </c>
      <c r="R44" s="12">
        <v>90</v>
      </c>
      <c r="S44" s="12">
        <v>1.6583548717438465</v>
      </c>
      <c r="T44" s="12">
        <v>0.48582722780259702</v>
      </c>
      <c r="U44" s="12">
        <v>0.70615100255631513</v>
      </c>
      <c r="V44" s="12">
        <v>2.6105587409313777</v>
      </c>
      <c r="W44" s="12"/>
      <c r="X44" s="12"/>
      <c r="Y44" s="12"/>
      <c r="Z44" s="12"/>
    </row>
    <row r="45" spans="1:26" x14ac:dyDescent="0.25">
      <c r="A45">
        <v>0.44</v>
      </c>
      <c r="B45" s="6">
        <f t="shared" si="0"/>
        <v>3.2703082647577828</v>
      </c>
      <c r="P45" s="11">
        <v>0.24083678430527314</v>
      </c>
      <c r="Q45" t="s">
        <v>159</v>
      </c>
      <c r="R45" s="12">
        <v>91</v>
      </c>
      <c r="S45" s="12">
        <v>1.6837528499210721</v>
      </c>
      <c r="T45" s="12">
        <v>0.49636959944837006</v>
      </c>
      <c r="U45" s="12">
        <v>0.71088631199650387</v>
      </c>
      <c r="V45" s="12">
        <v>2.6566193878456401</v>
      </c>
      <c r="W45" s="12"/>
      <c r="X45" s="12"/>
      <c r="Y45" s="12"/>
      <c r="Z45" s="12"/>
    </row>
    <row r="46" spans="1:26" x14ac:dyDescent="0.25">
      <c r="A46">
        <v>0.45</v>
      </c>
      <c r="B46" s="6">
        <f t="shared" si="0"/>
        <v>3.4184463633380813</v>
      </c>
      <c r="P46" s="11">
        <v>0.26218561162578968</v>
      </c>
      <c r="Q46" t="s">
        <v>159</v>
      </c>
      <c r="R46" s="12">
        <v>92</v>
      </c>
      <c r="S46" s="12">
        <v>1.7118347791681496</v>
      </c>
      <c r="T46" s="12">
        <v>0.50805196346521497</v>
      </c>
      <c r="U46" s="12">
        <v>0.71607122851662719</v>
      </c>
      <c r="V46" s="12">
        <v>2.707598329819672</v>
      </c>
      <c r="W46" s="12"/>
      <c r="X46" s="12"/>
      <c r="Y46" s="12"/>
      <c r="Z46" s="12"/>
    </row>
    <row r="47" spans="1:26" x14ac:dyDescent="0.25">
      <c r="A47">
        <v>0.46</v>
      </c>
      <c r="B47" s="6">
        <f t="shared" si="0"/>
        <v>3.5730469368965192</v>
      </c>
      <c r="P47" s="11">
        <v>0.33040089333426503</v>
      </c>
      <c r="Q47" t="s">
        <v>159</v>
      </c>
      <c r="R47" s="12">
        <v>93</v>
      </c>
      <c r="S47" s="12">
        <v>1.7433268479494779</v>
      </c>
      <c r="T47" s="12">
        <v>0.52118316206385096</v>
      </c>
      <c r="U47" s="12">
        <v>0.72182662097117789</v>
      </c>
      <c r="V47" s="12">
        <v>2.7648270749277781</v>
      </c>
      <c r="W47" s="12"/>
      <c r="X47" s="12"/>
      <c r="Y47" s="12"/>
      <c r="Z47" s="12"/>
    </row>
    <row r="48" spans="1:26" x14ac:dyDescent="0.25">
      <c r="A48">
        <v>0.47</v>
      </c>
      <c r="B48" s="6">
        <f t="shared" si="0"/>
        <v>3.7343690380106507</v>
      </c>
      <c r="P48" s="11">
        <v>0.29766613985109086</v>
      </c>
      <c r="Q48" t="s">
        <v>159</v>
      </c>
      <c r="R48" s="12">
        <v>94</v>
      </c>
      <c r="S48" s="12">
        <v>1.7792923291589093</v>
      </c>
      <c r="T48" s="12">
        <v>0.53621576344783295</v>
      </c>
      <c r="U48" s="12">
        <v>0.72832874487450616</v>
      </c>
      <c r="V48" s="12">
        <v>2.8302559134433123</v>
      </c>
      <c r="W48" s="12"/>
      <c r="X48" s="12"/>
      <c r="Y48" s="12"/>
      <c r="Z48" s="12"/>
    </row>
    <row r="49" spans="1:35" x14ac:dyDescent="0.25">
      <c r="A49">
        <v>0.48</v>
      </c>
      <c r="B49" s="6">
        <f t="shared" si="0"/>
        <v>3.9026799977587636</v>
      </c>
      <c r="P49" s="11">
        <v>0.28403416028275952</v>
      </c>
      <c r="Q49" t="s">
        <v>159</v>
      </c>
      <c r="R49" s="12">
        <v>95</v>
      </c>
      <c r="S49" s="12">
        <v>1.821379334523217</v>
      </c>
      <c r="T49" s="12">
        <v>0.55385187316779527</v>
      </c>
      <c r="U49" s="12">
        <v>0.7358496103608172</v>
      </c>
      <c r="V49" s="12">
        <v>2.906909058685617</v>
      </c>
      <c r="W49" s="12"/>
      <c r="X49" s="12"/>
      <c r="Y49" s="12"/>
      <c r="Z49" s="12"/>
    </row>
    <row r="50" spans="1:35" x14ac:dyDescent="0.25">
      <c r="A50">
        <v>0.49</v>
      </c>
      <c r="B50" s="6">
        <f t="shared" si="0"/>
        <v>4.0782554913037723</v>
      </c>
      <c r="P50" s="11">
        <v>0.5441830697408071</v>
      </c>
      <c r="Q50" t="s">
        <v>159</v>
      </c>
      <c r="R50" s="12">
        <v>96</v>
      </c>
      <c r="S50" s="12">
        <v>1.8723485550278833</v>
      </c>
      <c r="T50" s="12">
        <v>0.57526868336182713</v>
      </c>
      <c r="U50" s="12">
        <v>0.74484265422208984</v>
      </c>
      <c r="V50" s="12">
        <v>2.9998544558336766</v>
      </c>
      <c r="W50" s="12"/>
      <c r="X50" s="12"/>
      <c r="Y50" s="12"/>
      <c r="Z50" s="12"/>
    </row>
    <row r="51" spans="1:35" x14ac:dyDescent="0.25">
      <c r="A51">
        <v>0.5</v>
      </c>
      <c r="B51" s="6">
        <f t="shared" si="0"/>
        <v>4.2613795821037224</v>
      </c>
      <c r="P51" s="11">
        <v>0.32023542259348697</v>
      </c>
      <c r="Q51" t="s">
        <v>159</v>
      </c>
      <c r="R51" s="12">
        <v>97</v>
      </c>
      <c r="S51" s="12">
        <v>1.9373748754294469</v>
      </c>
      <c r="T51" s="12">
        <v>0.60267522361532766</v>
      </c>
      <c r="U51" s="12">
        <v>0.75615314278676271</v>
      </c>
      <c r="V51" s="12">
        <v>3.118596608072131</v>
      </c>
      <c r="W51" s="12"/>
      <c r="X51" s="12"/>
      <c r="Y51" s="12"/>
      <c r="Z51" s="12"/>
    </row>
    <row r="52" spans="1:35" x14ac:dyDescent="0.25">
      <c r="A52">
        <v>0.51</v>
      </c>
      <c r="B52" s="6">
        <f t="shared" si="0"/>
        <v>4.4523447422343283</v>
      </c>
      <c r="P52" s="11">
        <v>0.32502495180422936</v>
      </c>
      <c r="Q52" t="s">
        <v>159</v>
      </c>
      <c r="R52" s="12">
        <v>98</v>
      </c>
      <c r="S52" s="12">
        <v>2.0280754717895588</v>
      </c>
      <c r="T52" s="12">
        <v>0.64103705399678323</v>
      </c>
      <c r="U52" s="12">
        <v>0.77166593321933186</v>
      </c>
      <c r="V52" s="12">
        <v>3.284485010359786</v>
      </c>
      <c r="W52" s="12"/>
      <c r="X52" s="12"/>
      <c r="Y52" s="12"/>
      <c r="Z52" s="12"/>
    </row>
    <row r="53" spans="1:35" x14ac:dyDescent="0.25">
      <c r="A53">
        <v>0.52</v>
      </c>
      <c r="B53" s="6">
        <f t="shared" si="0"/>
        <v>4.6514518461460899</v>
      </c>
      <c r="P53" s="11">
        <v>0.56817409667688046</v>
      </c>
      <c r="Q53" t="s">
        <v>159</v>
      </c>
      <c r="R53" s="12">
        <v>99</v>
      </c>
      <c r="S53" s="12">
        <v>2.1815187557530953</v>
      </c>
      <c r="T53" s="12">
        <v>0.70622630116093255</v>
      </c>
      <c r="U53" s="12">
        <v>0.79734064056380083</v>
      </c>
      <c r="V53" s="12">
        <v>3.5656968709423897</v>
      </c>
      <c r="W53" s="12"/>
      <c r="X53" s="12"/>
      <c r="Y53" s="12"/>
      <c r="Z53" s="12"/>
    </row>
    <row r="54" spans="1:35" x14ac:dyDescent="0.25">
      <c r="A54">
        <v>0.53</v>
      </c>
      <c r="B54" s="6">
        <f t="shared" si="0"/>
        <v>4.8590101350143957</v>
      </c>
      <c r="P54" s="11">
        <v>0.33985116891619943</v>
      </c>
      <c r="Q54" t="s">
        <v>159</v>
      </c>
      <c r="R54" s="12"/>
      <c r="S54" s="12"/>
      <c r="T54" s="12"/>
      <c r="U54" s="12"/>
      <c r="V54" s="12"/>
      <c r="W54" s="12"/>
      <c r="X54" s="12"/>
      <c r="Y54" s="12"/>
      <c r="Z54" s="12"/>
    </row>
    <row r="55" spans="1:35" x14ac:dyDescent="0.25">
      <c r="A55" s="5">
        <v>0.53180000000000005</v>
      </c>
      <c r="B55" s="6">
        <f t="shared" si="0"/>
        <v>4.8972925176787134</v>
      </c>
      <c r="P55" s="11">
        <v>0.28536444700372882</v>
      </c>
      <c r="Q55" t="s">
        <v>159</v>
      </c>
      <c r="R55" s="12"/>
      <c r="S55" s="12"/>
      <c r="T55" s="12"/>
      <c r="U55" s="12"/>
      <c r="V55" s="12"/>
      <c r="W55" s="12"/>
      <c r="X55" s="12"/>
      <c r="Y55" s="12"/>
      <c r="Z55" s="12"/>
    </row>
    <row r="56" spans="1:35" ht="15.75" thickBot="1" x14ac:dyDescent="0.3">
      <c r="A56">
        <v>0.54</v>
      </c>
      <c r="B56" s="6">
        <f t="shared" si="0"/>
        <v>5.0753371486772263</v>
      </c>
      <c r="P56" s="11">
        <v>0.59788091397267951</v>
      </c>
      <c r="Q56" t="s">
        <v>159</v>
      </c>
      <c r="R56" s="12"/>
      <c r="S56" s="12"/>
      <c r="T56" s="12"/>
      <c r="U56" s="12"/>
      <c r="V56" s="12"/>
      <c r="W56" s="12"/>
      <c r="X56" s="12"/>
      <c r="Y56" s="12"/>
      <c r="Z56" s="12"/>
    </row>
    <row r="57" spans="1:35" ht="18.75" x14ac:dyDescent="0.3">
      <c r="A57">
        <v>0.55000000000000004</v>
      </c>
      <c r="B57" s="6">
        <f t="shared" si="0"/>
        <v>5.300758621993392</v>
      </c>
      <c r="P57" s="11">
        <v>0.40274646826579608</v>
      </c>
      <c r="Q57" t="s">
        <v>159</v>
      </c>
      <c r="R57" s="12"/>
      <c r="S57" s="30"/>
      <c r="T57" s="31" t="s">
        <v>160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3"/>
      <c r="AH57" s="35"/>
      <c r="AI57" s="35"/>
    </row>
    <row r="58" spans="1:35" ht="15.75" thickBot="1" x14ac:dyDescent="0.3">
      <c r="A58">
        <v>0.56000000000000005</v>
      </c>
      <c r="B58" s="6">
        <f t="shared" si="0"/>
        <v>5.5356083422965909</v>
      </c>
      <c r="P58" s="11">
        <v>0.6341516249227156</v>
      </c>
      <c r="Q58" t="s">
        <v>159</v>
      </c>
      <c r="R58" s="12"/>
      <c r="S58" s="34"/>
      <c r="T58" s="35" t="s">
        <v>161</v>
      </c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6"/>
      <c r="AH58" s="35"/>
      <c r="AI58" s="35"/>
    </row>
    <row r="59" spans="1:35" ht="45" x14ac:dyDescent="0.25">
      <c r="A59">
        <v>0.56999999999999995</v>
      </c>
      <c r="B59" s="6">
        <f t="shared" si="0"/>
        <v>5.7802279644694314</v>
      </c>
      <c r="P59" s="11">
        <v>0.6747655384354927</v>
      </c>
      <c r="Q59" t="s">
        <v>159</v>
      </c>
      <c r="R59" s="12"/>
      <c r="S59" s="37" t="s">
        <v>162</v>
      </c>
      <c r="T59" s="38" t="s">
        <v>163</v>
      </c>
      <c r="U59" s="38" t="s">
        <v>164</v>
      </c>
      <c r="V59" s="38" t="s">
        <v>165</v>
      </c>
      <c r="W59" s="39" t="s">
        <v>166</v>
      </c>
      <c r="X59" s="39" t="s">
        <v>167</v>
      </c>
      <c r="Y59" s="40" t="s">
        <v>168</v>
      </c>
      <c r="Z59" s="39" t="s">
        <v>167</v>
      </c>
      <c r="AA59" s="39" t="s">
        <v>169</v>
      </c>
      <c r="AB59" s="39" t="s">
        <v>170</v>
      </c>
      <c r="AC59" s="41" t="s">
        <v>171</v>
      </c>
      <c r="AD59" s="21" t="s">
        <v>172</v>
      </c>
      <c r="AE59" s="22" t="s">
        <v>173</v>
      </c>
      <c r="AF59" s="22" t="s">
        <v>174</v>
      </c>
      <c r="AG59" s="23" t="s">
        <v>175</v>
      </c>
    </row>
    <row r="60" spans="1:35" x14ac:dyDescent="0.25">
      <c r="A60">
        <v>0.57999999999999996</v>
      </c>
      <c r="B60" s="6">
        <f t="shared" si="0"/>
        <v>6.0349667800194968</v>
      </c>
      <c r="P60" s="11">
        <v>0.79073066269690262</v>
      </c>
      <c r="Q60" t="s">
        <v>159</v>
      </c>
      <c r="R60" s="12"/>
      <c r="S60" s="34">
        <v>62</v>
      </c>
      <c r="T60" s="38" t="s">
        <v>176</v>
      </c>
      <c r="U60" s="25">
        <v>86</v>
      </c>
      <c r="V60" s="25">
        <v>190</v>
      </c>
      <c r="W60" s="35" t="s">
        <v>177</v>
      </c>
      <c r="X60" s="25">
        <v>54.32</v>
      </c>
      <c r="Y60" s="42">
        <v>0.34532431730469354</v>
      </c>
      <c r="Z60" s="25">
        <v>61.28</v>
      </c>
      <c r="AA60" s="43">
        <v>0.50198986989809391</v>
      </c>
      <c r="AB60" s="43" t="s">
        <v>178</v>
      </c>
      <c r="AC60" s="44">
        <v>1</v>
      </c>
      <c r="AD60" s="24">
        <v>0</v>
      </c>
      <c r="AE60" s="25">
        <v>0</v>
      </c>
      <c r="AF60" s="25">
        <v>0</v>
      </c>
      <c r="AG60" s="26">
        <v>0</v>
      </c>
    </row>
    <row r="61" spans="1:35" x14ac:dyDescent="0.25">
      <c r="A61">
        <v>0.59</v>
      </c>
      <c r="B61" s="6">
        <f t="shared" si="0"/>
        <v>6.300181436409467</v>
      </c>
      <c r="P61" s="11">
        <v>0.47089584089355258</v>
      </c>
      <c r="Q61" t="s">
        <v>159</v>
      </c>
      <c r="R61" s="12"/>
      <c r="S61" s="34">
        <v>65</v>
      </c>
      <c r="T61" s="38" t="s">
        <v>179</v>
      </c>
      <c r="U61" s="25">
        <v>69.900000000000006</v>
      </c>
      <c r="V61" s="25">
        <v>154</v>
      </c>
      <c r="W61" s="35" t="s">
        <v>180</v>
      </c>
      <c r="X61" s="25">
        <v>58.88</v>
      </c>
      <c r="Y61" s="42">
        <v>0.40725245678534178</v>
      </c>
      <c r="Z61" s="25">
        <v>59.92</v>
      </c>
      <c r="AA61" s="43">
        <v>0.6491433591781095</v>
      </c>
      <c r="AB61" s="43" t="s">
        <v>178</v>
      </c>
      <c r="AC61" s="44">
        <v>1</v>
      </c>
      <c r="AD61" s="24">
        <v>0</v>
      </c>
      <c r="AE61" s="25">
        <v>0</v>
      </c>
      <c r="AF61" s="25">
        <v>0</v>
      </c>
      <c r="AG61" s="26">
        <v>0</v>
      </c>
    </row>
    <row r="62" spans="1:35" x14ac:dyDescent="0.25">
      <c r="A62">
        <v>0.6</v>
      </c>
      <c r="B62" s="6">
        <f t="shared" si="0"/>
        <v>6.5762356027788309</v>
      </c>
      <c r="K62" t="s">
        <v>204</v>
      </c>
      <c r="P62" s="11">
        <v>0.31364773028038634</v>
      </c>
      <c r="Q62" t="s">
        <v>159</v>
      </c>
      <c r="R62" s="12"/>
      <c r="S62" s="34">
        <v>104</v>
      </c>
      <c r="T62" s="38" t="s">
        <v>181</v>
      </c>
      <c r="U62" s="25">
        <v>64.400000000000006</v>
      </c>
      <c r="V62" s="25">
        <v>142</v>
      </c>
      <c r="W62" s="35" t="s">
        <v>182</v>
      </c>
      <c r="X62" s="25">
        <v>86.16</v>
      </c>
      <c r="Y62" s="42">
        <v>1.9873524444978075</v>
      </c>
      <c r="Z62" s="25">
        <v>86.16</v>
      </c>
      <c r="AA62" s="43">
        <v>2.0085659706294905</v>
      </c>
      <c r="AB62" s="43" t="s">
        <v>178</v>
      </c>
      <c r="AC62" s="44">
        <v>5</v>
      </c>
      <c r="AD62" s="24">
        <v>1</v>
      </c>
      <c r="AE62" s="25">
        <v>1</v>
      </c>
      <c r="AF62" s="25">
        <v>1</v>
      </c>
      <c r="AG62" s="26">
        <v>1</v>
      </c>
    </row>
    <row r="63" spans="1:35" x14ac:dyDescent="0.25">
      <c r="A63">
        <v>0.61</v>
      </c>
      <c r="B63" s="6">
        <f t="shared" si="0"/>
        <v>6.8634995780991748</v>
      </c>
      <c r="K63" s="1" t="s">
        <v>202</v>
      </c>
      <c r="P63" s="11">
        <v>0.3132398724458561</v>
      </c>
      <c r="Q63" t="s">
        <v>159</v>
      </c>
      <c r="R63" s="12"/>
      <c r="S63" s="34">
        <v>102</v>
      </c>
      <c r="T63" s="38" t="s">
        <v>183</v>
      </c>
      <c r="U63" s="25">
        <v>76.2</v>
      </c>
      <c r="V63" s="25">
        <v>167</v>
      </c>
      <c r="W63" s="35" t="s">
        <v>184</v>
      </c>
      <c r="X63" s="25">
        <v>97.2</v>
      </c>
      <c r="Y63" s="42">
        <v>1.5965818237597222</v>
      </c>
      <c r="Z63" s="25">
        <v>97.2</v>
      </c>
      <c r="AA63" s="43">
        <v>1.596600443387572</v>
      </c>
      <c r="AB63" s="43" t="s">
        <v>178</v>
      </c>
      <c r="AC63" s="44">
        <v>5</v>
      </c>
      <c r="AD63" s="24">
        <v>1</v>
      </c>
      <c r="AE63" s="25">
        <v>1</v>
      </c>
      <c r="AF63" s="25">
        <v>1</v>
      </c>
      <c r="AG63" s="26">
        <v>1</v>
      </c>
    </row>
    <row r="64" spans="1:35" x14ac:dyDescent="0.25">
      <c r="A64">
        <v>0.62</v>
      </c>
      <c r="B64" s="6">
        <f t="shared" si="0"/>
        <v>7.1623498377328172</v>
      </c>
      <c r="K64" t="s">
        <v>205</v>
      </c>
      <c r="L64">
        <f>AVERAGE(E67:E70)</f>
        <v>1.1216507691957143</v>
      </c>
      <c r="P64" s="11">
        <v>0.67515075857150708</v>
      </c>
      <c r="Q64" t="s">
        <v>159</v>
      </c>
      <c r="R64" s="12"/>
      <c r="S64" s="34">
        <v>112</v>
      </c>
      <c r="T64" s="38" t="s">
        <v>185</v>
      </c>
      <c r="U64" s="25">
        <v>81.3</v>
      </c>
      <c r="V64" s="25">
        <v>180</v>
      </c>
      <c r="W64" s="35" t="s">
        <v>184</v>
      </c>
      <c r="X64" s="25">
        <v>96.8</v>
      </c>
      <c r="Y64" s="45">
        <v>0.27363867280535192</v>
      </c>
      <c r="Z64" s="25">
        <v>111.52</v>
      </c>
      <c r="AA64" s="43">
        <v>0.31772321339762838</v>
      </c>
      <c r="AB64" s="43" t="s">
        <v>186</v>
      </c>
      <c r="AC64" s="44">
        <v>3</v>
      </c>
      <c r="AD64" s="24">
        <v>1</v>
      </c>
      <c r="AE64" s="25">
        <v>1</v>
      </c>
      <c r="AF64" s="25">
        <v>0</v>
      </c>
      <c r="AG64" s="26">
        <v>0</v>
      </c>
    </row>
    <row r="65" spans="1:33" x14ac:dyDescent="0.25">
      <c r="A65">
        <v>0.63</v>
      </c>
      <c r="B65" s="6">
        <f t="shared" si="0"/>
        <v>7.4731685143199336</v>
      </c>
      <c r="K65" t="s">
        <v>206</v>
      </c>
      <c r="L65">
        <f>STDEV(E67:E70)</f>
        <v>0.80349206620446212</v>
      </c>
      <c r="P65" s="11">
        <v>0.49352218716017721</v>
      </c>
      <c r="Q65" t="s">
        <v>159</v>
      </c>
      <c r="R65" s="12"/>
      <c r="S65" s="34">
        <v>113</v>
      </c>
      <c r="T65" s="38" t="s">
        <v>187</v>
      </c>
      <c r="U65" s="25">
        <v>74.5</v>
      </c>
      <c r="V65" s="25">
        <v>164</v>
      </c>
      <c r="W65" s="35" t="s">
        <v>184</v>
      </c>
      <c r="X65" s="25">
        <v>99.44</v>
      </c>
      <c r="Y65" s="45">
        <v>0.27381821752539931</v>
      </c>
      <c r="Z65" s="25">
        <v>99.44</v>
      </c>
      <c r="AA65" s="43">
        <v>0.27652144634771048</v>
      </c>
      <c r="AB65" s="43" t="s">
        <v>186</v>
      </c>
      <c r="AC65" s="44">
        <v>0</v>
      </c>
      <c r="AD65" s="24">
        <v>0</v>
      </c>
      <c r="AE65" s="25">
        <v>0</v>
      </c>
      <c r="AF65" s="25">
        <v>0</v>
      </c>
      <c r="AG65" s="26">
        <v>0</v>
      </c>
    </row>
    <row r="66" spans="1:33" x14ac:dyDescent="0.25">
      <c r="A66">
        <v>0.64</v>
      </c>
      <c r="B66" s="6">
        <f t="shared" si="0"/>
        <v>7.7963428089071805</v>
      </c>
      <c r="E66" t="s">
        <v>199</v>
      </c>
      <c r="K66" s="1" t="s">
        <v>203</v>
      </c>
      <c r="P66" s="11">
        <v>0.50622299284549865</v>
      </c>
      <c r="Q66" t="s">
        <v>159</v>
      </c>
      <c r="R66" s="12"/>
      <c r="S66" s="34">
        <v>52</v>
      </c>
      <c r="T66" s="38" t="s">
        <v>188</v>
      </c>
      <c r="U66" s="25">
        <v>63</v>
      </c>
      <c r="V66" s="25">
        <v>138.80000000000001</v>
      </c>
      <c r="W66" s="35" t="s">
        <v>189</v>
      </c>
      <c r="X66" s="25">
        <v>33.6</v>
      </c>
      <c r="Y66" s="42">
        <v>0.85038311556248702</v>
      </c>
      <c r="Z66" s="25">
        <v>33.6</v>
      </c>
      <c r="AA66" s="43">
        <v>0.85291318310279118</v>
      </c>
      <c r="AB66" s="43" t="s">
        <v>190</v>
      </c>
      <c r="AC66" s="44">
        <v>2</v>
      </c>
      <c r="AD66" s="24">
        <v>1</v>
      </c>
      <c r="AE66" s="25">
        <v>0</v>
      </c>
      <c r="AF66" s="25">
        <v>0</v>
      </c>
      <c r="AG66" s="26">
        <v>0</v>
      </c>
    </row>
    <row r="67" spans="1:33" ht="15.75" thickBot="1" x14ac:dyDescent="0.3">
      <c r="A67">
        <v>0.65</v>
      </c>
      <c r="B67" s="6">
        <f t="shared" ref="B67:B130" si="1">(1/(1+(EXP((1.17897-A67)/0.218176))))*100</f>
        <v>8.1322643282562765</v>
      </c>
      <c r="E67" s="12">
        <v>1.9873524444978075</v>
      </c>
      <c r="F67">
        <v>100</v>
      </c>
      <c r="K67" t="s">
        <v>205</v>
      </c>
      <c r="L67" s="20">
        <f>AVERAGE(E71:E130)</f>
        <v>0.38386121238579246</v>
      </c>
      <c r="P67" s="11">
        <v>0.26453937284735346</v>
      </c>
      <c r="Q67" t="s">
        <v>159</v>
      </c>
      <c r="R67" s="12"/>
      <c r="S67" s="34">
        <v>56</v>
      </c>
      <c r="T67" s="38" t="s">
        <v>191</v>
      </c>
      <c r="U67" s="25">
        <v>67</v>
      </c>
      <c r="V67" s="25">
        <v>147.69999999999999</v>
      </c>
      <c r="W67" s="35" t="s">
        <v>180</v>
      </c>
      <c r="X67" s="25">
        <v>43.92</v>
      </c>
      <c r="Y67" s="42">
        <v>0.62903013571997579</v>
      </c>
      <c r="Z67" s="25">
        <v>44.32</v>
      </c>
      <c r="AA67" s="43">
        <v>0.73545675643780806</v>
      </c>
      <c r="AB67" s="43" t="s">
        <v>190</v>
      </c>
      <c r="AC67" s="44">
        <v>5</v>
      </c>
      <c r="AD67" s="27">
        <v>1</v>
      </c>
      <c r="AE67" s="28">
        <v>1</v>
      </c>
      <c r="AF67" s="28">
        <v>1</v>
      </c>
      <c r="AG67" s="29">
        <v>1</v>
      </c>
    </row>
    <row r="68" spans="1:33" x14ac:dyDescent="0.25">
      <c r="A68">
        <v>0.66</v>
      </c>
      <c r="B68" s="6">
        <f t="shared" si="1"/>
        <v>8.4813283443395324</v>
      </c>
      <c r="E68" s="12">
        <v>1.5965818237597222</v>
      </c>
      <c r="F68">
        <v>100</v>
      </c>
      <c r="K68" t="s">
        <v>206</v>
      </c>
      <c r="L68">
        <f>STDEV(E71:E130)</f>
        <v>0.15779819659131222</v>
      </c>
      <c r="P68" s="11">
        <v>0.26007950710202454</v>
      </c>
      <c r="Q68" t="s">
        <v>159</v>
      </c>
      <c r="R68" s="12"/>
      <c r="S68" s="34" t="s">
        <v>192</v>
      </c>
      <c r="T68" s="38"/>
      <c r="U68" s="25"/>
      <c r="V68" s="25"/>
      <c r="W68" s="35"/>
      <c r="X68" s="25"/>
      <c r="Y68" s="46"/>
      <c r="Z68" s="25"/>
      <c r="AA68" s="43"/>
      <c r="AB68" s="43"/>
      <c r="AC68" s="47"/>
      <c r="AD68" s="25"/>
      <c r="AE68" s="25"/>
      <c r="AF68" s="25"/>
      <c r="AG68" s="26"/>
    </row>
    <row r="69" spans="1:33" x14ac:dyDescent="0.25">
      <c r="A69">
        <v>0.67</v>
      </c>
      <c r="B69" s="6">
        <f t="shared" si="1"/>
        <v>8.8439329721468347</v>
      </c>
      <c r="E69" s="12">
        <v>0.27363867280535192</v>
      </c>
      <c r="F69">
        <v>100</v>
      </c>
      <c r="P69" s="11">
        <v>0.35865158913466855</v>
      </c>
      <c r="Q69" t="s">
        <v>159</v>
      </c>
      <c r="R69" s="12"/>
      <c r="S69" s="34"/>
      <c r="T69" s="38" t="s">
        <v>193</v>
      </c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6"/>
    </row>
    <row r="70" spans="1:33" ht="15.75" thickBot="1" x14ac:dyDescent="0.3">
      <c r="A70">
        <v>0.68</v>
      </c>
      <c r="B70" s="6">
        <f t="shared" si="1"/>
        <v>9.2204782621007499</v>
      </c>
      <c r="E70" s="12">
        <v>0.62903013571997579</v>
      </c>
      <c r="F70">
        <v>100</v>
      </c>
      <c r="P70" s="11">
        <v>0.27158412500213869</v>
      </c>
      <c r="Q70" t="s">
        <v>159</v>
      </c>
      <c r="R70" s="12"/>
      <c r="S70" s="48"/>
      <c r="T70" s="49" t="s">
        <v>194</v>
      </c>
      <c r="U70" s="28">
        <v>74</v>
      </c>
      <c r="V70" s="28">
        <v>163</v>
      </c>
      <c r="W70" s="50" t="s">
        <v>184</v>
      </c>
      <c r="X70" s="50">
        <v>81.3</v>
      </c>
      <c r="Y70" s="50">
        <v>0.71878139079437475</v>
      </c>
      <c r="Z70" s="28"/>
      <c r="AA70" s="51"/>
      <c r="AB70" s="51" t="s">
        <v>195</v>
      </c>
      <c r="AC70" s="52">
        <v>1</v>
      </c>
      <c r="AD70" s="28">
        <v>0</v>
      </c>
      <c r="AE70" s="28">
        <v>0</v>
      </c>
      <c r="AF70" s="28">
        <v>0</v>
      </c>
      <c r="AG70" s="29">
        <v>0</v>
      </c>
    </row>
    <row r="71" spans="1:33" x14ac:dyDescent="0.25">
      <c r="A71">
        <v>0.69</v>
      </c>
      <c r="B71" s="6">
        <f t="shared" si="1"/>
        <v>9.6113652036097736</v>
      </c>
      <c r="E71" s="11">
        <v>0.85038311556248702</v>
      </c>
      <c r="F71">
        <v>0</v>
      </c>
      <c r="P71" s="11">
        <v>0.23201280620668047</v>
      </c>
      <c r="Q71" t="s">
        <v>159</v>
      </c>
      <c r="R71" s="12"/>
      <c r="S71" s="12"/>
    </row>
    <row r="72" spans="1:33" x14ac:dyDescent="0.25">
      <c r="A72">
        <v>0.7</v>
      </c>
      <c r="B72" s="6">
        <f t="shared" si="1"/>
        <v>10.016994636590308</v>
      </c>
      <c r="E72" s="11">
        <v>0.71878139079437475</v>
      </c>
      <c r="F72">
        <v>0</v>
      </c>
      <c r="P72" s="11">
        <v>0.24142595651835416</v>
      </c>
      <c r="Q72" t="s">
        <v>159</v>
      </c>
      <c r="R72" s="12"/>
      <c r="S72" s="12"/>
      <c r="T72" s="12"/>
      <c r="U72" s="12"/>
      <c r="V72" s="12"/>
      <c r="W72" s="12"/>
      <c r="X72" s="12"/>
      <c r="Y72" s="12"/>
      <c r="Z72" s="12"/>
    </row>
    <row r="73" spans="1:33" x14ac:dyDescent="0.25">
      <c r="A73">
        <v>0.71</v>
      </c>
      <c r="B73" s="6">
        <f t="shared" si="1"/>
        <v>10.437766068161773</v>
      </c>
      <c r="E73" s="11">
        <v>0.34532431730469354</v>
      </c>
      <c r="F73">
        <v>0</v>
      </c>
      <c r="P73" s="11">
        <v>0.23222615628448828</v>
      </c>
      <c r="Q73" t="s">
        <v>159</v>
      </c>
      <c r="R73" s="12"/>
      <c r="S73" s="12"/>
      <c r="T73" s="12"/>
      <c r="U73" s="12"/>
      <c r="V73" s="12"/>
      <c r="W73" s="12"/>
      <c r="X73" s="12"/>
      <c r="Y73" s="12"/>
      <c r="Z73" s="12"/>
    </row>
    <row r="74" spans="1:33" x14ac:dyDescent="0.25">
      <c r="A74">
        <v>0.72</v>
      </c>
      <c r="B74" s="6">
        <f t="shared" si="1"/>
        <v>10.874076392172803</v>
      </c>
      <c r="E74" s="11">
        <v>0.40725245678534178</v>
      </c>
      <c r="F74">
        <v>0</v>
      </c>
      <c r="P74" s="11">
        <v>0.52667143416065865</v>
      </c>
      <c r="Q74" t="s">
        <v>159</v>
      </c>
      <c r="R74" s="12"/>
      <c r="S74" s="12"/>
      <c r="T74" s="12"/>
      <c r="U74" s="12"/>
      <c r="V74" s="12"/>
      <c r="W74" s="12"/>
      <c r="X74" s="12"/>
      <c r="Y74" s="12"/>
      <c r="Z74" s="12"/>
    </row>
    <row r="75" spans="1:33" x14ac:dyDescent="0.25">
      <c r="A75">
        <v>0.73</v>
      </c>
      <c r="B75" s="6">
        <f t="shared" si="1"/>
        <v>11.326318509755106</v>
      </c>
      <c r="E75" s="11">
        <v>0.27381821752539931</v>
      </c>
      <c r="F75">
        <v>0</v>
      </c>
      <c r="P75" s="11">
        <v>0.44715804798915693</v>
      </c>
      <c r="Q75" t="s">
        <v>159</v>
      </c>
      <c r="R75" s="12"/>
      <c r="S75" s="12"/>
      <c r="T75" s="12"/>
      <c r="U75" s="12"/>
      <c r="V75" s="12"/>
      <c r="W75" s="12"/>
      <c r="X75" s="12"/>
      <c r="Y75" s="12"/>
      <c r="Z75" s="12"/>
    </row>
    <row r="76" spans="1:33" x14ac:dyDescent="0.25">
      <c r="A76">
        <v>0.74</v>
      </c>
      <c r="B76" s="6">
        <f t="shared" si="1"/>
        <v>11.794879849730519</v>
      </c>
      <c r="E76" s="11">
        <v>0.21972647630701989</v>
      </c>
      <c r="F76">
        <v>0</v>
      </c>
      <c r="P76" s="11">
        <v>0.29763592492991903</v>
      </c>
      <c r="Q76" t="s">
        <v>159</v>
      </c>
      <c r="R76" s="12"/>
      <c r="S76" s="12"/>
      <c r="T76" s="12"/>
      <c r="U76" s="12"/>
      <c r="V76" s="12"/>
      <c r="W76" s="12"/>
      <c r="X76" s="12"/>
      <c r="Y76" s="12"/>
      <c r="Z76" s="12"/>
    </row>
    <row r="77" spans="1:33" x14ac:dyDescent="0.25">
      <c r="A77">
        <v>0.75</v>
      </c>
      <c r="B77" s="6">
        <f t="shared" si="1"/>
        <v>12.280140788421061</v>
      </c>
      <c r="E77" s="11">
        <v>0.30442216604460792</v>
      </c>
      <c r="F77">
        <v>0</v>
      </c>
      <c r="P77" s="11">
        <v>0.31010015818922165</v>
      </c>
      <c r="Q77" t="s">
        <v>159</v>
      </c>
      <c r="R77" s="12"/>
      <c r="S77" s="12"/>
      <c r="T77" s="12"/>
      <c r="U77" s="12"/>
      <c r="V77" s="12"/>
      <c r="W77" s="12"/>
      <c r="X77" s="12"/>
      <c r="Y77" s="12"/>
      <c r="Z77" s="12"/>
    </row>
    <row r="78" spans="1:33" x14ac:dyDescent="0.25">
      <c r="A78">
        <v>0.76</v>
      </c>
      <c r="B78" s="6">
        <f t="shared" si="1"/>
        <v>12.782472969234629</v>
      </c>
      <c r="E78" s="11">
        <v>0.33405235343874123</v>
      </c>
      <c r="F78">
        <v>0</v>
      </c>
      <c r="P78" s="11">
        <v>0.38329157944936965</v>
      </c>
      <c r="Q78" t="s">
        <v>159</v>
      </c>
      <c r="R78" s="12"/>
      <c r="S78" s="12"/>
      <c r="T78" s="12"/>
      <c r="U78" s="12"/>
      <c r="V78" s="12"/>
      <c r="W78" s="12"/>
      <c r="X78" s="12"/>
      <c r="Y78" s="12"/>
      <c r="Z78" s="12"/>
    </row>
    <row r="79" spans="1:33" x14ac:dyDescent="0.25">
      <c r="A79">
        <v>0.77</v>
      </c>
      <c r="B79" s="6">
        <f t="shared" si="1"/>
        <v>13.302237523323315</v>
      </c>
      <c r="E79" s="11">
        <v>0.28701987563068909</v>
      </c>
      <c r="F79">
        <v>0</v>
      </c>
      <c r="P79" s="11">
        <v>0.38466982829551288</v>
      </c>
      <c r="Q79" t="s">
        <v>159</v>
      </c>
      <c r="R79" s="12"/>
      <c r="S79" s="12"/>
      <c r="T79" s="12"/>
      <c r="U79" s="12"/>
      <c r="V79" s="12"/>
      <c r="W79" s="12"/>
      <c r="X79" s="12"/>
      <c r="Y79" s="12"/>
      <c r="Z79" s="12"/>
    </row>
    <row r="80" spans="1:33" x14ac:dyDescent="0.25">
      <c r="A80">
        <v>0.78</v>
      </c>
      <c r="B80" s="6">
        <f t="shared" si="1"/>
        <v>13.839783193638095</v>
      </c>
      <c r="E80" s="11">
        <v>0.30934686632817637</v>
      </c>
      <c r="F80">
        <v>0</v>
      </c>
      <c r="P80" s="11">
        <v>0.22665243824067868</v>
      </c>
      <c r="Q80" t="s">
        <v>159</v>
      </c>
      <c r="R80" s="12"/>
      <c r="S80" s="12"/>
      <c r="T80" s="12"/>
      <c r="U80" s="12"/>
      <c r="V80" s="12"/>
      <c r="W80" s="12"/>
      <c r="X80" s="12"/>
      <c r="Y80" s="12"/>
      <c r="Z80" s="12"/>
    </row>
    <row r="81" spans="1:26" x14ac:dyDescent="0.25">
      <c r="A81">
        <v>0.79</v>
      </c>
      <c r="B81" s="6">
        <f t="shared" si="1"/>
        <v>14.395444365832907</v>
      </c>
      <c r="E81" s="11">
        <v>0.31907856522508948</v>
      </c>
      <c r="F81">
        <v>0</v>
      </c>
      <c r="P81" s="11">
        <v>0.25267356235869226</v>
      </c>
      <c r="Q81" t="s">
        <v>159</v>
      </c>
      <c r="R81" s="12"/>
      <c r="S81" s="12"/>
      <c r="T81" s="12"/>
      <c r="U81" s="12"/>
      <c r="V81" s="12"/>
      <c r="W81" s="12"/>
      <c r="X81" s="12"/>
      <c r="Y81" s="12"/>
      <c r="Z81" s="12"/>
    </row>
    <row r="82" spans="1:26" x14ac:dyDescent="0.25">
      <c r="A82">
        <v>0.8</v>
      </c>
      <c r="B82" s="6">
        <f t="shared" si="1"/>
        <v>14.969539010700192</v>
      </c>
      <c r="E82" s="11">
        <v>0.33851286299875183</v>
      </c>
      <c r="F82">
        <v>0</v>
      </c>
      <c r="P82" s="11">
        <v>0.33713947313257064</v>
      </c>
      <c r="Q82" t="s">
        <v>159</v>
      </c>
      <c r="R82" s="12"/>
      <c r="S82" s="12"/>
      <c r="T82" s="12"/>
      <c r="U82" s="12"/>
      <c r="V82" s="12"/>
      <c r="W82" s="12"/>
      <c r="X82" s="12"/>
      <c r="Y82" s="12"/>
      <c r="Z82" s="12"/>
    </row>
    <row r="83" spans="1:26" x14ac:dyDescent="0.25">
      <c r="A83">
        <v>0.81</v>
      </c>
      <c r="B83" s="6">
        <f t="shared" si="1"/>
        <v>15.562366544144535</v>
      </c>
      <c r="E83" s="11">
        <v>0.36264768658100033</v>
      </c>
      <c r="F83">
        <v>0</v>
      </c>
      <c r="P83" s="11">
        <v>0.27791794320672558</v>
      </c>
      <c r="Q83" t="s">
        <v>159</v>
      </c>
      <c r="R83" s="12"/>
      <c r="S83" s="12"/>
      <c r="T83" s="12"/>
      <c r="U83" s="12"/>
      <c r="V83" s="12"/>
      <c r="W83" s="12"/>
      <c r="X83" s="12"/>
      <c r="Y83" s="12"/>
      <c r="Z83" s="12"/>
    </row>
    <row r="84" spans="1:26" x14ac:dyDescent="0.25">
      <c r="A84">
        <v>0.82</v>
      </c>
      <c r="B84" s="6">
        <f t="shared" si="1"/>
        <v>16.174205612114491</v>
      </c>
      <c r="E84" s="11">
        <v>0.80134780685329821</v>
      </c>
      <c r="F84">
        <v>0</v>
      </c>
      <c r="P84" s="11">
        <v>0.25528991973333159</v>
      </c>
      <c r="Q84" t="s">
        <v>159</v>
      </c>
      <c r="R84" s="12"/>
      <c r="S84" s="12"/>
      <c r="T84" s="12"/>
      <c r="U84" s="12"/>
      <c r="V84" s="12"/>
      <c r="W84" s="12"/>
      <c r="X84" s="12"/>
      <c r="Y84" s="12"/>
      <c r="Z84" s="12"/>
    </row>
    <row r="85" spans="1:26" x14ac:dyDescent="0.25">
      <c r="A85">
        <v>0.83</v>
      </c>
      <c r="B85" s="6">
        <f t="shared" si="1"/>
        <v>16.805311809405055</v>
      </c>
      <c r="E85" s="11">
        <v>0.24083678430527314</v>
      </c>
      <c r="F85">
        <v>0</v>
      </c>
      <c r="P85" s="11">
        <v>0.25730412562867788</v>
      </c>
      <c r="Q85" t="s">
        <v>159</v>
      </c>
      <c r="R85" s="12"/>
      <c r="S85" s="12"/>
      <c r="T85" s="12"/>
      <c r="U85" s="12"/>
      <c r="V85" s="12"/>
      <c r="W85" s="12"/>
      <c r="X85" s="12"/>
      <c r="Y85" s="12"/>
      <c r="Z85" s="12"/>
    </row>
    <row r="86" spans="1:26" x14ac:dyDescent="0.25">
      <c r="A86">
        <v>0.84</v>
      </c>
      <c r="B86" s="6">
        <f t="shared" si="1"/>
        <v>17.455915342802232</v>
      </c>
      <c r="E86" s="11">
        <v>0.26218561162578968</v>
      </c>
      <c r="F86">
        <v>0</v>
      </c>
      <c r="P86" s="11">
        <v>0.40889457927135336</v>
      </c>
      <c r="Q86" t="s">
        <v>159</v>
      </c>
      <c r="R86" s="12"/>
      <c r="S86" s="12"/>
      <c r="T86" s="12"/>
      <c r="U86" s="12"/>
      <c r="V86" s="12"/>
      <c r="W86" s="12"/>
      <c r="X86" s="12"/>
      <c r="Y86" s="12"/>
      <c r="Z86" s="12"/>
    </row>
    <row r="87" spans="1:26" x14ac:dyDescent="0.25">
      <c r="A87">
        <v>0.85</v>
      </c>
      <c r="B87" s="6">
        <f t="shared" si="1"/>
        <v>18.126218650651772</v>
      </c>
      <c r="E87" s="11">
        <v>0.33040089333426503</v>
      </c>
      <c r="F87">
        <v>0</v>
      </c>
      <c r="P87" s="11">
        <v>0.25703775822997171</v>
      </c>
      <c r="Q87" t="s">
        <v>159</v>
      </c>
      <c r="R87" s="12"/>
      <c r="S87" s="12"/>
      <c r="T87" s="12"/>
      <c r="U87" s="12"/>
      <c r="V87" s="12"/>
      <c r="W87" s="12"/>
      <c r="X87" s="12"/>
      <c r="Y87" s="12"/>
      <c r="Z87" s="12"/>
    </row>
    <row r="88" spans="1:26" x14ac:dyDescent="0.25">
      <c r="A88">
        <v>0.86</v>
      </c>
      <c r="B88" s="6">
        <f t="shared" si="1"/>
        <v>18.816393992576412</v>
      </c>
      <c r="E88" s="11">
        <v>0.29766613985109086</v>
      </c>
      <c r="F88">
        <v>0</v>
      </c>
      <c r="P88" s="11">
        <v>0.31272663309034432</v>
      </c>
      <c r="Q88" t="s">
        <v>159</v>
      </c>
      <c r="R88" s="12"/>
      <c r="S88" s="12"/>
      <c r="T88" s="12"/>
      <c r="U88" s="12"/>
      <c r="V88" s="12"/>
      <c r="W88" s="12"/>
      <c r="X88" s="12"/>
      <c r="Y88" s="12"/>
      <c r="Z88" s="12"/>
    </row>
    <row r="89" spans="1:26" x14ac:dyDescent="0.25">
      <c r="A89">
        <v>0.87</v>
      </c>
      <c r="B89" s="6">
        <f t="shared" si="1"/>
        <v>19.526581024719235</v>
      </c>
      <c r="E89" s="11">
        <v>0.28403416028275952</v>
      </c>
      <c r="F89">
        <v>0</v>
      </c>
      <c r="P89" s="11">
        <v>0.42419304917650452</v>
      </c>
      <c r="Q89" t="s">
        <v>159</v>
      </c>
      <c r="R89" s="12"/>
      <c r="S89" s="12"/>
      <c r="T89" s="12"/>
      <c r="U89" s="12"/>
      <c r="V89" s="12"/>
      <c r="W89" s="12"/>
      <c r="X89" s="12"/>
      <c r="Y89" s="12"/>
      <c r="Z89" s="12"/>
    </row>
    <row r="90" spans="1:26" x14ac:dyDescent="0.25">
      <c r="A90">
        <v>0.88</v>
      </c>
      <c r="B90" s="6">
        <f t="shared" si="1"/>
        <v>20.256884377528721</v>
      </c>
      <c r="E90" s="11">
        <v>0.5441830697408071</v>
      </c>
      <c r="F90">
        <v>0</v>
      </c>
      <c r="P90" s="11">
        <v>0.26917128096439524</v>
      </c>
      <c r="Q90" t="s">
        <v>159</v>
      </c>
      <c r="R90" s="12"/>
      <c r="S90" s="12"/>
      <c r="T90" s="12"/>
      <c r="U90" s="12"/>
      <c r="V90" s="12"/>
      <c r="W90" s="12"/>
      <c r="X90" s="12"/>
      <c r="Y90" s="12"/>
      <c r="Z90" s="12"/>
    </row>
    <row r="91" spans="1:26" x14ac:dyDescent="0.25">
      <c r="A91">
        <v>0.89</v>
      </c>
      <c r="B91" s="6">
        <f t="shared" si="1"/>
        <v>21.007371254695681</v>
      </c>
      <c r="E91" s="11">
        <v>0.32023542259348697</v>
      </c>
      <c r="F91">
        <v>0</v>
      </c>
    </row>
    <row r="92" spans="1:26" x14ac:dyDescent="0.25">
      <c r="A92">
        <v>0.9</v>
      </c>
      <c r="B92" s="6">
        <f t="shared" si="1"/>
        <v>21.778069073371888</v>
      </c>
      <c r="E92" s="11">
        <v>0.32502495180422936</v>
      </c>
      <c r="F92">
        <v>0</v>
      </c>
    </row>
    <row r="93" spans="1:26" x14ac:dyDescent="0.25">
      <c r="A93">
        <v>0.91</v>
      </c>
      <c r="B93" s="6">
        <f t="shared" si="1"/>
        <v>22.568963167211205</v>
      </c>
      <c r="E93" s="11">
        <v>0.56817409667688046</v>
      </c>
      <c r="F93">
        <v>0</v>
      </c>
    </row>
    <row r="94" spans="1:26" x14ac:dyDescent="0.25">
      <c r="A94">
        <v>0.92</v>
      </c>
      <c r="B94" s="6">
        <f t="shared" si="1"/>
        <v>23.379994575039508</v>
      </c>
      <c r="E94" s="11">
        <v>0.33985116891619943</v>
      </c>
      <c r="F94">
        <v>0</v>
      </c>
    </row>
    <row r="95" spans="1:26" x14ac:dyDescent="0.25">
      <c r="A95">
        <v>0.93</v>
      </c>
      <c r="B95" s="6">
        <f t="shared" si="1"/>
        <v>24.211057939042611</v>
      </c>
      <c r="E95" s="11">
        <v>0.28536444700372882</v>
      </c>
      <c r="F95">
        <v>0</v>
      </c>
    </row>
    <row r="96" spans="1:26" x14ac:dyDescent="0.25">
      <c r="A96">
        <v>0.94</v>
      </c>
      <c r="B96" s="6">
        <f t="shared" si="1"/>
        <v>25.061999537222807</v>
      </c>
      <c r="E96" s="11">
        <v>0.59788091397267951</v>
      </c>
      <c r="F96">
        <v>0</v>
      </c>
    </row>
    <row r="97" spans="1:6" x14ac:dyDescent="0.25">
      <c r="A97">
        <v>0.95</v>
      </c>
      <c r="B97" s="6">
        <f t="shared" si="1"/>
        <v>25.932615475476219</v>
      </c>
      <c r="E97" s="11">
        <v>0.40274646826579608</v>
      </c>
      <c r="F97">
        <v>0</v>
      </c>
    </row>
    <row r="98" spans="1:6" x14ac:dyDescent="0.25">
      <c r="A98">
        <v>0.96</v>
      </c>
      <c r="B98" s="6">
        <f t="shared" si="1"/>
        <v>26.822650064946981</v>
      </c>
      <c r="E98" s="11">
        <v>0.6341516249227156</v>
      </c>
      <c r="F98">
        <v>0</v>
      </c>
    </row>
    <row r="99" spans="1:6" x14ac:dyDescent="0.25">
      <c r="A99">
        <v>0.97</v>
      </c>
      <c r="B99" s="6">
        <f t="shared" si="1"/>
        <v>27.731794410286259</v>
      </c>
      <c r="E99" s="11">
        <v>0.6747655384354927</v>
      </c>
      <c r="F99">
        <v>0</v>
      </c>
    </row>
    <row r="100" spans="1:6" x14ac:dyDescent="0.25">
      <c r="A100">
        <v>0.98</v>
      </c>
      <c r="B100" s="6">
        <f t="shared" si="1"/>
        <v>28.659685234050116</v>
      </c>
      <c r="E100" s="11">
        <v>0.79073066269690262</v>
      </c>
      <c r="F100">
        <v>0</v>
      </c>
    </row>
    <row r="101" spans="1:6" x14ac:dyDescent="0.25">
      <c r="A101">
        <v>0.99</v>
      </c>
      <c r="B101" s="6">
        <f t="shared" si="1"/>
        <v>29.605903961685183</v>
      </c>
      <c r="E101" s="11">
        <v>0.47089584089355258</v>
      </c>
      <c r="F101">
        <v>0</v>
      </c>
    </row>
    <row r="102" spans="1:6" x14ac:dyDescent="0.25">
      <c r="A102">
        <v>1</v>
      </c>
      <c r="B102" s="6">
        <f t="shared" si="1"/>
        <v>30.569976090351581</v>
      </c>
      <c r="E102" s="11">
        <v>0.31364773028038634</v>
      </c>
      <c r="F102">
        <v>0</v>
      </c>
    </row>
    <row r="103" spans="1:6" x14ac:dyDescent="0.25">
      <c r="A103">
        <v>1.01</v>
      </c>
      <c r="B103" s="6">
        <f t="shared" si="1"/>
        <v>31.55137086320407</v>
      </c>
      <c r="E103" s="11">
        <v>0.3132398724458561</v>
      </c>
      <c r="F103">
        <v>0</v>
      </c>
    </row>
    <row r="104" spans="1:6" x14ac:dyDescent="0.25">
      <c r="A104">
        <v>1.02</v>
      </c>
      <c r="B104" s="6">
        <f t="shared" si="1"/>
        <v>32.549501268689632</v>
      </c>
      <c r="E104" s="11">
        <v>0.67515075857150708</v>
      </c>
      <c r="F104">
        <v>0</v>
      </c>
    </row>
    <row r="105" spans="1:6" x14ac:dyDescent="0.25">
      <c r="A105">
        <v>1.03</v>
      </c>
      <c r="B105" s="6">
        <f t="shared" si="1"/>
        <v>33.563724381923215</v>
      </c>
      <c r="E105" s="11">
        <v>0.49352218716017721</v>
      </c>
      <c r="F105">
        <v>0</v>
      </c>
    </row>
    <row r="106" spans="1:6" x14ac:dyDescent="0.25">
      <c r="A106">
        <v>1.04</v>
      </c>
      <c r="B106" s="6">
        <f t="shared" si="1"/>
        <v>34.593342062287348</v>
      </c>
      <c r="E106" s="11">
        <v>0.50622299284549865</v>
      </c>
      <c r="F106">
        <v>0</v>
      </c>
    </row>
    <row r="107" spans="1:6" x14ac:dyDescent="0.25">
      <c r="A107">
        <v>1.05</v>
      </c>
      <c r="B107" s="6">
        <f t="shared" si="1"/>
        <v>35.637602018087804</v>
      </c>
      <c r="E107" s="11">
        <v>0.26453937284735346</v>
      </c>
      <c r="F107">
        <v>0</v>
      </c>
    </row>
    <row r="108" spans="1:6" x14ac:dyDescent="0.25">
      <c r="A108">
        <v>1.06</v>
      </c>
      <c r="B108" s="6">
        <f t="shared" si="1"/>
        <v>36.695699245421068</v>
      </c>
      <c r="E108" s="11">
        <v>0.26007950710202454</v>
      </c>
      <c r="F108">
        <v>0</v>
      </c>
    </row>
    <row r="109" spans="1:6" x14ac:dyDescent="0.25">
      <c r="A109">
        <v>1.07</v>
      </c>
      <c r="B109" s="6">
        <f t="shared" si="1"/>
        <v>37.766777844413639</v>
      </c>
      <c r="E109" s="11">
        <v>0.35865158913466855</v>
      </c>
      <c r="F109">
        <v>0</v>
      </c>
    </row>
    <row r="110" spans="1:6" x14ac:dyDescent="0.25">
      <c r="A110">
        <v>1.08</v>
      </c>
      <c r="B110" s="6">
        <f t="shared" si="1"/>
        <v>38.849933211734964</v>
      </c>
      <c r="E110" s="11">
        <v>0.27158412500213869</v>
      </c>
      <c r="F110">
        <v>0</v>
      </c>
    </row>
    <row r="111" spans="1:6" x14ac:dyDescent="0.25">
      <c r="A111">
        <v>1.0900000000000001</v>
      </c>
      <c r="B111" s="6">
        <f t="shared" si="1"/>
        <v>39.944214603828406</v>
      </c>
      <c r="E111" s="11">
        <v>0.23201280620668047</v>
      </c>
      <c r="F111">
        <v>0</v>
      </c>
    </row>
    <row r="112" spans="1:6" x14ac:dyDescent="0.25">
      <c r="A112">
        <v>1.1000000000000001</v>
      </c>
      <c r="B112" s="6">
        <f t="shared" si="1"/>
        <v>41.048628060722528</v>
      </c>
      <c r="E112" s="11">
        <v>0.24142595651835416</v>
      </c>
      <c r="F112">
        <v>0</v>
      </c>
    </row>
    <row r="113" spans="1:6" x14ac:dyDescent="0.25">
      <c r="A113">
        <v>1.1100000000000001</v>
      </c>
      <c r="B113" s="6">
        <f t="shared" si="1"/>
        <v>42.162139675658544</v>
      </c>
      <c r="E113" s="11">
        <v>0.23222615628448828</v>
      </c>
      <c r="F113">
        <v>0</v>
      </c>
    </row>
    <row r="114" spans="1:6" x14ac:dyDescent="0.25">
      <c r="A114">
        <v>1.1200000000000001</v>
      </c>
      <c r="B114" s="6">
        <f t="shared" si="1"/>
        <v>43.283679191184852</v>
      </c>
      <c r="E114" s="11">
        <v>0.52667143416065865</v>
      </c>
      <c r="F114">
        <v>0</v>
      </c>
    </row>
    <row r="115" spans="1:6" x14ac:dyDescent="0.25">
      <c r="A115">
        <v>1.1299999999999999</v>
      </c>
      <c r="B115" s="6">
        <f t="shared" si="1"/>
        <v>44.412143897915321</v>
      </c>
      <c r="E115" s="11">
        <v>0.44715804798915693</v>
      </c>
      <c r="F115">
        <v>0</v>
      </c>
    </row>
    <row r="116" spans="1:6" x14ac:dyDescent="0.25">
      <c r="A116">
        <v>1.1399999999999999</v>
      </c>
      <c r="B116" s="6">
        <f t="shared" si="1"/>
        <v>45.546402807914625</v>
      </c>
      <c r="E116" s="11">
        <v>0.29763592492991903</v>
      </c>
      <c r="F116">
        <v>0</v>
      </c>
    </row>
    <row r="117" spans="1:6" x14ac:dyDescent="0.25">
      <c r="A117">
        <v>1.1499999999999999</v>
      </c>
      <c r="B117" s="6">
        <f t="shared" si="1"/>
        <v>46.685301070749205</v>
      </c>
      <c r="E117" s="11">
        <v>0.31010015818922165</v>
      </c>
      <c r="F117">
        <v>0</v>
      </c>
    </row>
    <row r="118" spans="1:6" x14ac:dyDescent="0.25">
      <c r="A118">
        <v>1.1599999999999999</v>
      </c>
      <c r="B118" s="6">
        <f t="shared" si="1"/>
        <v>47.827664596711571</v>
      </c>
      <c r="E118" s="11">
        <v>0.38329157944936965</v>
      </c>
      <c r="F118">
        <v>0</v>
      </c>
    </row>
    <row r="119" spans="1:6" x14ac:dyDescent="0.25">
      <c r="A119">
        <v>1.17</v>
      </c>
      <c r="B119" s="6">
        <f t="shared" si="1"/>
        <v>48.972304848665182</v>
      </c>
      <c r="E119" s="11">
        <v>0.38466982829551288</v>
      </c>
      <c r="F119">
        <v>0</v>
      </c>
    </row>
    <row r="120" spans="1:6" x14ac:dyDescent="0.25">
      <c r="A120">
        <v>1.18</v>
      </c>
      <c r="B120" s="6">
        <f t="shared" si="1"/>
        <v>50.118023761435438</v>
      </c>
      <c r="E120" s="11">
        <v>0.22665243824067868</v>
      </c>
      <c r="F120">
        <v>0</v>
      </c>
    </row>
    <row r="121" spans="1:6" x14ac:dyDescent="0.25">
      <c r="A121">
        <v>1.19</v>
      </c>
      <c r="B121" s="6">
        <f t="shared" si="1"/>
        <v>51.263618745748218</v>
      </c>
      <c r="E121" s="11">
        <v>0.25267356235869226</v>
      </c>
      <c r="F121">
        <v>0</v>
      </c>
    </row>
    <row r="122" spans="1:6" x14ac:dyDescent="0.25">
      <c r="A122">
        <v>1.2</v>
      </c>
      <c r="B122" s="6">
        <f t="shared" si="1"/>
        <v>52.407887732432592</v>
      </c>
      <c r="E122" s="11">
        <v>0.33713947313257064</v>
      </c>
      <c r="F122">
        <v>0</v>
      </c>
    </row>
    <row r="123" spans="1:6" x14ac:dyDescent="0.25">
      <c r="A123">
        <v>1.21</v>
      </c>
      <c r="B123" s="6">
        <f t="shared" si="1"/>
        <v>53.549634211990707</v>
      </c>
      <c r="E123" s="11">
        <v>0.27791794320672558</v>
      </c>
      <c r="F123">
        <v>0</v>
      </c>
    </row>
    <row r="124" spans="1:6" x14ac:dyDescent="0.25">
      <c r="A124">
        <v>1.22</v>
      </c>
      <c r="B124" s="6">
        <f t="shared" si="1"/>
        <v>54.687672224708642</v>
      </c>
      <c r="E124" s="11">
        <v>0.25528991973333159</v>
      </c>
      <c r="F124">
        <v>0</v>
      </c>
    </row>
    <row r="125" spans="1:6" x14ac:dyDescent="0.25">
      <c r="A125">
        <v>1.23</v>
      </c>
      <c r="B125" s="6">
        <f t="shared" si="1"/>
        <v>55.820831257235341</v>
      </c>
      <c r="E125" s="11">
        <v>0.25730412562867788</v>
      </c>
      <c r="F125">
        <v>0</v>
      </c>
    </row>
    <row r="126" spans="1:6" x14ac:dyDescent="0.25">
      <c r="A126">
        <v>1.24</v>
      </c>
      <c r="B126" s="6">
        <f t="shared" si="1"/>
        <v>56.947961002976342</v>
      </c>
      <c r="E126" s="11">
        <v>0.40889457927135336</v>
      </c>
      <c r="F126">
        <v>0</v>
      </c>
    </row>
    <row r="127" spans="1:6" x14ac:dyDescent="0.25">
      <c r="A127">
        <v>1.25</v>
      </c>
      <c r="B127" s="6">
        <f t="shared" si="1"/>
        <v>58.067935945700256</v>
      </c>
      <c r="E127" s="11">
        <v>0.25703775822997171</v>
      </c>
      <c r="F127">
        <v>0</v>
      </c>
    </row>
    <row r="128" spans="1:6" x14ac:dyDescent="0.25">
      <c r="A128">
        <v>1.26</v>
      </c>
      <c r="B128" s="6">
        <f t="shared" si="1"/>
        <v>59.17965972839356</v>
      </c>
      <c r="E128" s="11">
        <v>0.31272663309034432</v>
      </c>
      <c r="F128">
        <v>0</v>
      </c>
    </row>
    <row r="129" spans="1:6" x14ac:dyDescent="0.25">
      <c r="A129">
        <v>1.27</v>
      </c>
      <c r="B129" s="6">
        <f t="shared" si="1"/>
        <v>60.282069272562978</v>
      </c>
      <c r="E129" s="11">
        <v>0.42419304917650452</v>
      </c>
      <c r="F129">
        <v>0</v>
      </c>
    </row>
    <row r="130" spans="1:6" x14ac:dyDescent="0.25">
      <c r="A130">
        <v>1.28</v>
      </c>
      <c r="B130" s="6">
        <f t="shared" si="1"/>
        <v>61.37413861680259</v>
      </c>
      <c r="E130" s="11">
        <v>0.26917128096439524</v>
      </c>
      <c r="F130">
        <v>0</v>
      </c>
    </row>
    <row r="131" spans="1:6" x14ac:dyDescent="0.25">
      <c r="A131">
        <v>1.29</v>
      </c>
      <c r="B131" s="6">
        <f t="shared" ref="B131:B194" si="2">(1/(1+(EXP((1.17897-A131)/0.218176))))*100</f>
        <v>62.454882447439154</v>
      </c>
    </row>
    <row r="132" spans="1:6" x14ac:dyDescent="0.25">
      <c r="A132">
        <v>1.3</v>
      </c>
      <c r="B132" s="6">
        <f t="shared" si="2"/>
        <v>63.523359298354464</v>
      </c>
    </row>
    <row r="133" spans="1:6" x14ac:dyDescent="0.25">
      <c r="A133">
        <v>1.31</v>
      </c>
      <c r="B133" s="6">
        <f t="shared" si="2"/>
        <v>64.578674401572385</v>
      </c>
    </row>
    <row r="134" spans="1:6" x14ac:dyDescent="0.25">
      <c r="A134">
        <v>1.32</v>
      </c>
      <c r="B134" s="6">
        <f t="shared" si="2"/>
        <v>65.619982174799233</v>
      </c>
    </row>
    <row r="135" spans="1:6" x14ac:dyDescent="0.25">
      <c r="A135">
        <v>1.33</v>
      </c>
      <c r="B135" s="6">
        <f t="shared" si="2"/>
        <v>66.646488336729703</v>
      </c>
    </row>
    <row r="136" spans="1:6" x14ac:dyDescent="0.25">
      <c r="A136">
        <v>1.34</v>
      </c>
      <c r="B136" s="6">
        <f t="shared" si="2"/>
        <v>67.657451645494177</v>
      </c>
    </row>
    <row r="137" spans="1:6" x14ac:dyDescent="0.25">
      <c r="A137">
        <v>1.35</v>
      </c>
      <c r="B137" s="6">
        <f t="shared" si="2"/>
        <v>68.652185260044277</v>
      </c>
    </row>
    <row r="138" spans="1:6" x14ac:dyDescent="0.25">
      <c r="A138">
        <v>1.36</v>
      </c>
      <c r="B138" s="6">
        <f t="shared" si="2"/>
        <v>69.630057728484047</v>
      </c>
    </row>
    <row r="139" spans="1:6" x14ac:dyDescent="0.25">
      <c r="A139">
        <v>1.37</v>
      </c>
      <c r="B139" s="6">
        <f t="shared" si="2"/>
        <v>70.590493611286959</v>
      </c>
    </row>
    <row r="140" spans="1:6" x14ac:dyDescent="0.25">
      <c r="A140">
        <v>1.38</v>
      </c>
      <c r="B140" s="6">
        <f t="shared" si="2"/>
        <v>71.532973750944791</v>
      </c>
    </row>
    <row r="141" spans="1:6" x14ac:dyDescent="0.25">
      <c r="A141">
        <v>1.39</v>
      </c>
      <c r="B141" s="6">
        <f t="shared" si="2"/>
        <v>72.457035202828095</v>
      </c>
    </row>
    <row r="142" spans="1:6" x14ac:dyDescent="0.25">
      <c r="A142">
        <v>1.4</v>
      </c>
      <c r="B142" s="6">
        <f t="shared" si="2"/>
        <v>73.362270844869272</v>
      </c>
    </row>
    <row r="143" spans="1:6" x14ac:dyDescent="0.25">
      <c r="A143">
        <v>1.41</v>
      </c>
      <c r="B143" s="6">
        <f t="shared" si="2"/>
        <v>74.248328686086722</v>
      </c>
    </row>
    <row r="144" spans="1:6" x14ac:dyDescent="0.25">
      <c r="A144">
        <v>1.42</v>
      </c>
      <c r="B144" s="6">
        <f t="shared" si="2"/>
        <v>75.114910895942458</v>
      </c>
    </row>
    <row r="145" spans="1:2" x14ac:dyDescent="0.25">
      <c r="A145">
        <v>1.43</v>
      </c>
      <c r="B145" s="6">
        <f t="shared" si="2"/>
        <v>75.961772578064142</v>
      </c>
    </row>
    <row r="146" spans="1:2" x14ac:dyDescent="0.25">
      <c r="A146">
        <v>1.44</v>
      </c>
      <c r="B146" s="6">
        <f t="shared" si="2"/>
        <v>76.788720312975315</v>
      </c>
    </row>
    <row r="147" spans="1:2" x14ac:dyDescent="0.25">
      <c r="A147">
        <v>1.45</v>
      </c>
      <c r="B147" s="6">
        <f t="shared" si="2"/>
        <v>77.595610495180651</v>
      </c>
    </row>
    <row r="148" spans="1:2" x14ac:dyDescent="0.25">
      <c r="A148">
        <v>1.46</v>
      </c>
      <c r="B148" s="6">
        <f t="shared" si="2"/>
        <v>78.382347490268486</v>
      </c>
    </row>
    <row r="149" spans="1:2" x14ac:dyDescent="0.25">
      <c r="A149">
        <v>1.47</v>
      </c>
      <c r="B149" s="6">
        <f t="shared" si="2"/>
        <v>79.148881637650277</v>
      </c>
    </row>
    <row r="150" spans="1:2" x14ac:dyDescent="0.25">
      <c r="A150">
        <v>1.48</v>
      </c>
      <c r="B150" s="6">
        <f t="shared" si="2"/>
        <v>79.895207124188445</v>
      </c>
    </row>
    <row r="151" spans="1:2" x14ac:dyDescent="0.25">
      <c r="A151">
        <v>1.49</v>
      </c>
      <c r="B151" s="6">
        <f t="shared" si="2"/>
        <v>80.621359753305626</v>
      </c>
    </row>
    <row r="152" spans="1:2" x14ac:dyDescent="0.25">
      <c r="A152">
        <v>1.5</v>
      </c>
      <c r="B152" s="6">
        <f t="shared" si="2"/>
        <v>81.327414633258343</v>
      </c>
    </row>
    <row r="153" spans="1:2" x14ac:dyDescent="0.25">
      <c r="A153">
        <v>1.51</v>
      </c>
      <c r="B153" s="6">
        <f t="shared" si="2"/>
        <v>82.013483807134534</v>
      </c>
    </row>
    <row r="154" spans="1:2" x14ac:dyDescent="0.25">
      <c r="A154">
        <v>1.52</v>
      </c>
      <c r="B154" s="6">
        <f t="shared" si="2"/>
        <v>82.679713845835451</v>
      </c>
    </row>
    <row r="155" spans="1:2" x14ac:dyDescent="0.25">
      <c r="A155">
        <v>1.53</v>
      </c>
      <c r="B155" s="6">
        <f t="shared" si="2"/>
        <v>83.326283423866698</v>
      </c>
    </row>
    <row r="156" spans="1:2" x14ac:dyDescent="0.25">
      <c r="A156">
        <v>1.54</v>
      </c>
      <c r="B156" s="6">
        <f t="shared" si="2"/>
        <v>83.953400896225034</v>
      </c>
    </row>
    <row r="157" spans="1:2" x14ac:dyDescent="0.25">
      <c r="A157">
        <v>1.55</v>
      </c>
      <c r="B157" s="6">
        <f t="shared" si="2"/>
        <v>84.561301893061781</v>
      </c>
    </row>
    <row r="158" spans="1:2" x14ac:dyDescent="0.25">
      <c r="A158">
        <v>1.56</v>
      </c>
      <c r="B158" s="6">
        <f t="shared" si="2"/>
        <v>85.150246947159957</v>
      </c>
    </row>
    <row r="159" spans="1:2" x14ac:dyDescent="0.25">
      <c r="A159">
        <v>1.57</v>
      </c>
      <c r="B159" s="6">
        <f t="shared" si="2"/>
        <v>85.720519167609979</v>
      </c>
    </row>
    <row r="160" spans="1:2" x14ac:dyDescent="0.25">
      <c r="A160">
        <v>1.58</v>
      </c>
      <c r="B160" s="6">
        <f t="shared" si="2"/>
        <v>86.272421971430404</v>
      </c>
    </row>
    <row r="161" spans="1:2" x14ac:dyDescent="0.25">
      <c r="A161">
        <v>1.59</v>
      </c>
      <c r="B161" s="6">
        <f t="shared" si="2"/>
        <v>86.806276883279679</v>
      </c>
    </row>
    <row r="162" spans="1:2" x14ac:dyDescent="0.25">
      <c r="A162">
        <v>1.6</v>
      </c>
      <c r="B162" s="6">
        <f t="shared" si="2"/>
        <v>87.322421411857817</v>
      </c>
    </row>
    <row r="163" spans="1:2" x14ac:dyDescent="0.25">
      <c r="A163">
        <v>1.61</v>
      </c>
      <c r="B163" s="6">
        <f t="shared" si="2"/>
        <v>87.821207010120148</v>
      </c>
    </row>
    <row r="164" spans="1:2" x14ac:dyDescent="0.25">
      <c r="A164">
        <v>1.62</v>
      </c>
      <c r="B164" s="6">
        <f t="shared" si="2"/>
        <v>88.302997125029265</v>
      </c>
    </row>
    <row r="165" spans="1:2" x14ac:dyDescent="0.25">
      <c r="A165">
        <v>1.63</v>
      </c>
      <c r="B165" s="6">
        <f t="shared" si="2"/>
        <v>88.76816534126641</v>
      </c>
    </row>
    <row r="166" spans="1:2" x14ac:dyDescent="0.25">
      <c r="A166">
        <v>1.64</v>
      </c>
      <c r="B166" s="6">
        <f t="shared" si="2"/>
        <v>89.217093622114007</v>
      </c>
    </row>
    <row r="167" spans="1:2" x14ac:dyDescent="0.25">
      <c r="A167">
        <v>1.65</v>
      </c>
      <c r="B167" s="6">
        <f t="shared" si="2"/>
        <v>89.650170649613386</v>
      </c>
    </row>
    <row r="168" spans="1:2" x14ac:dyDescent="0.25">
      <c r="A168">
        <v>1.66</v>
      </c>
      <c r="B168" s="6">
        <f t="shared" si="2"/>
        <v>90.067790265095908</v>
      </c>
    </row>
    <row r="169" spans="1:2" x14ac:dyDescent="0.25">
      <c r="A169">
        <v>1.67</v>
      </c>
      <c r="B169" s="6">
        <f t="shared" si="2"/>
        <v>90.470350010282303</v>
      </c>
    </row>
    <row r="170" spans="1:2" x14ac:dyDescent="0.25">
      <c r="A170">
        <v>1.68</v>
      </c>
      <c r="B170" s="6">
        <f t="shared" si="2"/>
        <v>90.858249768342972</v>
      </c>
    </row>
    <row r="171" spans="1:2" x14ac:dyDescent="0.25">
      <c r="A171">
        <v>1.69</v>
      </c>
      <c r="B171" s="6">
        <f t="shared" si="2"/>
        <v>91.231890503607403</v>
      </c>
    </row>
    <row r="172" spans="1:2" x14ac:dyDescent="0.25">
      <c r="A172">
        <v>1.7</v>
      </c>
      <c r="B172" s="6">
        <f t="shared" si="2"/>
        <v>91.591673098001394</v>
      </c>
    </row>
    <row r="173" spans="1:2" x14ac:dyDescent="0.25">
      <c r="A173">
        <v>1.71</v>
      </c>
      <c r="B173" s="6">
        <f t="shared" si="2"/>
        <v>91.937997281769398</v>
      </c>
    </row>
    <row r="174" spans="1:2" x14ac:dyDescent="0.25">
      <c r="A174">
        <v>1.72</v>
      </c>
      <c r="B174" s="6">
        <f t="shared" si="2"/>
        <v>92.271260655603555</v>
      </c>
    </row>
    <row r="175" spans="1:2" x14ac:dyDescent="0.25">
      <c r="A175">
        <v>1.73</v>
      </c>
      <c r="B175" s="6">
        <f t="shared" si="2"/>
        <v>92.591857800941867</v>
      </c>
    </row>
    <row r="176" spans="1:2" x14ac:dyDescent="0.25">
      <c r="A176">
        <v>1.74</v>
      </c>
      <c r="B176" s="6">
        <f t="shared" si="2"/>
        <v>92.900179474912377</v>
      </c>
    </row>
    <row r="177" spans="1:2" x14ac:dyDescent="0.25">
      <c r="A177">
        <v>1.75</v>
      </c>
      <c r="B177" s="6">
        <f t="shared" si="2"/>
        <v>93.19661188617988</v>
      </c>
    </row>
    <row r="178" spans="1:2" x14ac:dyDescent="0.25">
      <c r="A178">
        <v>1.76</v>
      </c>
      <c r="B178" s="6">
        <f t="shared" si="2"/>
        <v>93.481536047790769</v>
      </c>
    </row>
    <row r="179" spans="1:2" x14ac:dyDescent="0.25">
      <c r="A179">
        <v>1.77</v>
      </c>
      <c r="B179" s="6">
        <f t="shared" si="2"/>
        <v>93.755327203005663</v>
      </c>
    </row>
    <row r="180" spans="1:2" x14ac:dyDescent="0.25">
      <c r="A180">
        <v>1.78</v>
      </c>
      <c r="B180" s="6">
        <f t="shared" si="2"/>
        <v>94.018354320049113</v>
      </c>
    </row>
    <row r="181" spans="1:2" x14ac:dyDescent="0.25">
      <c r="A181">
        <v>1.79</v>
      </c>
      <c r="B181" s="6">
        <f t="shared" si="2"/>
        <v>94.270979651689416</v>
      </c>
    </row>
    <row r="182" spans="1:2" x14ac:dyDescent="0.25">
      <c r="A182">
        <v>1.8</v>
      </c>
      <c r="B182" s="6">
        <f t="shared" si="2"/>
        <v>94.513558355580187</v>
      </c>
    </row>
    <row r="183" spans="1:2" x14ac:dyDescent="0.25">
      <c r="A183">
        <v>1.81</v>
      </c>
      <c r="B183" s="6">
        <f t="shared" si="2"/>
        <v>94.746438171346284</v>
      </c>
    </row>
    <row r="184" spans="1:2" x14ac:dyDescent="0.25">
      <c r="A184">
        <v>1.82</v>
      </c>
      <c r="B184" s="6">
        <f t="shared" si="2"/>
        <v>94.969959150473969</v>
      </c>
    </row>
    <row r="185" spans="1:2" x14ac:dyDescent="0.25">
      <c r="A185">
        <v>1.83</v>
      </c>
      <c r="B185" s="6">
        <f t="shared" si="2"/>
        <v>95.184453435164954</v>
      </c>
    </row>
    <row r="186" spans="1:2" x14ac:dyDescent="0.25">
      <c r="A186">
        <v>1.84</v>
      </c>
      <c r="B186" s="6">
        <f t="shared" si="2"/>
        <v>95.390245082432145</v>
      </c>
    </row>
    <row r="187" spans="1:2" x14ac:dyDescent="0.25">
      <c r="A187">
        <v>1.85</v>
      </c>
      <c r="B187" s="6">
        <f t="shared" si="2"/>
        <v>95.587649929847345</v>
      </c>
    </row>
    <row r="188" spans="1:2" x14ac:dyDescent="0.25">
      <c r="A188">
        <v>1.86</v>
      </c>
      <c r="B188" s="6">
        <f t="shared" si="2"/>
        <v>95.776975499495578</v>
      </c>
    </row>
    <row r="189" spans="1:2" x14ac:dyDescent="0.25">
      <c r="A189">
        <v>1.87</v>
      </c>
      <c r="B189" s="6">
        <f t="shared" si="2"/>
        <v>95.958520936843613</v>
      </c>
    </row>
    <row r="190" spans="1:2" x14ac:dyDescent="0.25">
      <c r="A190">
        <v>1.88</v>
      </c>
      <c r="B190" s="6">
        <f t="shared" si="2"/>
        <v>96.13257698138834</v>
      </c>
    </row>
    <row r="191" spans="1:2" x14ac:dyDescent="0.25">
      <c r="A191">
        <v>1.89</v>
      </c>
      <c r="B191" s="6">
        <f t="shared" si="2"/>
        <v>96.299425966113148</v>
      </c>
    </row>
    <row r="192" spans="1:2" x14ac:dyDescent="0.25">
      <c r="A192">
        <v>1.9</v>
      </c>
      <c r="B192" s="6">
        <f t="shared" si="2"/>
        <v>96.45934184294525</v>
      </c>
    </row>
    <row r="193" spans="1:2" x14ac:dyDescent="0.25">
      <c r="A193">
        <v>1.91</v>
      </c>
      <c r="B193" s="6">
        <f t="shared" si="2"/>
        <v>96.612590231569214</v>
      </c>
    </row>
    <row r="194" spans="1:2" x14ac:dyDescent="0.25">
      <c r="A194">
        <v>1.92</v>
      </c>
      <c r="B194" s="6">
        <f t="shared" si="2"/>
        <v>96.759428489116246</v>
      </c>
    </row>
    <row r="195" spans="1:2" x14ac:dyDescent="0.25">
      <c r="A195">
        <v>1.93</v>
      </c>
      <c r="B195" s="6">
        <f t="shared" ref="B195:B258" si="3">(1/(1+(EXP((1.17897-A195)/0.218176))))*100</f>
        <v>96.900105798407381</v>
      </c>
    </row>
    <row r="196" spans="1:2" x14ac:dyDescent="0.25">
      <c r="A196">
        <v>1.94</v>
      </c>
      <c r="B196" s="6">
        <f t="shared" si="3"/>
        <v>97.034863272585596</v>
      </c>
    </row>
    <row r="197" spans="1:2" x14ac:dyDescent="0.25">
      <c r="A197">
        <v>1.95</v>
      </c>
      <c r="B197" s="6">
        <f t="shared" si="3"/>
        <v>97.163934074122963</v>
      </c>
    </row>
    <row r="198" spans="1:2" x14ac:dyDescent="0.25">
      <c r="A198">
        <v>1.96</v>
      </c>
      <c r="B198" s="6">
        <f t="shared" si="3"/>
        <v>97.287543546336323</v>
      </c>
    </row>
    <row r="199" spans="1:2" x14ac:dyDescent="0.25">
      <c r="A199">
        <v>1.97</v>
      </c>
      <c r="B199" s="6">
        <f t="shared" si="3"/>
        <v>97.405909355684443</v>
      </c>
    </row>
    <row r="200" spans="1:2" x14ac:dyDescent="0.25">
      <c r="A200">
        <v>1.98</v>
      </c>
      <c r="B200" s="6">
        <f t="shared" si="3"/>
        <v>97.519241643256208</v>
      </c>
    </row>
    <row r="201" spans="1:2" x14ac:dyDescent="0.25">
      <c r="A201">
        <v>1.99</v>
      </c>
      <c r="B201" s="6">
        <f t="shared" si="3"/>
        <v>97.627743183985856</v>
      </c>
    </row>
    <row r="202" spans="1:2" x14ac:dyDescent="0.25">
      <c r="A202">
        <v>2</v>
      </c>
      <c r="B202" s="6">
        <f t="shared" si="3"/>
        <v>97.731609552255364</v>
      </c>
    </row>
    <row r="203" spans="1:2" x14ac:dyDescent="0.25">
      <c r="A203">
        <v>2.0099999999999998</v>
      </c>
      <c r="B203" s="6">
        <f t="shared" si="3"/>
        <v>97.83102929265749</v>
      </c>
    </row>
    <row r="204" spans="1:2" x14ac:dyDescent="0.25">
      <c r="A204">
        <v>2.02</v>
      </c>
      <c r="B204" s="6">
        <f t="shared" si="3"/>
        <v>97.9261840948041</v>
      </c>
    </row>
    <row r="205" spans="1:2" x14ac:dyDescent="0.25">
      <c r="A205">
        <v>2.0299999999999998</v>
      </c>
      <c r="B205" s="6">
        <f t="shared" si="3"/>
        <v>98.017248971164733</v>
      </c>
    </row>
    <row r="206" spans="1:2" x14ac:dyDescent="0.25">
      <c r="A206">
        <v>2.04</v>
      </c>
      <c r="B206" s="6">
        <f t="shared" si="3"/>
        <v>98.104392437018078</v>
      </c>
    </row>
    <row r="207" spans="1:2" x14ac:dyDescent="0.25">
      <c r="A207">
        <v>2.0499999999999998</v>
      </c>
      <c r="B207" s="6">
        <f t="shared" si="3"/>
        <v>98.187776691687986</v>
      </c>
    </row>
    <row r="208" spans="1:2" x14ac:dyDescent="0.25">
      <c r="A208">
        <v>2.06</v>
      </c>
      <c r="B208" s="6">
        <f t="shared" si="3"/>
        <v>98.267557800319608</v>
      </c>
    </row>
    <row r="209" spans="1:2" x14ac:dyDescent="0.25">
      <c r="A209">
        <v>2.0699999999999998</v>
      </c>
      <c r="B209" s="6">
        <f t="shared" si="3"/>
        <v>98.343885875529452</v>
      </c>
    </row>
    <row r="210" spans="1:2" x14ac:dyDescent="0.25">
      <c r="A210">
        <v>2.08</v>
      </c>
      <c r="B210" s="6">
        <f t="shared" si="3"/>
        <v>98.416905258335021</v>
      </c>
    </row>
    <row r="211" spans="1:2" x14ac:dyDescent="0.25">
      <c r="A211">
        <v>2.09</v>
      </c>
      <c r="B211" s="6">
        <f t="shared" si="3"/>
        <v>98.486754697837057</v>
      </c>
    </row>
    <row r="212" spans="1:2" x14ac:dyDescent="0.25">
      <c r="A212">
        <v>2.1</v>
      </c>
      <c r="B212" s="6">
        <f t="shared" si="3"/>
        <v>98.553567529189067</v>
      </c>
    </row>
    <row r="213" spans="1:2" x14ac:dyDescent="0.25">
      <c r="A213">
        <v>2.11</v>
      </c>
      <c r="B213" s="6">
        <f t="shared" si="3"/>
        <v>98.617471849445693</v>
      </c>
    </row>
    <row r="214" spans="1:2" x14ac:dyDescent="0.25">
      <c r="A214">
        <v>2.12</v>
      </c>
      <c r="B214" s="6">
        <f t="shared" si="3"/>
        <v>98.678590690934058</v>
      </c>
    </row>
    <row r="215" spans="1:2" x14ac:dyDescent="0.25">
      <c r="A215">
        <v>2.13</v>
      </c>
      <c r="B215" s="6">
        <f t="shared" si="3"/>
        <v>98.737042191840146</v>
      </c>
    </row>
    <row r="216" spans="1:2" x14ac:dyDescent="0.25">
      <c r="A216">
        <v>2.14</v>
      </c>
      <c r="B216" s="6">
        <f t="shared" si="3"/>
        <v>98.792939763746119</v>
      </c>
    </row>
    <row r="217" spans="1:2" x14ac:dyDescent="0.25">
      <c r="A217">
        <v>2.15</v>
      </c>
      <c r="B217" s="6">
        <f t="shared" si="3"/>
        <v>98.846392255894557</v>
      </c>
    </row>
    <row r="218" spans="1:2" x14ac:dyDescent="0.25">
      <c r="A218">
        <v>2.16</v>
      </c>
      <c r="B218" s="6">
        <f t="shared" si="3"/>
        <v>98.89750411599276</v>
      </c>
    </row>
    <row r="219" spans="1:2" x14ac:dyDescent="0.25">
      <c r="A219">
        <v>2.17</v>
      </c>
      <c r="B219" s="6">
        <f t="shared" si="3"/>
        <v>98.946375547402283</v>
      </c>
    </row>
    <row r="220" spans="1:2" x14ac:dyDescent="0.25">
      <c r="A220">
        <v>2.1800000000000002</v>
      </c>
      <c r="B220" s="6">
        <f t="shared" si="3"/>
        <v>98.99310266258972</v>
      </c>
    </row>
    <row r="221" spans="1:2" x14ac:dyDescent="0.25">
      <c r="A221">
        <v>2.19</v>
      </c>
      <c r="B221" s="6">
        <f t="shared" si="3"/>
        <v>99.037777632742063</v>
      </c>
    </row>
    <row r="222" spans="1:2" x14ac:dyDescent="0.25">
      <c r="A222">
        <v>2.2000000000000002</v>
      </c>
      <c r="B222" s="6">
        <f t="shared" si="3"/>
        <v>99.080488833473638</v>
      </c>
    </row>
    <row r="223" spans="1:2" x14ac:dyDescent="0.25">
      <c r="A223">
        <v>2.21</v>
      </c>
      <c r="B223" s="6">
        <f t="shared" si="3"/>
        <v>99.121320986574389</v>
      </c>
    </row>
    <row r="224" spans="1:2" x14ac:dyDescent="0.25">
      <c r="A224">
        <v>2.2200000000000002</v>
      </c>
      <c r="B224" s="6">
        <f t="shared" si="3"/>
        <v>99.160355297768277</v>
      </c>
    </row>
    <row r="225" spans="1:2" x14ac:dyDescent="0.25">
      <c r="A225">
        <v>2.23</v>
      </c>
      <c r="B225" s="6">
        <f t="shared" si="3"/>
        <v>99.197669590468891</v>
      </c>
    </row>
    <row r="226" spans="1:2" x14ac:dyDescent="0.25">
      <c r="A226">
        <v>2.2400000000000002</v>
      </c>
      <c r="B226" s="6">
        <f t="shared" si="3"/>
        <v>99.233338435534051</v>
      </c>
    </row>
    <row r="227" spans="1:2" x14ac:dyDescent="0.25">
      <c r="A227">
        <v>2.25</v>
      </c>
      <c r="B227" s="6">
        <f t="shared" si="3"/>
        <v>99.267433277035849</v>
      </c>
    </row>
    <row r="228" spans="1:2" x14ac:dyDescent="0.25">
      <c r="A228">
        <v>2.2599999999999998</v>
      </c>
      <c r="B228" s="6">
        <f t="shared" si="3"/>
        <v>99.300022554074275</v>
      </c>
    </row>
    <row r="229" spans="1:2" x14ac:dyDescent="0.25">
      <c r="A229">
        <v>2.27</v>
      </c>
      <c r="B229" s="6">
        <f t="shared" si="3"/>
        <v>99.331171818673141</v>
      </c>
    </row>
    <row r="230" spans="1:2" x14ac:dyDescent="0.25">
      <c r="A230">
        <v>2.2799999999999998</v>
      </c>
      <c r="B230" s="6">
        <f t="shared" si="3"/>
        <v>99.360943849806844</v>
      </c>
    </row>
    <row r="231" spans="1:2" x14ac:dyDescent="0.25">
      <c r="A231">
        <v>2.29</v>
      </c>
      <c r="B231" s="6">
        <f t="shared" si="3"/>
        <v>99.389398763614054</v>
      </c>
    </row>
    <row r="232" spans="1:2" x14ac:dyDescent="0.25">
      <c r="A232">
        <v>2.2999999999999998</v>
      </c>
      <c r="B232" s="6">
        <f t="shared" si="3"/>
        <v>99.416594119861287</v>
      </c>
    </row>
    <row r="233" spans="1:2" x14ac:dyDescent="0.25">
      <c r="A233">
        <v>2.31</v>
      </c>
      <c r="B233" s="6">
        <f t="shared" si="3"/>
        <v>99.442585024725943</v>
      </c>
    </row>
    <row r="234" spans="1:2" x14ac:dyDescent="0.25">
      <c r="A234">
        <v>2.3199999999999998</v>
      </c>
      <c r="B234" s="6">
        <f t="shared" si="3"/>
        <v>99.467424229972238</v>
      </c>
    </row>
    <row r="235" spans="1:2" x14ac:dyDescent="0.25">
      <c r="A235">
        <v>2.33</v>
      </c>
      <c r="B235" s="6">
        <f t="shared" si="3"/>
        <v>99.491162228598341</v>
      </c>
    </row>
    <row r="236" spans="1:2" x14ac:dyDescent="0.25">
      <c r="A236">
        <v>2.34</v>
      </c>
      <c r="B236" s="6">
        <f t="shared" si="3"/>
        <v>99.513847347036261</v>
      </c>
    </row>
    <row r="237" spans="1:2" x14ac:dyDescent="0.25">
      <c r="A237">
        <v>2.35</v>
      </c>
      <c r="B237" s="6">
        <f t="shared" si="3"/>
        <v>99.53552583398816</v>
      </c>
    </row>
    <row r="238" spans="1:2" x14ac:dyDescent="0.25">
      <c r="A238">
        <v>2.36</v>
      </c>
      <c r="B238" s="6">
        <f t="shared" si="3"/>
        <v>99.556241945985548</v>
      </c>
    </row>
    <row r="239" spans="1:2" x14ac:dyDescent="0.25">
      <c r="A239">
        <v>2.37</v>
      </c>
      <c r="B239" s="6">
        <f t="shared" si="3"/>
        <v>99.576038029758635</v>
      </c>
    </row>
    <row r="240" spans="1:2" x14ac:dyDescent="0.25">
      <c r="A240">
        <v>2.38</v>
      </c>
      <c r="B240" s="6">
        <f t="shared" si="3"/>
        <v>99.594954601504611</v>
      </c>
    </row>
    <row r="241" spans="1:2" x14ac:dyDescent="0.25">
      <c r="A241">
        <v>2.39</v>
      </c>
      <c r="B241" s="6">
        <f t="shared" si="3"/>
        <v>99.613030423143584</v>
      </c>
    </row>
    <row r="242" spans="1:2" x14ac:dyDescent="0.25">
      <c r="A242">
        <v>2.4</v>
      </c>
      <c r="B242" s="6">
        <f t="shared" si="3"/>
        <v>99.630302575651982</v>
      </c>
    </row>
    <row r="243" spans="1:2" x14ac:dyDescent="0.25">
      <c r="A243">
        <v>2.41</v>
      </c>
      <c r="B243" s="6">
        <f t="shared" si="3"/>
        <v>99.646806529561715</v>
      </c>
    </row>
    <row r="244" spans="1:2" x14ac:dyDescent="0.25">
      <c r="A244">
        <v>2.42</v>
      </c>
      <c r="B244" s="6">
        <f t="shared" si="3"/>
        <v>99.66257621271437</v>
      </c>
    </row>
    <row r="245" spans="1:2" x14ac:dyDescent="0.25">
      <c r="A245">
        <v>2.4300000000000002</v>
      </c>
      <c r="B245" s="6">
        <f t="shared" si="3"/>
        <v>99.677644075357847</v>
      </c>
    </row>
    <row r="246" spans="1:2" x14ac:dyDescent="0.25">
      <c r="A246">
        <v>2.44</v>
      </c>
      <c r="B246" s="6">
        <f t="shared" si="3"/>
        <v>99.69204115267236</v>
      </c>
    </row>
    <row r="247" spans="1:2" x14ac:dyDescent="0.25">
      <c r="A247">
        <v>2.4500000000000002</v>
      </c>
      <c r="B247" s="6">
        <f t="shared" si="3"/>
        <v>99.705797124811468</v>
      </c>
    </row>
    <row r="248" spans="1:2" x14ac:dyDescent="0.25">
      <c r="A248">
        <v>2.46</v>
      </c>
      <c r="B248" s="6">
        <f t="shared" si="3"/>
        <v>99.718940374542441</v>
      </c>
    </row>
    <row r="249" spans="1:2" x14ac:dyDescent="0.25">
      <c r="A249">
        <v>2.4700000000000002</v>
      </c>
      <c r="B249" s="6">
        <f t="shared" si="3"/>
        <v>99.731498042568873</v>
      </c>
    </row>
    <row r="250" spans="1:2" x14ac:dyDescent="0.25">
      <c r="A250">
        <v>2.48</v>
      </c>
      <c r="B250" s="6">
        <f t="shared" si="3"/>
        <v>99.743496080616382</v>
      </c>
    </row>
    <row r="251" spans="1:2" x14ac:dyDescent="0.25">
      <c r="A251">
        <v>2.4900000000000002</v>
      </c>
      <c r="B251" s="6">
        <f t="shared" si="3"/>
        <v>99.754959302361428</v>
      </c>
    </row>
    <row r="252" spans="1:2" x14ac:dyDescent="0.25">
      <c r="A252">
        <v>2.5</v>
      </c>
      <c r="B252" s="6">
        <f t="shared" si="3"/>
        <v>99.765911432280262</v>
      </c>
    </row>
    <row r="253" spans="1:2" x14ac:dyDescent="0.25">
      <c r="A253">
        <v>2.5099999999999998</v>
      </c>
      <c r="B253" s="6">
        <f t="shared" si="3"/>
        <v>99.776375152494438</v>
      </c>
    </row>
    <row r="254" spans="1:2" x14ac:dyDescent="0.25">
      <c r="A254">
        <v>2.52</v>
      </c>
      <c r="B254" s="6">
        <f t="shared" si="3"/>
        <v>99.786372147686492</v>
      </c>
    </row>
    <row r="255" spans="1:2" x14ac:dyDescent="0.25">
      <c r="A255">
        <v>2.5299999999999998</v>
      </c>
      <c r="B255" s="6">
        <f t="shared" si="3"/>
        <v>99.795923148157257</v>
      </c>
    </row>
    <row r="256" spans="1:2" x14ac:dyDescent="0.25">
      <c r="A256">
        <v>2.54</v>
      </c>
      <c r="B256" s="6">
        <f t="shared" si="3"/>
        <v>99.805047971095945</v>
      </c>
    </row>
    <row r="257" spans="1:2" x14ac:dyDescent="0.25">
      <c r="A257">
        <v>2.5499999999999998</v>
      </c>
      <c r="B257" s="6">
        <f t="shared" si="3"/>
        <v>99.813765560129511</v>
      </c>
    </row>
    <row r="258" spans="1:2" x14ac:dyDescent="0.25">
      <c r="A258">
        <v>2.56</v>
      </c>
      <c r="B258" s="6">
        <f t="shared" si="3"/>
        <v>99.822094023218483</v>
      </c>
    </row>
    <row r="259" spans="1:2" x14ac:dyDescent="0.25">
      <c r="A259">
        <v>2.57</v>
      </c>
      <c r="B259" s="6">
        <f t="shared" ref="B259:B322" si="4">(1/(1+(EXP((1.17897-A259)/0.218176))))*100</f>
        <v>99.830050668962272</v>
      </c>
    </row>
    <row r="260" spans="1:2" x14ac:dyDescent="0.25">
      <c r="A260">
        <v>2.58</v>
      </c>
      <c r="B260" s="6">
        <f t="shared" si="4"/>
        <v>99.837652041376458</v>
      </c>
    </row>
    <row r="261" spans="1:2" x14ac:dyDescent="0.25">
      <c r="A261">
        <v>2.59</v>
      </c>
      <c r="B261" s="6">
        <f t="shared" si="4"/>
        <v>99.844913953201868</v>
      </c>
    </row>
    <row r="262" spans="1:2" x14ac:dyDescent="0.25">
      <c r="A262">
        <v>2.6</v>
      </c>
      <c r="B262" s="6">
        <f t="shared" si="4"/>
        <v>99.851851517803453</v>
      </c>
    </row>
    <row r="263" spans="1:2" x14ac:dyDescent="0.25">
      <c r="A263">
        <v>2.61</v>
      </c>
      <c r="B263" s="6">
        <f t="shared" si="4"/>
        <v>99.858479179714863</v>
      </c>
    </row>
    <row r="264" spans="1:2" x14ac:dyDescent="0.25">
      <c r="A264">
        <v>2.62</v>
      </c>
      <c r="B264" s="6">
        <f t="shared" si="4"/>
        <v>99.864810743883282</v>
      </c>
    </row>
    <row r="265" spans="1:2" x14ac:dyDescent="0.25">
      <c r="A265">
        <v>2.63</v>
      </c>
      <c r="B265" s="6">
        <f t="shared" si="4"/>
        <v>99.870859403666515</v>
      </c>
    </row>
    <row r="266" spans="1:2" x14ac:dyDescent="0.25">
      <c r="A266">
        <v>2.64</v>
      </c>
      <c r="B266" s="6">
        <f t="shared" si="4"/>
        <v>99.876637767632843</v>
      </c>
    </row>
    <row r="267" spans="1:2" x14ac:dyDescent="0.25">
      <c r="A267">
        <v>2.65</v>
      </c>
      <c r="B267" s="6">
        <f t="shared" si="4"/>
        <v>99.882157885212564</v>
      </c>
    </row>
    <row r="268" spans="1:2" x14ac:dyDescent="0.25">
      <c r="A268">
        <v>2.66</v>
      </c>
      <c r="B268" s="6">
        <f t="shared" si="4"/>
        <v>99.887431271247806</v>
      </c>
    </row>
    <row r="269" spans="1:2" x14ac:dyDescent="0.25">
      <c r="A269">
        <v>2.67</v>
      </c>
      <c r="B269" s="6">
        <f t="shared" si="4"/>
        <v>99.892468929486043</v>
      </c>
    </row>
    <row r="270" spans="1:2" x14ac:dyDescent="0.25">
      <c r="A270">
        <v>2.6800000000000099</v>
      </c>
      <c r="B270" s="6">
        <f t="shared" si="4"/>
        <v>99.897281375060913</v>
      </c>
    </row>
    <row r="271" spans="1:2" x14ac:dyDescent="0.25">
      <c r="A271">
        <v>2.69</v>
      </c>
      <c r="B271" s="6">
        <f t="shared" si="4"/>
        <v>99.901878656002012</v>
      </c>
    </row>
    <row r="272" spans="1:2" x14ac:dyDescent="0.25">
      <c r="A272">
        <v>2.7000000000000099</v>
      </c>
      <c r="B272" s="6">
        <f t="shared" si="4"/>
        <v>99.906270373814294</v>
      </c>
    </row>
    <row r="273" spans="1:2" x14ac:dyDescent="0.25">
      <c r="A273">
        <v>2.71</v>
      </c>
      <c r="B273" s="6">
        <f t="shared" si="4"/>
        <v>99.910465703165571</v>
      </c>
    </row>
    <row r="274" spans="1:2" x14ac:dyDescent="0.25">
      <c r="A274">
        <v>2.72000000000001</v>
      </c>
      <c r="B274" s="6">
        <f t="shared" si="4"/>
        <v>99.91447341071995</v>
      </c>
    </row>
    <row r="275" spans="1:2" x14ac:dyDescent="0.25">
      <c r="A275">
        <v>2.7300000000000102</v>
      </c>
      <c r="B275" s="6">
        <f t="shared" si="4"/>
        <v>99.91830187315233</v>
      </c>
    </row>
    <row r="276" spans="1:2" x14ac:dyDescent="0.25">
      <c r="A276">
        <v>2.74000000000001</v>
      </c>
      <c r="B276" s="6">
        <f t="shared" si="4"/>
        <v>99.921959094379204</v>
      </c>
    </row>
    <row r="277" spans="1:2" x14ac:dyDescent="0.25">
      <c r="A277">
        <v>2.7500000000000102</v>
      </c>
      <c r="B277" s="6">
        <f t="shared" si="4"/>
        <v>99.925452722038301</v>
      </c>
    </row>
    <row r="278" spans="1:2" x14ac:dyDescent="0.25">
      <c r="A278">
        <v>2.76000000000001</v>
      </c>
      <c r="B278" s="6">
        <f t="shared" si="4"/>
        <v>99.928790063249224</v>
      </c>
    </row>
    <row r="279" spans="1:2" x14ac:dyDescent="0.25">
      <c r="A279">
        <v>2.7700000000000098</v>
      </c>
      <c r="B279" s="6">
        <f t="shared" si="4"/>
        <v>99.931978099685608</v>
      </c>
    </row>
    <row r="280" spans="1:2" x14ac:dyDescent="0.25">
      <c r="A280">
        <v>2.78000000000001</v>
      </c>
      <c r="B280" s="6">
        <f t="shared" si="4"/>
        <v>99.935023501987715</v>
      </c>
    </row>
    <row r="281" spans="1:2" x14ac:dyDescent="0.25">
      <c r="A281">
        <v>2.7900000000000098</v>
      </c>
      <c r="B281" s="6">
        <f t="shared" si="4"/>
        <v>99.937932643544443</v>
      </c>
    </row>
    <row r="282" spans="1:2" x14ac:dyDescent="0.25">
      <c r="A282">
        <v>2.80000000000001</v>
      </c>
      <c r="B282" s="6">
        <f t="shared" si="4"/>
        <v>99.940711613670615</v>
      </c>
    </row>
    <row r="283" spans="1:2" x14ac:dyDescent="0.25">
      <c r="A283">
        <v>2.8100000000000098</v>
      </c>
      <c r="B283" s="6">
        <f t="shared" si="4"/>
        <v>99.943366230206664</v>
      </c>
    </row>
    <row r="284" spans="1:2" x14ac:dyDescent="0.25">
      <c r="A284">
        <v>2.8200000000000101</v>
      </c>
      <c r="B284" s="6">
        <f t="shared" si="4"/>
        <v>99.945902051564602</v>
      </c>
    </row>
    <row r="285" spans="1:2" x14ac:dyDescent="0.25">
      <c r="A285">
        <v>2.8300000000000098</v>
      </c>
      <c r="B285" s="6">
        <f t="shared" si="4"/>
        <v>99.948324388244458</v>
      </c>
    </row>
    <row r="286" spans="1:2" x14ac:dyDescent="0.25">
      <c r="A286">
        <v>2.8400000000000101</v>
      </c>
      <c r="B286" s="6">
        <f t="shared" si="4"/>
        <v>99.950638313844252</v>
      </c>
    </row>
    <row r="287" spans="1:2" x14ac:dyDescent="0.25">
      <c r="A287">
        <v>2.8500000000000099</v>
      </c>
      <c r="B287" s="6">
        <f t="shared" si="4"/>
        <v>99.952848675584931</v>
      </c>
    </row>
    <row r="288" spans="1:2" x14ac:dyDescent="0.25">
      <c r="A288">
        <v>2.8600000000000101</v>
      </c>
      <c r="B288" s="6">
        <f t="shared" si="4"/>
        <v>99.954960104371622</v>
      </c>
    </row>
    <row r="289" spans="1:2" x14ac:dyDescent="0.25">
      <c r="A289">
        <v>2.8700000000000099</v>
      </c>
      <c r="B289" s="6">
        <f t="shared" si="4"/>
        <v>99.956977024411188</v>
      </c>
    </row>
    <row r="290" spans="1:2" x14ac:dyDescent="0.25">
      <c r="A290">
        <v>2.8800000000000101</v>
      </c>
      <c r="B290" s="6">
        <f t="shared" si="4"/>
        <v>99.958903662405248</v>
      </c>
    </row>
    <row r="291" spans="1:2" x14ac:dyDescent="0.25">
      <c r="A291">
        <v>2.8900000000000099</v>
      </c>
      <c r="B291" s="6">
        <f t="shared" si="4"/>
        <v>99.960744056337219</v>
      </c>
    </row>
    <row r="292" spans="1:2" x14ac:dyDescent="0.25">
      <c r="A292">
        <v>2.9000000000000101</v>
      </c>
      <c r="B292" s="6">
        <f t="shared" si="4"/>
        <v>99.962502063871085</v>
      </c>
    </row>
    <row r="293" spans="1:2" x14ac:dyDescent="0.25">
      <c r="A293">
        <v>2.9100000000000099</v>
      </c>
      <c r="B293" s="6">
        <f t="shared" si="4"/>
        <v>99.964181370378853</v>
      </c>
    </row>
    <row r="294" spans="1:2" x14ac:dyDescent="0.25">
      <c r="A294">
        <v>2.9200000000000101</v>
      </c>
      <c r="B294" s="6">
        <f t="shared" si="4"/>
        <v>99.965785496612625</v>
      </c>
    </row>
    <row r="295" spans="1:2" x14ac:dyDescent="0.25">
      <c r="A295">
        <v>2.9300000000000099</v>
      </c>
      <c r="B295" s="6">
        <f t="shared" si="4"/>
        <v>99.967317806037258</v>
      </c>
    </row>
    <row r="296" spans="1:2" x14ac:dyDescent="0.25">
      <c r="A296">
        <v>2.9400000000000102</v>
      </c>
      <c r="B296" s="6">
        <f t="shared" si="4"/>
        <v>99.968781511838046</v>
      </c>
    </row>
    <row r="297" spans="1:2" x14ac:dyDescent="0.25">
      <c r="A297">
        <v>2.9500000000000099</v>
      </c>
      <c r="B297" s="6">
        <f t="shared" si="4"/>
        <v>99.970179683617957</v>
      </c>
    </row>
    <row r="298" spans="1:2" x14ac:dyDescent="0.25">
      <c r="A298">
        <v>2.9600000000000102</v>
      </c>
      <c r="B298" s="6">
        <f t="shared" si="4"/>
        <v>99.971515253797847</v>
      </c>
    </row>
    <row r="299" spans="1:2" x14ac:dyDescent="0.25">
      <c r="A299">
        <v>2.97000000000001</v>
      </c>
      <c r="B299" s="6">
        <f t="shared" si="4"/>
        <v>99.97279102373291</v>
      </c>
    </row>
    <row r="300" spans="1:2" x14ac:dyDescent="0.25">
      <c r="A300">
        <v>2.9800000000000102</v>
      </c>
      <c r="B300" s="6">
        <f t="shared" si="4"/>
        <v>99.974009669557432</v>
      </c>
    </row>
    <row r="301" spans="1:2" x14ac:dyDescent="0.25">
      <c r="A301">
        <v>2.99000000000001</v>
      </c>
      <c r="B301" s="6">
        <f t="shared" si="4"/>
        <v>99.975173747770256</v>
      </c>
    </row>
    <row r="302" spans="1:2" x14ac:dyDescent="0.25">
      <c r="A302">
        <v>3.0000000000000102</v>
      </c>
      <c r="B302" s="6">
        <f t="shared" si="4"/>
        <v>99.976285700572149</v>
      </c>
    </row>
    <row r="303" spans="1:2" x14ac:dyDescent="0.25">
      <c r="A303">
        <v>3.01000000000001</v>
      </c>
      <c r="B303" s="6">
        <f t="shared" si="4"/>
        <v>99.977347860965864</v>
      </c>
    </row>
    <row r="304" spans="1:2" x14ac:dyDescent="0.25">
      <c r="A304">
        <v>3.0200000000000098</v>
      </c>
      <c r="B304" s="6">
        <f t="shared" si="4"/>
        <v>99.978362457629714</v>
      </c>
    </row>
    <row r="305" spans="1:2" x14ac:dyDescent="0.25">
      <c r="A305">
        <v>3.03000000000001</v>
      </c>
      <c r="B305" s="6">
        <f t="shared" si="4"/>
        <v>99.979331619574154</v>
      </c>
    </row>
    <row r="306" spans="1:2" x14ac:dyDescent="0.25">
      <c r="A306">
        <v>3.0400000000000098</v>
      </c>
      <c r="B306" s="6">
        <f t="shared" si="4"/>
        <v>99.980257380591596</v>
      </c>
    </row>
    <row r="307" spans="1:2" x14ac:dyDescent="0.25">
      <c r="A307">
        <v>3.05000000000001</v>
      </c>
      <c r="B307" s="6">
        <f t="shared" si="4"/>
        <v>99.981141683507886</v>
      </c>
    </row>
    <row r="308" spans="1:2" x14ac:dyDescent="0.25">
      <c r="A308">
        <v>3.0600000000000098</v>
      </c>
      <c r="B308" s="6">
        <f t="shared" si="4"/>
        <v>99.981986384244834</v>
      </c>
    </row>
    <row r="309" spans="1:2" x14ac:dyDescent="0.25">
      <c r="A309">
        <v>3.0700000000000101</v>
      </c>
      <c r="B309" s="6">
        <f t="shared" si="4"/>
        <v>99.982793255701594</v>
      </c>
    </row>
    <row r="310" spans="1:2" x14ac:dyDescent="0.25">
      <c r="A310">
        <v>3.0800000000000098</v>
      </c>
      <c r="B310" s="6">
        <f t="shared" si="4"/>
        <v>99.983563991463441</v>
      </c>
    </row>
    <row r="311" spans="1:2" x14ac:dyDescent="0.25">
      <c r="A311">
        <v>3.0900000000000101</v>
      </c>
      <c r="B311" s="6">
        <f t="shared" si="4"/>
        <v>99.984300209345207</v>
      </c>
    </row>
    <row r="312" spans="1:2" x14ac:dyDescent="0.25">
      <c r="A312">
        <v>3.1000000000000099</v>
      </c>
      <c r="B312" s="6">
        <f t="shared" si="4"/>
        <v>99.985003454776802</v>
      </c>
    </row>
    <row r="313" spans="1:2" x14ac:dyDescent="0.25">
      <c r="A313">
        <v>3.1100000000000101</v>
      </c>
      <c r="B313" s="6">
        <f t="shared" si="4"/>
        <v>99.98567520403796</v>
      </c>
    </row>
    <row r="314" spans="1:2" x14ac:dyDescent="0.25">
      <c r="A314">
        <v>3.1200000000000099</v>
      </c>
      <c r="B314" s="6">
        <f t="shared" si="4"/>
        <v>99.986316867348734</v>
      </c>
    </row>
    <row r="315" spans="1:2" x14ac:dyDescent="0.25">
      <c r="A315">
        <v>3.1300000000000101</v>
      </c>
      <c r="B315" s="6">
        <f t="shared" si="4"/>
        <v>99.98692979182205</v>
      </c>
    </row>
    <row r="316" spans="1:2" x14ac:dyDescent="0.25">
      <c r="A316">
        <v>3.1400000000000099</v>
      </c>
      <c r="B316" s="6">
        <f t="shared" si="4"/>
        <v>99.98751526428488</v>
      </c>
    </row>
    <row r="317" spans="1:2" x14ac:dyDescent="0.25">
      <c r="A317">
        <v>3.1500000000000101</v>
      </c>
      <c r="B317" s="6">
        <f t="shared" si="4"/>
        <v>99.988074513973217</v>
      </c>
    </row>
    <row r="318" spans="1:2" x14ac:dyDescent="0.25">
      <c r="A318">
        <v>3.1600000000000099</v>
      </c>
      <c r="B318" s="6">
        <f t="shared" si="4"/>
        <v>99.988608715107105</v>
      </c>
    </row>
    <row r="319" spans="1:2" x14ac:dyDescent="0.25">
      <c r="A319">
        <v>3.1700000000000101</v>
      </c>
      <c r="B319" s="6">
        <f t="shared" si="4"/>
        <v>99.989118989350686</v>
      </c>
    </row>
    <row r="320" spans="1:2" x14ac:dyDescent="0.25">
      <c r="A320">
        <v>3.1800000000000099</v>
      </c>
      <c r="B320" s="6">
        <f t="shared" si="4"/>
        <v>99.989606408162217</v>
      </c>
    </row>
    <row r="321" spans="1:2" x14ac:dyDescent="0.25">
      <c r="A321">
        <v>3.1900000000000199</v>
      </c>
      <c r="B321" s="6">
        <f t="shared" si="4"/>
        <v>99.990071995039514</v>
      </c>
    </row>
    <row r="322" spans="1:2" x14ac:dyDescent="0.25">
      <c r="A322">
        <v>3.2000000000000099</v>
      </c>
      <c r="B322" s="6">
        <f t="shared" si="4"/>
        <v>99.990516727665039</v>
      </c>
    </row>
    <row r="323" spans="1:2" x14ac:dyDescent="0.25">
      <c r="A323">
        <v>3.2100000000000199</v>
      </c>
      <c r="B323" s="6">
        <f t="shared" ref="B323:B352" si="5">(1/(1+(EXP((1.17897-A323)/0.218176))))*100</f>
        <v>99.990941539955031</v>
      </c>
    </row>
    <row r="324" spans="1:2" x14ac:dyDescent="0.25">
      <c r="A324">
        <v>3.22000000000001</v>
      </c>
      <c r="B324" s="6">
        <f t="shared" si="5"/>
        <v>99.99134732401734</v>
      </c>
    </row>
    <row r="325" spans="1:2" x14ac:dyDescent="0.25">
      <c r="A325">
        <v>3.23000000000002</v>
      </c>
      <c r="B325" s="6">
        <f t="shared" si="5"/>
        <v>99.9917349320217</v>
      </c>
    </row>
    <row r="326" spans="1:2" x14ac:dyDescent="0.25">
      <c r="A326">
        <v>3.2400000000000202</v>
      </c>
      <c r="B326" s="6">
        <f t="shared" si="5"/>
        <v>99.992105177986474</v>
      </c>
    </row>
    <row r="327" spans="1:2" x14ac:dyDescent="0.25">
      <c r="A327">
        <v>3.25000000000002</v>
      </c>
      <c r="B327" s="6">
        <f t="shared" si="5"/>
        <v>99.992458839485622</v>
      </c>
    </row>
    <row r="328" spans="1:2" x14ac:dyDescent="0.25">
      <c r="A328">
        <v>3.2600000000000202</v>
      </c>
      <c r="B328" s="6">
        <f t="shared" si="5"/>
        <v>99.992796659279222</v>
      </c>
    </row>
    <row r="329" spans="1:2" x14ac:dyDescent="0.25">
      <c r="A329">
        <v>3.27000000000002</v>
      </c>
      <c r="B329" s="6">
        <f t="shared" si="5"/>
        <v>99.993119346871396</v>
      </c>
    </row>
    <row r="330" spans="1:2" x14ac:dyDescent="0.25">
      <c r="A330">
        <v>3.2800000000000198</v>
      </c>
      <c r="B330" s="6">
        <f t="shared" si="5"/>
        <v>99.99342757999834</v>
      </c>
    </row>
    <row r="331" spans="1:2" x14ac:dyDescent="0.25">
      <c r="A331">
        <v>3.29000000000002</v>
      </c>
      <c r="B331" s="6">
        <f t="shared" si="5"/>
        <v>99.993722006050021</v>
      </c>
    </row>
    <row r="332" spans="1:2" x14ac:dyDescent="0.25">
      <c r="A332">
        <v>3.3000000000000198</v>
      </c>
      <c r="B332" s="6">
        <f t="shared" si="5"/>
        <v>99.994003243428239</v>
      </c>
    </row>
    <row r="333" spans="1:2" x14ac:dyDescent="0.25">
      <c r="A333">
        <v>3.31000000000002</v>
      </c>
      <c r="B333" s="6">
        <f t="shared" si="5"/>
        <v>99.994271882844018</v>
      </c>
    </row>
    <row r="334" spans="1:2" x14ac:dyDescent="0.25">
      <c r="A334">
        <v>3.3200000000000198</v>
      </c>
      <c r="B334" s="6">
        <f t="shared" si="5"/>
        <v>99.994528488556924</v>
      </c>
    </row>
    <row r="335" spans="1:2" x14ac:dyDescent="0.25">
      <c r="A335">
        <v>3.3300000000000201</v>
      </c>
      <c r="B335" s="6">
        <f t="shared" si="5"/>
        <v>99.994773599558997</v>
      </c>
    </row>
    <row r="336" spans="1:2" x14ac:dyDescent="0.25">
      <c r="A336">
        <v>3.3400000000000198</v>
      </c>
      <c r="B336" s="6">
        <f t="shared" si="5"/>
        <v>99.995007730705808</v>
      </c>
    </row>
    <row r="337" spans="1:2" x14ac:dyDescent="0.25">
      <c r="A337">
        <v>3.3500000000000201</v>
      </c>
      <c r="B337" s="6">
        <f t="shared" si="5"/>
        <v>99.995231373796727</v>
      </c>
    </row>
    <row r="338" spans="1:2" x14ac:dyDescent="0.25">
      <c r="A338">
        <v>3.3600000000000199</v>
      </c>
      <c r="B338" s="6">
        <f t="shared" si="5"/>
        <v>99.99544499860724</v>
      </c>
    </row>
    <row r="339" spans="1:2" x14ac:dyDescent="0.25">
      <c r="A339">
        <v>3.3700000000000201</v>
      </c>
      <c r="B339" s="6">
        <f t="shared" si="5"/>
        <v>99.995649053874658</v>
      </c>
    </row>
    <row r="340" spans="1:2" x14ac:dyDescent="0.25">
      <c r="A340">
        <v>3.3800000000000199</v>
      </c>
      <c r="B340" s="6">
        <f t="shared" si="5"/>
        <v>99.995843968240024</v>
      </c>
    </row>
    <row r="341" spans="1:2" x14ac:dyDescent="0.25">
      <c r="A341">
        <v>3.3900000000000201</v>
      </c>
      <c r="B341" s="6">
        <f t="shared" si="5"/>
        <v>99.996030151147764</v>
      </c>
    </row>
    <row r="342" spans="1:2" x14ac:dyDescent="0.25">
      <c r="A342">
        <v>3.4000000000000199</v>
      </c>
      <c r="B342" s="6">
        <f t="shared" si="5"/>
        <v>99.996207993705283</v>
      </c>
    </row>
    <row r="343" spans="1:2" x14ac:dyDescent="0.25">
      <c r="A343">
        <v>3.4100000000000201</v>
      </c>
      <c r="B343" s="6">
        <f t="shared" si="5"/>
        <v>99.996377869503632</v>
      </c>
    </row>
    <row r="344" spans="1:2" x14ac:dyDescent="0.25">
      <c r="A344">
        <v>3.4200000000000199</v>
      </c>
      <c r="B344" s="6">
        <f t="shared" si="5"/>
        <v>99.996540135402086</v>
      </c>
    </row>
    <row r="345" spans="1:2" x14ac:dyDescent="0.25">
      <c r="A345">
        <v>3.4300000000000201</v>
      </c>
      <c r="B345" s="6">
        <f t="shared" si="5"/>
        <v>99.99669513227704</v>
      </c>
    </row>
    <row r="346" spans="1:2" x14ac:dyDescent="0.25">
      <c r="A346">
        <v>3.4400000000000199</v>
      </c>
      <c r="B346" s="6">
        <f t="shared" si="5"/>
        <v>99.996843185737873</v>
      </c>
    </row>
    <row r="347" spans="1:2" x14ac:dyDescent="0.25">
      <c r="A347">
        <v>3.4500000000000202</v>
      </c>
      <c r="B347" s="6">
        <f t="shared" si="5"/>
        <v>99.996984606810315</v>
      </c>
    </row>
    <row r="348" spans="1:2" x14ac:dyDescent="0.25">
      <c r="A348">
        <v>3.4600000000000199</v>
      </c>
      <c r="B348" s="6">
        <f t="shared" si="5"/>
        <v>99.997119692589649</v>
      </c>
    </row>
    <row r="349" spans="1:2" x14ac:dyDescent="0.25">
      <c r="A349">
        <v>3.4700000000000202</v>
      </c>
      <c r="B349" s="6">
        <f t="shared" si="5"/>
        <v>99.997248726864413</v>
      </c>
    </row>
    <row r="350" spans="1:2" x14ac:dyDescent="0.25">
      <c r="A350">
        <v>3.48000000000002</v>
      </c>
      <c r="B350" s="6">
        <f t="shared" si="5"/>
        <v>99.997371980712217</v>
      </c>
    </row>
    <row r="351" spans="1:2" x14ac:dyDescent="0.25">
      <c r="A351">
        <v>3.4900000000000202</v>
      </c>
      <c r="B351" s="6">
        <f t="shared" si="5"/>
        <v>99.997489713069143</v>
      </c>
    </row>
    <row r="352" spans="1:2" x14ac:dyDescent="0.25">
      <c r="A352">
        <v>3.50000000000002</v>
      </c>
      <c r="B352" s="6">
        <f t="shared" si="5"/>
        <v>99.997602171273158</v>
      </c>
    </row>
  </sheetData>
  <pageMargins left="0.7" right="0.7" top="0.75" bottom="0.75" header="0.3" footer="0.3"/>
  <pageSetup orientation="portrait" verticalDpi="597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52"/>
  <sheetViews>
    <sheetView tabSelected="1" topLeftCell="A70" zoomScale="115" zoomScaleNormal="115" workbookViewId="0">
      <selection activeCell="V130" sqref="V130"/>
    </sheetView>
  </sheetViews>
  <sheetFormatPr defaultRowHeight="15" x14ac:dyDescent="0.25"/>
  <cols>
    <col min="1" max="1" width="6.85546875" bestFit="1" customWidth="1"/>
    <col min="2" max="2" width="8.5703125" bestFit="1" customWidth="1"/>
    <col min="3" max="3" width="15.28515625" customWidth="1"/>
    <col min="4" max="4" width="14.28515625" customWidth="1"/>
    <col min="8" max="8" width="7.28515625" customWidth="1"/>
    <col min="9" max="9" width="5.5703125" customWidth="1"/>
    <col min="10" max="10" width="4.5703125" customWidth="1"/>
    <col min="11" max="11" width="4.85546875" customWidth="1"/>
    <col min="18" max="18" width="18.7109375" bestFit="1" customWidth="1"/>
    <col min="19" max="19" width="18.140625" bestFit="1" customWidth="1"/>
    <col min="25" max="25" width="30.140625" bestFit="1" customWidth="1"/>
    <col min="26" max="26" width="29.28515625" bestFit="1" customWidth="1"/>
  </cols>
  <sheetData>
    <row r="1" spans="1:9" ht="75" x14ac:dyDescent="0.25">
      <c r="A1" s="1" t="s">
        <v>16</v>
      </c>
      <c r="B1" s="1" t="s">
        <v>15</v>
      </c>
      <c r="C1" s="19" t="s">
        <v>238</v>
      </c>
      <c r="D1" t="s">
        <v>239</v>
      </c>
    </row>
    <row r="2" spans="1:9" x14ac:dyDescent="0.25">
      <c r="A2" s="1" t="s">
        <v>14</v>
      </c>
      <c r="B2">
        <v>0.01</v>
      </c>
      <c r="C2" s="6">
        <f>(1/(1+(EXP((0.902392-B2)/0.1458941))))*100</f>
        <v>0.22008448867359326</v>
      </c>
      <c r="D2" s="6" t="s">
        <v>26</v>
      </c>
      <c r="I2" s="6" t="s">
        <v>25</v>
      </c>
    </row>
    <row r="3" spans="1:9" x14ac:dyDescent="0.25">
      <c r="B3">
        <v>0.02</v>
      </c>
      <c r="C3" s="6">
        <f t="shared" ref="C3:C66" si="0">(1/(1+(EXP((0.902392-B3)/0.1458941))))*100</f>
        <v>0.23566192331876773</v>
      </c>
    </row>
    <row r="4" spans="1:9" x14ac:dyDescent="0.25">
      <c r="B4">
        <v>0.03</v>
      </c>
      <c r="C4" s="6">
        <f t="shared" si="0"/>
        <v>0.25233913016401777</v>
      </c>
      <c r="E4" s="56">
        <v>0.90239254426600402</v>
      </c>
      <c r="F4" s="9" t="s">
        <v>109</v>
      </c>
      <c r="G4">
        <f>E4/E5</f>
        <v>6.1852565161110409</v>
      </c>
    </row>
    <row r="5" spans="1:9" x14ac:dyDescent="0.25">
      <c r="B5">
        <v>0.04</v>
      </c>
      <c r="C5" s="6">
        <f t="shared" si="0"/>
        <v>0.27019334499781644</v>
      </c>
      <c r="E5" s="56">
        <v>0.14589411803948599</v>
      </c>
      <c r="F5" s="9" t="s">
        <v>110</v>
      </c>
      <c r="G5">
        <f>1/E5</f>
        <v>6.8542859262451676</v>
      </c>
    </row>
    <row r="6" spans="1:9" x14ac:dyDescent="0.25">
      <c r="B6">
        <v>0.05</v>
      </c>
      <c r="C6" s="6">
        <f t="shared" si="0"/>
        <v>0.28930716796682932</v>
      </c>
    </row>
    <row r="7" spans="1:9" x14ac:dyDescent="0.25">
      <c r="B7">
        <v>0.06</v>
      </c>
      <c r="C7" s="6">
        <f t="shared" si="0"/>
        <v>0.30976892738523115</v>
      </c>
      <c r="E7" s="10"/>
    </row>
    <row r="8" spans="1:9" ht="15.75" thickBot="1" x14ac:dyDescent="0.3">
      <c r="B8">
        <v>7.0000000000000007E-2</v>
      </c>
      <c r="C8" s="6">
        <f t="shared" si="0"/>
        <v>0.33167306692696574</v>
      </c>
    </row>
    <row r="9" spans="1:9" ht="15.75" thickBot="1" x14ac:dyDescent="0.3">
      <c r="A9" s="3"/>
      <c r="B9">
        <v>0.08</v>
      </c>
      <c r="C9" s="6">
        <f t="shared" si="0"/>
        <v>0.35512055751135285</v>
      </c>
      <c r="D9" t="s">
        <v>114</v>
      </c>
    </row>
    <row r="10" spans="1:9" x14ac:dyDescent="0.25">
      <c r="B10">
        <v>0.09</v>
      </c>
      <c r="C10" s="6">
        <f t="shared" si="0"/>
        <v>0.38021933523607021</v>
      </c>
    </row>
    <row r="11" spans="1:9" x14ac:dyDescent="0.25">
      <c r="B11">
        <v>0.1</v>
      </c>
      <c r="C11" s="6">
        <f t="shared" si="0"/>
        <v>0.40708476675140587</v>
      </c>
      <c r="D11" s="4"/>
      <c r="E11" s="4"/>
      <c r="F11" s="4"/>
      <c r="G11" s="4"/>
      <c r="H11" s="4"/>
    </row>
    <row r="12" spans="1:9" x14ac:dyDescent="0.25">
      <c r="B12">
        <v>0.11</v>
      </c>
      <c r="C12" s="6">
        <f t="shared" si="0"/>
        <v>0.43584014350462263</v>
      </c>
      <c r="D12" s="15"/>
      <c r="E12" s="4"/>
      <c r="F12" s="4"/>
      <c r="G12" s="4"/>
      <c r="H12" s="4"/>
    </row>
    <row r="13" spans="1:9" x14ac:dyDescent="0.25">
      <c r="B13">
        <v>0.12</v>
      </c>
      <c r="C13" s="6">
        <f t="shared" si="0"/>
        <v>0.46661720631192727</v>
      </c>
      <c r="D13" s="4"/>
      <c r="E13" s="4"/>
      <c r="F13" s="4"/>
      <c r="G13" s="4"/>
      <c r="H13" s="4"/>
    </row>
    <row r="14" spans="1:9" x14ac:dyDescent="0.25">
      <c r="B14">
        <v>0.13</v>
      </c>
      <c r="C14" s="6">
        <f t="shared" si="0"/>
        <v>0.49955670173630368</v>
      </c>
      <c r="D14" s="4"/>
      <c r="E14" s="4"/>
      <c r="F14" s="16"/>
      <c r="G14" s="4"/>
      <c r="H14" s="4"/>
    </row>
    <row r="15" spans="1:9" x14ac:dyDescent="0.25">
      <c r="B15">
        <v>0.14000000000000001</v>
      </c>
      <c r="C15" s="6">
        <f t="shared" si="0"/>
        <v>0.53480897176047115</v>
      </c>
      <c r="D15" s="4"/>
      <c r="E15" s="4"/>
      <c r="F15" s="16"/>
      <c r="G15" s="4"/>
      <c r="H15" s="4"/>
    </row>
    <row r="16" spans="1:9" x14ac:dyDescent="0.25">
      <c r="B16">
        <v>0.15</v>
      </c>
      <c r="C16" s="6">
        <f t="shared" si="0"/>
        <v>0.57253457824335519</v>
      </c>
    </row>
    <row r="17" spans="2:24" x14ac:dyDescent="0.25">
      <c r="B17">
        <v>0.16</v>
      </c>
      <c r="C17" s="6">
        <f t="shared" si="0"/>
        <v>0.6129049636332613</v>
      </c>
    </row>
    <row r="18" spans="2:24" x14ac:dyDescent="0.25">
      <c r="B18">
        <v>0.17</v>
      </c>
      <c r="C18" s="6">
        <f t="shared" si="0"/>
        <v>0.65610314937855296</v>
      </c>
    </row>
    <row r="19" spans="2:24" x14ac:dyDescent="0.25">
      <c r="B19">
        <v>0.18</v>
      </c>
      <c r="C19" s="6">
        <f t="shared" si="0"/>
        <v>0.70232447342393145</v>
      </c>
    </row>
    <row r="20" spans="2:24" x14ac:dyDescent="0.25">
      <c r="B20">
        <v>0.19</v>
      </c>
      <c r="C20" s="6">
        <f t="shared" si="0"/>
        <v>0.75177736810364804</v>
      </c>
    </row>
    <row r="21" spans="2:24" x14ac:dyDescent="0.25">
      <c r="B21">
        <v>0.2</v>
      </c>
      <c r="C21" s="6">
        <f t="shared" si="0"/>
        <v>0.8046841796380636</v>
      </c>
    </row>
    <row r="22" spans="2:24" x14ac:dyDescent="0.25">
      <c r="B22">
        <v>0.21</v>
      </c>
      <c r="C22" s="6">
        <f t="shared" si="0"/>
        <v>0.8612820303022316</v>
      </c>
    </row>
    <row r="23" spans="2:24" x14ac:dyDescent="0.25">
      <c r="B23">
        <v>0.22</v>
      </c>
      <c r="C23" s="6">
        <f t="shared" si="0"/>
        <v>0.92182372415929115</v>
      </c>
    </row>
    <row r="24" spans="2:24" x14ac:dyDescent="0.25">
      <c r="B24">
        <v>0.23</v>
      </c>
      <c r="C24" s="6">
        <f t="shared" si="0"/>
        <v>0.98657869703155243</v>
      </c>
    </row>
    <row r="25" spans="2:24" x14ac:dyDescent="0.25">
      <c r="B25">
        <v>0.24</v>
      </c>
      <c r="C25" s="6">
        <f t="shared" si="0"/>
        <v>1.0558340111116833</v>
      </c>
    </row>
    <row r="26" spans="2:24" x14ac:dyDescent="0.25">
      <c r="B26">
        <v>0.25</v>
      </c>
      <c r="C26" s="6">
        <f t="shared" si="0"/>
        <v>1.1298953942878942</v>
      </c>
      <c r="X26" t="s">
        <v>245</v>
      </c>
    </row>
    <row r="27" spans="2:24" x14ac:dyDescent="0.25">
      <c r="B27">
        <v>0.26</v>
      </c>
      <c r="C27" s="6">
        <f t="shared" si="0"/>
        <v>1.2090883238624914</v>
      </c>
    </row>
    <row r="28" spans="2:24" x14ac:dyDescent="0.25">
      <c r="B28">
        <v>0.27</v>
      </c>
      <c r="C28" s="6">
        <f t="shared" si="0"/>
        <v>1.2937591538736386</v>
      </c>
    </row>
    <row r="29" spans="2:24" x14ac:dyDescent="0.25">
      <c r="B29">
        <v>0.28000000000000003</v>
      </c>
      <c r="C29" s="6">
        <f t="shared" si="0"/>
        <v>1.3842762846757799</v>
      </c>
    </row>
    <row r="30" spans="2:24" x14ac:dyDescent="0.25">
      <c r="B30">
        <v>0.28999999999999998</v>
      </c>
      <c r="C30" s="6">
        <f t="shared" si="0"/>
        <v>1.4810313727844393</v>
      </c>
    </row>
    <row r="31" spans="2:24" x14ac:dyDescent="0.25">
      <c r="B31">
        <v>0.3</v>
      </c>
      <c r="C31" s="6">
        <f t="shared" si="0"/>
        <v>1.5844405782343731</v>
      </c>
    </row>
    <row r="32" spans="2:24" x14ac:dyDescent="0.25">
      <c r="B32">
        <v>0.31</v>
      </c>
      <c r="C32" s="6">
        <f t="shared" si="0"/>
        <v>1.6949458458240541</v>
      </c>
      <c r="D32" s="4"/>
      <c r="E32" s="4"/>
      <c r="F32" s="4"/>
      <c r="G32" s="4"/>
      <c r="H32" s="4"/>
      <c r="I32" s="4"/>
    </row>
    <row r="33" spans="2:3" x14ac:dyDescent="0.25">
      <c r="B33">
        <v>0.32</v>
      </c>
      <c r="C33" s="6">
        <f t="shared" si="0"/>
        <v>1.8130162156112426</v>
      </c>
    </row>
    <row r="34" spans="2:3" x14ac:dyDescent="0.25">
      <c r="B34">
        <v>0.33</v>
      </c>
      <c r="C34" s="6">
        <f t="shared" si="0"/>
        <v>1.9391491568699817</v>
      </c>
    </row>
    <row r="35" spans="2:3" x14ac:dyDescent="0.25">
      <c r="B35">
        <v>0.34</v>
      </c>
      <c r="C35" s="6">
        <f t="shared" si="0"/>
        <v>2.07387191840479</v>
      </c>
    </row>
    <row r="36" spans="2:3" x14ac:dyDescent="0.25">
      <c r="B36">
        <v>0.35</v>
      </c>
      <c r="C36" s="6">
        <f t="shared" si="0"/>
        <v>2.2177428866284945</v>
      </c>
    </row>
    <row r="37" spans="2:3" x14ac:dyDescent="0.25">
      <c r="B37">
        <v>0.36</v>
      </c>
      <c r="C37" s="6">
        <f t="shared" si="0"/>
        <v>2.3713529411316516</v>
      </c>
    </row>
    <row r="38" spans="2:3" x14ac:dyDescent="0.25">
      <c r="B38">
        <v>0.37</v>
      </c>
      <c r="C38" s="6">
        <f t="shared" si="0"/>
        <v>2.5353267955898602</v>
      </c>
    </row>
    <row r="39" spans="2:3" x14ac:dyDescent="0.25">
      <c r="B39">
        <v>0.38</v>
      </c>
      <c r="C39" s="6">
        <f t="shared" si="0"/>
        <v>2.7103243097574361</v>
      </c>
    </row>
    <row r="40" spans="2:3" x14ac:dyDescent="0.25">
      <c r="B40">
        <v>0.39</v>
      </c>
      <c r="C40" s="6">
        <f t="shared" si="0"/>
        <v>2.8970417559703963</v>
      </c>
    </row>
    <row r="41" spans="2:3" x14ac:dyDescent="0.25">
      <c r="B41">
        <v>0.4</v>
      </c>
      <c r="C41" s="6">
        <f t="shared" si="0"/>
        <v>3.0962130210194485</v>
      </c>
    </row>
    <row r="42" spans="2:3" x14ac:dyDescent="0.25">
      <c r="B42">
        <v>0.41</v>
      </c>
      <c r="C42" s="6">
        <f t="shared" si="0"/>
        <v>3.308610721448932</v>
      </c>
    </row>
    <row r="43" spans="2:3" x14ac:dyDescent="0.25">
      <c r="B43">
        <v>0.42</v>
      </c>
      <c r="C43" s="6">
        <f t="shared" si="0"/>
        <v>3.5350472072891437</v>
      </c>
    </row>
    <row r="44" spans="2:3" x14ac:dyDescent="0.25">
      <c r="B44">
        <v>0.43</v>
      </c>
      <c r="C44" s="6">
        <f t="shared" si="0"/>
        <v>3.776375425941751</v>
      </c>
    </row>
    <row r="45" spans="2:3" x14ac:dyDescent="0.25">
      <c r="B45">
        <v>0.44</v>
      </c>
      <c r="C45" s="6">
        <f t="shared" si="0"/>
        <v>4.0334896144232228</v>
      </c>
    </row>
    <row r="46" spans="2:3" x14ac:dyDescent="0.25">
      <c r="B46">
        <v>0.45</v>
      </c>
      <c r="C46" s="6">
        <f t="shared" si="0"/>
        <v>4.3073257844504527</v>
      </c>
    </row>
    <row r="47" spans="2:3" x14ac:dyDescent="0.25">
      <c r="B47">
        <v>0.46</v>
      </c>
      <c r="C47" s="6">
        <f t="shared" si="0"/>
        <v>4.5988619609588151</v>
      </c>
    </row>
    <row r="48" spans="2:3" x14ac:dyDescent="0.25">
      <c r="B48">
        <v>0.47</v>
      </c>
      <c r="C48" s="6">
        <f t="shared" si="0"/>
        <v>4.9091181306218523</v>
      </c>
    </row>
    <row r="49" spans="1:29" x14ac:dyDescent="0.25">
      <c r="B49">
        <v>0.48</v>
      </c>
      <c r="C49" s="6">
        <f t="shared" si="0"/>
        <v>5.2391558528560225</v>
      </c>
    </row>
    <row r="50" spans="1:29" x14ac:dyDescent="0.25">
      <c r="B50">
        <v>0.49</v>
      </c>
      <c r="C50" s="6">
        <f t="shared" si="0"/>
        <v>5.590077481724359</v>
      </c>
      <c r="R50" s="17"/>
    </row>
    <row r="51" spans="1:29" x14ac:dyDescent="0.25">
      <c r="B51">
        <v>0.5</v>
      </c>
      <c r="C51" s="6">
        <f t="shared" si="0"/>
        <v>5.9630249432020213</v>
      </c>
    </row>
    <row r="52" spans="1:29" x14ac:dyDescent="0.25">
      <c r="B52">
        <v>0.51</v>
      </c>
      <c r="C52" s="6">
        <f t="shared" si="0"/>
        <v>6.3591780085610381</v>
      </c>
      <c r="R52" s="11"/>
      <c r="S52" s="12"/>
      <c r="T52" s="12"/>
    </row>
    <row r="53" spans="1:29" x14ac:dyDescent="0.25">
      <c r="B53">
        <v>0.52</v>
      </c>
      <c r="C53" s="6">
        <f t="shared" si="0"/>
        <v>6.7797520013241801</v>
      </c>
      <c r="R53" s="11"/>
      <c r="S53" s="12"/>
      <c r="T53" s="12"/>
    </row>
    <row r="54" spans="1:29" x14ac:dyDescent="0.25">
      <c r="B54">
        <v>0.53</v>
      </c>
      <c r="C54" s="6">
        <f t="shared" si="0"/>
        <v>7.2259948725108565</v>
      </c>
      <c r="R54" s="11"/>
      <c r="S54" s="12"/>
      <c r="T54" s="12"/>
      <c r="V54" s="2"/>
      <c r="W54" s="12"/>
      <c r="Z54" s="12"/>
      <c r="AA54" s="12"/>
      <c r="AB54" s="12"/>
      <c r="AC54" s="12"/>
    </row>
    <row r="55" spans="1:29" x14ac:dyDescent="0.25">
      <c r="A55" s="5"/>
      <c r="B55" s="5">
        <v>0.53180000000000005</v>
      </c>
      <c r="C55" s="6">
        <f t="shared" si="0"/>
        <v>7.3091427522367693</v>
      </c>
      <c r="R55" s="11"/>
      <c r="S55" s="12"/>
      <c r="T55" s="12"/>
      <c r="V55" s="12"/>
      <c r="W55" s="12"/>
      <c r="X55" s="12"/>
      <c r="Y55" s="12"/>
      <c r="Z55" s="12"/>
      <c r="AA55" s="12"/>
      <c r="AB55" s="12"/>
      <c r="AC55" s="12"/>
    </row>
    <row r="56" spans="1:29" x14ac:dyDescent="0.25">
      <c r="B56">
        <v>0.54</v>
      </c>
      <c r="C56" s="6">
        <f t="shared" si="0"/>
        <v>7.6991835769629384</v>
      </c>
      <c r="R56" s="11"/>
      <c r="S56" s="12"/>
      <c r="T56" s="12"/>
      <c r="V56" s="12"/>
      <c r="W56" s="12"/>
      <c r="X56" s="12"/>
      <c r="Y56" s="12"/>
      <c r="Z56" s="12"/>
      <c r="AA56" s="12"/>
      <c r="AB56" s="12"/>
      <c r="AC56" s="12"/>
    </row>
    <row r="57" spans="1:29" x14ac:dyDescent="0.25">
      <c r="B57">
        <v>0.55000000000000004</v>
      </c>
      <c r="C57" s="6">
        <f t="shared" si="0"/>
        <v>8.200619682638747</v>
      </c>
      <c r="R57" s="11"/>
      <c r="S57" s="12"/>
      <c r="T57" s="12"/>
      <c r="V57" s="12"/>
      <c r="W57" s="12"/>
      <c r="X57" s="12"/>
      <c r="Y57" s="12"/>
      <c r="Z57" s="12"/>
      <c r="AA57" s="12"/>
      <c r="AB57" s="12"/>
      <c r="AC57" s="12"/>
    </row>
    <row r="58" spans="1:29" x14ac:dyDescent="0.25">
      <c r="B58">
        <v>0.56000000000000005</v>
      </c>
      <c r="C58" s="6">
        <f t="shared" si="0"/>
        <v>8.7316241451716827</v>
      </c>
      <c r="R58" s="11"/>
      <c r="S58" s="12"/>
      <c r="T58" s="12"/>
      <c r="V58" s="12"/>
      <c r="W58" s="12"/>
      <c r="X58" s="12"/>
      <c r="Y58" s="12"/>
      <c r="Z58" s="12"/>
      <c r="AA58" s="12"/>
      <c r="AB58" s="12"/>
      <c r="AC58" s="12"/>
    </row>
    <row r="59" spans="1:29" x14ac:dyDescent="0.25">
      <c r="B59">
        <v>0.56999999999999995</v>
      </c>
      <c r="C59" s="6">
        <f t="shared" si="0"/>
        <v>9.2935311820068627</v>
      </c>
      <c r="R59" s="11"/>
      <c r="S59" s="12"/>
      <c r="T59" s="12"/>
      <c r="V59" s="12"/>
      <c r="W59" s="12"/>
      <c r="X59" s="12"/>
      <c r="Y59" s="12"/>
      <c r="Z59" s="12"/>
      <c r="AA59" s="12"/>
      <c r="AB59" s="12"/>
      <c r="AC59" s="12"/>
    </row>
    <row r="60" spans="1:29" x14ac:dyDescent="0.25">
      <c r="B60">
        <v>0.57999999999999996</v>
      </c>
      <c r="C60" s="6">
        <f t="shared" si="0"/>
        <v>9.8876811843783727</v>
      </c>
      <c r="R60" s="11"/>
      <c r="S60" s="12"/>
      <c r="T60" s="12"/>
      <c r="V60" s="12"/>
      <c r="W60" s="12"/>
      <c r="X60" s="12"/>
      <c r="Y60" s="12"/>
      <c r="Z60" s="12"/>
      <c r="AA60" s="12"/>
      <c r="AB60" s="12"/>
      <c r="AC60" s="12"/>
    </row>
    <row r="61" spans="1:29" x14ac:dyDescent="0.25">
      <c r="B61">
        <v>0.59</v>
      </c>
      <c r="C61" s="6">
        <f t="shared" si="0"/>
        <v>10.515412611610726</v>
      </c>
      <c r="R61" s="11"/>
      <c r="S61" s="12"/>
      <c r="T61" s="12"/>
      <c r="V61" s="12"/>
      <c r="W61" s="12"/>
      <c r="X61" s="12"/>
      <c r="Y61" s="12"/>
      <c r="Z61" s="12"/>
      <c r="AA61" s="12"/>
      <c r="AB61" s="12"/>
      <c r="AC61" s="12"/>
    </row>
    <row r="62" spans="1:29" x14ac:dyDescent="0.25">
      <c r="B62">
        <v>0.6</v>
      </c>
      <c r="C62" s="6">
        <f t="shared" si="0"/>
        <v>11.178052821066926</v>
      </c>
      <c r="R62" s="11"/>
      <c r="S62" s="12"/>
      <c r="T62" s="12"/>
      <c r="V62" s="12"/>
      <c r="W62" s="12"/>
      <c r="X62" s="12"/>
      <c r="Y62" s="12"/>
      <c r="Z62" s="12"/>
      <c r="AA62" s="12"/>
      <c r="AB62" s="12"/>
      <c r="AC62" s="12"/>
    </row>
    <row r="63" spans="1:29" x14ac:dyDescent="0.25">
      <c r="B63">
        <v>0.61</v>
      </c>
      <c r="C63" s="6">
        <f t="shared" si="0"/>
        <v>11.876907798858005</v>
      </c>
      <c r="R63" s="11"/>
      <c r="S63" s="12"/>
      <c r="T63" s="12"/>
      <c r="V63" s="12"/>
      <c r="W63" s="12"/>
      <c r="X63" s="12"/>
      <c r="Y63" s="12"/>
      <c r="Z63" s="12"/>
      <c r="AA63" s="12"/>
      <c r="AB63" s="12"/>
      <c r="AC63" s="12"/>
    </row>
    <row r="64" spans="1:29" x14ac:dyDescent="0.25">
      <c r="B64">
        <v>0.62</v>
      </c>
      <c r="C64" s="6">
        <f t="shared" si="0"/>
        <v>12.613250771488039</v>
      </c>
      <c r="R64" s="11"/>
      <c r="S64" s="12"/>
      <c r="T64" s="12"/>
      <c r="V64" s="12"/>
      <c r="W64" s="12"/>
      <c r="X64" s="12"/>
      <c r="Y64" s="12"/>
      <c r="Z64" s="12"/>
      <c r="AA64" s="12"/>
      <c r="AB64" s="12"/>
      <c r="AC64" s="12"/>
    </row>
    <row r="65" spans="2:29" x14ac:dyDescent="0.25">
      <c r="B65">
        <v>0.63</v>
      </c>
      <c r="C65" s="6">
        <f t="shared" si="0"/>
        <v>13.388309697197053</v>
      </c>
      <c r="R65" s="11"/>
      <c r="S65" s="12"/>
      <c r="T65" s="12"/>
      <c r="V65" s="12"/>
      <c r="W65" s="12"/>
      <c r="X65" s="12"/>
      <c r="Y65" s="12"/>
      <c r="Z65" s="12"/>
      <c r="AA65" s="12"/>
      <c r="AB65" s="12"/>
      <c r="AC65" s="12"/>
    </row>
    <row r="66" spans="2:29" x14ac:dyDescent="0.25">
      <c r="B66">
        <v>0.64</v>
      </c>
      <c r="C66" s="6">
        <f t="shared" si="0"/>
        <v>14.203253658073455</v>
      </c>
      <c r="R66" s="11"/>
      <c r="S66" s="12"/>
      <c r="T66" s="12"/>
      <c r="V66" s="12"/>
      <c r="W66" s="12"/>
      <c r="X66" s="12"/>
      <c r="Y66" s="12"/>
      <c r="Z66" s="12"/>
      <c r="AA66" s="12"/>
      <c r="AB66" s="12"/>
      <c r="AC66" s="12"/>
    </row>
    <row r="67" spans="2:29" x14ac:dyDescent="0.25">
      <c r="B67">
        <v>0.65</v>
      </c>
      <c r="C67" s="6">
        <f t="shared" ref="C67:C130" si="1">(1/(1+(EXP((0.902392-B67)/0.1458941))))*100</f>
        <v>15.059178200125819</v>
      </c>
      <c r="R67" s="11"/>
      <c r="S67" s="12"/>
      <c r="T67" s="12"/>
      <c r="V67" s="12"/>
      <c r="W67" s="12"/>
      <c r="X67" s="12"/>
      <c r="Y67" s="12"/>
      <c r="Z67" s="12"/>
      <c r="AA67" s="12"/>
      <c r="AB67" s="12"/>
      <c r="AC67" s="12"/>
    </row>
    <row r="68" spans="2:29" x14ac:dyDescent="0.25">
      <c r="B68">
        <v>0.66</v>
      </c>
      <c r="C68" s="6">
        <f t="shared" si="1"/>
        <v>15.957089698384891</v>
      </c>
      <c r="R68" s="11"/>
      <c r="S68" s="12"/>
      <c r="T68" s="12"/>
      <c r="V68" s="12"/>
      <c r="W68" s="12"/>
      <c r="X68" s="12"/>
      <c r="Y68" s="12"/>
      <c r="Z68" s="12"/>
      <c r="AA68" s="12"/>
      <c r="AB68" s="12"/>
      <c r="AC68" s="12"/>
    </row>
    <row r="69" spans="2:29" x14ac:dyDescent="0.25">
      <c r="B69">
        <v>0.67</v>
      </c>
      <c r="C69" s="6">
        <f t="shared" si="1"/>
        <v>16.897888857537453</v>
      </c>
      <c r="R69" s="11"/>
      <c r="S69" s="12"/>
      <c r="T69" s="12"/>
      <c r="V69" s="12"/>
      <c r="W69" s="12"/>
      <c r="X69" s="12"/>
      <c r="Y69" s="12"/>
      <c r="Z69" s="12"/>
      <c r="AA69" s="12"/>
      <c r="AB69" s="12"/>
      <c r="AC69" s="12"/>
    </row>
    <row r="70" spans="2:29" x14ac:dyDescent="0.25">
      <c r="B70">
        <v>0.68</v>
      </c>
      <c r="C70" s="6">
        <f t="shared" si="1"/>
        <v>17.882353495158856</v>
      </c>
      <c r="R70" s="11"/>
      <c r="S70" s="12"/>
      <c r="T70" s="12"/>
      <c r="V70" s="12"/>
      <c r="W70" s="12"/>
      <c r="X70" s="12"/>
      <c r="Y70" s="12"/>
      <c r="Z70" s="12"/>
      <c r="AA70" s="12"/>
      <c r="AB70" s="12"/>
      <c r="AC70" s="12"/>
    </row>
    <row r="71" spans="2:29" x14ac:dyDescent="0.25">
      <c r="B71">
        <v>0.69</v>
      </c>
      <c r="C71" s="6">
        <f t="shared" si="1"/>
        <v>18.911120793666612</v>
      </c>
      <c r="R71" s="11"/>
      <c r="S71" s="12"/>
      <c r="T71" s="12"/>
      <c r="V71" s="12"/>
      <c r="W71" s="12"/>
      <c r="X71" s="12"/>
      <c r="Y71" s="12"/>
      <c r="Z71" s="12"/>
      <c r="AA71" s="12"/>
      <c r="AB71" s="12"/>
      <c r="AC71" s="12"/>
    </row>
    <row r="72" spans="2:29" x14ac:dyDescent="0.25">
      <c r="B72">
        <v>0.7</v>
      </c>
      <c r="C72" s="6">
        <f t="shared" si="1"/>
        <v>19.984669247762827</v>
      </c>
      <c r="R72" s="11"/>
      <c r="S72" s="12"/>
      <c r="T72" s="12"/>
      <c r="V72" s="12"/>
      <c r="W72" s="12"/>
      <c r="X72" s="12"/>
      <c r="Y72" s="12"/>
      <c r="Z72" s="12"/>
      <c r="AA72" s="12"/>
      <c r="AB72" s="12"/>
      <c r="AC72" s="12"/>
    </row>
    <row r="73" spans="2:29" x14ac:dyDescent="0.25">
      <c r="B73">
        <v>0.71</v>
      </c>
      <c r="C73" s="6">
        <f t="shared" si="1"/>
        <v>21.103300575200286</v>
      </c>
      <c r="R73" s="11"/>
      <c r="S73" s="12"/>
      <c r="T73" s="12"/>
      <c r="V73" s="12"/>
      <c r="W73" s="12"/>
      <c r="X73" s="12"/>
      <c r="Y73" s="12"/>
      <c r="Z73" s="12"/>
      <c r="AA73" s="12"/>
      <c r="AB73" s="12"/>
      <c r="AC73" s="12"/>
    </row>
    <row r="74" spans="2:29" x14ac:dyDescent="0.25">
      <c r="B74">
        <v>0.72</v>
      </c>
      <c r="C74" s="6">
        <f t="shared" si="1"/>
        <v>22.267121898757299</v>
      </c>
      <c r="R74" s="11"/>
      <c r="S74" s="12"/>
      <c r="T74" s="12"/>
      <c r="V74" s="12"/>
      <c r="W74" s="12"/>
      <c r="X74" s="12"/>
      <c r="Y74" s="12"/>
      <c r="Z74" s="12"/>
      <c r="AA74" s="12"/>
      <c r="AB74" s="12"/>
      <c r="AC74" s="12"/>
    </row>
    <row r="75" spans="2:29" x14ac:dyDescent="0.25">
      <c r="B75">
        <v>0.73</v>
      </c>
      <c r="C75" s="6">
        <f t="shared" si="1"/>
        <v>23.476028544647146</v>
      </c>
      <c r="R75" s="11"/>
      <c r="S75" s="12"/>
      <c r="T75" s="12"/>
      <c r="V75" s="12"/>
      <c r="W75" s="12"/>
      <c r="X75" s="12"/>
      <c r="Y75" s="12"/>
      <c r="Z75" s="12"/>
      <c r="AA75" s="12"/>
      <c r="AB75" s="12"/>
      <c r="AC75" s="12"/>
    </row>
    <row r="76" spans="2:29" x14ac:dyDescent="0.25">
      <c r="B76">
        <v>0.74</v>
      </c>
      <c r="C76" s="6">
        <f t="shared" si="1"/>
        <v>24.729687835312241</v>
      </c>
      <c r="R76" s="11"/>
      <c r="S76" s="12"/>
      <c r="T76" s="12"/>
      <c r="V76" s="12"/>
      <c r="W76" s="12"/>
      <c r="X76" s="12"/>
      <c r="Y76" s="12"/>
      <c r="Z76" s="12"/>
      <c r="AA76" s="12"/>
      <c r="AB76" s="12"/>
      <c r="AC76" s="12"/>
    </row>
    <row r="77" spans="2:29" x14ac:dyDescent="0.25">
      <c r="B77">
        <v>0.75</v>
      </c>
      <c r="C77" s="6">
        <f t="shared" si="1"/>
        <v>26.027524280595664</v>
      </c>
      <c r="R77" s="11"/>
      <c r="S77" s="12"/>
      <c r="T77" s="12"/>
      <c r="V77" s="12"/>
      <c r="W77" s="12"/>
      <c r="X77" s="12"/>
      <c r="Y77" s="12"/>
      <c r="Z77" s="12"/>
      <c r="AA77" s="12"/>
      <c r="AB77" s="12"/>
      <c r="AC77" s="12"/>
    </row>
    <row r="78" spans="2:29" x14ac:dyDescent="0.25">
      <c r="B78">
        <v>0.76</v>
      </c>
      <c r="C78" s="6">
        <f t="shared" si="1"/>
        <v>27.368706588511525</v>
      </c>
      <c r="R78" s="11"/>
      <c r="S78" s="12"/>
      <c r="T78" s="12"/>
      <c r="V78" s="12"/>
      <c r="W78" s="12"/>
      <c r="X78" s="12"/>
      <c r="Y78" s="12"/>
      <c r="Z78" s="12"/>
      <c r="AA78" s="12"/>
      <c r="AB78" s="12"/>
      <c r="AC78" s="12"/>
    </row>
    <row r="79" spans="2:29" x14ac:dyDescent="0.25">
      <c r="B79">
        <v>0.77</v>
      </c>
      <c r="C79" s="6">
        <f t="shared" si="1"/>
        <v>28.752136923154652</v>
      </c>
      <c r="R79" s="11"/>
      <c r="S79" s="12"/>
      <c r="T79" s="12"/>
      <c r="V79" s="12"/>
      <c r="W79" s="12"/>
      <c r="X79" s="12"/>
      <c r="Y79" s="12"/>
      <c r="Z79" s="12"/>
      <c r="AA79" s="12"/>
      <c r="AB79" s="12"/>
      <c r="AC79" s="12"/>
    </row>
    <row r="80" spans="2:29" x14ac:dyDescent="0.25">
      <c r="B80">
        <v>0.78</v>
      </c>
      <c r="C80" s="6">
        <f t="shared" si="1"/>
        <v>30.176442830777038</v>
      </c>
      <c r="R80" s="11"/>
      <c r="S80" s="12"/>
      <c r="T80" s="12"/>
      <c r="V80" s="12"/>
      <c r="W80" s="12"/>
      <c r="X80" s="12"/>
      <c r="Y80" s="12"/>
      <c r="Z80" s="12"/>
      <c r="AA80" s="12"/>
      <c r="AB80" s="12"/>
      <c r="AC80" s="12"/>
    </row>
    <row r="81" spans="2:29" x14ac:dyDescent="0.25">
      <c r="B81">
        <v>0.79</v>
      </c>
      <c r="C81" s="6">
        <f t="shared" si="1"/>
        <v>31.639972234103031</v>
      </c>
      <c r="R81" s="11"/>
      <c r="S81" s="12"/>
      <c r="T81" s="12"/>
      <c r="V81" s="12"/>
      <c r="W81" s="12"/>
      <c r="X81" s="12"/>
      <c r="Y81" s="12"/>
      <c r="Z81" s="12"/>
      <c r="AA81" s="12"/>
      <c r="AB81" s="12"/>
      <c r="AC81" s="12"/>
    </row>
    <row r="82" spans="2:29" x14ac:dyDescent="0.25">
      <c r="B82">
        <v>0.8</v>
      </c>
      <c r="C82" s="6">
        <f t="shared" si="1"/>
        <v>33.140791858418481</v>
      </c>
      <c r="R82" s="11"/>
      <c r="S82" s="12"/>
      <c r="T82" s="12"/>
    </row>
    <row r="83" spans="2:29" x14ac:dyDescent="0.25">
      <c r="B83">
        <v>0.81</v>
      </c>
      <c r="C83" s="6">
        <f t="shared" si="1"/>
        <v>34.676689400323163</v>
      </c>
      <c r="R83" s="11"/>
      <c r="S83" s="12"/>
      <c r="T83" s="12"/>
    </row>
    <row r="84" spans="2:29" x14ac:dyDescent="0.25">
      <c r="B84">
        <v>0.82</v>
      </c>
      <c r="C84" s="6">
        <f t="shared" si="1"/>
        <v>36.245179681500602</v>
      </c>
      <c r="R84" s="11"/>
      <c r="S84" s="12"/>
      <c r="T84" s="12"/>
    </row>
    <row r="85" spans="2:29" x14ac:dyDescent="0.25">
      <c r="B85">
        <v>0.83</v>
      </c>
      <c r="C85" s="6">
        <f t="shared" si="1"/>
        <v>37.843514946491055</v>
      </c>
      <c r="R85" s="11"/>
      <c r="S85" s="12"/>
      <c r="T85" s="12"/>
    </row>
    <row r="86" spans="2:29" x14ac:dyDescent="0.25">
      <c r="B86">
        <v>0.84</v>
      </c>
      <c r="C86" s="6">
        <f t="shared" si="1"/>
        <v>39.468699367201445</v>
      </c>
      <c r="R86" s="11"/>
      <c r="S86" s="12"/>
      <c r="T86" s="12"/>
    </row>
    <row r="87" spans="2:29" x14ac:dyDescent="0.25">
      <c r="B87">
        <v>0.85</v>
      </c>
      <c r="C87" s="6">
        <f t="shared" si="1"/>
        <v>41.117507710581066</v>
      </c>
      <c r="R87" s="11"/>
      <c r="S87" s="12"/>
      <c r="T87" s="12"/>
    </row>
    <row r="88" spans="2:29" x14ac:dyDescent="0.25">
      <c r="B88">
        <v>0.86</v>
      </c>
      <c r="C88" s="6">
        <f t="shared" si="1"/>
        <v>42.786508013170845</v>
      </c>
      <c r="R88" s="11"/>
      <c r="S88" s="12"/>
      <c r="T88" s="12"/>
    </row>
    <row r="89" spans="2:29" x14ac:dyDescent="0.25">
      <c r="B89">
        <v>0.87</v>
      </c>
      <c r="C89" s="6">
        <f t="shared" si="1"/>
        <v>44.472087991403455</v>
      </c>
      <c r="R89" s="11"/>
      <c r="S89" s="12"/>
      <c r="T89" s="12"/>
    </row>
    <row r="90" spans="2:29" x14ac:dyDescent="0.25">
      <c r="B90">
        <v>0.88</v>
      </c>
      <c r="C90" s="6">
        <f t="shared" si="1"/>
        <v>46.170484804353116</v>
      </c>
      <c r="R90" s="11"/>
      <c r="S90" s="12"/>
      <c r="T90" s="12"/>
    </row>
    <row r="91" spans="2:29" x14ac:dyDescent="0.25">
      <c r="B91">
        <v>0.89</v>
      </c>
      <c r="C91" s="6">
        <f t="shared" si="1"/>
        <v>47.87781768106624</v>
      </c>
      <c r="R91" s="11"/>
      <c r="S91" s="12"/>
      <c r="T91" s="12"/>
    </row>
    <row r="92" spans="2:29" x14ac:dyDescent="0.25">
      <c r="B92">
        <v>0.9</v>
      </c>
      <c r="C92" s="6">
        <f t="shared" si="1"/>
        <v>49.590122832509088</v>
      </c>
      <c r="R92" s="11"/>
      <c r="S92" s="12"/>
      <c r="T92" s="12"/>
    </row>
    <row r="93" spans="2:29" x14ac:dyDescent="0.25">
      <c r="B93">
        <v>0.91</v>
      </c>
      <c r="C93" s="6">
        <f t="shared" si="1"/>
        <v>51.303389992990546</v>
      </c>
      <c r="R93" s="11"/>
      <c r="S93" s="12"/>
      <c r="T93" s="12"/>
    </row>
    <row r="94" spans="2:29" x14ac:dyDescent="0.25">
      <c r="B94">
        <v>0.92</v>
      </c>
      <c r="C94" s="6">
        <f t="shared" si="1"/>
        <v>53.013599881396885</v>
      </c>
      <c r="R94" s="11"/>
      <c r="S94" s="12"/>
      <c r="T94" s="12"/>
    </row>
    <row r="95" spans="2:29" x14ac:dyDescent="0.25">
      <c r="B95">
        <v>0.93</v>
      </c>
      <c r="C95" s="6">
        <f t="shared" si="1"/>
        <v>54.716761841475247</v>
      </c>
      <c r="R95" s="11"/>
      <c r="S95" s="12"/>
      <c r="T95" s="12"/>
    </row>
    <row r="96" spans="2:29" x14ac:dyDescent="0.25">
      <c r="B96">
        <v>0.94</v>
      </c>
      <c r="C96" s="6">
        <f t="shared" si="1"/>
        <v>56.408950914321288</v>
      </c>
      <c r="R96" s="11"/>
      <c r="S96" s="12"/>
      <c r="T96" s="12"/>
    </row>
    <row r="97" spans="2:20" x14ac:dyDescent="0.25">
      <c r="B97">
        <v>0.95</v>
      </c>
      <c r="C97" s="6">
        <f t="shared" si="1"/>
        <v>58.086343615480487</v>
      </c>
      <c r="R97" s="11"/>
      <c r="S97" s="12"/>
      <c r="T97" s="12"/>
    </row>
    <row r="98" spans="2:20" x14ac:dyDescent="0.25">
      <c r="B98">
        <v>0.96</v>
      </c>
      <c r="C98" s="6">
        <f t="shared" si="1"/>
        <v>59.745251732665125</v>
      </c>
      <c r="R98" s="11"/>
      <c r="S98" s="12"/>
      <c r="T98" s="12"/>
    </row>
    <row r="99" spans="2:20" x14ac:dyDescent="0.25">
      <c r="B99">
        <v>0.97</v>
      </c>
      <c r="C99" s="6">
        <f t="shared" si="1"/>
        <v>61.382153525797925</v>
      </c>
      <c r="R99" s="11"/>
      <c r="S99" s="12"/>
      <c r="T99" s="12"/>
    </row>
    <row r="100" spans="2:20" x14ac:dyDescent="0.25">
      <c r="B100">
        <v>0.98</v>
      </c>
      <c r="C100" s="6">
        <f t="shared" si="1"/>
        <v>62.993721795612188</v>
      </c>
      <c r="R100" s="11"/>
      <c r="S100" s="12"/>
      <c r="T100" s="12"/>
    </row>
    <row r="101" spans="2:20" x14ac:dyDescent="0.25">
      <c r="B101">
        <v>0.99</v>
      </c>
      <c r="C101" s="6">
        <f t="shared" si="1"/>
        <v>64.576848386228022</v>
      </c>
      <c r="R101" s="11"/>
      <c r="S101" s="12"/>
      <c r="T101" s="12"/>
    </row>
    <row r="102" spans="2:20" x14ac:dyDescent="0.25">
      <c r="B102">
        <v>1</v>
      </c>
      <c r="C102" s="6">
        <f t="shared" si="1"/>
        <v>66.128664796280901</v>
      </c>
      <c r="R102" s="11"/>
      <c r="S102" s="12"/>
      <c r="T102" s="12"/>
    </row>
    <row r="103" spans="2:20" x14ac:dyDescent="0.25">
      <c r="B103">
        <v>1.01</v>
      </c>
      <c r="C103" s="6">
        <f t="shared" si="1"/>
        <v>67.646558687354045</v>
      </c>
      <c r="R103" s="11"/>
      <c r="S103" s="12"/>
      <c r="T103" s="12"/>
    </row>
    <row r="104" spans="2:20" x14ac:dyDescent="0.25">
      <c r="B104">
        <v>1.02</v>
      </c>
      <c r="C104" s="6">
        <f t="shared" si="1"/>
        <v>69.12818619276689</v>
      </c>
      <c r="R104" s="11"/>
      <c r="S104" s="12"/>
      <c r="T104" s="12"/>
    </row>
    <row r="105" spans="2:20" x14ac:dyDescent="0.25">
      <c r="B105">
        <v>1.03</v>
      </c>
      <c r="C105" s="6">
        <f t="shared" si="1"/>
        <v>70.571480039645181</v>
      </c>
      <c r="R105" s="11"/>
      <c r="S105" s="12"/>
      <c r="T105" s="12"/>
    </row>
    <row r="106" spans="2:20" x14ac:dyDescent="0.25">
      <c r="B106">
        <v>1.04</v>
      </c>
      <c r="C106" s="6">
        <f t="shared" si="1"/>
        <v>71.974653598665185</v>
      </c>
      <c r="R106" s="11"/>
      <c r="S106" s="12"/>
      <c r="T106" s="12"/>
    </row>
    <row r="107" spans="2:20" x14ac:dyDescent="0.25">
      <c r="B107">
        <v>1.05</v>
      </c>
      <c r="C107" s="6">
        <f t="shared" si="1"/>
        <v>73.336201065694524</v>
      </c>
      <c r="R107" s="11"/>
      <c r="S107" s="12"/>
      <c r="T107" s="12"/>
    </row>
    <row r="108" spans="2:20" x14ac:dyDescent="0.25">
      <c r="B108">
        <v>1.06</v>
      </c>
      <c r="C108" s="6">
        <f t="shared" si="1"/>
        <v>74.654894055369795</v>
      </c>
      <c r="R108" s="11"/>
      <c r="S108" s="12"/>
      <c r="T108" s="12"/>
    </row>
    <row r="109" spans="2:20" x14ac:dyDescent="0.25">
      <c r="B109">
        <v>1.07</v>
      </c>
      <c r="C109" s="6">
        <f t="shared" si="1"/>
        <v>75.929774946975286</v>
      </c>
      <c r="R109" s="11"/>
      <c r="S109" s="12"/>
      <c r="T109" s="12"/>
    </row>
    <row r="110" spans="2:20" x14ac:dyDescent="0.25">
      <c r="B110">
        <v>1.08</v>
      </c>
      <c r="C110" s="6">
        <f t="shared" si="1"/>
        <v>77.160147367208282</v>
      </c>
      <c r="R110" s="11"/>
      <c r="S110" s="12"/>
      <c r="T110" s="12"/>
    </row>
    <row r="111" spans="2:20" x14ac:dyDescent="0.25">
      <c r="B111">
        <v>1.0900000000000001</v>
      </c>
      <c r="C111" s="6">
        <f t="shared" si="1"/>
        <v>78.345564222717712</v>
      </c>
      <c r="R111" s="11"/>
      <c r="S111" s="12"/>
      <c r="T111" s="12"/>
    </row>
    <row r="112" spans="2:20" x14ac:dyDescent="0.25">
      <c r="B112">
        <v>1.1000000000000001</v>
      </c>
      <c r="C112" s="6">
        <f t="shared" si="1"/>
        <v>79.485813708550353</v>
      </c>
      <c r="R112" s="11"/>
      <c r="S112" s="12"/>
      <c r="T112" s="12"/>
    </row>
    <row r="113" spans="2:25" x14ac:dyDescent="0.25">
      <c r="B113">
        <v>1.1100000000000001</v>
      </c>
      <c r="C113" s="6">
        <f t="shared" si="1"/>
        <v>80.5809037182335</v>
      </c>
      <c r="R113" s="11"/>
      <c r="S113" s="12"/>
      <c r="T113" s="12"/>
    </row>
    <row r="114" spans="2:25" x14ac:dyDescent="0.25">
      <c r="B114">
        <v>1.1200000000000001</v>
      </c>
      <c r="C114" s="6">
        <f t="shared" si="1"/>
        <v>81.631045068960418</v>
      </c>
      <c r="R114" s="11"/>
      <c r="S114" s="12"/>
      <c r="T114" s="12"/>
    </row>
    <row r="115" spans="2:25" x14ac:dyDescent="0.25">
      <c r="B115">
        <v>1.1299999999999999</v>
      </c>
      <c r="C115" s="6">
        <f t="shared" si="1"/>
        <v>82.636633933251318</v>
      </c>
      <c r="R115" s="11"/>
      <c r="S115" s="12"/>
      <c r="T115" s="12"/>
    </row>
    <row r="116" spans="2:25" x14ac:dyDescent="0.25">
      <c r="B116">
        <v>1.1399999999999999</v>
      </c>
      <c r="C116" s="6">
        <f t="shared" si="1"/>
        <v>83.598233838671661</v>
      </c>
      <c r="R116" s="11"/>
      <c r="S116" s="12"/>
      <c r="T116" s="12"/>
    </row>
    <row r="117" spans="2:25" x14ac:dyDescent="0.25">
      <c r="B117">
        <v>1.1499999999999999</v>
      </c>
      <c r="C117" s="6">
        <f t="shared" si="1"/>
        <v>84.516557561806778</v>
      </c>
    </row>
    <row r="118" spans="2:25" x14ac:dyDescent="0.25">
      <c r="B118">
        <v>1.1599999999999999</v>
      </c>
      <c r="C118" s="6">
        <f t="shared" si="1"/>
        <v>85.392449203713838</v>
      </c>
    </row>
    <row r="119" spans="2:25" x14ac:dyDescent="0.25">
      <c r="B119">
        <v>1.17</v>
      </c>
      <c r="C119" s="6">
        <f t="shared" si="1"/>
        <v>86.22686669329461</v>
      </c>
    </row>
    <row r="120" spans="2:25" x14ac:dyDescent="0.25">
      <c r="B120">
        <v>1.18</v>
      </c>
      <c r="C120" s="6">
        <f t="shared" si="1"/>
        <v>87.02086492402313</v>
      </c>
    </row>
    <row r="121" spans="2:25" x14ac:dyDescent="0.25">
      <c r="B121">
        <v>1.19</v>
      </c>
      <c r="C121" s="6">
        <f t="shared" si="1"/>
        <v>87.775579689518025</v>
      </c>
    </row>
    <row r="122" spans="2:25" x14ac:dyDescent="0.25">
      <c r="B122">
        <v>1.2</v>
      </c>
      <c r="C122" s="6">
        <f t="shared" si="1"/>
        <v>88.492212545596828</v>
      </c>
    </row>
    <row r="123" spans="2:25" x14ac:dyDescent="0.25">
      <c r="B123">
        <v>1.21</v>
      </c>
      <c r="C123" s="6">
        <f t="shared" si="1"/>
        <v>89.172016691453464</v>
      </c>
    </row>
    <row r="124" spans="2:25" x14ac:dyDescent="0.25">
      <c r="B124">
        <v>1.22</v>
      </c>
      <c r="C124" s="6">
        <f t="shared" si="1"/>
        <v>89.81628393098373</v>
      </c>
    </row>
    <row r="125" spans="2:25" x14ac:dyDescent="0.25">
      <c r="B125">
        <v>1.23</v>
      </c>
      <c r="C125" s="6">
        <f t="shared" si="1"/>
        <v>90.426332747349136</v>
      </c>
    </row>
    <row r="126" spans="2:25" x14ac:dyDescent="0.25">
      <c r="B126">
        <v>1.24</v>
      </c>
      <c r="C126" s="6">
        <f t="shared" si="1"/>
        <v>91.003497499741911</v>
      </c>
      <c r="H126" t="s">
        <v>101</v>
      </c>
    </row>
    <row r="127" spans="2:25" x14ac:dyDescent="0.25">
      <c r="B127">
        <v>1.25</v>
      </c>
      <c r="C127" s="6">
        <f t="shared" si="1"/>
        <v>91.549118730963599</v>
      </c>
      <c r="H127" t="s">
        <v>102</v>
      </c>
      <c r="S127" s="17" t="s">
        <v>241</v>
      </c>
    </row>
    <row r="128" spans="2:25" x14ac:dyDescent="0.25">
      <c r="B128">
        <v>1.26</v>
      </c>
      <c r="C128" s="6">
        <f t="shared" si="1"/>
        <v>92.064534557711568</v>
      </c>
      <c r="H128" t="s">
        <v>103</v>
      </c>
      <c r="R128" s="2" t="s">
        <v>240</v>
      </c>
      <c r="S128" s="12" t="s">
        <v>121</v>
      </c>
      <c r="T128" t="s">
        <v>126</v>
      </c>
      <c r="U128" t="s">
        <v>127</v>
      </c>
      <c r="V128" s="56" t="s">
        <v>234</v>
      </c>
      <c r="W128" s="56" t="s">
        <v>235</v>
      </c>
      <c r="X128" s="56" t="s">
        <v>236</v>
      </c>
      <c r="Y128" s="56" t="s">
        <v>237</v>
      </c>
    </row>
    <row r="129" spans="2:35" x14ac:dyDescent="0.25">
      <c r="B129">
        <v>1.27</v>
      </c>
      <c r="C129" s="6">
        <f t="shared" si="1"/>
        <v>92.551073102148479</v>
      </c>
      <c r="H129" t="s">
        <v>104</v>
      </c>
      <c r="R129" s="12">
        <v>1</v>
      </c>
      <c r="S129" s="56">
        <v>0.23199158644488438</v>
      </c>
      <c r="T129" s="56">
        <v>-0.11309720607211793</v>
      </c>
      <c r="U129" s="56">
        <v>0.57708037896188669</v>
      </c>
      <c r="V129" s="56">
        <v>0.90239254426600435</v>
      </c>
      <c r="W129" s="56">
        <v>0.18072345998019823</v>
      </c>
      <c r="X129" s="56">
        <v>0.54818107154874207</v>
      </c>
      <c r="Y129" s="56">
        <v>1.2566040169832666</v>
      </c>
    </row>
    <row r="130" spans="2:35" x14ac:dyDescent="0.25">
      <c r="B130">
        <v>1.28</v>
      </c>
      <c r="C130" s="6">
        <f t="shared" si="1"/>
        <v>93.010045913119285</v>
      </c>
      <c r="H130" t="s">
        <v>105</v>
      </c>
      <c r="R130" s="12">
        <v>2</v>
      </c>
      <c r="S130" s="56">
        <v>0.33459885430498593</v>
      </c>
      <c r="T130" s="56">
        <v>6.3608975471950824E-2</v>
      </c>
      <c r="U130" s="56">
        <v>0.60558873313802097</v>
      </c>
      <c r="V130" s="56">
        <v>0.14589411803948577</v>
      </c>
      <c r="W130" s="56">
        <v>6.6592428348014196E-2</v>
      </c>
      <c r="X130" s="56">
        <v>5.9636525580953677E-2</v>
      </c>
      <c r="Y130" s="56">
        <v>0.3569137113735093</v>
      </c>
    </row>
    <row r="131" spans="2:35" x14ac:dyDescent="0.25">
      <c r="B131">
        <v>1.29</v>
      </c>
      <c r="C131" s="6">
        <f t="shared" ref="C131:C194" si="2">(1/(1+(EXP((0.902392-B131)/0.1458941))))*100</f>
        <v>93.442742317949779</v>
      </c>
      <c r="H131" t="s">
        <v>106</v>
      </c>
      <c r="R131" s="12">
        <v>3</v>
      </c>
      <c r="S131" s="56">
        <v>0.39525019169427522</v>
      </c>
      <c r="T131" s="56">
        <v>0.1620634822190771</v>
      </c>
      <c r="U131" s="56">
        <v>0.62843690116947337</v>
      </c>
      <c r="V131" s="12"/>
      <c r="W131" s="12"/>
      <c r="X131" s="12"/>
      <c r="Y131" s="12"/>
    </row>
    <row r="132" spans="2:35" x14ac:dyDescent="0.25">
      <c r="B132">
        <v>1.3</v>
      </c>
      <c r="C132" s="6">
        <f t="shared" si="2"/>
        <v>93.850424640767542</v>
      </c>
      <c r="H132" t="s">
        <v>107</v>
      </c>
      <c r="R132" s="12">
        <v>4</v>
      </c>
      <c r="S132" s="56">
        <v>0.43873318360538133</v>
      </c>
      <c r="T132" s="56">
        <v>0.22817292161445016</v>
      </c>
      <c r="U132" s="56">
        <v>0.64929344559631252</v>
      </c>
      <c r="V132" s="12"/>
      <c r="W132" s="12"/>
      <c r="X132" s="12"/>
      <c r="Y132" s="12"/>
    </row>
    <row r="133" spans="2:35" ht="45" x14ac:dyDescent="0.25">
      <c r="B133">
        <v>1.31</v>
      </c>
      <c r="C133" s="6">
        <f t="shared" si="2"/>
        <v>94.234324220386739</v>
      </c>
      <c r="R133" s="12">
        <v>5</v>
      </c>
      <c r="S133" s="56">
        <v>0.47281621627943277</v>
      </c>
      <c r="T133" s="56">
        <v>0.27639441066148074</v>
      </c>
      <c r="U133" s="56">
        <v>0.66923802189738479</v>
      </c>
      <c r="V133" s="12"/>
      <c r="W133" s="18" t="s">
        <v>144</v>
      </c>
      <c r="X133" s="14" t="s">
        <v>145</v>
      </c>
      <c r="Y133" s="12"/>
    </row>
    <row r="134" spans="2:35" x14ac:dyDescent="0.25">
      <c r="B134">
        <v>1.32</v>
      </c>
      <c r="C134" s="6">
        <f t="shared" si="2"/>
        <v>94.595638159658975</v>
      </c>
      <c r="R134" s="12">
        <v>6</v>
      </c>
      <c r="S134" s="56">
        <v>0.50095972651524878</v>
      </c>
      <c r="T134" s="56">
        <v>0.31325843934970377</v>
      </c>
      <c r="U134" s="56">
        <v>0.6886610136807938</v>
      </c>
      <c r="V134" s="12"/>
      <c r="W134" s="12"/>
      <c r="X134" s="12">
        <v>1.9873524444978075</v>
      </c>
      <c r="Y134" t="s">
        <v>148</v>
      </c>
      <c r="Z134">
        <f>AVERAGE(X134:X138)</f>
        <v>1.0673972384690689</v>
      </c>
      <c r="AA134" t="s">
        <v>150</v>
      </c>
      <c r="AB134">
        <f>STDEV(X134:X138)</f>
        <v>0.70634046558417696</v>
      </c>
    </row>
    <row r="135" spans="2:35" x14ac:dyDescent="0.25">
      <c r="B135">
        <v>1.33</v>
      </c>
      <c r="C135" s="6">
        <f t="shared" si="2"/>
        <v>94.935526738502688</v>
      </c>
      <c r="F135" t="s">
        <v>120</v>
      </c>
      <c r="R135" s="12">
        <v>7.0000000000000009</v>
      </c>
      <c r="S135" s="56">
        <v>0.52500978376669916</v>
      </c>
      <c r="T135" s="56">
        <v>0.34232463539810049</v>
      </c>
      <c r="U135" s="56">
        <v>0.70769493213529788</v>
      </c>
      <c r="V135" s="12"/>
      <c r="W135" s="12"/>
      <c r="X135" s="12">
        <v>1.5965818237597222</v>
      </c>
      <c r="Y135" t="s">
        <v>149</v>
      </c>
      <c r="Z135" s="20">
        <f>AVERAGE(W139:W198)</f>
        <v>0.36865592548874221</v>
      </c>
      <c r="AA135" t="s">
        <v>151</v>
      </c>
      <c r="AB135">
        <f>STDEV(W139:W198)</f>
        <v>0.1362717452358036</v>
      </c>
    </row>
    <row r="136" spans="2:35" x14ac:dyDescent="0.25">
      <c r="B136">
        <v>1.34</v>
      </c>
      <c r="C136" s="6">
        <f t="shared" si="2"/>
        <v>95.255111424295009</v>
      </c>
      <c r="F136" s="11"/>
      <c r="G136" s="12"/>
      <c r="H136" s="12"/>
      <c r="R136" s="12">
        <v>8</v>
      </c>
      <c r="S136" s="56">
        <v>0.54606847759446153</v>
      </c>
      <c r="T136" s="56">
        <v>0.36577066135406344</v>
      </c>
      <c r="U136" s="56">
        <v>0.72636629383485962</v>
      </c>
      <c r="V136" s="12"/>
      <c r="W136" s="12"/>
      <c r="X136" s="12">
        <v>0.27363867280535192</v>
      </c>
      <c r="Y136" s="12"/>
    </row>
    <row r="137" spans="2:35" x14ac:dyDescent="0.25">
      <c r="B137">
        <v>1.35</v>
      </c>
      <c r="C137" s="6">
        <f t="shared" si="2"/>
        <v>95.555473415687047</v>
      </c>
      <c r="F137" s="11"/>
      <c r="G137" s="12">
        <v>1.9873524444978075</v>
      </c>
      <c r="H137" s="12">
        <v>100</v>
      </c>
      <c r="R137" s="12">
        <v>9</v>
      </c>
      <c r="S137" s="56">
        <v>0.5648468168078481</v>
      </c>
      <c r="T137" s="56">
        <v>0.38503223181767787</v>
      </c>
      <c r="U137" s="56">
        <v>0.74466140179801832</v>
      </c>
      <c r="V137" s="12"/>
      <c r="W137" s="12"/>
      <c r="X137" s="12">
        <v>0.85038311556248702</v>
      </c>
      <c r="Y137" s="12"/>
    </row>
    <row r="138" spans="2:35" x14ac:dyDescent="0.25">
      <c r="B138">
        <v>1.36</v>
      </c>
      <c r="C138" s="6">
        <f t="shared" si="2"/>
        <v>95.837652658956856</v>
      </c>
      <c r="F138" s="11"/>
      <c r="G138" s="12">
        <v>1.5965818237597222</v>
      </c>
      <c r="H138" s="12">
        <v>100</v>
      </c>
      <c r="R138" s="12">
        <v>10</v>
      </c>
      <c r="S138" s="56">
        <v>0.58183040242085471</v>
      </c>
      <c r="T138" s="56">
        <v>0.4011041076092301</v>
      </c>
      <c r="U138" s="56">
        <v>0.76255669723247932</v>
      </c>
      <c r="V138" s="12"/>
      <c r="W138" s="12"/>
      <c r="X138" s="12">
        <v>0.62903013571997579</v>
      </c>
      <c r="Y138" s="12"/>
    </row>
    <row r="139" spans="2:35" x14ac:dyDescent="0.25">
      <c r="B139">
        <v>1.37</v>
      </c>
      <c r="C139" s="6">
        <f t="shared" si="2"/>
        <v>96.10264727955169</v>
      </c>
      <c r="F139" s="11"/>
      <c r="G139" s="12">
        <v>0.27363867280535192</v>
      </c>
      <c r="H139" s="12">
        <v>100</v>
      </c>
      <c r="R139" s="12">
        <v>20</v>
      </c>
      <c r="S139" s="56">
        <v>0.70014035110730555</v>
      </c>
      <c r="T139" s="56">
        <v>0.48159425147605128</v>
      </c>
      <c r="U139" s="56">
        <v>0.91868645073855981</v>
      </c>
      <c r="V139" s="12"/>
      <c r="W139" s="55">
        <v>0.71878139079437475</v>
      </c>
      <c r="X139" s="12"/>
      <c r="Y139" s="12"/>
    </row>
    <row r="140" spans="2:35" x14ac:dyDescent="0.25">
      <c r="B140">
        <v>1.38</v>
      </c>
      <c r="C140" s="6">
        <f t="shared" si="2"/>
        <v>96.35141337532059</v>
      </c>
      <c r="F140" s="11"/>
      <c r="G140" s="12">
        <v>0.85038311556248702</v>
      </c>
      <c r="H140" s="12">
        <v>100</v>
      </c>
      <c r="R140" s="12">
        <v>30.000000000000004</v>
      </c>
      <c r="S140" s="56">
        <v>0.7787767702080699</v>
      </c>
      <c r="T140" s="56">
        <v>0.51383532185359115</v>
      </c>
      <c r="U140" s="56">
        <v>1.0437182185625486</v>
      </c>
      <c r="V140" s="12"/>
      <c r="W140" s="55">
        <v>0.34532431730469354</v>
      </c>
      <c r="X140" s="12"/>
      <c r="Y140" s="12"/>
    </row>
    <row r="141" spans="2:35" x14ac:dyDescent="0.25">
      <c r="B141">
        <v>1.39</v>
      </c>
      <c r="C141" s="6">
        <f t="shared" si="2"/>
        <v>96.584865121966473</v>
      </c>
      <c r="F141" s="11"/>
      <c r="G141" s="12">
        <v>0.62903013571997579</v>
      </c>
      <c r="H141" s="12">
        <v>100</v>
      </c>
      <c r="R141" s="12">
        <v>40</v>
      </c>
      <c r="S141" s="56">
        <v>0.84323756992277898</v>
      </c>
      <c r="T141" s="56">
        <v>0.5334566048711481</v>
      </c>
      <c r="U141" s="56">
        <v>1.15301853497441</v>
      </c>
      <c r="V141" s="12"/>
      <c r="W141" s="55">
        <v>0.40725245678534178</v>
      </c>
      <c r="X141" s="12"/>
      <c r="Y141" s="12"/>
      <c r="Z141" t="s">
        <v>247</v>
      </c>
    </row>
    <row r="142" spans="2:35" x14ac:dyDescent="0.25">
      <c r="B142">
        <v>1.4</v>
      </c>
      <c r="C142" s="6">
        <f t="shared" si="2"/>
        <v>96.803875145335809</v>
      </c>
      <c r="G142" s="11">
        <v>0.34532431730469354</v>
      </c>
      <c r="H142" s="13">
        <v>0</v>
      </c>
      <c r="R142" s="12">
        <v>50</v>
      </c>
      <c r="S142" s="56">
        <v>0.90239254426600435</v>
      </c>
      <c r="T142" s="56">
        <v>0.54818107154874207</v>
      </c>
      <c r="U142" s="56">
        <v>1.2566040169832666</v>
      </c>
      <c r="V142" s="12"/>
      <c r="W142" s="55">
        <v>0.27381821752539931</v>
      </c>
      <c r="X142" s="12"/>
      <c r="Y142" s="55" t="s">
        <v>227</v>
      </c>
      <c r="Z142" s="56" t="s">
        <v>228</v>
      </c>
      <c r="AA142" s="56" t="s">
        <v>229</v>
      </c>
      <c r="AB142" s="56" t="s">
        <v>230</v>
      </c>
      <c r="AC142" s="56" t="s">
        <v>231</v>
      </c>
      <c r="AD142" s="56" t="s">
        <v>232</v>
      </c>
      <c r="AE142" s="56" t="s">
        <v>233</v>
      </c>
      <c r="AF142" s="56" t="s">
        <v>234</v>
      </c>
      <c r="AG142" s="56" t="s">
        <v>235</v>
      </c>
      <c r="AH142" s="56" t="s">
        <v>236</v>
      </c>
      <c r="AI142" s="56" t="s">
        <v>237</v>
      </c>
    </row>
    <row r="143" spans="2:35" x14ac:dyDescent="0.25">
      <c r="B143">
        <v>1.41</v>
      </c>
      <c r="C143" s="6">
        <f t="shared" si="2"/>
        <v>97.009275119224824</v>
      </c>
      <c r="G143" s="11">
        <v>0.40725245678534178</v>
      </c>
      <c r="H143" s="13">
        <v>0</v>
      </c>
      <c r="R143" s="12">
        <v>60.000000000000007</v>
      </c>
      <c r="S143" s="56">
        <v>0.96154751860922982</v>
      </c>
      <c r="T143" s="56">
        <v>0.56083750948466116</v>
      </c>
      <c r="U143" s="56">
        <v>1.3622575277337985</v>
      </c>
      <c r="V143" s="12"/>
      <c r="W143" s="55">
        <v>0.21972647630701989</v>
      </c>
      <c r="X143" s="12"/>
      <c r="Y143" s="56"/>
      <c r="Z143" s="56">
        <v>1.9873524444978075</v>
      </c>
      <c r="AA143" s="56">
        <v>1</v>
      </c>
      <c r="AB143" s="56">
        <v>0.23199158644488438</v>
      </c>
      <c r="AC143" s="56">
        <v>0.17606894577873466</v>
      </c>
      <c r="AD143" s="56">
        <v>-0.11309720607211793</v>
      </c>
      <c r="AE143" s="56">
        <v>0.57708037896188669</v>
      </c>
      <c r="AF143" s="56">
        <v>0.90239254426600435</v>
      </c>
      <c r="AG143" s="56">
        <v>0.18072345998019823</v>
      </c>
      <c r="AH143" s="56">
        <v>0.54818107154874207</v>
      </c>
      <c r="AI143" s="56">
        <v>1.2566040169832666</v>
      </c>
    </row>
    <row r="144" spans="2:35" x14ac:dyDescent="0.25">
      <c r="B144">
        <v>1.42</v>
      </c>
      <c r="C144" s="6">
        <f t="shared" si="2"/>
        <v>97.201856551342473</v>
      </c>
      <c r="G144" s="11">
        <v>0.27381821752539931</v>
      </c>
      <c r="H144" s="13">
        <v>0</v>
      </c>
      <c r="R144" s="12">
        <v>70</v>
      </c>
      <c r="S144" s="56">
        <v>1.0260083183239388</v>
      </c>
      <c r="T144" s="56">
        <v>0.57302146046079083</v>
      </c>
      <c r="U144" s="56">
        <v>1.4789951761870868</v>
      </c>
      <c r="V144" s="12"/>
      <c r="W144" s="55">
        <v>0.30442216604460792</v>
      </c>
      <c r="X144" s="12"/>
      <c r="Y144" s="56"/>
      <c r="Z144" s="56">
        <v>1.5965818237597222</v>
      </c>
      <c r="AA144" s="56">
        <v>2</v>
      </c>
      <c r="AB144" s="56">
        <v>0.33459885430498593</v>
      </c>
      <c r="AC144" s="56">
        <v>0.1382626828731007</v>
      </c>
      <c r="AD144" s="56">
        <v>6.3608975471950824E-2</v>
      </c>
      <c r="AE144" s="56">
        <v>0.60558873313802097</v>
      </c>
      <c r="AF144" s="56">
        <v>0.14589411803948577</v>
      </c>
      <c r="AG144" s="56">
        <v>6.6592428348014196E-2</v>
      </c>
      <c r="AH144" s="56">
        <v>5.9636525580953677E-2</v>
      </c>
      <c r="AI144" s="56">
        <v>0.3569137113735093</v>
      </c>
    </row>
    <row r="145" spans="2:35" x14ac:dyDescent="0.25">
      <c r="B145">
        <v>1.43</v>
      </c>
      <c r="C145" s="6">
        <f t="shared" si="2"/>
        <v>97.382371723879572</v>
      </c>
      <c r="G145" s="11">
        <v>0.21972647630701989</v>
      </c>
      <c r="H145" s="13">
        <v>0</v>
      </c>
      <c r="R145" s="12">
        <v>80</v>
      </c>
      <c r="S145" s="56">
        <v>1.1046447374247033</v>
      </c>
      <c r="T145" s="56">
        <v>0.58633417512200947</v>
      </c>
      <c r="U145" s="56">
        <v>1.622955299727397</v>
      </c>
      <c r="V145" s="12"/>
      <c r="W145" s="55">
        <v>0.33405235343874123</v>
      </c>
      <c r="X145" s="12"/>
      <c r="Y145" s="56"/>
      <c r="Z145" s="56">
        <v>0.27363867280535192</v>
      </c>
      <c r="AA145" s="56">
        <v>3</v>
      </c>
      <c r="AB145" s="56">
        <v>0.39525019169427522</v>
      </c>
      <c r="AC145" s="56">
        <v>0.11897499715203692</v>
      </c>
      <c r="AD145" s="56">
        <v>0.1620634822190771</v>
      </c>
      <c r="AE145" s="56">
        <v>0.62843690116947337</v>
      </c>
      <c r="AF145" s="56"/>
      <c r="AG145" s="56"/>
      <c r="AH145" s="56"/>
      <c r="AI145" s="56"/>
    </row>
    <row r="146" spans="2:35" x14ac:dyDescent="0.25">
      <c r="B146">
        <v>1.44</v>
      </c>
      <c r="C146" s="6">
        <f t="shared" si="2"/>
        <v>97.551534758749142</v>
      </c>
      <c r="G146" s="11">
        <v>0.30442216604460792</v>
      </c>
      <c r="H146" s="13">
        <v>0</v>
      </c>
      <c r="R146" s="12">
        <v>90</v>
      </c>
      <c r="S146" s="56">
        <v>1.222954686111154</v>
      </c>
      <c r="T146" s="56">
        <v>0.60428355766291053</v>
      </c>
      <c r="U146" s="56">
        <v>1.8416258145593973</v>
      </c>
      <c r="V146" s="12"/>
      <c r="W146" s="55">
        <v>0.28701987563068909</v>
      </c>
      <c r="X146" s="12"/>
      <c r="Y146" s="56"/>
      <c r="Z146" s="56">
        <v>0.85038311556248702</v>
      </c>
      <c r="AA146" s="56">
        <v>4</v>
      </c>
      <c r="AB146" s="56">
        <v>0.43873318360538133</v>
      </c>
      <c r="AC146" s="56">
        <v>0.10743067916298921</v>
      </c>
      <c r="AD146" s="56">
        <v>0.22817292161445016</v>
      </c>
      <c r="AE146" s="56">
        <v>0.64929344559631252</v>
      </c>
      <c r="AF146" s="56"/>
      <c r="AG146" s="56"/>
      <c r="AH146" s="56"/>
      <c r="AI146" s="56"/>
    </row>
    <row r="147" spans="2:35" x14ac:dyDescent="0.25">
      <c r="B147">
        <v>1.45</v>
      </c>
      <c r="C147" s="6">
        <f t="shared" si="2"/>
        <v>97.710022780961935</v>
      </c>
      <c r="G147" s="11">
        <v>0.33405235343874123</v>
      </c>
      <c r="H147" s="13">
        <v>0</v>
      </c>
      <c r="R147" s="12">
        <v>91</v>
      </c>
      <c r="S147" s="56">
        <v>1.2399382717241605</v>
      </c>
      <c r="T147" s="56">
        <v>0.60671370552687576</v>
      </c>
      <c r="U147" s="56">
        <v>1.8731628379214453</v>
      </c>
      <c r="V147" s="12"/>
      <c r="W147" s="55">
        <v>0.30934686632817637</v>
      </c>
      <c r="X147" s="12"/>
      <c r="Y147" s="56"/>
      <c r="Z147" s="56">
        <v>0.62903013571997579</v>
      </c>
      <c r="AA147" s="56">
        <v>5</v>
      </c>
      <c r="AB147" s="56">
        <v>0.47281621627943277</v>
      </c>
      <c r="AC147" s="56">
        <v>0.10021704846124328</v>
      </c>
      <c r="AD147" s="56">
        <v>0.27639441066148074</v>
      </c>
      <c r="AE147" s="56">
        <v>0.66923802189738479</v>
      </c>
      <c r="AF147" s="56"/>
      <c r="AG147" s="56"/>
      <c r="AH147" s="56"/>
      <c r="AI147" s="56"/>
    </row>
    <row r="148" spans="2:35" x14ac:dyDescent="0.25">
      <c r="B148">
        <v>1.46</v>
      </c>
      <c r="C148" s="6">
        <f t="shared" si="2"/>
        <v>97.858477156765218</v>
      </c>
      <c r="G148" s="11">
        <v>0.28701987563068909</v>
      </c>
      <c r="H148" s="13">
        <v>0</v>
      </c>
      <c r="R148" s="12">
        <v>92</v>
      </c>
      <c r="S148" s="56">
        <v>1.2587166109375474</v>
      </c>
      <c r="T148" s="56">
        <v>0.60936651442673007</v>
      </c>
      <c r="U148" s="56">
        <v>1.9080667074483646</v>
      </c>
      <c r="V148" s="12"/>
      <c r="W148" s="55">
        <v>0.31907856522508948</v>
      </c>
      <c r="X148" s="12"/>
      <c r="Y148" s="55">
        <v>0.71878139079437475</v>
      </c>
      <c r="Z148" s="56"/>
      <c r="AA148" s="56">
        <v>6</v>
      </c>
      <c r="AB148" s="56">
        <v>0.50095972651524878</v>
      </c>
      <c r="AC148" s="56">
        <v>9.5767722595397772E-2</v>
      </c>
      <c r="AD148" s="56">
        <v>0.31325843934970377</v>
      </c>
      <c r="AE148" s="56">
        <v>0.6886610136807938</v>
      </c>
      <c r="AF148" s="56"/>
      <c r="AG148" s="56"/>
      <c r="AH148" s="56"/>
      <c r="AI148" s="56"/>
    </row>
    <row r="149" spans="2:35" x14ac:dyDescent="0.25">
      <c r="B149">
        <v>1.47</v>
      </c>
      <c r="C149" s="6">
        <f t="shared" si="2"/>
        <v>97.997504786093828</v>
      </c>
      <c r="G149" s="11">
        <v>0.30934686632817637</v>
      </c>
      <c r="H149" s="13">
        <v>0</v>
      </c>
      <c r="R149" s="12">
        <v>93</v>
      </c>
      <c r="S149" s="56">
        <v>1.2797753047653098</v>
      </c>
      <c r="T149" s="56">
        <v>0.61230192992069565</v>
      </c>
      <c r="U149" s="56">
        <v>1.947248679609924</v>
      </c>
      <c r="V149" s="12"/>
      <c r="W149" s="55">
        <v>0.33851286299875183</v>
      </c>
      <c r="X149" s="12"/>
      <c r="Y149" s="55">
        <v>0.34532431730469354</v>
      </c>
      <c r="Z149" s="56"/>
      <c r="AA149" s="56">
        <v>7.0000000000000009</v>
      </c>
      <c r="AB149" s="56">
        <v>0.52500978376669916</v>
      </c>
      <c r="AC149" s="56">
        <v>9.3208421079354925E-2</v>
      </c>
      <c r="AD149" s="56">
        <v>0.34232463539810049</v>
      </c>
      <c r="AE149" s="56">
        <v>0.70769493213529788</v>
      </c>
      <c r="AF149" s="56"/>
      <c r="AG149" s="56"/>
      <c r="AH149" s="56"/>
      <c r="AI149" s="56"/>
    </row>
    <row r="150" spans="2:35" x14ac:dyDescent="0.25">
      <c r="B150">
        <v>1.48</v>
      </c>
      <c r="C150" s="6">
        <f t="shared" si="2"/>
        <v>98.12767943156085</v>
      </c>
      <c r="G150" s="11">
        <v>0.31907856522508948</v>
      </c>
      <c r="H150" s="13">
        <v>0</v>
      </c>
      <c r="R150" s="12">
        <v>94</v>
      </c>
      <c r="S150" s="56">
        <v>1.3038253620167599</v>
      </c>
      <c r="T150" s="56">
        <v>0.61560727318055763</v>
      </c>
      <c r="U150" s="56">
        <v>1.9920434508529623</v>
      </c>
      <c r="V150" s="12"/>
      <c r="W150" s="55">
        <v>0.36264768658100033</v>
      </c>
      <c r="X150" s="12"/>
      <c r="Y150" s="55">
        <v>0.40725245678534178</v>
      </c>
      <c r="Z150" s="56"/>
      <c r="AA150" s="56">
        <v>8</v>
      </c>
      <c r="AB150" s="56">
        <v>0.54606847759446153</v>
      </c>
      <c r="AC150" s="56">
        <v>9.1990372101379878E-2</v>
      </c>
      <c r="AD150" s="56">
        <v>0.36577066135406344</v>
      </c>
      <c r="AE150" s="56">
        <v>0.72636629383485962</v>
      </c>
      <c r="AF150" s="56"/>
      <c r="AG150" s="56"/>
      <c r="AH150" s="56"/>
      <c r="AI150" s="56"/>
    </row>
    <row r="151" spans="2:35" x14ac:dyDescent="0.25">
      <c r="B151">
        <v>1.49</v>
      </c>
      <c r="C151" s="6">
        <f t="shared" si="2"/>
        <v>98.249543068652898</v>
      </c>
      <c r="G151" s="11">
        <v>0.33851286299875183</v>
      </c>
      <c r="H151" s="13">
        <v>0</v>
      </c>
      <c r="R151" s="12">
        <v>95</v>
      </c>
      <c r="S151" s="56">
        <v>1.3319688722525762</v>
      </c>
      <c r="T151" s="56">
        <v>0.61941715513431383</v>
      </c>
      <c r="U151" s="56">
        <v>2.0445205893708387</v>
      </c>
      <c r="V151" s="12"/>
      <c r="W151" s="55">
        <v>0.80134780685329821</v>
      </c>
      <c r="X151" s="12"/>
      <c r="Y151" s="55">
        <v>0.27381821752539931</v>
      </c>
      <c r="Z151" s="56"/>
      <c r="AA151" s="56">
        <v>9</v>
      </c>
      <c r="AB151" s="56">
        <v>0.5648468168078481</v>
      </c>
      <c r="AC151" s="56">
        <v>9.1743821014703339E-2</v>
      </c>
      <c r="AD151" s="56">
        <v>0.38503223181767787</v>
      </c>
      <c r="AE151" s="56">
        <v>0.74466140179801832</v>
      </c>
      <c r="AF151" s="56"/>
      <c r="AG151" s="56"/>
      <c r="AH151" s="56"/>
      <c r="AI151" s="56"/>
    </row>
    <row r="152" spans="2:35" x14ac:dyDescent="0.25">
      <c r="B152">
        <v>1.5</v>
      </c>
      <c r="C152" s="6">
        <f t="shared" si="2"/>
        <v>98.363607244000278</v>
      </c>
      <c r="G152" s="11">
        <v>0.36264768658100033</v>
      </c>
      <c r="H152" s="13">
        <v>0</v>
      </c>
      <c r="R152" s="12">
        <v>96</v>
      </c>
      <c r="S152" s="56">
        <v>1.3660519049266271</v>
      </c>
      <c r="T152" s="56">
        <v>0.62395570382128351</v>
      </c>
      <c r="U152" s="56">
        <v>2.1081481060319707</v>
      </c>
      <c r="V152" s="12"/>
      <c r="W152" s="55">
        <v>0.24083678430527314</v>
      </c>
      <c r="X152" s="12"/>
      <c r="Y152" s="55">
        <v>0.21972647630701989</v>
      </c>
      <c r="Z152" s="56"/>
      <c r="AA152" s="56">
        <v>10</v>
      </c>
      <c r="AB152" s="56">
        <v>0.58183040242085471</v>
      </c>
      <c r="AC152" s="56">
        <v>9.2208987634426809E-2</v>
      </c>
      <c r="AD152" s="56">
        <v>0.4011041076092301</v>
      </c>
      <c r="AE152" s="56">
        <v>0.76255669723247932</v>
      </c>
      <c r="AF152" s="56"/>
      <c r="AG152" s="56"/>
      <c r="AH152" s="56"/>
      <c r="AI152" s="56"/>
    </row>
    <row r="153" spans="2:35" x14ac:dyDescent="0.25">
      <c r="B153">
        <v>1.51</v>
      </c>
      <c r="C153" s="6">
        <f t="shared" si="2"/>
        <v>98.470354430576123</v>
      </c>
      <c r="G153" s="11">
        <v>0.80134780685329821</v>
      </c>
      <c r="H153" s="13">
        <v>0</v>
      </c>
      <c r="R153" s="12">
        <v>97</v>
      </c>
      <c r="S153" s="56">
        <v>1.4095348968377333</v>
      </c>
      <c r="T153" s="56">
        <v>0.62964016917370003</v>
      </c>
      <c r="U153" s="56">
        <v>2.1894296245017664</v>
      </c>
      <c r="V153" s="12"/>
      <c r="W153" s="55">
        <v>0.26218561162578968</v>
      </c>
      <c r="X153" s="12"/>
      <c r="Y153" s="55">
        <v>0.30442216604460792</v>
      </c>
      <c r="Z153" s="56"/>
      <c r="AA153" s="56">
        <v>20</v>
      </c>
      <c r="AB153" s="56">
        <v>0.70014035110730555</v>
      </c>
      <c r="AC153" s="56">
        <v>0.11150516099195951</v>
      </c>
      <c r="AD153" s="56">
        <v>0.48159425147605128</v>
      </c>
      <c r="AE153" s="56">
        <v>0.91868645073855981</v>
      </c>
      <c r="AF153" s="56"/>
      <c r="AG153" s="56"/>
      <c r="AH153" s="56"/>
      <c r="AI153" s="56"/>
    </row>
    <row r="154" spans="2:35" x14ac:dyDescent="0.25">
      <c r="B154">
        <v>1.52</v>
      </c>
      <c r="C154" s="6">
        <f t="shared" si="2"/>
        <v>98.570239370452342</v>
      </c>
      <c r="G154" s="11">
        <v>0.24083678430527314</v>
      </c>
      <c r="H154" s="13">
        <v>0</v>
      </c>
      <c r="R154" s="12">
        <v>98</v>
      </c>
      <c r="S154" s="56">
        <v>1.4701862342270227</v>
      </c>
      <c r="T154" s="56">
        <v>0.63739950843815341</v>
      </c>
      <c r="U154" s="56">
        <v>2.3029729600158921</v>
      </c>
      <c r="V154" s="12"/>
      <c r="W154" s="55">
        <v>0.33040089333426503</v>
      </c>
      <c r="X154" s="12"/>
      <c r="Y154" s="55">
        <v>0.33405235343874123</v>
      </c>
      <c r="Z154" s="56"/>
      <c r="AA154" s="56">
        <v>30.000000000000004</v>
      </c>
      <c r="AB154" s="56">
        <v>0.7787767702080699</v>
      </c>
      <c r="AC154" s="56">
        <v>0.13517669224962103</v>
      </c>
      <c r="AD154" s="56">
        <v>0.51383532185359115</v>
      </c>
      <c r="AE154" s="56">
        <v>1.0437182185625486</v>
      </c>
      <c r="AF154" s="56"/>
      <c r="AG154" s="56"/>
      <c r="AH154" s="56"/>
      <c r="AI154" s="56"/>
    </row>
    <row r="155" spans="2:35" x14ac:dyDescent="0.25">
      <c r="B155">
        <v>1.53</v>
      </c>
      <c r="C155" s="6">
        <f t="shared" si="2"/>
        <v>98.663690397318433</v>
      </c>
      <c r="G155" s="11">
        <v>0.26218561162578968</v>
      </c>
      <c r="H155" s="13">
        <v>0</v>
      </c>
      <c r="R155" s="12">
        <v>99</v>
      </c>
      <c r="S155" s="56">
        <v>1.5727935020871242</v>
      </c>
      <c r="T155" s="56">
        <v>0.6501647431889408</v>
      </c>
      <c r="U155" s="56">
        <v>2.4954222609853076</v>
      </c>
      <c r="V155" s="12"/>
      <c r="W155" s="55">
        <v>0.29766613985109086</v>
      </c>
      <c r="X155" s="12"/>
      <c r="Y155" s="55">
        <v>0.28701987563068909</v>
      </c>
      <c r="Z155" s="56"/>
      <c r="AA155" s="56">
        <v>40</v>
      </c>
      <c r="AB155" s="56">
        <v>0.84323756992277898</v>
      </c>
      <c r="AC155" s="56">
        <v>0.15805441707085405</v>
      </c>
      <c r="AD155" s="56">
        <v>0.5334566048711481</v>
      </c>
      <c r="AE155" s="56">
        <v>1.15301853497441</v>
      </c>
      <c r="AF155" s="56"/>
      <c r="AG155" s="56"/>
      <c r="AH155" s="56"/>
      <c r="AI155" s="56"/>
    </row>
    <row r="156" spans="2:35" x14ac:dyDescent="0.25">
      <c r="B156">
        <v>1.54</v>
      </c>
      <c r="C156" s="6">
        <f t="shared" si="2"/>
        <v>98.751110732365376</v>
      </c>
      <c r="G156" s="11">
        <v>0.33040089333426503</v>
      </c>
      <c r="H156" s="13">
        <v>0</v>
      </c>
      <c r="W156" s="55">
        <v>0.28403416028275952</v>
      </c>
      <c r="X156" s="12"/>
      <c r="Y156" s="55">
        <v>0.30934686632817637</v>
      </c>
      <c r="Z156" s="56"/>
      <c r="AA156" s="56">
        <v>50</v>
      </c>
      <c r="AB156" s="56">
        <v>0.90239254426600435</v>
      </c>
      <c r="AC156" s="56">
        <v>0.18072345998019823</v>
      </c>
      <c r="AD156" s="56">
        <v>0.54818107154874207</v>
      </c>
      <c r="AE156" s="56">
        <v>1.2566040169832666</v>
      </c>
      <c r="AF156" s="56"/>
      <c r="AG156" s="56"/>
      <c r="AH156" s="56"/>
      <c r="AI156" s="56"/>
    </row>
    <row r="157" spans="2:35" x14ac:dyDescent="0.25">
      <c r="B157">
        <v>1.55</v>
      </c>
      <c r="C157" s="6">
        <f t="shared" si="2"/>
        <v>98.832879748366338</v>
      </c>
      <c r="G157" s="11">
        <v>0.29766613985109086</v>
      </c>
      <c r="H157" s="13">
        <v>0</v>
      </c>
      <c r="T157" t="s">
        <v>201</v>
      </c>
      <c r="W157" s="55">
        <v>0.5441830697408071</v>
      </c>
      <c r="X157" s="12"/>
      <c r="Y157" s="55">
        <v>0.31907856522508948</v>
      </c>
      <c r="Z157" s="56"/>
      <c r="AA157" s="56">
        <v>60.000000000000007</v>
      </c>
      <c r="AB157" s="56">
        <v>0.96154751860922982</v>
      </c>
      <c r="AC157" s="56">
        <v>0.20444763898286811</v>
      </c>
      <c r="AD157" s="56">
        <v>0.56083750948466116</v>
      </c>
      <c r="AE157" s="56">
        <v>1.3622575277337985</v>
      </c>
      <c r="AF157" s="56"/>
      <c r="AG157" s="56"/>
      <c r="AH157" s="56"/>
      <c r="AI157" s="56"/>
    </row>
    <row r="158" spans="2:35" x14ac:dyDescent="0.25">
      <c r="B158">
        <v>1.56</v>
      </c>
      <c r="C158" s="6">
        <f t="shared" si="2"/>
        <v>98.909354197861916</v>
      </c>
      <c r="G158" s="11">
        <v>0.28403416028275952</v>
      </c>
      <c r="H158" s="13">
        <v>0</v>
      </c>
      <c r="T158">
        <f>U142-T142</f>
        <v>0.70842294543452455</v>
      </c>
      <c r="W158" s="55">
        <v>0.32023542259348697</v>
      </c>
      <c r="X158" s="12"/>
      <c r="Y158" s="55">
        <v>0.33851286299875183</v>
      </c>
      <c r="Z158" s="56"/>
      <c r="AA158" s="56">
        <v>70</v>
      </c>
      <c r="AB158" s="56">
        <v>1.0260083183239388</v>
      </c>
      <c r="AC158" s="56">
        <v>0.23111999069531189</v>
      </c>
      <c r="AD158" s="56">
        <v>0.57302146046079083</v>
      </c>
      <c r="AE158" s="56">
        <v>1.4789951761870868</v>
      </c>
      <c r="AF158" s="56"/>
      <c r="AG158" s="56"/>
      <c r="AH158" s="56"/>
      <c r="AI158" s="56"/>
    </row>
    <row r="159" spans="2:35" x14ac:dyDescent="0.25">
      <c r="B159">
        <v>1.57</v>
      </c>
      <c r="C159" s="6">
        <f t="shared" si="2"/>
        <v>98.98086940229588</v>
      </c>
      <c r="G159" s="11">
        <v>0.5441830697408071</v>
      </c>
      <c r="H159" s="13">
        <v>0</v>
      </c>
      <c r="W159" s="55">
        <v>0.32502495180422936</v>
      </c>
      <c r="X159" s="12"/>
      <c r="Y159" s="55">
        <v>0.36264768658100033</v>
      </c>
      <c r="Z159" s="56"/>
      <c r="AA159" s="56">
        <v>80</v>
      </c>
      <c r="AB159" s="56">
        <v>1.1046447374247033</v>
      </c>
      <c r="AC159" s="56">
        <v>0.26444902375704427</v>
      </c>
      <c r="AD159" s="56">
        <v>0.58633417512200947</v>
      </c>
      <c r="AE159" s="56">
        <v>1.622955299727397</v>
      </c>
      <c r="AF159" s="56"/>
      <c r="AG159" s="56"/>
      <c r="AH159" s="56"/>
      <c r="AI159" s="56"/>
    </row>
    <row r="160" spans="2:35" x14ac:dyDescent="0.25">
      <c r="B160">
        <v>1.58</v>
      </c>
      <c r="C160" s="6">
        <f t="shared" si="2"/>
        <v>99.047740399758737</v>
      </c>
      <c r="G160" s="11">
        <v>0.32023542259348697</v>
      </c>
      <c r="H160" s="13">
        <v>0</v>
      </c>
      <c r="W160" s="55">
        <v>0.56817409667688046</v>
      </c>
      <c r="X160" s="12"/>
      <c r="Y160" s="55">
        <v>0.80134780685329821</v>
      </c>
      <c r="Z160" s="56"/>
      <c r="AA160" s="56">
        <v>90</v>
      </c>
      <c r="AB160" s="56">
        <v>1.222954686111154</v>
      </c>
      <c r="AC160" s="56">
        <v>0.31565433514986008</v>
      </c>
      <c r="AD160" s="56">
        <v>0.60428355766291053</v>
      </c>
      <c r="AE160" s="56">
        <v>1.8416258145593973</v>
      </c>
      <c r="AF160" s="56"/>
      <c r="AG160" s="56"/>
      <c r="AH160" s="56"/>
      <c r="AI160" s="56"/>
    </row>
    <row r="161" spans="2:35" x14ac:dyDescent="0.25">
      <c r="B161">
        <v>1.59</v>
      </c>
      <c r="C161" s="6">
        <f t="shared" si="2"/>
        <v>99.110263049696556</v>
      </c>
      <c r="G161" s="11">
        <v>0.32502495180422936</v>
      </c>
      <c r="H161" s="13">
        <v>0</v>
      </c>
      <c r="W161" s="55">
        <v>0.33985116891619943</v>
      </c>
      <c r="X161" s="12"/>
      <c r="Y161" s="55">
        <v>0.24083678430527314</v>
      </c>
      <c r="Z161" s="56"/>
      <c r="AA161" s="56">
        <v>91</v>
      </c>
      <c r="AB161" s="56">
        <v>1.2399382717241605</v>
      </c>
      <c r="AC161" s="56">
        <v>0.3230796949340492</v>
      </c>
      <c r="AD161" s="56">
        <v>0.60671370552687576</v>
      </c>
      <c r="AE161" s="56">
        <v>1.8731628379214453</v>
      </c>
      <c r="AF161" s="56"/>
      <c r="AG161" s="56"/>
      <c r="AH161" s="56"/>
      <c r="AI161" s="56"/>
    </row>
    <row r="162" spans="2:35" x14ac:dyDescent="0.25">
      <c r="B162">
        <v>1.6</v>
      </c>
      <c r="C162" s="6">
        <f t="shared" si="2"/>
        <v>99.168715093541152</v>
      </c>
      <c r="G162" s="11">
        <v>0.56817409667688046</v>
      </c>
      <c r="H162" s="13">
        <v>0</v>
      </c>
      <c r="W162" s="55">
        <v>0.28536444700372882</v>
      </c>
      <c r="X162" s="12"/>
      <c r="Y162" s="55">
        <v>0.26218561162578968</v>
      </c>
      <c r="Z162" s="56"/>
      <c r="AA162" s="56">
        <v>92</v>
      </c>
      <c r="AB162" s="56">
        <v>1.2587166109375474</v>
      </c>
      <c r="AC162" s="56">
        <v>0.33130715750018519</v>
      </c>
      <c r="AD162" s="56">
        <v>0.60936651442673007</v>
      </c>
      <c r="AE162" s="56">
        <v>1.9080667074483646</v>
      </c>
      <c r="AF162" s="56"/>
      <c r="AG162" s="56"/>
      <c r="AH162" s="56"/>
      <c r="AI162" s="56"/>
    </row>
    <row r="163" spans="2:35" x14ac:dyDescent="0.25">
      <c r="B163">
        <v>1.61</v>
      </c>
      <c r="C163" s="6">
        <f t="shared" si="2"/>
        <v>99.223357170725706</v>
      </c>
      <c r="G163" s="11">
        <v>0.33985116891619943</v>
      </c>
      <c r="H163" s="13">
        <v>0</v>
      </c>
      <c r="W163" s="55">
        <v>0.59788091397267951</v>
      </c>
      <c r="X163" s="12"/>
      <c r="Y163" s="55">
        <v>0.33040089333426503</v>
      </c>
      <c r="Z163" s="56"/>
      <c r="AA163" s="56">
        <v>93</v>
      </c>
      <c r="AB163" s="56">
        <v>1.2797753047653098</v>
      </c>
      <c r="AC163" s="56">
        <v>0.34055389798982011</v>
      </c>
      <c r="AD163" s="56">
        <v>0.61230192992069565</v>
      </c>
      <c r="AE163" s="56">
        <v>1.947248679609924</v>
      </c>
      <c r="AF163" s="56"/>
      <c r="AG163" s="56"/>
      <c r="AH163" s="56"/>
      <c r="AI163" s="56"/>
    </row>
    <row r="164" spans="2:35" x14ac:dyDescent="0.25">
      <c r="B164">
        <v>1.62</v>
      </c>
      <c r="C164" s="6">
        <f t="shared" si="2"/>
        <v>99.274433789980151</v>
      </c>
      <c r="G164" s="11">
        <v>0.28536444700372882</v>
      </c>
      <c r="H164" s="13">
        <v>0</v>
      </c>
      <c r="W164" s="55">
        <v>0.40274646826579608</v>
      </c>
      <c r="X164" s="12"/>
      <c r="Y164" s="55">
        <v>0.29766613985109086</v>
      </c>
      <c r="Z164" s="56"/>
      <c r="AA164" s="56">
        <v>94</v>
      </c>
      <c r="AB164" s="56">
        <v>1.3038253620167599</v>
      </c>
      <c r="AC164" s="56">
        <v>0.35113813022854268</v>
      </c>
      <c r="AD164" s="56">
        <v>0.61560727318055763</v>
      </c>
      <c r="AE164" s="56">
        <v>1.9920434508529623</v>
      </c>
      <c r="AF164" s="56"/>
      <c r="AG164" s="56"/>
      <c r="AH164" s="56"/>
      <c r="AI164" s="56"/>
    </row>
    <row r="165" spans="2:35" x14ac:dyDescent="0.25">
      <c r="B165">
        <v>1.63</v>
      </c>
      <c r="C165" s="6">
        <f t="shared" si="2"/>
        <v>99.322174256159485</v>
      </c>
      <c r="G165" s="11">
        <v>0.59788091397267951</v>
      </c>
      <c r="H165" s="13">
        <v>0</v>
      </c>
      <c r="W165" s="55">
        <v>0.6341516249227156</v>
      </c>
      <c r="X165" s="12"/>
      <c r="Y165" s="55">
        <v>0.28403416028275952</v>
      </c>
      <c r="Z165" s="56"/>
      <c r="AA165" s="56">
        <v>95</v>
      </c>
      <c r="AB165" s="56">
        <v>1.3319688722525762</v>
      </c>
      <c r="AC165" s="56">
        <v>0.36355347483404105</v>
      </c>
      <c r="AD165" s="56">
        <v>0.61941715513431383</v>
      </c>
      <c r="AE165" s="56">
        <v>2.0445205893708387</v>
      </c>
      <c r="AF165" s="56"/>
      <c r="AG165" s="56"/>
      <c r="AH165" s="56"/>
      <c r="AI165" s="56"/>
    </row>
    <row r="166" spans="2:35" x14ac:dyDescent="0.25">
      <c r="B166">
        <v>1.64</v>
      </c>
      <c r="C166" s="6">
        <f t="shared" si="2"/>
        <v>99.366793553154636</v>
      </c>
      <c r="G166" s="11">
        <v>0.40274646826579608</v>
      </c>
      <c r="H166" s="13">
        <v>0</v>
      </c>
      <c r="W166" s="55">
        <v>0.6747655384354927</v>
      </c>
      <c r="X166" s="12"/>
      <c r="Y166" s="55">
        <v>0.5441830697408071</v>
      </c>
      <c r="Z166" s="56"/>
      <c r="AA166" s="56">
        <v>96</v>
      </c>
      <c r="AB166" s="56">
        <v>1.3660519049266271</v>
      </c>
      <c r="AC166" s="56">
        <v>0.3786274681423743</v>
      </c>
      <c r="AD166" s="56">
        <v>0.62395570382128351</v>
      </c>
      <c r="AE166" s="56">
        <v>2.1081481060319707</v>
      </c>
      <c r="AF166" s="56"/>
      <c r="AG166" s="56"/>
      <c r="AH166" s="56"/>
      <c r="AI166" s="56"/>
    </row>
    <row r="167" spans="2:35" x14ac:dyDescent="0.25">
      <c r="B167">
        <v>1.65</v>
      </c>
      <c r="C167" s="6">
        <f t="shared" si="2"/>
        <v>99.408493183679894</v>
      </c>
      <c r="G167" s="11">
        <v>0.6341516249227156</v>
      </c>
      <c r="H167" s="13">
        <v>0</v>
      </c>
      <c r="V167" s="57"/>
      <c r="W167" s="55">
        <v>0.47120000000000001</v>
      </c>
      <c r="Y167" s="55">
        <v>0.32023542259348697</v>
      </c>
      <c r="Z167" s="56"/>
      <c r="AA167" s="56">
        <v>97</v>
      </c>
      <c r="AB167" s="56">
        <v>1.4095348968377333</v>
      </c>
      <c r="AC167" s="56">
        <v>0.39791278504483529</v>
      </c>
      <c r="AD167" s="56">
        <v>0.62964016917370003</v>
      </c>
      <c r="AE167" s="56">
        <v>2.1894296245017664</v>
      </c>
      <c r="AF167" s="56"/>
      <c r="AG167" s="56"/>
      <c r="AH167" s="56"/>
      <c r="AI167" s="56"/>
    </row>
    <row r="168" spans="2:35" x14ac:dyDescent="0.25">
      <c r="B168">
        <v>1.66</v>
      </c>
      <c r="C168" s="6">
        <f t="shared" si="2"/>
        <v>99.447461966926269</v>
      </c>
      <c r="G168" s="11">
        <v>0.6747655384354927</v>
      </c>
      <c r="H168" s="13">
        <v>0</v>
      </c>
      <c r="W168" s="55">
        <v>0.47089584089355258</v>
      </c>
      <c r="X168" s="12"/>
      <c r="Y168" s="55">
        <v>0.32502495180422936</v>
      </c>
      <c r="Z168" s="56"/>
      <c r="AA168" s="56">
        <v>98</v>
      </c>
      <c r="AB168" s="56">
        <v>1.4701862342270227</v>
      </c>
      <c r="AC168" s="56">
        <v>0.42489899425217098</v>
      </c>
      <c r="AD168" s="56">
        <v>0.63739950843815341</v>
      </c>
      <c r="AE168" s="56">
        <v>2.3029729600158921</v>
      </c>
      <c r="AF168" s="56"/>
      <c r="AG168" s="56"/>
      <c r="AH168" s="56"/>
      <c r="AI168" s="56"/>
    </row>
    <row r="169" spans="2:35" x14ac:dyDescent="0.25">
      <c r="B169">
        <v>1.67</v>
      </c>
      <c r="C169" s="6">
        <f t="shared" si="2"/>
        <v>99.483876795225825</v>
      </c>
      <c r="G169" s="11">
        <v>0.79073066269690262</v>
      </c>
      <c r="H169" s="13">
        <v>0</v>
      </c>
      <c r="W169" s="55">
        <v>0.31364773028038634</v>
      </c>
      <c r="X169" s="12"/>
      <c r="Y169" s="55">
        <v>0.56817409667688046</v>
      </c>
      <c r="Z169" s="56"/>
      <c r="AA169" s="56">
        <v>99</v>
      </c>
      <c r="AB169" s="56">
        <v>1.5727935020871242</v>
      </c>
      <c r="AC169" s="56">
        <v>0.47073760854271118</v>
      </c>
      <c r="AD169" s="56">
        <v>0.6501647431889408</v>
      </c>
      <c r="AE169" s="56">
        <v>2.4954222609853076</v>
      </c>
      <c r="AF169" s="56"/>
      <c r="AG169" s="56"/>
      <c r="AH169" s="56"/>
      <c r="AI169" s="56"/>
    </row>
    <row r="170" spans="2:35" x14ac:dyDescent="0.25">
      <c r="B170">
        <v>1.68</v>
      </c>
      <c r="C170" s="6">
        <f t="shared" si="2"/>
        <v>99.517903350991745</v>
      </c>
      <c r="G170" s="11">
        <v>0.47089584089355258</v>
      </c>
      <c r="H170" s="13">
        <v>0</v>
      </c>
      <c r="W170" s="55">
        <v>0.3132398724458561</v>
      </c>
      <c r="X170" s="12"/>
      <c r="Y170" s="55">
        <v>0.33985116891619943</v>
      </c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</row>
    <row r="171" spans="2:35" x14ac:dyDescent="0.25">
      <c r="B171">
        <v>1.69</v>
      </c>
      <c r="C171" s="6">
        <f t="shared" si="2"/>
        <v>99.549696785289115</v>
      </c>
      <c r="G171" s="11">
        <v>0.31364773028038634</v>
      </c>
      <c r="H171" s="13">
        <v>0</v>
      </c>
      <c r="W171" s="55">
        <v>0.67515075857150708</v>
      </c>
      <c r="X171" s="12"/>
      <c r="Y171" s="55">
        <v>0.28536444700372882</v>
      </c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</row>
    <row r="172" spans="2:35" x14ac:dyDescent="0.25">
      <c r="B172">
        <v>1.7</v>
      </c>
      <c r="C172" s="6">
        <f t="shared" si="2"/>
        <v>99.579402359454193</v>
      </c>
      <c r="G172" s="11">
        <v>0.3132398724458561</v>
      </c>
      <c r="H172" s="13">
        <v>0</v>
      </c>
      <c r="W172" s="55">
        <v>0.49352218716017721</v>
      </c>
      <c r="X172" s="12"/>
      <c r="Y172" s="55">
        <v>0.59788091397267951</v>
      </c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</row>
    <row r="173" spans="2:35" x14ac:dyDescent="0.25">
      <c r="B173">
        <v>1.71</v>
      </c>
      <c r="C173" s="6">
        <f t="shared" si="2"/>
        <v>99.607156051222731</v>
      </c>
      <c r="G173" s="11">
        <v>0.67515075857150708</v>
      </c>
      <c r="H173" s="13">
        <v>0</v>
      </c>
      <c r="W173" s="55">
        <v>0.50622299284549865</v>
      </c>
      <c r="X173" s="12"/>
      <c r="Y173" s="55">
        <v>0.40274646826579608</v>
      </c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</row>
    <row r="174" spans="2:35" x14ac:dyDescent="0.25">
      <c r="B174">
        <v>1.72</v>
      </c>
      <c r="C174" s="6">
        <f t="shared" si="2"/>
        <v>99.633085126850148</v>
      </c>
      <c r="G174" s="11">
        <v>0.49352218716017721</v>
      </c>
      <c r="H174" s="13">
        <v>0</v>
      </c>
      <c r="W174" s="55">
        <v>0.26453937284735346</v>
      </c>
      <c r="X174" s="12"/>
      <c r="Y174" s="55">
        <v>0.6341516249227156</v>
      </c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</row>
    <row r="175" spans="2:35" x14ac:dyDescent="0.25">
      <c r="B175">
        <v>1.73</v>
      </c>
      <c r="C175" s="6">
        <f t="shared" si="2"/>
        <v>99.657308680714024</v>
      </c>
      <c r="G175" s="11">
        <v>0.50622299284549865</v>
      </c>
      <c r="H175" s="13">
        <v>0</v>
      </c>
      <c r="W175" s="55">
        <v>0.26007950710202454</v>
      </c>
      <c r="X175" s="12"/>
      <c r="Y175" s="55">
        <v>0.6747655384354927</v>
      </c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</row>
    <row r="176" spans="2:35" x14ac:dyDescent="0.25">
      <c r="B176">
        <v>1.74</v>
      </c>
      <c r="C176" s="6">
        <f t="shared" si="2"/>
        <v>99.679938143883916</v>
      </c>
      <c r="G176" s="11">
        <v>0.26453937284735346</v>
      </c>
      <c r="H176" s="13">
        <v>0</v>
      </c>
      <c r="W176" s="55">
        <v>0.35865158913466855</v>
      </c>
      <c r="X176" s="12"/>
      <c r="Y176" s="55">
        <v>0.47120000000000001</v>
      </c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</row>
    <row r="177" spans="2:35" x14ac:dyDescent="0.25">
      <c r="B177">
        <v>1.75</v>
      </c>
      <c r="C177" s="6">
        <f t="shared" si="2"/>
        <v>99.701077763126804</v>
      </c>
      <c r="G177" s="11">
        <v>0.26007950710202454</v>
      </c>
      <c r="H177" s="13">
        <v>0</v>
      </c>
      <c r="W177" s="55">
        <v>0.27158412500213869</v>
      </c>
      <c r="X177" s="12"/>
      <c r="Y177" s="55">
        <v>0.47089584089355258</v>
      </c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</row>
    <row r="178" spans="2:35" x14ac:dyDescent="0.25">
      <c r="B178">
        <v>1.76</v>
      </c>
      <c r="C178" s="6">
        <f t="shared" si="2"/>
        <v>99.720825051791806</v>
      </c>
      <c r="G178" s="11">
        <v>0.35865158913466855</v>
      </c>
      <c r="H178" s="13">
        <v>0</v>
      </c>
      <c r="W178" s="55">
        <v>0.23201280620668047</v>
      </c>
      <c r="X178" s="12"/>
      <c r="Y178" s="55">
        <v>0.31364773028038634</v>
      </c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</row>
    <row r="179" spans="2:35" x14ac:dyDescent="0.25">
      <c r="B179">
        <v>1.77</v>
      </c>
      <c r="C179" s="6">
        <f t="shared" si="2"/>
        <v>99.739271213985432</v>
      </c>
      <c r="G179" s="11">
        <v>0.27158412500213869</v>
      </c>
      <c r="H179" s="13">
        <v>0</v>
      </c>
      <c r="W179" s="55">
        <v>0.24142595651835416</v>
      </c>
      <c r="X179" s="12"/>
      <c r="Y179" s="55">
        <v>0.3132398724458561</v>
      </c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</row>
    <row r="180" spans="2:35" x14ac:dyDescent="0.25">
      <c r="B180">
        <v>1.78</v>
      </c>
      <c r="C180" s="6">
        <f t="shared" si="2"/>
        <v>99.756501543410778</v>
      </c>
      <c r="G180" s="11">
        <v>0.23201280620668047</v>
      </c>
      <c r="H180" s="13">
        <v>0</v>
      </c>
      <c r="W180" s="55">
        <v>0.23222615628448828</v>
      </c>
      <c r="X180" s="12"/>
      <c r="Y180" s="55">
        <v>0.67515075857150708</v>
      </c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</row>
    <row r="181" spans="2:35" x14ac:dyDescent="0.25">
      <c r="B181">
        <v>1.79</v>
      </c>
      <c r="C181" s="6">
        <f t="shared" si="2"/>
        <v>99.77259579820273</v>
      </c>
      <c r="G181" s="11">
        <v>0.24142595651835416</v>
      </c>
      <c r="H181" s="13">
        <v>0</v>
      </c>
      <c r="W181" s="55">
        <v>0.52667143416065865</v>
      </c>
      <c r="X181" s="12"/>
      <c r="Y181" s="55">
        <v>0.49352218716017721</v>
      </c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</row>
    <row r="182" spans="2:35" x14ac:dyDescent="0.25">
      <c r="B182">
        <v>1.8</v>
      </c>
      <c r="C182" s="6">
        <f t="shared" si="2"/>
        <v>99.787628553045309</v>
      </c>
      <c r="G182" s="11">
        <v>0.23222615628448828</v>
      </c>
      <c r="H182" s="13">
        <v>0</v>
      </c>
      <c r="W182" s="55">
        <v>0.44715804798915693</v>
      </c>
      <c r="X182" s="12"/>
      <c r="Y182" s="55">
        <v>0.50622299284549865</v>
      </c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</row>
    <row r="183" spans="2:35" x14ac:dyDescent="0.25">
      <c r="B183">
        <v>1.81</v>
      </c>
      <c r="C183" s="6">
        <f t="shared" si="2"/>
        <v>99.801669529810482</v>
      </c>
      <c r="G183" s="11">
        <v>0.52667143416065865</v>
      </c>
      <c r="H183" s="13">
        <v>0</v>
      </c>
      <c r="W183" s="55">
        <v>0.29763592492991903</v>
      </c>
      <c r="X183" s="12"/>
      <c r="Y183" s="55">
        <v>0.26453937284735346</v>
      </c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</row>
    <row r="184" spans="2:35" x14ac:dyDescent="0.25">
      <c r="B184">
        <v>1.82</v>
      </c>
      <c r="C184" s="6">
        <f t="shared" si="2"/>
        <v>99.814783907908605</v>
      </c>
      <c r="G184" s="11">
        <v>0.44715804798915693</v>
      </c>
      <c r="H184" s="13">
        <v>0</v>
      </c>
      <c r="W184" s="55">
        <v>0.31010015818922165</v>
      </c>
      <c r="X184" s="12"/>
      <c r="Y184" s="55">
        <v>0.26007950710202454</v>
      </c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</row>
    <row r="185" spans="2:35" x14ac:dyDescent="0.25">
      <c r="B185">
        <v>1.83</v>
      </c>
      <c r="C185" s="6">
        <f t="shared" si="2"/>
        <v>99.827032615490737</v>
      </c>
      <c r="G185" s="11">
        <v>0.29763592492991903</v>
      </c>
      <c r="H185" s="13">
        <v>0</v>
      </c>
      <c r="W185" s="55">
        <v>0.38329157944936965</v>
      </c>
      <c r="X185" s="12"/>
      <c r="Y185" s="55">
        <v>0.35865158913466855</v>
      </c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</row>
    <row r="186" spans="2:35" x14ac:dyDescent="0.25">
      <c r="B186">
        <v>1.84</v>
      </c>
      <c r="C186" s="6">
        <f t="shared" si="2"/>
        <v>99.838472602593214</v>
      </c>
      <c r="G186" s="11">
        <v>0.31010015818922165</v>
      </c>
      <c r="H186" s="13">
        <v>0</v>
      </c>
      <c r="W186" s="55">
        <v>0.38466982829551288</v>
      </c>
      <c r="X186" s="12"/>
      <c r="Y186" s="55">
        <v>0.27158412500213869</v>
      </c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</row>
    <row r="187" spans="2:35" x14ac:dyDescent="0.25">
      <c r="B187">
        <v>1.85</v>
      </c>
      <c r="C187" s="6">
        <f t="shared" si="2"/>
        <v>99.849157097264936</v>
      </c>
      <c r="G187" s="11">
        <v>0.38329157944936965</v>
      </c>
      <c r="H187" s="13">
        <v>0</v>
      </c>
      <c r="W187" s="55">
        <v>0.22665243824067868</v>
      </c>
      <c r="X187" s="12"/>
      <c r="Y187" s="55">
        <v>0.23201280620668047</v>
      </c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</row>
    <row r="188" spans="2:35" x14ac:dyDescent="0.25">
      <c r="B188">
        <v>1.86</v>
      </c>
      <c r="C188" s="6">
        <f t="shared" si="2"/>
        <v>99.859135845668561</v>
      </c>
      <c r="G188" s="11">
        <v>0.38466982829551288</v>
      </c>
      <c r="H188" s="13">
        <v>0</v>
      </c>
      <c r="W188" s="55">
        <v>0.25267356235869226</v>
      </c>
      <c r="X188" s="12"/>
      <c r="Y188" s="55">
        <v>0.24142595651835416</v>
      </c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</row>
    <row r="189" spans="2:35" x14ac:dyDescent="0.25">
      <c r="B189">
        <v>1.87</v>
      </c>
      <c r="C189" s="6">
        <f t="shared" si="2"/>
        <v>99.868455337097743</v>
      </c>
      <c r="G189" s="11">
        <v>0.22665243824067868</v>
      </c>
      <c r="H189" s="13">
        <v>0</v>
      </c>
      <c r="W189" s="55">
        <v>0.33713947313257064</v>
      </c>
      <c r="X189" s="12"/>
      <c r="Y189" s="55">
        <v>0.23222615628448828</v>
      </c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</row>
    <row r="190" spans="2:35" x14ac:dyDescent="0.25">
      <c r="B190">
        <v>1.88</v>
      </c>
      <c r="C190" s="6">
        <f t="shared" si="2"/>
        <v>99.877159014806068</v>
      </c>
      <c r="G190" s="11">
        <v>0.25267356235869226</v>
      </c>
      <c r="H190" s="13">
        <v>0</v>
      </c>
      <c r="W190" s="55">
        <v>0.27791794320672558</v>
      </c>
      <c r="X190" s="12"/>
      <c r="Y190" s="55">
        <v>0.52667143416065865</v>
      </c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</row>
    <row r="191" spans="2:35" x14ac:dyDescent="0.25">
      <c r="B191">
        <v>1.89</v>
      </c>
      <c r="C191" s="6">
        <f t="shared" si="2"/>
        <v>99.88528747349612</v>
      </c>
      <c r="G191" s="11">
        <v>0.33713947313257064</v>
      </c>
      <c r="H191" s="13">
        <v>0</v>
      </c>
      <c r="W191" s="55">
        <v>0.25528991973333159</v>
      </c>
      <c r="X191" s="12"/>
      <c r="Y191" s="55">
        <v>0.44715804798915693</v>
      </c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</row>
    <row r="192" spans="2:35" x14ac:dyDescent="0.25">
      <c r="B192">
        <v>1.9</v>
      </c>
      <c r="C192" s="6">
        <f t="shared" si="2"/>
        <v>99.892878644273083</v>
      </c>
      <c r="G192" s="11">
        <v>0.27791794320672558</v>
      </c>
      <c r="H192" s="13">
        <v>0</v>
      </c>
      <c r="W192" s="55">
        <v>0.25730412562867788</v>
      </c>
      <c r="X192" s="12"/>
      <c r="Y192" s="55">
        <v>0.29763592492991903</v>
      </c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</row>
    <row r="193" spans="2:35" x14ac:dyDescent="0.25">
      <c r="B193">
        <v>1.91</v>
      </c>
      <c r="C193" s="6">
        <f t="shared" si="2"/>
        <v>99.899967967823926</v>
      </c>
      <c r="G193" s="11">
        <v>0.25528991973333159</v>
      </c>
      <c r="H193" s="13">
        <v>0</v>
      </c>
      <c r="W193" s="55">
        <v>0.40889457927135336</v>
      </c>
      <c r="X193" s="12"/>
      <c r="Y193" s="55">
        <v>0.31010015818922165</v>
      </c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</row>
    <row r="194" spans="2:35" x14ac:dyDescent="0.25">
      <c r="B194">
        <v>1.92</v>
      </c>
      <c r="C194" s="6">
        <f t="shared" si="2"/>
        <v>99.90658855654101</v>
      </c>
      <c r="G194" s="11">
        <v>0.25730412562867788</v>
      </c>
      <c r="H194" s="13">
        <v>0</v>
      </c>
      <c r="W194" s="55">
        <v>0.25703775822997171</v>
      </c>
      <c r="X194" s="12"/>
      <c r="Y194" s="55">
        <v>0.38329157944936965</v>
      </c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</row>
    <row r="195" spans="2:35" x14ac:dyDescent="0.25">
      <c r="B195">
        <v>1.93</v>
      </c>
      <c r="C195" s="6">
        <f t="shared" ref="C195:C258" si="3">(1/(1+(EXP((0.902392-B195)/0.1458941))))*100</f>
        <v>99.912771346270219</v>
      </c>
      <c r="G195" s="11">
        <v>0.40889457927135336</v>
      </c>
      <c r="H195" s="13">
        <v>0</v>
      </c>
      <c r="W195" s="55">
        <v>0.31272663309034432</v>
      </c>
      <c r="X195" s="12"/>
      <c r="Y195" s="55">
        <v>0.38466982829551288</v>
      </c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</row>
    <row r="196" spans="2:35" x14ac:dyDescent="0.25">
      <c r="B196">
        <v>1.94</v>
      </c>
      <c r="C196" s="6">
        <f t="shared" si="3"/>
        <v>99.918545238323873</v>
      </c>
      <c r="G196" s="11">
        <v>0.25703775822997171</v>
      </c>
      <c r="H196" s="13">
        <v>0</v>
      </c>
      <c r="W196" s="55">
        <v>0.42419304917650452</v>
      </c>
      <c r="X196" s="12"/>
      <c r="Y196" s="55">
        <v>0.22665243824067868</v>
      </c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</row>
    <row r="197" spans="2:35" x14ac:dyDescent="0.25">
      <c r="B197">
        <v>1.95</v>
      </c>
      <c r="C197" s="6">
        <f t="shared" si="3"/>
        <v>99.923937232363414</v>
      </c>
      <c r="G197" s="11">
        <v>0.31272663309034432</v>
      </c>
      <c r="H197" s="13">
        <v>0</v>
      </c>
      <c r="W197" s="55">
        <v>0.26917128096439524</v>
      </c>
      <c r="X197" s="12"/>
      <c r="Y197" s="55">
        <v>0.25267356235869226</v>
      </c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</row>
    <row r="198" spans="2:35" x14ac:dyDescent="0.25">
      <c r="B198">
        <v>1.96</v>
      </c>
      <c r="C198" s="6">
        <f t="shared" si="3"/>
        <v>99.928972550721213</v>
      </c>
      <c r="G198" s="11">
        <v>0.42419304917650452</v>
      </c>
      <c r="H198" s="13">
        <v>0</v>
      </c>
      <c r="W198" s="55">
        <v>0.25759656443636919</v>
      </c>
      <c r="X198" s="12"/>
      <c r="Y198" s="55">
        <v>0.33713947313257064</v>
      </c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</row>
    <row r="199" spans="2:35" x14ac:dyDescent="0.25">
      <c r="B199">
        <v>1.97</v>
      </c>
      <c r="C199" s="6">
        <f t="shared" si="3"/>
        <v>99.93367475469779</v>
      </c>
      <c r="G199" s="11">
        <v>0.26917128096439524</v>
      </c>
      <c r="H199" s="13">
        <v>0</v>
      </c>
      <c r="Y199" s="55">
        <v>0.27791794320672558</v>
      </c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</row>
    <row r="200" spans="2:35" x14ac:dyDescent="0.25">
      <c r="B200">
        <v>1.98</v>
      </c>
      <c r="C200" s="6">
        <f t="shared" si="3"/>
        <v>99.938065853339168</v>
      </c>
      <c r="G200" s="11">
        <v>0.25759656443636919</v>
      </c>
      <c r="H200" s="13">
        <v>0</v>
      </c>
      <c r="V200" t="s">
        <v>215</v>
      </c>
      <c r="W200" s="20">
        <f>AVERAGE(W139:W199)</f>
        <v>0.36865592548874221</v>
      </c>
      <c r="Y200" s="55">
        <v>0.25528991973333159</v>
      </c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</row>
    <row r="201" spans="2:35" x14ac:dyDescent="0.25">
      <c r="B201">
        <v>1.99</v>
      </c>
      <c r="C201" s="6">
        <f t="shared" si="3"/>
        <v>99.942166405168948</v>
      </c>
      <c r="Y201" s="55">
        <v>0.25730412562867788</v>
      </c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</row>
    <row r="202" spans="2:35" x14ac:dyDescent="0.25">
      <c r="B202">
        <v>2</v>
      </c>
      <c r="C202" s="6">
        <f t="shared" si="3"/>
        <v>99.945995613321543</v>
      </c>
      <c r="Y202" s="55">
        <v>0.40889457927135336</v>
      </c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</row>
    <row r="203" spans="2:35" x14ac:dyDescent="0.25">
      <c r="B203">
        <v>2.0099999999999998</v>
      </c>
      <c r="C203" s="6">
        <f t="shared" si="3"/>
        <v>99.949571414495367</v>
      </c>
      <c r="Y203" s="55">
        <v>0.25703775822997171</v>
      </c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</row>
    <row r="204" spans="2:35" x14ac:dyDescent="0.25">
      <c r="B204">
        <v>2.02</v>
      </c>
      <c r="C204" s="6">
        <f t="shared" si="3"/>
        <v>99.952910562120394</v>
      </c>
      <c r="Y204" s="55">
        <v>0.31272663309034432</v>
      </c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</row>
    <row r="205" spans="2:35" x14ac:dyDescent="0.25">
      <c r="B205">
        <v>2.0299999999999998</v>
      </c>
      <c r="C205" s="6">
        <f t="shared" si="3"/>
        <v>99.956028704109031</v>
      </c>
      <c r="Y205" s="55">
        <v>0.42419304917650452</v>
      </c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</row>
    <row r="206" spans="2:35" x14ac:dyDescent="0.25">
      <c r="B206">
        <v>2.04</v>
      </c>
      <c r="C206" s="6">
        <f t="shared" si="3"/>
        <v>99.958940455538027</v>
      </c>
      <c r="Y206" s="55">
        <v>0.26917128096439524</v>
      </c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</row>
    <row r="207" spans="2:35" x14ac:dyDescent="0.25">
      <c r="B207">
        <v>2.0499999999999998</v>
      </c>
      <c r="C207" s="6">
        <f t="shared" si="3"/>
        <v>99.961659466585829</v>
      </c>
      <c r="Y207" s="55">
        <v>0.25759656443636919</v>
      </c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</row>
    <row r="208" spans="2:35" x14ac:dyDescent="0.25">
      <c r="B208">
        <v>2.06</v>
      </c>
      <c r="C208" s="6">
        <f t="shared" si="3"/>
        <v>99.964198486031833</v>
      </c>
    </row>
    <row r="209" spans="2:3" x14ac:dyDescent="0.25">
      <c r="B209">
        <v>2.0699999999999998</v>
      </c>
      <c r="C209" s="6">
        <f t="shared" si="3"/>
        <v>99.966569420602525</v>
      </c>
    </row>
    <row r="210" spans="2:3" x14ac:dyDescent="0.25">
      <c r="B210">
        <v>2.08</v>
      </c>
      <c r="C210" s="6">
        <f t="shared" si="3"/>
        <v>99.968783390433501</v>
      </c>
    </row>
    <row r="211" spans="2:3" x14ac:dyDescent="0.25">
      <c r="B211">
        <v>2.09</v>
      </c>
      <c r="C211" s="6">
        <f t="shared" si="3"/>
        <v>99.970850780898346</v>
      </c>
    </row>
    <row r="212" spans="2:3" x14ac:dyDescent="0.25">
      <c r="B212">
        <v>2.1</v>
      </c>
      <c r="C212" s="6">
        <f t="shared" si="3"/>
        <v>99.972781291039709</v>
      </c>
    </row>
    <row r="213" spans="2:3" x14ac:dyDescent="0.25">
      <c r="B213">
        <v>2.11</v>
      </c>
      <c r="C213" s="6">
        <f t="shared" si="3"/>
        <v>99.974583978823446</v>
      </c>
    </row>
    <row r="214" spans="2:3" x14ac:dyDescent="0.25">
      <c r="B214">
        <v>2.12</v>
      </c>
      <c r="C214" s="6">
        <f t="shared" si="3"/>
        <v>99.976267303422006</v>
      </c>
    </row>
    <row r="215" spans="2:3" x14ac:dyDescent="0.25">
      <c r="B215">
        <v>2.13</v>
      </c>
      <c r="C215" s="6">
        <f t="shared" si="3"/>
        <v>99.977839164720351</v>
      </c>
    </row>
    <row r="216" spans="2:3" x14ac:dyDescent="0.25">
      <c r="B216">
        <v>2.14</v>
      </c>
      <c r="C216" s="6">
        <f t="shared" si="3"/>
        <v>99.979306940225541</v>
      </c>
    </row>
    <row r="217" spans="2:3" x14ac:dyDescent="0.25">
      <c r="B217">
        <v>2.15</v>
      </c>
      <c r="C217" s="6">
        <f t="shared" si="3"/>
        <v>99.980677519549403</v>
      </c>
    </row>
    <row r="218" spans="2:3" x14ac:dyDescent="0.25">
      <c r="B218">
        <v>2.16</v>
      </c>
      <c r="C218" s="6">
        <f t="shared" si="3"/>
        <v>99.981957336622344</v>
      </c>
    </row>
    <row r="219" spans="2:3" x14ac:dyDescent="0.25">
      <c r="B219">
        <v>2.17</v>
      </c>
      <c r="C219" s="6">
        <f t="shared" si="3"/>
        <v>99.983152399787073</v>
      </c>
    </row>
    <row r="220" spans="2:3" x14ac:dyDescent="0.25">
      <c r="B220">
        <v>2.1800000000000002</v>
      </c>
      <c r="C220" s="6">
        <f t="shared" si="3"/>
        <v>99.984268319910584</v>
      </c>
    </row>
    <row r="221" spans="2:3" x14ac:dyDescent="0.25">
      <c r="B221">
        <v>2.19</v>
      </c>
      <c r="C221" s="6">
        <f t="shared" si="3"/>
        <v>99.985310336644375</v>
      </c>
    </row>
    <row r="222" spans="2:3" x14ac:dyDescent="0.25">
      <c r="B222">
        <v>2.2000000000000002</v>
      </c>
      <c r="C222" s="6">
        <f t="shared" si="3"/>
        <v>99.986283342954081</v>
      </c>
    </row>
    <row r="223" spans="2:3" x14ac:dyDescent="0.25">
      <c r="B223">
        <v>2.21</v>
      </c>
      <c r="C223" s="6">
        <f t="shared" si="3"/>
        <v>99.987191908031988</v>
      </c>
    </row>
    <row r="224" spans="2:3" x14ac:dyDescent="0.25">
      <c r="B224">
        <v>2.2200000000000002</v>
      </c>
      <c r="C224" s="6">
        <f t="shared" si="3"/>
        <v>99.988040298698721</v>
      </c>
    </row>
    <row r="225" spans="2:8" x14ac:dyDescent="0.25">
      <c r="B225">
        <v>2.23</v>
      </c>
      <c r="C225" s="6">
        <f t="shared" si="3"/>
        <v>99.988832499393126</v>
      </c>
    </row>
    <row r="226" spans="2:8" x14ac:dyDescent="0.25">
      <c r="B226">
        <v>2.2400000000000002</v>
      </c>
      <c r="C226" s="6">
        <f t="shared" si="3"/>
        <v>99.989572230843208</v>
      </c>
    </row>
    <row r="227" spans="2:8" x14ac:dyDescent="0.25">
      <c r="B227">
        <v>2.25</v>
      </c>
      <c r="C227" s="6">
        <f t="shared" si="3"/>
        <v>99.990262967504748</v>
      </c>
    </row>
    <row r="228" spans="2:8" x14ac:dyDescent="0.25">
      <c r="B228">
        <v>2.2599999999999998</v>
      </c>
      <c r="C228" s="6">
        <f t="shared" si="3"/>
        <v>99.99090795384862</v>
      </c>
    </row>
    <row r="229" spans="2:8" x14ac:dyDescent="0.25">
      <c r="B229">
        <v>2.27</v>
      </c>
      <c r="C229" s="6">
        <f t="shared" si="3"/>
        <v>99.991510219572774</v>
      </c>
    </row>
    <row r="230" spans="2:8" x14ac:dyDescent="0.25">
      <c r="B230">
        <v>2.2799999999999998</v>
      </c>
      <c r="C230" s="6">
        <f t="shared" si="3"/>
        <v>99.992072593809468</v>
      </c>
    </row>
    <row r="231" spans="2:8" x14ac:dyDescent="0.25">
      <c r="B231">
        <v>2.29</v>
      </c>
      <c r="C231" s="6">
        <f t="shared" si="3"/>
        <v>99.992597718393824</v>
      </c>
    </row>
    <row r="232" spans="2:8" x14ac:dyDescent="0.25">
      <c r="B232">
        <v>2.2999999999999998</v>
      </c>
      <c r="C232" s="6">
        <f t="shared" si="3"/>
        <v>99.993088060255943</v>
      </c>
    </row>
    <row r="233" spans="2:8" x14ac:dyDescent="0.25">
      <c r="B233">
        <v>2.31</v>
      </c>
      <c r="C233" s="6">
        <f t="shared" si="3"/>
        <v>99.993545922994002</v>
      </c>
    </row>
    <row r="234" spans="2:8" x14ac:dyDescent="0.25">
      <c r="B234">
        <v>2.3199999999999998</v>
      </c>
      <c r="C234" s="6">
        <f t="shared" si="3"/>
        <v>99.993973457682344</v>
      </c>
    </row>
    <row r="235" spans="2:8" x14ac:dyDescent="0.25">
      <c r="B235">
        <v>2.33</v>
      </c>
      <c r="C235" s="6">
        <f t="shared" si="3"/>
        <v>99.994372672965312</v>
      </c>
    </row>
    <row r="236" spans="2:8" x14ac:dyDescent="0.25">
      <c r="B236">
        <v>2.34</v>
      </c>
      <c r="C236" s="6">
        <f t="shared" si="3"/>
        <v>99.994745444483542</v>
      </c>
    </row>
    <row r="237" spans="2:8" x14ac:dyDescent="0.25">
      <c r="B237">
        <v>2.35</v>
      </c>
      <c r="C237" s="6">
        <f t="shared" si="3"/>
        <v>99.995093523677014</v>
      </c>
    </row>
    <row r="238" spans="2:8" x14ac:dyDescent="0.25">
      <c r="B238">
        <v>2.36</v>
      </c>
      <c r="C238" s="6">
        <f t="shared" si="3"/>
        <v>99.99541854600615</v>
      </c>
    </row>
    <row r="239" spans="2:8" x14ac:dyDescent="0.25">
      <c r="B239">
        <v>2.37</v>
      </c>
      <c r="C239" s="6">
        <f t="shared" si="3"/>
        <v>99.995722038628827</v>
      </c>
    </row>
    <row r="240" spans="2:8" x14ac:dyDescent="0.25">
      <c r="B240">
        <v>2.38</v>
      </c>
      <c r="C240" s="6">
        <f t="shared" si="3"/>
        <v>99.996005427569855</v>
      </c>
      <c r="H240" t="s">
        <v>213</v>
      </c>
    </row>
    <row r="241" spans="2:18" x14ac:dyDescent="0.25">
      <c r="B241">
        <v>2.39</v>
      </c>
      <c r="C241" s="6">
        <f t="shared" si="3"/>
        <v>99.996270044416121</v>
      </c>
      <c r="H241" s="12" t="s">
        <v>211</v>
      </c>
      <c r="I241" s="12" t="s">
        <v>212</v>
      </c>
      <c r="J241" s="12"/>
      <c r="K241" s="12" t="s">
        <v>216</v>
      </c>
      <c r="L241" s="12" t="s">
        <v>217</v>
      </c>
      <c r="M241" s="12" t="s">
        <v>218</v>
      </c>
      <c r="N241" s="12" t="s">
        <v>219</v>
      </c>
      <c r="O241" s="12" t="s">
        <v>220</v>
      </c>
      <c r="P241" s="12" t="s">
        <v>221</v>
      </c>
      <c r="Q241" s="12" t="s">
        <v>222</v>
      </c>
      <c r="R241" s="12" t="s">
        <v>223</v>
      </c>
    </row>
    <row r="242" spans="2:18" x14ac:dyDescent="0.25">
      <c r="B242">
        <v>2.4</v>
      </c>
      <c r="C242" s="6">
        <f t="shared" si="3"/>
        <v>99.996517132568727</v>
      </c>
      <c r="H242" s="12"/>
      <c r="I242" s="12">
        <v>1.6037182770722116</v>
      </c>
      <c r="J242" s="12"/>
      <c r="K242" s="12">
        <v>1</v>
      </c>
      <c r="L242" s="12">
        <v>0.1256017119197731</v>
      </c>
      <c r="M242" s="12">
        <v>-0.28686653579190208</v>
      </c>
      <c r="N242" s="12">
        <v>0.53806995963144821</v>
      </c>
      <c r="O242" s="12">
        <v>1.0159787728555623</v>
      </c>
      <c r="P242" s="12">
        <v>0.22344566619386438</v>
      </c>
      <c r="Q242" s="12">
        <v>0.57803331462069574</v>
      </c>
      <c r="R242" s="12">
        <v>1.4539242310904288</v>
      </c>
    </row>
    <row r="243" spans="2:18" x14ac:dyDescent="0.25">
      <c r="B243">
        <v>2.41</v>
      </c>
      <c r="C243" s="6">
        <f t="shared" si="3"/>
        <v>99.996747853081501</v>
      </c>
      <c r="H243" s="12"/>
      <c r="I243" s="12">
        <v>1.5965818237597222</v>
      </c>
      <c r="J243" s="12"/>
      <c r="K243" s="12">
        <v>2</v>
      </c>
      <c r="L243" s="12">
        <v>0.26187711027966842</v>
      </c>
      <c r="M243" s="12">
        <v>-6.4223978838678253E-2</v>
      </c>
      <c r="N243" s="12">
        <v>0.5879781993980151</v>
      </c>
      <c r="O243" s="12">
        <v>0.19376579718801246</v>
      </c>
      <c r="P243" s="12">
        <v>7.9887763844307222E-2</v>
      </c>
      <c r="Q243" s="12">
        <v>8.6364439143909053E-2</v>
      </c>
      <c r="R243" s="12">
        <v>0.4347296703605571</v>
      </c>
    </row>
    <row r="244" spans="2:18" x14ac:dyDescent="0.25">
      <c r="B244">
        <v>2.42</v>
      </c>
      <c r="C244" s="6">
        <f t="shared" si="3"/>
        <v>99.996963290113214</v>
      </c>
      <c r="H244" s="12"/>
      <c r="I244" s="12">
        <v>0.27363867280535192</v>
      </c>
      <c r="J244" s="12"/>
      <c r="K244" s="12">
        <v>3</v>
      </c>
      <c r="L244" s="12">
        <v>0.34242973911542485</v>
      </c>
      <c r="M244" s="12">
        <v>5.9513317045132963E-2</v>
      </c>
      <c r="N244" s="12">
        <v>0.62534616118571673</v>
      </c>
      <c r="O244" s="12"/>
      <c r="P244" s="12"/>
      <c r="Q244" s="12"/>
      <c r="R244" s="12"/>
    </row>
    <row r="245" spans="2:18" x14ac:dyDescent="0.25">
      <c r="B245">
        <v>2.4300000000000002</v>
      </c>
      <c r="C245" s="6">
        <f t="shared" si="3"/>
        <v>99.997164456018893</v>
      </c>
      <c r="H245" s="12"/>
      <c r="I245" s="12">
        <v>0.69474000839954253</v>
      </c>
      <c r="J245" s="12"/>
      <c r="K245" s="12">
        <v>4</v>
      </c>
      <c r="L245" s="12">
        <v>0.40018063891177613</v>
      </c>
      <c r="M245" s="12">
        <v>0.14249542475433119</v>
      </c>
      <c r="N245" s="12">
        <v>0.65786585306922107</v>
      </c>
      <c r="O245" s="12"/>
      <c r="P245" s="12"/>
      <c r="Q245" s="12"/>
      <c r="R245" s="12"/>
    </row>
    <row r="246" spans="2:18" x14ac:dyDescent="0.25">
      <c r="B246">
        <v>2.44</v>
      </c>
      <c r="C246" s="6">
        <f t="shared" si="3"/>
        <v>99.99735229610431</v>
      </c>
      <c r="H246" s="12"/>
      <c r="I246" s="12">
        <v>0.56267853604326867</v>
      </c>
      <c r="J246" s="12"/>
      <c r="K246" s="12">
        <v>5</v>
      </c>
      <c r="L246" s="12">
        <v>0.44544720678591931</v>
      </c>
      <c r="M246" s="12">
        <v>0.20305227287339048</v>
      </c>
      <c r="N246" s="12">
        <v>0.68784214069844818</v>
      </c>
      <c r="O246" s="12"/>
      <c r="P246" s="12"/>
      <c r="Q246" s="12"/>
      <c r="R246" s="12"/>
    </row>
    <row r="247" spans="2:18" x14ac:dyDescent="0.25">
      <c r="B247">
        <v>2.4500000000000002</v>
      </c>
      <c r="C247" s="6">
        <f t="shared" si="3"/>
        <v>99.997527693065763</v>
      </c>
      <c r="H247" s="12">
        <v>0.38633344018256444</v>
      </c>
      <c r="I247" s="12"/>
      <c r="J247" s="12"/>
      <c r="K247" s="12">
        <v>6</v>
      </c>
      <c r="L247" s="12">
        <v>0.48282533943302164</v>
      </c>
      <c r="M247" s="12">
        <v>0.24946172310866732</v>
      </c>
      <c r="N247" s="12">
        <v>0.71618895575737596</v>
      </c>
      <c r="O247" s="12"/>
      <c r="P247" s="12"/>
      <c r="Q247" s="12"/>
      <c r="R247" s="12"/>
    </row>
    <row r="248" spans="2:18" x14ac:dyDescent="0.25">
      <c r="B248">
        <v>2.46</v>
      </c>
      <c r="C248" s="6">
        <f t="shared" si="3"/>
        <v>99.997691471135838</v>
      </c>
      <c r="H248" s="12">
        <v>0.35584807079961717</v>
      </c>
      <c r="I248" s="12"/>
      <c r="J248" s="12"/>
      <c r="K248" s="12">
        <v>7.0000000000000009</v>
      </c>
      <c r="L248" s="12">
        <v>0.51476685001868738</v>
      </c>
      <c r="M248" s="12">
        <v>0.28622226651823562</v>
      </c>
      <c r="N248" s="12">
        <v>0.74331143351913909</v>
      </c>
      <c r="O248" s="12"/>
      <c r="P248" s="12"/>
      <c r="Q248" s="12"/>
      <c r="R248" s="12"/>
    </row>
    <row r="249" spans="2:18" x14ac:dyDescent="0.25">
      <c r="B249">
        <v>2.4700000000000002</v>
      </c>
      <c r="C249" s="6">
        <f t="shared" si="3"/>
        <v>99.997844399955142</v>
      </c>
      <c r="H249" s="12">
        <v>0.27381821752539931</v>
      </c>
      <c r="I249" s="12"/>
      <c r="J249" s="12"/>
      <c r="K249" s="12">
        <v>8</v>
      </c>
      <c r="L249" s="12">
        <v>0.54273545253746946</v>
      </c>
      <c r="M249" s="12">
        <v>0.31606899615492851</v>
      </c>
      <c r="N249" s="12">
        <v>0.76940190892001037</v>
      </c>
      <c r="O249" s="12"/>
      <c r="P249" s="12"/>
      <c r="Q249" s="12"/>
      <c r="R249" s="12">
        <f>AVERAGE(I242:I246)</f>
        <v>0.94627146361601933</v>
      </c>
    </row>
    <row r="250" spans="2:18" x14ac:dyDescent="0.25">
      <c r="B250">
        <v>2.48</v>
      </c>
      <c r="C250" s="6">
        <f t="shared" si="3"/>
        <v>99.997987198187175</v>
      </c>
      <c r="H250" s="12">
        <v>0.71878139079437475</v>
      </c>
      <c r="I250" s="12"/>
      <c r="J250" s="12"/>
      <c r="K250" s="12">
        <v>9</v>
      </c>
      <c r="L250" s="12">
        <v>0.5676754564008466</v>
      </c>
      <c r="M250" s="12">
        <v>0.34079012109351342</v>
      </c>
      <c r="N250" s="12">
        <v>0.79456079170817984</v>
      </c>
      <c r="O250" s="12"/>
      <c r="P250" s="12"/>
      <c r="Q250" s="12"/>
      <c r="R250" s="12"/>
    </row>
    <row r="251" spans="2:18" x14ac:dyDescent="0.25">
      <c r="B251">
        <v>2.4900000000000002</v>
      </c>
      <c r="C251" s="6">
        <f t="shared" si="3"/>
        <v>99.998120536894561</v>
      </c>
      <c r="H251" s="12">
        <v>0.58208939384320202</v>
      </c>
      <c r="I251" s="12"/>
      <c r="J251" s="12"/>
      <c r="K251" s="12">
        <v>10</v>
      </c>
      <c r="L251" s="12">
        <v>0.59023180102691608</v>
      </c>
      <c r="M251" s="12">
        <v>0.36161353708327082</v>
      </c>
      <c r="N251" s="12">
        <v>0.81885006497056134</v>
      </c>
      <c r="O251" s="12"/>
      <c r="P251" s="12"/>
      <c r="Q251" s="12"/>
      <c r="R251" s="12"/>
    </row>
    <row r="252" spans="2:18" x14ac:dyDescent="0.25">
      <c r="B252">
        <v>2.5</v>
      </c>
      <c r="C252" s="6">
        <f t="shared" si="3"/>
        <v>99.998245042691153</v>
      </c>
      <c r="H252" s="12">
        <v>0.83014225142631504</v>
      </c>
      <c r="I252" s="12"/>
      <c r="J252" s="12"/>
      <c r="K252" s="12">
        <v>20</v>
      </c>
      <c r="L252" s="12">
        <v>0.74736234083592024</v>
      </c>
      <c r="M252" s="12">
        <v>0.47131595508331142</v>
      </c>
      <c r="N252" s="12">
        <v>1.023408726588529</v>
      </c>
      <c r="O252" s="12"/>
      <c r="P252" s="12"/>
      <c r="Q252" s="12"/>
      <c r="R252" s="12"/>
    </row>
    <row r="253" spans="2:18" x14ac:dyDescent="0.25">
      <c r="B253">
        <v>2.5099999999999998</v>
      </c>
      <c r="C253" s="6">
        <f t="shared" si="3"/>
        <v>99.998361300685829</v>
      </c>
      <c r="H253" s="12">
        <v>0.47258839897817001</v>
      </c>
      <c r="I253" s="12"/>
      <c r="J253" s="12"/>
      <c r="K253" s="12">
        <v>30.000000000000004</v>
      </c>
      <c r="L253" s="12">
        <v>0.85180142748193854</v>
      </c>
      <c r="M253" s="12">
        <v>0.52021610965723863</v>
      </c>
      <c r="N253" s="12">
        <v>1.1833867453066385</v>
      </c>
      <c r="O253" s="12"/>
      <c r="P253" s="12"/>
      <c r="Q253" s="12"/>
      <c r="R253" s="12"/>
    </row>
    <row r="254" spans="2:18" x14ac:dyDescent="0.25">
      <c r="B254">
        <v>2.52</v>
      </c>
      <c r="C254" s="6">
        <f t="shared" si="3"/>
        <v>99.998469857231342</v>
      </c>
      <c r="H254" s="12">
        <v>0.88571687714702496</v>
      </c>
      <c r="I254" s="12"/>
      <c r="J254" s="12"/>
      <c r="K254" s="12">
        <v>40</v>
      </c>
      <c r="L254" s="12">
        <v>0.93741350295106018</v>
      </c>
      <c r="M254" s="12">
        <v>0.55239793342308263</v>
      </c>
      <c r="N254" s="12">
        <v>1.3224290724790377</v>
      </c>
      <c r="O254" s="12"/>
      <c r="P254" s="12"/>
      <c r="Q254" s="12"/>
      <c r="R254" s="12"/>
    </row>
    <row r="255" spans="2:18" x14ac:dyDescent="0.25">
      <c r="B255">
        <v>2.5299999999999998</v>
      </c>
      <c r="C255" s="6">
        <f t="shared" si="3"/>
        <v>99.998571222491023</v>
      </c>
      <c r="H255" s="12">
        <v>0.58313419247174103</v>
      </c>
      <c r="I255" s="12"/>
      <c r="J255" s="12"/>
      <c r="K255" s="12">
        <v>50</v>
      </c>
      <c r="L255" s="12">
        <v>1.0159787728555623</v>
      </c>
      <c r="M255" s="12">
        <v>0.57803331462069574</v>
      </c>
      <c r="N255" s="12">
        <v>1.4539242310904288</v>
      </c>
      <c r="O255" s="12"/>
      <c r="P255" s="12"/>
      <c r="Q255" s="12"/>
      <c r="R255" s="12"/>
    </row>
    <row r="256" spans="2:18" x14ac:dyDescent="0.25">
      <c r="B256">
        <v>2.54</v>
      </c>
      <c r="C256" s="6">
        <f t="shared" si="3"/>
        <v>99.998665872835574</v>
      </c>
      <c r="H256" s="12">
        <v>0.46729098475723901</v>
      </c>
      <c r="I256" s="12"/>
      <c r="J256" s="12"/>
      <c r="K256" s="12">
        <v>60.000000000000007</v>
      </c>
      <c r="L256" s="12">
        <v>1.0945440427600646</v>
      </c>
      <c r="M256" s="12">
        <v>0.60117141647241801</v>
      </c>
      <c r="N256" s="12">
        <v>1.5879166690477111</v>
      </c>
      <c r="O256" s="12"/>
      <c r="P256" s="12"/>
      <c r="Q256" s="12"/>
      <c r="R256" s="12"/>
    </row>
    <row r="257" spans="2:18" x14ac:dyDescent="0.25">
      <c r="B257">
        <v>2.5499999999999998</v>
      </c>
      <c r="C257" s="6">
        <f t="shared" si="3"/>
        <v>99.998754253081358</v>
      </c>
      <c r="H257" s="12">
        <v>0.498308885651291</v>
      </c>
      <c r="I257" s="12"/>
      <c r="J257" s="12"/>
      <c r="K257" s="12">
        <v>70</v>
      </c>
      <c r="L257" s="12">
        <v>1.1801561182291862</v>
      </c>
      <c r="M257" s="12">
        <v>0.62441792089748371</v>
      </c>
      <c r="N257" s="12">
        <v>1.7358943155608886</v>
      </c>
      <c r="O257" s="12"/>
      <c r="P257" s="12"/>
      <c r="Q257" s="12"/>
      <c r="R257" s="12"/>
    </row>
    <row r="258" spans="2:18" x14ac:dyDescent="0.25">
      <c r="B258">
        <v>2.56</v>
      </c>
      <c r="C258" s="6">
        <f t="shared" si="3"/>
        <v>99.99883677858017</v>
      </c>
      <c r="H258" s="12">
        <v>0.41044675220301202</v>
      </c>
      <c r="I258" s="12"/>
      <c r="J258" s="12"/>
      <c r="K258" s="12">
        <v>80</v>
      </c>
      <c r="L258" s="12">
        <v>1.2845952048752043</v>
      </c>
      <c r="M258" s="12">
        <v>0.6508581373618062</v>
      </c>
      <c r="N258" s="12">
        <v>1.9183322723886023</v>
      </c>
      <c r="O258" s="12"/>
      <c r="P258" s="12"/>
      <c r="Q258" s="12"/>
      <c r="R258" s="12"/>
    </row>
    <row r="259" spans="2:18" x14ac:dyDescent="0.25">
      <c r="B259">
        <v>2.57</v>
      </c>
      <c r="C259" s="6">
        <f t="shared" ref="C259:C322" si="4">(1/(1+(EXP((0.902392-B259)/0.1458941))))*100</f>
        <v>99.998913837170832</v>
      </c>
      <c r="H259" s="12">
        <v>0.43864173662517197</v>
      </c>
      <c r="I259" s="12"/>
      <c r="J259" s="12"/>
      <c r="K259" s="12">
        <v>90</v>
      </c>
      <c r="L259" s="12">
        <v>1.4417257446842084</v>
      </c>
      <c r="M259" s="12">
        <v>0.68803715286127076</v>
      </c>
      <c r="N259" s="12">
        <v>2.1954143365071461</v>
      </c>
      <c r="O259" s="12"/>
      <c r="P259" s="12"/>
      <c r="Q259" s="12"/>
      <c r="R259" s="12"/>
    </row>
    <row r="260" spans="2:18" x14ac:dyDescent="0.25">
      <c r="B260">
        <v>2.58</v>
      </c>
      <c r="C260" s="6">
        <f t="shared" si="4"/>
        <v>99.998985791001488</v>
      </c>
      <c r="H260" s="12">
        <v>0.317530437863704</v>
      </c>
      <c r="I260" s="12"/>
      <c r="J260" s="12"/>
      <c r="K260" s="12">
        <v>91</v>
      </c>
      <c r="L260" s="12">
        <v>1.4642820893102779</v>
      </c>
      <c r="M260" s="12">
        <v>0.69318968274166648</v>
      </c>
      <c r="N260" s="12">
        <v>2.2353744958788893</v>
      </c>
      <c r="O260" s="12"/>
      <c r="P260" s="12"/>
      <c r="Q260" s="12"/>
      <c r="R260" s="12"/>
    </row>
    <row r="261" spans="2:18" x14ac:dyDescent="0.25">
      <c r="B261">
        <v>2.59</v>
      </c>
      <c r="C261" s="6">
        <f t="shared" si="4"/>
        <v>99.999052978231248</v>
      </c>
      <c r="H261" s="12">
        <v>0.27988803233946602</v>
      </c>
      <c r="I261" s="12"/>
      <c r="J261" s="12"/>
      <c r="K261" s="12">
        <v>92</v>
      </c>
      <c r="L261" s="12">
        <v>1.4892220931736553</v>
      </c>
      <c r="M261" s="12">
        <v>0.69884349892695619</v>
      </c>
      <c r="N261" s="12">
        <v>2.2796006874203543</v>
      </c>
      <c r="O261" s="12"/>
      <c r="P261" s="12"/>
      <c r="Q261" s="12"/>
      <c r="R261" s="12"/>
    </row>
    <row r="262" spans="2:18" x14ac:dyDescent="0.25">
      <c r="B262">
        <v>2.6</v>
      </c>
      <c r="C262" s="6">
        <f t="shared" si="4"/>
        <v>99.99911571461908</v>
      </c>
      <c r="H262" s="12">
        <v>0.71746278560799104</v>
      </c>
      <c r="I262" s="12"/>
      <c r="J262" s="12"/>
      <c r="K262" s="12">
        <v>93</v>
      </c>
      <c r="L262" s="12">
        <v>1.5171906956924373</v>
      </c>
      <c r="M262" s="12">
        <v>0.70513378752174538</v>
      </c>
      <c r="N262" s="12">
        <v>2.3292476038631289</v>
      </c>
      <c r="O262" s="12"/>
      <c r="P262" s="12"/>
      <c r="Q262" s="12"/>
      <c r="R262" s="12"/>
    </row>
    <row r="263" spans="2:18" x14ac:dyDescent="0.25">
      <c r="B263">
        <v>2.61</v>
      </c>
      <c r="C263" s="6">
        <f t="shared" si="4"/>
        <v>99.999174295007577</v>
      </c>
      <c r="H263" s="12">
        <v>0.27205968082849102</v>
      </c>
      <c r="I263" s="12"/>
      <c r="J263" s="12"/>
      <c r="K263" s="12">
        <v>94</v>
      </c>
      <c r="L263" s="12">
        <v>1.5491322062781032</v>
      </c>
      <c r="M263" s="12">
        <v>0.71225790738883832</v>
      </c>
      <c r="N263" s="12">
        <v>2.386006505167368</v>
      </c>
      <c r="O263" s="12"/>
      <c r="P263" s="12"/>
      <c r="Q263" s="12"/>
      <c r="R263" s="12"/>
    </row>
    <row r="264" spans="2:18" x14ac:dyDescent="0.25">
      <c r="B264">
        <v>2.62</v>
      </c>
      <c r="C264" s="6">
        <f t="shared" si="4"/>
        <v>99.999228994708304</v>
      </c>
      <c r="H264" s="12">
        <v>0.45267529872512102</v>
      </c>
      <c r="I264" s="12"/>
      <c r="J264" s="12"/>
      <c r="K264" s="12">
        <v>95</v>
      </c>
      <c r="L264" s="12">
        <v>1.5865103389252053</v>
      </c>
      <c r="M264" s="12">
        <v>0.72052081886151331</v>
      </c>
      <c r="N264" s="12">
        <v>2.4524998589888973</v>
      </c>
      <c r="O264" s="12"/>
      <c r="P264" s="12"/>
      <c r="Q264" s="12"/>
      <c r="R264" s="12"/>
    </row>
    <row r="265" spans="2:18" x14ac:dyDescent="0.25">
      <c r="B265">
        <v>2.63</v>
      </c>
      <c r="C265" s="6">
        <f t="shared" si="4"/>
        <v>99.999280070795578</v>
      </c>
      <c r="H265" s="12">
        <v>0.324157720706441</v>
      </c>
      <c r="I265" s="12"/>
      <c r="J265" s="12"/>
      <c r="K265" s="12">
        <v>96</v>
      </c>
      <c r="L265" s="12">
        <v>1.6317769067993482</v>
      </c>
      <c r="M265" s="12">
        <v>0.73043160310425981</v>
      </c>
      <c r="N265" s="12">
        <v>2.5331222104944366</v>
      </c>
      <c r="O265" s="12"/>
      <c r="P265" s="12"/>
      <c r="Q265" s="12"/>
      <c r="R265" s="12"/>
    </row>
    <row r="266" spans="2:18" x14ac:dyDescent="0.25">
      <c r="B266">
        <v>2.64</v>
      </c>
      <c r="C266" s="6">
        <f t="shared" si="4"/>
        <v>99.99932776331444</v>
      </c>
      <c r="H266" s="12">
        <v>0.26618512894810098</v>
      </c>
      <c r="I266" s="12"/>
      <c r="J266" s="12"/>
      <c r="K266" s="12">
        <v>97</v>
      </c>
      <c r="L266" s="12">
        <v>1.6895278065956996</v>
      </c>
      <c r="M266" s="12">
        <v>0.74294081163882686</v>
      </c>
      <c r="N266" s="12">
        <v>2.6361148015525724</v>
      </c>
      <c r="O266" s="12"/>
      <c r="P266" s="12"/>
      <c r="Q266" s="12"/>
      <c r="R266" s="12"/>
    </row>
    <row r="267" spans="2:18" x14ac:dyDescent="0.25">
      <c r="B267">
        <v>2.65</v>
      </c>
      <c r="C267" s="6">
        <f t="shared" si="4"/>
        <v>99.999372296408637</v>
      </c>
      <c r="H267" s="12">
        <v>0.23005974943951901</v>
      </c>
      <c r="I267" s="12"/>
      <c r="J267" s="12"/>
      <c r="K267" s="12">
        <v>98</v>
      </c>
      <c r="L267" s="12">
        <v>1.7700804354314559</v>
      </c>
      <c r="M267" s="12">
        <v>0.76017234797360489</v>
      </c>
      <c r="N267" s="12">
        <v>2.7799885228893069</v>
      </c>
      <c r="O267" s="12"/>
      <c r="P267" s="12"/>
      <c r="Q267" s="12"/>
      <c r="R267" s="12"/>
    </row>
    <row r="268" spans="2:18" x14ac:dyDescent="0.25">
      <c r="B268">
        <v>2.66</v>
      </c>
      <c r="C268" s="6">
        <f t="shared" si="4"/>
        <v>99.999413879373975</v>
      </c>
      <c r="H268" s="12">
        <v>0.36530002135772699</v>
      </c>
      <c r="I268" s="12"/>
      <c r="J268" s="12"/>
      <c r="K268" s="12">
        <v>99</v>
      </c>
      <c r="L268" s="12">
        <v>1.9063558337913515</v>
      </c>
      <c r="M268" s="12">
        <v>0.78886033192462901</v>
      </c>
      <c r="N268" s="12">
        <v>3.0238513356580743</v>
      </c>
      <c r="O268" s="12"/>
      <c r="P268" s="12"/>
      <c r="Q268" s="12"/>
      <c r="R268" s="12"/>
    </row>
    <row r="269" spans="2:18" x14ac:dyDescent="0.25">
      <c r="B269">
        <v>2.67</v>
      </c>
      <c r="C269" s="6">
        <f t="shared" si="4"/>
        <v>99.999452707641751</v>
      </c>
      <c r="H269" s="12">
        <v>0.29794851764582198</v>
      </c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2:18" x14ac:dyDescent="0.25">
      <c r="B270">
        <v>2.68</v>
      </c>
      <c r="C270" s="6">
        <f t="shared" si="4"/>
        <v>99.99948896369726</v>
      </c>
      <c r="H270" s="12">
        <v>0.3595013380514</v>
      </c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2:18" x14ac:dyDescent="0.25">
      <c r="B271">
        <v>2.69</v>
      </c>
      <c r="C271" s="6">
        <f t="shared" si="4"/>
        <v>99.999522817937219</v>
      </c>
      <c r="H271" s="12">
        <v>0.60336874694226905</v>
      </c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2:18" x14ac:dyDescent="0.25">
      <c r="B272">
        <v>2.7</v>
      </c>
      <c r="C272" s="6">
        <f t="shared" si="4"/>
        <v>99.999554429470663</v>
      </c>
      <c r="H272" s="12">
        <v>0.232030706754523</v>
      </c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2:18" x14ac:dyDescent="0.25">
      <c r="B273">
        <v>2.71</v>
      </c>
      <c r="C273" s="6">
        <f t="shared" si="4"/>
        <v>99.999583946866494</v>
      </c>
      <c r="H273" s="12">
        <v>0.34408805685056398</v>
      </c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2:18" x14ac:dyDescent="0.25">
      <c r="B274">
        <v>2.72</v>
      </c>
      <c r="C274" s="6">
        <f t="shared" si="4"/>
        <v>99.999611508851899</v>
      </c>
      <c r="H274" s="12">
        <v>0.23201280620667999</v>
      </c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2:18" x14ac:dyDescent="0.25">
      <c r="B275">
        <v>2.73</v>
      </c>
      <c r="C275" s="6">
        <f t="shared" si="4"/>
        <v>99.999637244964049</v>
      </c>
      <c r="H275" s="12">
        <v>0.25759656443636902</v>
      </c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 x14ac:dyDescent="0.25">
      <c r="B276">
        <v>2.74</v>
      </c>
      <c r="C276" s="6">
        <f t="shared" si="4"/>
        <v>99.999661276159031</v>
      </c>
      <c r="H276" s="12">
        <v>0.29766613985108997</v>
      </c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 x14ac:dyDescent="0.25">
      <c r="B277">
        <v>2.7499999999999898</v>
      </c>
      <c r="C277" s="6">
        <f t="shared" si="4"/>
        <v>99.999683715380243</v>
      </c>
      <c r="H277" s="12">
        <v>0.42419304917650402</v>
      </c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2:18" x14ac:dyDescent="0.25">
      <c r="B278">
        <v>2.75999999999999</v>
      </c>
      <c r="C278" s="6">
        <f t="shared" si="4"/>
        <v>99.999704668089137</v>
      </c>
      <c r="H278" s="12">
        <v>0.32023542259348697</v>
      </c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2:18" x14ac:dyDescent="0.25">
      <c r="B279">
        <v>2.7699999999999898</v>
      </c>
      <c r="C279" s="6">
        <f t="shared" si="4"/>
        <v>99.999724232760911</v>
      </c>
      <c r="H279" s="12">
        <v>0.22665243824067799</v>
      </c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2:18" x14ac:dyDescent="0.25">
      <c r="B280">
        <v>2.77999999999999</v>
      </c>
      <c r="C280" s="6">
        <f t="shared" si="4"/>
        <v>99.999742501347185</v>
      </c>
      <c r="H280" s="12">
        <v>0.33985116891619899</v>
      </c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2:18" x14ac:dyDescent="0.25">
      <c r="B281">
        <v>2.7899999999999898</v>
      </c>
      <c r="C281" s="6">
        <f t="shared" si="4"/>
        <v>99.999759559708366</v>
      </c>
      <c r="H281" s="12">
        <v>0.338512862998751</v>
      </c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2:18" x14ac:dyDescent="0.25">
      <c r="B282">
        <v>2.7999999999999901</v>
      </c>
      <c r="C282" s="6">
        <f t="shared" si="4"/>
        <v>99.99977548801688</v>
      </c>
      <c r="H282" s="12">
        <v>0.54418306974080699</v>
      </c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2:18" x14ac:dyDescent="0.25">
      <c r="B283">
        <v>2.8099999999999898</v>
      </c>
      <c r="C283" s="6">
        <f t="shared" si="4"/>
        <v>99.999790361134217</v>
      </c>
      <c r="H283" s="12">
        <v>0.27158412500213802</v>
      </c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2:18" x14ac:dyDescent="0.25">
      <c r="B284">
        <v>2.8199999999999901</v>
      </c>
      <c r="C284" s="6">
        <f t="shared" si="4"/>
        <v>99.999804248962533</v>
      </c>
      <c r="H284" s="12">
        <v>0.31272663309034399</v>
      </c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2:18" x14ac:dyDescent="0.25">
      <c r="B285">
        <v>2.8299999999999899</v>
      </c>
      <c r="C285" s="6">
        <f t="shared" si="4"/>
        <v>99.999817216773394</v>
      </c>
      <c r="H285" s="12">
        <v>0.30934686632817598</v>
      </c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2:18" x14ac:dyDescent="0.25">
      <c r="B286">
        <v>2.8399999999999901</v>
      </c>
      <c r="C286" s="6">
        <f t="shared" si="4"/>
        <v>99.999829325514284</v>
      </c>
      <c r="H286" s="12">
        <v>0.31364773028038601</v>
      </c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2:18" x14ac:dyDescent="0.25">
      <c r="B287">
        <v>2.8499999999999899</v>
      </c>
      <c r="C287" s="6">
        <f t="shared" si="4"/>
        <v>99.999840632095299</v>
      </c>
      <c r="H287" s="12">
        <v>0.34331133795490598</v>
      </c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2:18" x14ac:dyDescent="0.25">
      <c r="B288">
        <v>2.8599999999999901</v>
      </c>
      <c r="C288" s="6">
        <f t="shared" si="4"/>
        <v>99.999851189656425</v>
      </c>
      <c r="H288" s="12">
        <v>0.281594973017255</v>
      </c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2:18" x14ac:dyDescent="0.25">
      <c r="B289">
        <v>2.8699999999999899</v>
      </c>
      <c r="C289" s="6">
        <f t="shared" si="4"/>
        <v>99.999861047817362</v>
      </c>
      <c r="H289" s="12">
        <v>0.362103367587086</v>
      </c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2:18" x14ac:dyDescent="0.25">
      <c r="B290">
        <v>2.8799999999999901</v>
      </c>
      <c r="C290" s="6">
        <f t="shared" si="4"/>
        <v>99.999870252910739</v>
      </c>
      <c r="H290" s="12">
        <v>0.33926431493982701</v>
      </c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 x14ac:dyDescent="0.25">
      <c r="B291">
        <v>2.8899999999999899</v>
      </c>
      <c r="C291" s="6">
        <f t="shared" si="4"/>
        <v>99.999878848199771</v>
      </c>
      <c r="H291" s="12">
        <v>0.35016982474696101</v>
      </c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2:18" x14ac:dyDescent="0.25">
      <c r="B292">
        <v>2.8999999999999901</v>
      </c>
      <c r="C292" s="6">
        <f t="shared" si="4"/>
        <v>99.999886874081753</v>
      </c>
      <c r="H292" s="12">
        <v>0.30468105891175801</v>
      </c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 x14ac:dyDescent="0.25">
      <c r="B293">
        <v>2.9099999999999899</v>
      </c>
      <c r="C293" s="6">
        <f t="shared" si="4"/>
        <v>99.999894368277737</v>
      </c>
      <c r="H293" s="12">
        <v>0.22415324378830401</v>
      </c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2:18" x14ac:dyDescent="0.25">
      <c r="B294">
        <v>2.9199999999999902</v>
      </c>
      <c r="C294" s="6">
        <f t="shared" si="4"/>
        <v>99.999901366009993</v>
      </c>
      <c r="H294" s="12">
        <v>0.41379588364946401</v>
      </c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2:18" x14ac:dyDescent="0.25">
      <c r="B295">
        <v>2.9299999999999899</v>
      </c>
      <c r="C295" s="6">
        <f t="shared" si="4"/>
        <v>99.999907900167358</v>
      </c>
      <c r="H295" s="12">
        <v>0.211918852201291</v>
      </c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2:18" x14ac:dyDescent="0.25">
      <c r="B296">
        <v>2.9399999999999902</v>
      </c>
      <c r="C296" s="6">
        <f t="shared" si="4"/>
        <v>99.999914001459999</v>
      </c>
      <c r="H296" s="12">
        <v>0.32502495180422902</v>
      </c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2:18" x14ac:dyDescent="0.25">
      <c r="B297">
        <v>2.94999999999999</v>
      </c>
      <c r="C297" s="6">
        <f t="shared" si="4"/>
        <v>99.999919698563616</v>
      </c>
      <c r="H297" s="12">
        <v>0.26917128096439502</v>
      </c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2:18" x14ac:dyDescent="0.25">
      <c r="B298">
        <v>2.9599999999999902</v>
      </c>
      <c r="C298" s="6">
        <f t="shared" si="4"/>
        <v>99.999925018254231</v>
      </c>
      <c r="H298" s="12">
        <v>0.28403416028275902</v>
      </c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2:18" x14ac:dyDescent="0.25">
      <c r="B299">
        <v>2.96999999999999</v>
      </c>
      <c r="C299" s="6">
        <f t="shared" si="4"/>
        <v>99.999929985534123</v>
      </c>
      <c r="H299" s="12">
        <v>0.25267356235869198</v>
      </c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2:18" x14ac:dyDescent="0.25">
      <c r="B300">
        <v>2.9799999999999902</v>
      </c>
      <c r="C300" s="6">
        <f t="shared" si="4"/>
        <v>99.999934623749212</v>
      </c>
      <c r="H300" s="12">
        <v>0.240836784305273</v>
      </c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2:18" x14ac:dyDescent="0.25">
      <c r="B301">
        <v>2.98999999999999</v>
      </c>
      <c r="C301" s="6">
        <f t="shared" si="4"/>
        <v>99.999938954698862</v>
      </c>
      <c r="H301" s="12">
        <v>0.26453937284735302</v>
      </c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2:18" x14ac:dyDescent="0.25">
      <c r="B302">
        <v>2.9999999999999898</v>
      </c>
      <c r="C302" s="6">
        <f t="shared" si="4"/>
        <v>99.999942998738277</v>
      </c>
      <c r="H302" s="12">
        <v>0.23222615628448801</v>
      </c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2:18" x14ac:dyDescent="0.25">
      <c r="B303">
        <v>3.00999999999999</v>
      </c>
      <c r="C303" s="6">
        <f t="shared" si="4"/>
        <v>99.999946774874275</v>
      </c>
      <c r="H303" s="12">
        <v>0.23770042884878001</v>
      </c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2:18" x14ac:dyDescent="0.25">
      <c r="B304">
        <v>3.0199999999999898</v>
      </c>
      <c r="C304" s="6">
        <f t="shared" si="4"/>
        <v>99.999950300854451</v>
      </c>
      <c r="H304" s="12">
        <v>0.34413542292322702</v>
      </c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2:18" x14ac:dyDescent="0.25">
      <c r="B305">
        <v>3.02999999999999</v>
      </c>
      <c r="C305" s="6">
        <f t="shared" si="4"/>
        <v>99.999953593250808</v>
      </c>
      <c r="H305" s="12">
        <v>0.30944198322883798</v>
      </c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2:18" x14ac:dyDescent="0.25">
      <c r="B306">
        <v>3.0399999999999898</v>
      </c>
      <c r="C306" s="6">
        <f t="shared" si="4"/>
        <v>99.999956667537347</v>
      </c>
      <c r="H306" s="12">
        <v>0.284299481357073</v>
      </c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 x14ac:dyDescent="0.25">
      <c r="B307">
        <v>3.0499999999999901</v>
      </c>
      <c r="C307" s="6">
        <f t="shared" si="4"/>
        <v>99.999959538163154</v>
      </c>
    </row>
    <row r="308" spans="2:18" x14ac:dyDescent="0.25">
      <c r="B308">
        <v>3.0599999999999898</v>
      </c>
      <c r="C308" s="6">
        <f t="shared" si="4"/>
        <v>99.999962218619999</v>
      </c>
      <c r="G308" t="s">
        <v>214</v>
      </c>
      <c r="H308">
        <f>AVERAGE(H247:H307)</f>
        <v>0.36714470222216367</v>
      </c>
    </row>
    <row r="309" spans="2:18" x14ac:dyDescent="0.25">
      <c r="B309">
        <v>3.0699999999999901</v>
      </c>
      <c r="C309" s="6">
        <f t="shared" si="4"/>
        <v>99.999964721505904</v>
      </c>
    </row>
    <row r="310" spans="2:18" x14ac:dyDescent="0.25">
      <c r="B310">
        <v>3.0799999999999899</v>
      </c>
      <c r="C310" s="6">
        <f t="shared" si="4"/>
        <v>99.999967058584303</v>
      </c>
    </row>
    <row r="311" spans="2:18" x14ac:dyDescent="0.25">
      <c r="B311">
        <v>3.0899999999999901</v>
      </c>
      <c r="C311" s="6">
        <f t="shared" si="4"/>
        <v>99.999969240839377</v>
      </c>
    </row>
    <row r="312" spans="2:18" x14ac:dyDescent="0.25">
      <c r="B312">
        <v>3.0999999999999899</v>
      </c>
      <c r="C312" s="6">
        <f t="shared" si="4"/>
        <v>99.999971278527653</v>
      </c>
    </row>
    <row r="313" spans="2:18" x14ac:dyDescent="0.25">
      <c r="B313">
        <v>3.1099999999999901</v>
      </c>
      <c r="C313" s="6">
        <f t="shared" si="4"/>
        <v>99.999973181226125</v>
      </c>
    </row>
    <row r="314" spans="2:18" x14ac:dyDescent="0.25">
      <c r="B314">
        <v>3.1199999999999899</v>
      </c>
      <c r="C314" s="6">
        <f t="shared" si="4"/>
        <v>99.999974957877441</v>
      </c>
    </row>
    <row r="315" spans="2:18" x14ac:dyDescent="0.25">
      <c r="B315">
        <v>3.1299999999999901</v>
      </c>
      <c r="C315" s="6">
        <f t="shared" si="4"/>
        <v>99.999976616831731</v>
      </c>
    </row>
    <row r="316" spans="2:18" x14ac:dyDescent="0.25">
      <c r="B316">
        <v>3.1399999999999899</v>
      </c>
      <c r="C316" s="6">
        <f t="shared" si="4"/>
        <v>99.999978165886048</v>
      </c>
    </row>
    <row r="317" spans="2:18" x14ac:dyDescent="0.25">
      <c r="B317">
        <v>3.1499999999999901</v>
      </c>
      <c r="C317" s="6">
        <f t="shared" si="4"/>
        <v>99.999979612320871</v>
      </c>
    </row>
    <row r="318" spans="2:18" x14ac:dyDescent="0.25">
      <c r="B318">
        <v>3.1599999999999899</v>
      </c>
      <c r="C318" s="6">
        <f t="shared" si="4"/>
        <v>99.999980962934416</v>
      </c>
    </row>
    <row r="319" spans="2:18" x14ac:dyDescent="0.25">
      <c r="B319">
        <v>3.1699999999999902</v>
      </c>
      <c r="C319" s="6">
        <f t="shared" si="4"/>
        <v>99.999982224074486</v>
      </c>
    </row>
    <row r="320" spans="2:18" x14ac:dyDescent="0.25">
      <c r="B320">
        <v>3.1799999999999899</v>
      </c>
      <c r="C320" s="6">
        <f t="shared" si="4"/>
        <v>99.999983401668331</v>
      </c>
    </row>
    <row r="321" spans="2:3" x14ac:dyDescent="0.25">
      <c r="B321">
        <v>3.1899999999999902</v>
      </c>
      <c r="C321" s="6">
        <f t="shared" si="4"/>
        <v>99.999984501250694</v>
      </c>
    </row>
    <row r="322" spans="2:3" x14ac:dyDescent="0.25">
      <c r="B322">
        <v>3.19999999999999</v>
      </c>
      <c r="C322" s="6">
        <f t="shared" si="4"/>
        <v>99.999985527989509</v>
      </c>
    </row>
    <row r="323" spans="2:3" x14ac:dyDescent="0.25">
      <c r="B323">
        <v>3.2099999999999902</v>
      </c>
      <c r="C323" s="6">
        <f t="shared" ref="C323:C352" si="5">(1/(1+(EXP((0.902392-B323)/0.1458941))))*100</f>
        <v>99.999986486710398</v>
      </c>
    </row>
    <row r="324" spans="2:3" x14ac:dyDescent="0.25">
      <c r="B324">
        <v>3.2199999999999802</v>
      </c>
      <c r="C324" s="6">
        <f t="shared" si="5"/>
        <v>99.999987381919368</v>
      </c>
    </row>
    <row r="325" spans="2:3" x14ac:dyDescent="0.25">
      <c r="B325">
        <v>3.22999999999998</v>
      </c>
      <c r="C325" s="6">
        <f t="shared" si="5"/>
        <v>99.999988217823798</v>
      </c>
    </row>
    <row r="326" spans="2:3" x14ac:dyDescent="0.25">
      <c r="B326">
        <v>3.2399999999999798</v>
      </c>
      <c r="C326" s="6">
        <f t="shared" si="5"/>
        <v>99.999988998352464</v>
      </c>
    </row>
    <row r="327" spans="2:3" x14ac:dyDescent="0.25">
      <c r="B327">
        <v>3.24999999999998</v>
      </c>
      <c r="C327" s="6">
        <f t="shared" si="5"/>
        <v>99.999989727173798</v>
      </c>
    </row>
    <row r="328" spans="2:3" x14ac:dyDescent="0.25">
      <c r="B328">
        <v>3.2599999999999798</v>
      </c>
      <c r="C328" s="6">
        <f t="shared" si="5"/>
        <v>99.999990407713227</v>
      </c>
    </row>
    <row r="329" spans="2:3" x14ac:dyDescent="0.25">
      <c r="B329">
        <v>3.26999999999998</v>
      </c>
      <c r="C329" s="6">
        <f t="shared" si="5"/>
        <v>99.999991043169231</v>
      </c>
    </row>
    <row r="330" spans="2:3" x14ac:dyDescent="0.25">
      <c r="B330">
        <v>3.2799999999999798</v>
      </c>
      <c r="C330" s="6">
        <f t="shared" si="5"/>
        <v>99.999991636528492</v>
      </c>
    </row>
    <row r="331" spans="2:3" x14ac:dyDescent="0.25">
      <c r="B331">
        <v>3.2899999999999801</v>
      </c>
      <c r="C331" s="6">
        <f t="shared" si="5"/>
        <v>99.999992190579746</v>
      </c>
    </row>
    <row r="332" spans="2:3" x14ac:dyDescent="0.25">
      <c r="B332">
        <v>3.2999999999999798</v>
      </c>
      <c r="C332" s="6">
        <f t="shared" si="5"/>
        <v>99.999992707927007</v>
      </c>
    </row>
    <row r="333" spans="2:3" x14ac:dyDescent="0.25">
      <c r="B333">
        <v>3.3099999999999801</v>
      </c>
      <c r="C333" s="6">
        <f t="shared" si="5"/>
        <v>99.999993191001792</v>
      </c>
    </row>
    <row r="334" spans="2:3" x14ac:dyDescent="0.25">
      <c r="B334">
        <v>3.3199999999999799</v>
      </c>
      <c r="C334" s="6">
        <f t="shared" si="5"/>
        <v>99.999993642074529</v>
      </c>
    </row>
    <row r="335" spans="2:3" x14ac:dyDescent="0.25">
      <c r="B335">
        <v>3.3299999999999801</v>
      </c>
      <c r="C335" s="6">
        <f t="shared" si="5"/>
        <v>99.999994063265248</v>
      </c>
    </row>
    <row r="336" spans="2:3" x14ac:dyDescent="0.25">
      <c r="B336">
        <v>3.3399999999999799</v>
      </c>
      <c r="C336" s="6">
        <f t="shared" si="5"/>
        <v>99.999994456553523</v>
      </c>
    </row>
    <row r="337" spans="2:3" x14ac:dyDescent="0.25">
      <c r="B337">
        <v>3.3499999999999801</v>
      </c>
      <c r="C337" s="6">
        <f t="shared" si="5"/>
        <v>99.999994823787802</v>
      </c>
    </row>
    <row r="338" spans="2:3" x14ac:dyDescent="0.25">
      <c r="B338">
        <v>3.3599999999999799</v>
      </c>
      <c r="C338" s="6">
        <f t="shared" si="5"/>
        <v>99.999995166694106</v>
      </c>
    </row>
    <row r="339" spans="2:3" x14ac:dyDescent="0.25">
      <c r="B339">
        <v>3.3699999999999801</v>
      </c>
      <c r="C339" s="6">
        <f t="shared" si="5"/>
        <v>99.999995486884004</v>
      </c>
    </row>
    <row r="340" spans="2:3" x14ac:dyDescent="0.25">
      <c r="B340">
        <v>3.3799999999999799</v>
      </c>
      <c r="C340" s="6">
        <f t="shared" si="5"/>
        <v>99.999995785862453</v>
      </c>
    </row>
    <row r="341" spans="2:3" x14ac:dyDescent="0.25">
      <c r="B341">
        <v>3.3899999999999801</v>
      </c>
      <c r="C341" s="6">
        <f t="shared" si="5"/>
        <v>99.99999606503458</v>
      </c>
    </row>
    <row r="342" spans="2:3" x14ac:dyDescent="0.25">
      <c r="B342">
        <v>3.3999999999999799</v>
      </c>
      <c r="C342" s="6">
        <f t="shared" si="5"/>
        <v>99.99999632571253</v>
      </c>
    </row>
    <row r="343" spans="2:3" x14ac:dyDescent="0.25">
      <c r="B343">
        <v>3.4099999999999802</v>
      </c>
      <c r="C343" s="6">
        <f t="shared" si="5"/>
        <v>99.999996569121478</v>
      </c>
    </row>
    <row r="344" spans="2:3" x14ac:dyDescent="0.25">
      <c r="B344">
        <v>3.4199999999999799</v>
      </c>
      <c r="C344" s="6">
        <f t="shared" si="5"/>
        <v>99.999996796405384</v>
      </c>
    </row>
    <row r="345" spans="2:3" x14ac:dyDescent="0.25">
      <c r="B345">
        <v>3.4299999999999802</v>
      </c>
      <c r="C345" s="6">
        <f t="shared" si="5"/>
        <v>99.999997008632533</v>
      </c>
    </row>
    <row r="346" spans="2:3" x14ac:dyDescent="0.25">
      <c r="B346">
        <v>3.43999999999998</v>
      </c>
      <c r="C346" s="6">
        <f t="shared" si="5"/>
        <v>99.999997206800359</v>
      </c>
    </row>
    <row r="347" spans="2:3" x14ac:dyDescent="0.25">
      <c r="B347">
        <v>3.4499999999999802</v>
      </c>
      <c r="C347" s="6">
        <f t="shared" si="5"/>
        <v>99.999997391840239</v>
      </c>
    </row>
    <row r="348" spans="2:3" x14ac:dyDescent="0.25">
      <c r="B348">
        <v>3.45999999999998</v>
      </c>
      <c r="C348" s="6">
        <f t="shared" si="5"/>
        <v>99.999997564621864</v>
      </c>
    </row>
    <row r="349" spans="2:3" x14ac:dyDescent="0.25">
      <c r="B349">
        <v>3.4699999999999802</v>
      </c>
      <c r="C349" s="6">
        <f t="shared" si="5"/>
        <v>99.999997725957328</v>
      </c>
    </row>
    <row r="350" spans="2:3" x14ac:dyDescent="0.25">
      <c r="B350">
        <v>3.47999999999998</v>
      </c>
      <c r="C350" s="6">
        <f t="shared" si="5"/>
        <v>99.999997876604823</v>
      </c>
    </row>
    <row r="351" spans="2:3" x14ac:dyDescent="0.25">
      <c r="B351">
        <v>3.4899999999999798</v>
      </c>
      <c r="C351" s="6">
        <f t="shared" si="5"/>
        <v>99.999998017272489</v>
      </c>
    </row>
    <row r="352" spans="2:3" x14ac:dyDescent="0.25">
      <c r="B352">
        <v>3.49999999999998</v>
      </c>
      <c r="C352" s="6">
        <f t="shared" si="5"/>
        <v>99.999998148621358</v>
      </c>
    </row>
  </sheetData>
  <pageMargins left="0.7" right="0.7" top="0.75" bottom="0.75" header="0.3" footer="0.3"/>
  <pageSetup orientation="portrait" verticalDpi="599" r:id="rId1"/>
  <drawing r:id="rId2"/>
  <legacyDrawing r:id="rId3"/>
  <oleObjects>
    <mc:AlternateContent xmlns:mc="http://schemas.openxmlformats.org/markup-compatibility/2006">
      <mc:Choice Requires="x14">
        <oleObject progId="Equation.DSMT4" shapeId="4099" r:id="rId4">
          <objectPr defaultSize="0" autoPict="0" r:id="rId5">
            <anchor moveWithCells="1">
              <from>
                <xdr:col>3</xdr:col>
                <xdr:colOff>447675</xdr:colOff>
                <xdr:row>18</xdr:row>
                <xdr:rowOff>133350</xdr:rowOff>
              </from>
              <to>
                <xdr:col>10</xdr:col>
                <xdr:colOff>28575</xdr:colOff>
                <xdr:row>20</xdr:row>
                <xdr:rowOff>152400</xdr:rowOff>
              </to>
            </anchor>
          </objectPr>
        </oleObject>
      </mc:Choice>
      <mc:Fallback>
        <oleObject progId="Equation.DSMT4" shapeId="4099" r:id="rId4"/>
      </mc:Fallback>
    </mc:AlternateContent>
    <mc:AlternateContent xmlns:mc="http://schemas.openxmlformats.org/markup-compatibility/2006">
      <mc:Choice Requires="x14">
        <oleObject progId="Equation.DSMT4" shapeId="4100" r:id="rId6">
          <objectPr defaultSize="0" autoPict="0" r:id="rId7">
            <anchor moveWithCells="1">
              <from>
                <xdr:col>3</xdr:col>
                <xdr:colOff>904875</xdr:colOff>
                <xdr:row>15</xdr:row>
                <xdr:rowOff>180975</xdr:rowOff>
              </from>
              <to>
                <xdr:col>7</xdr:col>
                <xdr:colOff>161925</xdr:colOff>
                <xdr:row>18</xdr:row>
                <xdr:rowOff>0</xdr:rowOff>
              </to>
            </anchor>
          </objectPr>
        </oleObject>
      </mc:Choice>
      <mc:Fallback>
        <oleObject progId="Equation.DSMT4" shapeId="4100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52"/>
  <sheetViews>
    <sheetView topLeftCell="A6" workbookViewId="0">
      <selection activeCell="W27" sqref="W27"/>
    </sheetView>
  </sheetViews>
  <sheetFormatPr defaultRowHeight="15" x14ac:dyDescent="0.25"/>
  <cols>
    <col min="1" max="1" width="8.5703125" bestFit="1" customWidth="1"/>
  </cols>
  <sheetData>
    <row r="1" spans="1:2" x14ac:dyDescent="0.25">
      <c r="A1" s="1" t="s">
        <v>15</v>
      </c>
      <c r="B1" t="s">
        <v>198</v>
      </c>
    </row>
    <row r="2" spans="1:2" x14ac:dyDescent="0.25">
      <c r="A2">
        <v>0.01</v>
      </c>
      <c r="B2" s="6">
        <f>(1/(1+(EXP((1.14919656457553-A2)/0.211322629861993))))*100</f>
        <v>0.45376725615006486</v>
      </c>
    </row>
    <row r="3" spans="1:2" x14ac:dyDescent="0.25">
      <c r="A3">
        <v>0.02</v>
      </c>
      <c r="B3" s="6">
        <f t="shared" ref="B3:B66" si="0">(1/(1+(EXP((1.14919656457553-A3)/0.211322629861993))))*100</f>
        <v>0.47565155501432349</v>
      </c>
    </row>
    <row r="4" spans="1:2" x14ac:dyDescent="0.25">
      <c r="A4">
        <v>0.03</v>
      </c>
      <c r="B4" s="6">
        <f t="shared" si="0"/>
        <v>0.49858600415926513</v>
      </c>
    </row>
    <row r="5" spans="1:2" x14ac:dyDescent="0.25">
      <c r="A5">
        <v>0.04</v>
      </c>
      <c r="B5" s="6">
        <f t="shared" si="0"/>
        <v>0.52262047471332362</v>
      </c>
    </row>
    <row r="6" spans="1:2" x14ac:dyDescent="0.25">
      <c r="A6">
        <v>0.05</v>
      </c>
      <c r="B6" s="6">
        <f t="shared" si="0"/>
        <v>0.54780715466324559</v>
      </c>
    </row>
    <row r="7" spans="1:2" x14ac:dyDescent="0.25">
      <c r="A7">
        <v>0.06</v>
      </c>
      <c r="B7" s="6">
        <f t="shared" si="0"/>
        <v>0.57420065139636001</v>
      </c>
    </row>
    <row r="8" spans="1:2" x14ac:dyDescent="0.25">
      <c r="A8">
        <v>7.0000000000000007E-2</v>
      </c>
      <c r="B8" s="6">
        <f t="shared" si="0"/>
        <v>0.60185809827315473</v>
      </c>
    </row>
    <row r="9" spans="1:2" x14ac:dyDescent="0.25">
      <c r="A9">
        <v>0.08</v>
      </c>
      <c r="B9" s="6">
        <f t="shared" si="0"/>
        <v>0.63083926533633516</v>
      </c>
    </row>
    <row r="10" spans="1:2" x14ac:dyDescent="0.25">
      <c r="A10">
        <v>0.09</v>
      </c>
      <c r="B10" s="6">
        <f t="shared" si="0"/>
        <v>0.66120667425942814</v>
      </c>
    </row>
    <row r="11" spans="1:2" x14ac:dyDescent="0.25">
      <c r="A11">
        <v>0.1</v>
      </c>
      <c r="B11" s="6">
        <f t="shared" si="0"/>
        <v>0.69302571763401777</v>
      </c>
    </row>
    <row r="12" spans="1:2" x14ac:dyDescent="0.25">
      <c r="A12">
        <v>0.11</v>
      </c>
      <c r="B12" s="6">
        <f t="shared" si="0"/>
        <v>0.72636478268973792</v>
      </c>
    </row>
    <row r="13" spans="1:2" x14ac:dyDescent="0.25">
      <c r="A13">
        <v>0.12</v>
      </c>
      <c r="B13" s="6">
        <f t="shared" si="0"/>
        <v>0.76129537953508508</v>
      </c>
    </row>
    <row r="14" spans="1:2" x14ac:dyDescent="0.25">
      <c r="A14">
        <v>0.13</v>
      </c>
      <c r="B14" s="6">
        <f t="shared" si="0"/>
        <v>0.79789227399985196</v>
      </c>
    </row>
    <row r="15" spans="1:2" x14ac:dyDescent="0.25">
      <c r="A15">
        <v>0.14000000000000001</v>
      </c>
      <c r="B15" s="6">
        <f t="shared" si="0"/>
        <v>0.83623362515134592</v>
      </c>
    </row>
    <row r="16" spans="1:2" x14ac:dyDescent="0.25">
      <c r="A16">
        <v>0.15</v>
      </c>
      <c r="B16" s="6">
        <f t="shared" si="0"/>
        <v>0.87640112754649224</v>
      </c>
    </row>
    <row r="17" spans="1:44" x14ac:dyDescent="0.25">
      <c r="A17">
        <v>0.16</v>
      </c>
      <c r="B17" s="6">
        <f t="shared" si="0"/>
        <v>0.9184801582701192</v>
      </c>
    </row>
    <row r="18" spans="1:44" x14ac:dyDescent="0.25">
      <c r="A18">
        <v>0.17</v>
      </c>
      <c r="B18" s="6">
        <f t="shared" si="0"/>
        <v>0.96255992879623264</v>
      </c>
    </row>
    <row r="19" spans="1:44" x14ac:dyDescent="0.25">
      <c r="A19">
        <v>0.18</v>
      </c>
      <c r="B19" s="6">
        <f t="shared" si="0"/>
        <v>1.0087336416935069</v>
      </c>
    </row>
    <row r="20" spans="1:44" x14ac:dyDescent="0.25">
      <c r="A20">
        <v>0.19</v>
      </c>
      <c r="B20" s="6">
        <f t="shared" si="0"/>
        <v>1.0570986521785339</v>
      </c>
    </row>
    <row r="21" spans="1:44" x14ac:dyDescent="0.25">
      <c r="A21">
        <v>0.2</v>
      </c>
      <c r="B21" s="6">
        <f t="shared" si="0"/>
        <v>1.1077566345002818</v>
      </c>
      <c r="R21" t="s">
        <v>246</v>
      </c>
    </row>
    <row r="22" spans="1:44" x14ac:dyDescent="0.25">
      <c r="A22">
        <v>0.21</v>
      </c>
      <c r="B22" s="6">
        <f t="shared" si="0"/>
        <v>1.1608137531165081</v>
      </c>
    </row>
    <row r="23" spans="1:44" x14ac:dyDescent="0.25">
      <c r="A23">
        <v>0.22</v>
      </c>
      <c r="B23" s="6">
        <f t="shared" si="0"/>
        <v>1.2163808385973922</v>
      </c>
      <c r="Q23" s="12">
        <v>1.14919656457553</v>
      </c>
      <c r="R23" t="s">
        <v>196</v>
      </c>
      <c r="S23">
        <f>Q23/Q24</f>
        <v>5.4381140596538469</v>
      </c>
    </row>
    <row r="24" spans="1:44" x14ac:dyDescent="0.25">
      <c r="A24">
        <v>0.23</v>
      </c>
      <c r="B24" s="6">
        <f t="shared" si="0"/>
        <v>1.274573568163015</v>
      </c>
      <c r="Q24" s="12">
        <v>0.21132262986199299</v>
      </c>
      <c r="R24" t="s">
        <v>197</v>
      </c>
      <c r="S24">
        <f>1/Q24</f>
        <v>4.7321008670631395</v>
      </c>
    </row>
    <row r="25" spans="1:44" x14ac:dyDescent="0.25">
      <c r="A25">
        <v>0.24</v>
      </c>
      <c r="B25" s="6">
        <f t="shared" si="0"/>
        <v>1.3355126507294113</v>
      </c>
    </row>
    <row r="26" spans="1:44" x14ac:dyDescent="0.25">
      <c r="A26">
        <v>0.25</v>
      </c>
      <c r="B26" s="6">
        <f t="shared" si="0"/>
        <v>1.3993240163023422</v>
      </c>
      <c r="P26" s="11" t="s">
        <v>242</v>
      </c>
      <c r="Q26" s="12" t="s">
        <v>243</v>
      </c>
      <c r="R26" t="s">
        <v>17</v>
      </c>
      <c r="S26" t="s">
        <v>244</v>
      </c>
      <c r="T26" t="s">
        <v>208</v>
      </c>
      <c r="U26" t="s">
        <v>209</v>
      </c>
      <c r="V26" t="s">
        <v>210</v>
      </c>
      <c r="W26" s="12" t="s">
        <v>155</v>
      </c>
      <c r="X26" s="12" t="s">
        <v>156</v>
      </c>
      <c r="Y26" s="12" t="s">
        <v>157</v>
      </c>
      <c r="Z26" s="12" t="s">
        <v>158</v>
      </c>
      <c r="AH26" s="11"/>
      <c r="AI26" s="12"/>
      <c r="AJ26" s="12"/>
      <c r="AK26" s="12"/>
      <c r="AL26" s="12"/>
      <c r="AM26" s="12"/>
      <c r="AN26" s="12"/>
      <c r="AO26" s="12"/>
      <c r="AP26" s="12"/>
      <c r="AQ26" s="12"/>
      <c r="AR26" s="12"/>
    </row>
    <row r="27" spans="1:44" x14ac:dyDescent="0.25">
      <c r="A27">
        <v>0.26</v>
      </c>
      <c r="B27" s="6">
        <f t="shared" si="0"/>
        <v>1.466139009518483</v>
      </c>
      <c r="P27" t="s">
        <v>159</v>
      </c>
      <c r="Q27" s="12">
        <v>1.9873524444978075</v>
      </c>
      <c r="R27" s="12">
        <v>1</v>
      </c>
      <c r="S27" s="12">
        <v>0.17814375331403953</v>
      </c>
      <c r="T27" s="12">
        <v>0.22995326665956886</v>
      </c>
      <c r="U27" s="12">
        <v>-0.27255636745918971</v>
      </c>
      <c r="V27" s="12">
        <v>0.62884387408726883</v>
      </c>
      <c r="W27" s="12">
        <v>1.1491965645755302</v>
      </c>
      <c r="X27" s="12">
        <v>0.29712731339365767</v>
      </c>
      <c r="Y27" s="12">
        <v>0.56683773150968064</v>
      </c>
      <c r="Z27" s="12">
        <v>1.7315553976413798</v>
      </c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</row>
    <row r="28" spans="1:44" x14ac:dyDescent="0.25">
      <c r="A28">
        <v>0.27</v>
      </c>
      <c r="B28" s="6">
        <f t="shared" si="0"/>
        <v>1.5360945870900502</v>
      </c>
      <c r="P28" t="s">
        <v>159</v>
      </c>
      <c r="Q28" s="12">
        <v>1.5965818237597222</v>
      </c>
      <c r="R28" s="12">
        <v>2</v>
      </c>
      <c r="S28" s="12">
        <v>0.32676686422850532</v>
      </c>
      <c r="T28" s="12">
        <v>0.18335700114361203</v>
      </c>
      <c r="U28" s="12">
        <v>-3.2606254320773076E-2</v>
      </c>
      <c r="V28" s="12">
        <v>0.68613998277778365</v>
      </c>
      <c r="W28" s="12">
        <v>0.21132262986199343</v>
      </c>
      <c r="X28" s="12">
        <v>9.4952461510747252E-2</v>
      </c>
      <c r="Y28" s="12">
        <v>8.7595176524482968E-2</v>
      </c>
      <c r="Z28" s="12">
        <v>0.50981407497143771</v>
      </c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spans="1:44" x14ac:dyDescent="0.25">
      <c r="A29">
        <v>0.28000000000000003</v>
      </c>
      <c r="B29" s="6">
        <f t="shared" si="0"/>
        <v>1.6093335188606708</v>
      </c>
      <c r="P29" t="s">
        <v>159</v>
      </c>
      <c r="Q29" s="12">
        <v>0.27363867280535192</v>
      </c>
      <c r="R29" s="12">
        <v>3</v>
      </c>
      <c r="S29" s="12">
        <v>0.41461824777971046</v>
      </c>
      <c r="T29" s="12">
        <v>0.16257358374749725</v>
      </c>
      <c r="U29" s="12">
        <v>9.5979878801860152E-2</v>
      </c>
      <c r="V29" s="12">
        <v>0.73325661675756071</v>
      </c>
      <c r="W29" s="12"/>
      <c r="X29" s="12"/>
      <c r="Y29" s="12"/>
      <c r="Z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spans="1:44" x14ac:dyDescent="0.25">
      <c r="A30">
        <v>0.28999999999999998</v>
      </c>
      <c r="B30" s="6">
        <f t="shared" si="0"/>
        <v>1.6860045921272306</v>
      </c>
      <c r="P30" s="11">
        <v>0.85038311556248702</v>
      </c>
      <c r="Q30" t="s">
        <v>159</v>
      </c>
      <c r="R30" s="12">
        <v>4</v>
      </c>
      <c r="S30" s="12">
        <v>0.47760187130342091</v>
      </c>
      <c r="T30" s="12">
        <v>0.1522947673238037</v>
      </c>
      <c r="U30" s="12">
        <v>0.17910961231940209</v>
      </c>
      <c r="V30" s="12">
        <v>0.77609413028743979</v>
      </c>
      <c r="W30" s="12"/>
      <c r="X30" s="12"/>
      <c r="Y30" s="12"/>
      <c r="Z30" s="12"/>
      <c r="AH30" s="11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spans="1:44" x14ac:dyDescent="0.25">
      <c r="A31">
        <v>0.3</v>
      </c>
      <c r="B31" s="6">
        <f t="shared" si="0"/>
        <v>1.7662628188241714</v>
      </c>
      <c r="P31" t="s">
        <v>159</v>
      </c>
      <c r="Q31" s="12">
        <v>0.62903013571997579</v>
      </c>
      <c r="R31" s="54">
        <v>5</v>
      </c>
      <c r="S31" s="54">
        <v>0.5269699760299148</v>
      </c>
      <c r="T31" s="12">
        <v>0.14756925373202356</v>
      </c>
      <c r="U31" s="12">
        <v>0.23773955349409853</v>
      </c>
      <c r="V31" s="12">
        <v>0.81620039856573112</v>
      </c>
      <c r="W31" s="12"/>
      <c r="X31" s="12"/>
      <c r="Y31" s="12"/>
      <c r="Z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spans="1:44" x14ac:dyDescent="0.25">
      <c r="A32">
        <v>0.31</v>
      </c>
      <c r="B32" s="6">
        <f t="shared" si="0"/>
        <v>1.8502696451028711</v>
      </c>
      <c r="P32" s="11">
        <v>0.71878139079437475</v>
      </c>
      <c r="Q32" t="s">
        <v>159</v>
      </c>
      <c r="R32" s="12">
        <v>6</v>
      </c>
      <c r="S32" s="12">
        <v>0.56773488606536227</v>
      </c>
      <c r="T32" s="12">
        <v>0.14611097582822247</v>
      </c>
      <c r="U32" s="12">
        <v>0.28136263570040321</v>
      </c>
      <c r="V32" s="12">
        <v>0.85410713643032132</v>
      </c>
      <c r="W32" s="12"/>
      <c r="X32" s="12"/>
      <c r="Y32" s="12"/>
      <c r="Z32" s="12"/>
      <c r="AH32" s="11"/>
      <c r="AI32" s="12"/>
      <c r="AJ32" s="12"/>
      <c r="AK32" s="12"/>
      <c r="AL32" s="12"/>
      <c r="AM32" s="12"/>
      <c r="AN32" s="12"/>
      <c r="AO32" s="12"/>
      <c r="AP32" s="12"/>
      <c r="AQ32" s="12"/>
      <c r="AR32" s="12"/>
    </row>
    <row r="33" spans="1:44" x14ac:dyDescent="0.25">
      <c r="A33">
        <v>0.32</v>
      </c>
      <c r="B33" s="6">
        <f t="shared" si="0"/>
        <v>1.9381931627690097</v>
      </c>
      <c r="P33" s="11">
        <v>0.34532431730469354</v>
      </c>
      <c r="Q33" t="s">
        <v>159</v>
      </c>
      <c r="R33" s="12">
        <v>7.0000000000000009</v>
      </c>
      <c r="S33" s="12">
        <v>0.6025705697447582</v>
      </c>
      <c r="T33" s="12">
        <v>0.14667700950963491</v>
      </c>
      <c r="U33" s="12">
        <v>0.31508891375021103</v>
      </c>
      <c r="V33" s="12">
        <v>0.89005222573930531</v>
      </c>
      <c r="W33" s="12"/>
      <c r="X33" s="12"/>
      <c r="Y33" s="12"/>
      <c r="Z33" s="12"/>
      <c r="AH33" s="11"/>
      <c r="AI33" s="12"/>
      <c r="AJ33" s="12"/>
      <c r="AK33" s="12"/>
      <c r="AL33" s="12"/>
      <c r="AM33" s="12"/>
      <c r="AN33" s="12"/>
      <c r="AO33" s="12"/>
      <c r="AP33" s="12"/>
      <c r="AQ33" s="12"/>
      <c r="AR33" s="12"/>
    </row>
    <row r="34" spans="1:44" x14ac:dyDescent="0.25">
      <c r="A34">
        <v>0.33</v>
      </c>
      <c r="B34" s="6">
        <f t="shared" si="0"/>
        <v>2.0302083219648392</v>
      </c>
      <c r="P34" s="11">
        <v>0.40725245678534178</v>
      </c>
      <c r="Q34" t="s">
        <v>159</v>
      </c>
      <c r="R34" s="12">
        <v>8</v>
      </c>
      <c r="S34" s="12">
        <v>0.63307336602566677</v>
      </c>
      <c r="T34" s="12">
        <v>0.1485315888952074</v>
      </c>
      <c r="U34" s="12">
        <v>0.34195680122898242</v>
      </c>
      <c r="V34" s="12">
        <v>0.92418993082235112</v>
      </c>
      <c r="W34" s="12"/>
      <c r="X34" s="12"/>
      <c r="Y34" s="12"/>
      <c r="Z34" s="12"/>
      <c r="AH34" s="11"/>
      <c r="AI34" s="12"/>
      <c r="AJ34" s="12"/>
      <c r="AK34" s="12"/>
      <c r="AL34" s="12"/>
      <c r="AM34" s="12"/>
      <c r="AN34" s="12"/>
      <c r="AO34" s="12"/>
      <c r="AP34" s="12"/>
      <c r="AQ34" s="12"/>
      <c r="AR34" s="12"/>
    </row>
    <row r="35" spans="1:44" x14ac:dyDescent="0.25">
      <c r="A35">
        <v>0.34</v>
      </c>
      <c r="B35" s="6">
        <f t="shared" si="0"/>
        <v>2.1264971444006209</v>
      </c>
      <c r="P35" s="11">
        <v>0.27381821752539931</v>
      </c>
      <c r="Q35" t="s">
        <v>159</v>
      </c>
      <c r="R35" s="12">
        <v>9</v>
      </c>
      <c r="S35" s="12">
        <v>0.6602731468005123</v>
      </c>
      <c r="T35" s="12">
        <v>0.15121741154244994</v>
      </c>
      <c r="U35" s="12">
        <v>0.36389246634645067</v>
      </c>
      <c r="V35" s="12">
        <v>0.95665382725457393</v>
      </c>
      <c r="W35" s="12"/>
      <c r="X35" s="12"/>
      <c r="Y35" s="12"/>
      <c r="Z35" s="12"/>
      <c r="AH35" s="11"/>
      <c r="AI35" s="12"/>
      <c r="AJ35" s="12"/>
      <c r="AK35" s="12"/>
      <c r="AL35" s="12"/>
      <c r="AM35" s="12"/>
      <c r="AN35" s="12"/>
      <c r="AO35" s="12"/>
      <c r="AP35" s="12"/>
      <c r="AQ35" s="12"/>
      <c r="AR35" s="12"/>
    </row>
    <row r="36" spans="1:44" x14ac:dyDescent="0.25">
      <c r="A36">
        <v>0.35</v>
      </c>
      <c r="B36" s="6">
        <f t="shared" si="0"/>
        <v>2.2272489363499437</v>
      </c>
      <c r="P36" s="11">
        <v>0.21972647630701989</v>
      </c>
      <c r="Q36" t="s">
        <v>159</v>
      </c>
      <c r="R36" s="12">
        <v>10</v>
      </c>
      <c r="S36" s="12">
        <v>0.68487328849543339</v>
      </c>
      <c r="T36" s="12">
        <v>0.15444125620769378</v>
      </c>
      <c r="U36" s="12">
        <v>0.38217398860583845</v>
      </c>
      <c r="V36" s="12">
        <v>0.98757258838502837</v>
      </c>
      <c r="W36" s="12"/>
      <c r="X36" s="12"/>
      <c r="Y36" s="12"/>
      <c r="Z36" s="12"/>
      <c r="AH36" s="11"/>
      <c r="AI36" s="12"/>
      <c r="AJ36" s="12"/>
      <c r="AK36" s="12"/>
      <c r="AL36" s="12"/>
      <c r="AM36" s="12"/>
      <c r="AN36" s="12"/>
      <c r="AO36" s="12"/>
      <c r="AP36" s="12"/>
      <c r="AQ36" s="12"/>
      <c r="AR36" s="12"/>
    </row>
    <row r="37" spans="1:44" x14ac:dyDescent="0.25">
      <c r="A37">
        <v>0.36</v>
      </c>
      <c r="B37" s="6">
        <f t="shared" si="0"/>
        <v>2.3326605005266807</v>
      </c>
      <c r="P37" s="11">
        <v>0.30442216604460792</v>
      </c>
      <c r="Q37" t="s">
        <v>159</v>
      </c>
      <c r="R37" s="12">
        <v>20</v>
      </c>
      <c r="S37" s="12">
        <v>0.85624119442082292</v>
      </c>
      <c r="T37" s="12">
        <v>0.19364036117327652</v>
      </c>
      <c r="U37" s="12">
        <v>0.4767130605736502</v>
      </c>
      <c r="V37" s="12">
        <v>1.2357693282679956</v>
      </c>
      <c r="W37" s="12"/>
      <c r="X37" s="12"/>
      <c r="Y37" s="12"/>
      <c r="Z37" s="12"/>
      <c r="AH37" s="11"/>
      <c r="AI37" s="12"/>
      <c r="AJ37" s="12"/>
      <c r="AK37" s="12"/>
      <c r="AL37" s="12"/>
      <c r="AM37" s="12"/>
      <c r="AN37" s="12"/>
      <c r="AO37" s="12"/>
      <c r="AP37" s="12"/>
      <c r="AQ37" s="12"/>
      <c r="AR37" s="12"/>
    </row>
    <row r="38" spans="1:44" x14ac:dyDescent="0.25">
      <c r="A38">
        <v>0.37</v>
      </c>
      <c r="B38" s="6">
        <f t="shared" si="0"/>
        <v>2.4429363458568067</v>
      </c>
      <c r="P38" s="11">
        <v>0.33405235343874123</v>
      </c>
      <c r="Q38" t="s">
        <v>159</v>
      </c>
      <c r="R38" s="12">
        <v>30.000000000000004</v>
      </c>
      <c r="S38" s="12">
        <v>0.97014335244206618</v>
      </c>
      <c r="T38" s="12">
        <v>0.23049005955357796</v>
      </c>
      <c r="U38" s="12">
        <v>0.51839113692943806</v>
      </c>
      <c r="V38" s="12">
        <v>1.4218955679546943</v>
      </c>
      <c r="W38" s="12"/>
      <c r="X38" s="12" t="s">
        <v>201</v>
      </c>
      <c r="Y38" s="12"/>
      <c r="Z38" s="12"/>
      <c r="AH38" s="11"/>
      <c r="AI38" s="12"/>
      <c r="AJ38" s="12"/>
      <c r="AK38" s="12"/>
      <c r="AL38" s="12"/>
      <c r="AM38" s="12"/>
      <c r="AN38" s="12"/>
      <c r="AO38" s="12"/>
      <c r="AP38" s="12"/>
      <c r="AQ38" s="12"/>
      <c r="AR38" s="12"/>
    </row>
    <row r="39" spans="1:44" x14ac:dyDescent="0.25">
      <c r="A39">
        <v>0.38</v>
      </c>
      <c r="B39" s="6">
        <f t="shared" si="0"/>
        <v>2.558288894045806</v>
      </c>
      <c r="P39" s="11">
        <v>0.28701987563068909</v>
      </c>
      <c r="Q39" t="s">
        <v>159</v>
      </c>
      <c r="R39" s="12">
        <v>40</v>
      </c>
      <c r="S39" s="12">
        <v>1.0635126116128355</v>
      </c>
      <c r="T39" s="12">
        <v>0.26428111598133325</v>
      </c>
      <c r="U39" s="12">
        <v>0.54553114250325452</v>
      </c>
      <c r="V39" s="12">
        <v>1.5814940807224165</v>
      </c>
      <c r="W39" s="12"/>
      <c r="X39" s="12">
        <v>0.70842294543452455</v>
      </c>
      <c r="Y39" s="12"/>
      <c r="Z39" s="12"/>
      <c r="AH39" s="11"/>
      <c r="AI39" s="12"/>
      <c r="AJ39" s="12"/>
      <c r="AK39" s="12"/>
      <c r="AL39" s="12"/>
      <c r="AM39" s="12"/>
      <c r="AN39" s="12"/>
      <c r="AO39" s="12"/>
      <c r="AP39" s="12"/>
      <c r="AQ39" s="12"/>
      <c r="AR39" s="12"/>
    </row>
    <row r="40" spans="1:44" x14ac:dyDescent="0.25">
      <c r="A40">
        <v>0.39</v>
      </c>
      <c r="B40" s="6">
        <f t="shared" si="0"/>
        <v>2.6789386817216823</v>
      </c>
      <c r="P40" s="11">
        <v>0.30934686632817637</v>
      </c>
      <c r="Q40" t="s">
        <v>159</v>
      </c>
      <c r="R40" s="12">
        <v>50</v>
      </c>
      <c r="S40" s="12">
        <v>1.1491965645755302</v>
      </c>
      <c r="T40" s="12">
        <v>0.29712731339365767</v>
      </c>
      <c r="U40" s="12">
        <v>0.56683773150968064</v>
      </c>
      <c r="V40" s="12">
        <v>1.7315553976413798</v>
      </c>
      <c r="W40" s="12"/>
      <c r="X40" s="12"/>
      <c r="Y40" s="12"/>
      <c r="Z40" s="12">
        <f>(X42-X39)/X42</f>
        <v>0.39176423090811052</v>
      </c>
      <c r="AH40" s="11"/>
      <c r="AI40" s="12"/>
      <c r="AJ40" s="12"/>
      <c r="AK40" s="12"/>
      <c r="AL40" s="12"/>
      <c r="AM40" s="12"/>
      <c r="AN40" s="12"/>
      <c r="AO40" s="12"/>
      <c r="AP40" s="12"/>
      <c r="AQ40" s="12"/>
      <c r="AR40" s="12"/>
    </row>
    <row r="41" spans="1:44" x14ac:dyDescent="0.25">
      <c r="A41">
        <v>0.4</v>
      </c>
      <c r="B41" s="6">
        <f t="shared" si="0"/>
        <v>2.8051145568044595</v>
      </c>
      <c r="P41" s="11">
        <v>0.31907856522508948</v>
      </c>
      <c r="Q41" t="s">
        <v>159</v>
      </c>
      <c r="R41" s="12">
        <v>60.000000000000007</v>
      </c>
      <c r="S41" s="12">
        <v>1.2348805175382251</v>
      </c>
      <c r="T41" s="12">
        <v>0.3311936874636473</v>
      </c>
      <c r="U41" s="12">
        <v>0.58575281821234315</v>
      </c>
      <c r="V41" s="12">
        <v>1.8840082168641072</v>
      </c>
      <c r="W41" s="12"/>
      <c r="X41" t="s">
        <v>200</v>
      </c>
      <c r="Y41" s="12"/>
      <c r="Z41" s="12"/>
      <c r="AH41" s="11"/>
      <c r="AI41" s="12"/>
      <c r="AJ41" s="12"/>
      <c r="AK41" s="12"/>
      <c r="AL41" s="12"/>
      <c r="AM41" s="12"/>
      <c r="AN41" s="12"/>
      <c r="AO41" s="12"/>
      <c r="AP41" s="12"/>
      <c r="AQ41" s="12"/>
      <c r="AR41" s="12"/>
    </row>
    <row r="42" spans="1:44" x14ac:dyDescent="0.25">
      <c r="A42">
        <v>0.41</v>
      </c>
      <c r="B42" s="6">
        <f t="shared" si="0"/>
        <v>2.9370538676152989</v>
      </c>
      <c r="P42" s="11">
        <v>0.33851286299875183</v>
      </c>
      <c r="Q42" t="s">
        <v>159</v>
      </c>
      <c r="R42" s="12">
        <v>70</v>
      </c>
      <c r="S42" s="12">
        <v>1.3282497767089942</v>
      </c>
      <c r="T42" s="12">
        <v>0.36930879926995969</v>
      </c>
      <c r="U42" s="12">
        <v>0.60441783097715984</v>
      </c>
      <c r="V42" s="12">
        <v>2.0520817224408288</v>
      </c>
      <c r="W42" s="12"/>
      <c r="X42" s="12">
        <f>V40-U40</f>
        <v>1.1647176661316991</v>
      </c>
      <c r="Y42" s="12"/>
      <c r="Z42" s="12"/>
      <c r="AH42" s="11"/>
      <c r="AI42" s="12"/>
      <c r="AJ42" s="12"/>
      <c r="AK42" s="12"/>
      <c r="AL42" s="12"/>
      <c r="AM42" s="12"/>
      <c r="AN42" s="12"/>
      <c r="AO42" s="12"/>
      <c r="AP42" s="12"/>
      <c r="AQ42" s="12"/>
      <c r="AR42" s="12"/>
    </row>
    <row r="43" spans="1:44" x14ac:dyDescent="0.25">
      <c r="A43">
        <v>0.42</v>
      </c>
      <c r="B43" s="6">
        <f t="shared" si="0"/>
        <v>3.0750026430919473</v>
      </c>
      <c r="P43" s="11">
        <v>0.36264768658100033</v>
      </c>
      <c r="Q43" t="s">
        <v>159</v>
      </c>
      <c r="R43" s="12">
        <v>80</v>
      </c>
      <c r="S43" s="12">
        <v>1.4421519347302376</v>
      </c>
      <c r="T43" s="12">
        <v>0.41680533913208573</v>
      </c>
      <c r="U43" s="12">
        <v>0.62522848147978227</v>
      </c>
      <c r="V43" s="12">
        <v>2.2590753879806931</v>
      </c>
      <c r="W43" s="12"/>
      <c r="X43" s="12"/>
      <c r="Y43" s="12"/>
      <c r="Z43" s="12"/>
      <c r="AH43" s="11"/>
      <c r="AI43" s="12"/>
      <c r="AJ43" s="12"/>
      <c r="AK43" s="12"/>
      <c r="AL43" s="12"/>
      <c r="AM43" s="12"/>
      <c r="AN43" s="12"/>
      <c r="AO43" s="12"/>
      <c r="AP43" s="12"/>
      <c r="AQ43" s="12"/>
      <c r="AR43" s="12"/>
    </row>
    <row r="44" spans="1:44" x14ac:dyDescent="0.25">
      <c r="A44">
        <v>0.43</v>
      </c>
      <c r="B44" s="6">
        <f t="shared" si="0"/>
        <v>3.2192157623220119</v>
      </c>
      <c r="P44" s="11">
        <v>0.80134780685329821</v>
      </c>
      <c r="Q44" t="s">
        <v>159</v>
      </c>
      <c r="R44" s="12">
        <v>90</v>
      </c>
      <c r="S44" s="12">
        <v>1.613519840655627</v>
      </c>
      <c r="T44" s="12">
        <v>0.48966488905736832</v>
      </c>
      <c r="U44" s="12">
        <v>0.65379429362399366</v>
      </c>
      <c r="V44" s="12">
        <v>2.5732453876872605</v>
      </c>
      <c r="W44" s="12"/>
      <c r="X44" s="12"/>
      <c r="Y44" s="12"/>
      <c r="Z44" s="12"/>
      <c r="AH44" s="11"/>
      <c r="AI44" s="12"/>
      <c r="AJ44" s="12"/>
      <c r="AK44" s="12"/>
      <c r="AL44" s="12"/>
      <c r="AM44" s="12"/>
      <c r="AN44" s="12"/>
      <c r="AO44" s="12"/>
      <c r="AP44" s="12"/>
      <c r="AQ44" s="12"/>
      <c r="AR44" s="12"/>
    </row>
    <row r="45" spans="1:44" x14ac:dyDescent="0.25">
      <c r="A45">
        <v>0.44</v>
      </c>
      <c r="B45" s="6">
        <f t="shared" si="0"/>
        <v>3.3699571114417806</v>
      </c>
      <c r="P45" s="11">
        <v>0.24083678430527314</v>
      </c>
      <c r="Q45" t="s">
        <v>159</v>
      </c>
      <c r="R45" s="12">
        <v>91</v>
      </c>
      <c r="S45" s="12">
        <v>1.6381199823505481</v>
      </c>
      <c r="T45" s="12">
        <v>0.50022581399134991</v>
      </c>
      <c r="U45" s="12">
        <v>0.65769540280519478</v>
      </c>
      <c r="V45" s="12">
        <v>2.6185445618959013</v>
      </c>
      <c r="W45" s="12"/>
      <c r="X45" s="12"/>
      <c r="Y45" s="12"/>
      <c r="Z45" s="12"/>
      <c r="AH45" s="11"/>
      <c r="AI45" s="12"/>
      <c r="AJ45" s="12"/>
      <c r="AK45" s="12"/>
      <c r="AL45" s="12"/>
      <c r="AM45" s="12"/>
      <c r="AN45" s="12"/>
      <c r="AO45" s="12"/>
      <c r="AP45" s="12"/>
      <c r="AQ45" s="12"/>
      <c r="AR45" s="12"/>
    </row>
    <row r="46" spans="1:44" x14ac:dyDescent="0.25">
      <c r="A46">
        <v>0.45</v>
      </c>
      <c r="B46" s="6">
        <f t="shared" si="0"/>
        <v>3.5274997257759941</v>
      </c>
      <c r="P46" s="11">
        <v>0.26218561162578968</v>
      </c>
      <c r="Q46" t="s">
        <v>159</v>
      </c>
      <c r="R46" s="12">
        <v>92</v>
      </c>
      <c r="S46" s="12">
        <v>1.6653197631253938</v>
      </c>
      <c r="T46" s="12">
        <v>0.51192698104651013</v>
      </c>
      <c r="U46" s="12">
        <v>0.66196131757518906</v>
      </c>
      <c r="V46" s="12">
        <v>2.6686782086755985</v>
      </c>
      <c r="W46" s="12"/>
      <c r="X46" s="12"/>
      <c r="Y46" s="12"/>
      <c r="Z46" s="12"/>
      <c r="AH46" s="11"/>
      <c r="AI46" s="12"/>
      <c r="AJ46" s="12"/>
      <c r="AK46" s="12"/>
      <c r="AL46" s="12"/>
      <c r="AM46" s="12"/>
      <c r="AN46" s="12"/>
      <c r="AO46" s="12"/>
      <c r="AP46" s="12"/>
      <c r="AQ46" s="12"/>
      <c r="AR46" s="12"/>
    </row>
    <row r="47" spans="1:44" x14ac:dyDescent="0.25">
      <c r="A47">
        <v>0.46</v>
      </c>
      <c r="B47" s="6">
        <f t="shared" si="0"/>
        <v>3.6921259149135786</v>
      </c>
      <c r="P47" s="11">
        <v>0.33040089333426503</v>
      </c>
      <c r="Q47" t="s">
        <v>159</v>
      </c>
      <c r="R47" s="12">
        <v>93</v>
      </c>
      <c r="S47" s="12">
        <v>1.6958225594063023</v>
      </c>
      <c r="T47" s="12">
        <v>0.52507728569309453</v>
      </c>
      <c r="U47" s="12">
        <v>0.66668999036345467</v>
      </c>
      <c r="V47" s="12">
        <v>2.72495512844915</v>
      </c>
      <c r="W47" s="12"/>
      <c r="X47" s="12"/>
      <c r="Y47" s="12"/>
      <c r="Z47" s="12"/>
      <c r="AH47" s="11"/>
      <c r="AI47" s="12"/>
      <c r="AJ47" s="12"/>
      <c r="AK47" s="12"/>
      <c r="AL47" s="12"/>
      <c r="AM47" s="12"/>
      <c r="AN47" s="12"/>
      <c r="AO47" s="12"/>
      <c r="AP47" s="12"/>
      <c r="AQ47" s="12"/>
      <c r="AR47" s="12"/>
    </row>
    <row r="48" spans="1:44" x14ac:dyDescent="0.25">
      <c r="A48">
        <v>0.47</v>
      </c>
      <c r="B48" s="6">
        <f t="shared" si="0"/>
        <v>3.8641273682263102</v>
      </c>
      <c r="P48" s="11">
        <v>0.29766613985109086</v>
      </c>
      <c r="Q48" t="s">
        <v>159</v>
      </c>
      <c r="R48" s="12">
        <v>94</v>
      </c>
      <c r="S48" s="12">
        <v>1.7306582430856983</v>
      </c>
      <c r="T48" s="12">
        <v>0.54012935221347314</v>
      </c>
      <c r="U48" s="12">
        <v>0.67202416577045665</v>
      </c>
      <c r="V48" s="12">
        <v>2.7892923204009401</v>
      </c>
      <c r="W48" s="12"/>
      <c r="X48" s="12"/>
      <c r="Y48" s="12"/>
      <c r="Z48" s="12"/>
      <c r="AH48" s="11"/>
      <c r="AI48" s="12"/>
      <c r="AJ48" s="12"/>
      <c r="AK48" s="12"/>
      <c r="AL48" s="12"/>
      <c r="AM48" s="12"/>
      <c r="AN48" s="12"/>
      <c r="AO48" s="12"/>
      <c r="AP48" s="12"/>
      <c r="AQ48" s="12"/>
      <c r="AR48" s="12"/>
    </row>
    <row r="49" spans="1:44" x14ac:dyDescent="0.25">
      <c r="A49">
        <v>0.48</v>
      </c>
      <c r="B49" s="6">
        <f t="shared" si="0"/>
        <v>4.04380523814232</v>
      </c>
      <c r="P49" s="11">
        <v>0.28403416028275952</v>
      </c>
      <c r="Q49" t="s">
        <v>159</v>
      </c>
      <c r="R49" s="12">
        <v>95</v>
      </c>
      <c r="S49" s="12">
        <v>1.771423153121146</v>
      </c>
      <c r="T49" s="12">
        <v>0.5577853371005882</v>
      </c>
      <c r="U49" s="12">
        <v>0.67818398131610214</v>
      </c>
      <c r="V49" s="12">
        <v>2.86466232492619</v>
      </c>
      <c r="W49" s="12"/>
      <c r="X49" s="12"/>
      <c r="Y49" s="12"/>
      <c r="Z49" s="12"/>
      <c r="AH49" s="11"/>
      <c r="AI49" s="12"/>
      <c r="AJ49" s="12"/>
      <c r="AK49" s="12"/>
      <c r="AL49" s="12"/>
      <c r="AM49" s="12"/>
      <c r="AN49" s="12"/>
      <c r="AO49" s="12"/>
      <c r="AP49" s="12"/>
      <c r="AQ49" s="12"/>
      <c r="AR49" s="12"/>
    </row>
    <row r="50" spans="1:44" x14ac:dyDescent="0.25">
      <c r="A50">
        <v>0.49</v>
      </c>
      <c r="B50" s="6">
        <f t="shared" si="0"/>
        <v>4.2314701982852858</v>
      </c>
      <c r="P50" s="11">
        <v>0.5441830697408071</v>
      </c>
      <c r="Q50" t="s">
        <v>159</v>
      </c>
      <c r="R50" s="12">
        <v>96</v>
      </c>
      <c r="S50" s="12">
        <v>1.8207912578476393</v>
      </c>
      <c r="T50" s="12">
        <v>0.57922245209680234</v>
      </c>
      <c r="U50" s="12">
        <v>0.6855361127182118</v>
      </c>
      <c r="V50" s="12">
        <v>2.9560464029770666</v>
      </c>
      <c r="W50" s="12"/>
      <c r="X50" s="12"/>
      <c r="Y50" s="12"/>
      <c r="Z50" s="12"/>
      <c r="AH50" s="11"/>
      <c r="AI50" s="12"/>
      <c r="AJ50" s="12"/>
      <c r="AK50" s="12"/>
      <c r="AL50" s="12"/>
      <c r="AM50" s="12"/>
      <c r="AN50" s="12"/>
      <c r="AO50" s="12"/>
      <c r="AP50" s="12"/>
      <c r="AQ50" s="12"/>
      <c r="AR50" s="12"/>
    </row>
    <row r="51" spans="1:44" x14ac:dyDescent="0.25">
      <c r="A51">
        <v>0.5</v>
      </c>
      <c r="B51" s="6">
        <f t="shared" si="0"/>
        <v>4.4274424733840148</v>
      </c>
      <c r="P51" s="11">
        <v>0.32023542259348697</v>
      </c>
      <c r="Q51" t="s">
        <v>159</v>
      </c>
      <c r="R51" s="12">
        <v>97</v>
      </c>
      <c r="S51" s="12">
        <v>1.8837748813713497</v>
      </c>
      <c r="T51" s="12">
        <v>0.60664962419224144</v>
      </c>
      <c r="U51" s="12">
        <v>0.69476346673789791</v>
      </c>
      <c r="V51" s="12">
        <v>3.0727862960048018</v>
      </c>
      <c r="W51" s="12"/>
      <c r="X51" s="12"/>
      <c r="Y51" s="12"/>
      <c r="Z51" s="12"/>
      <c r="AH51" s="11"/>
      <c r="AI51" s="12"/>
      <c r="AJ51" s="12"/>
      <c r="AK51" s="12"/>
      <c r="AL51" s="12"/>
      <c r="AM51" s="12"/>
      <c r="AN51" s="12"/>
      <c r="AO51" s="12"/>
      <c r="AP51" s="12"/>
      <c r="AQ51" s="12"/>
      <c r="AR51" s="12"/>
    </row>
    <row r="52" spans="1:44" x14ac:dyDescent="0.25">
      <c r="A52">
        <v>0.51</v>
      </c>
      <c r="B52" s="6">
        <f t="shared" si="0"/>
        <v>4.6320518376474036</v>
      </c>
      <c r="P52" s="11">
        <v>0.32502495180422936</v>
      </c>
      <c r="Q52" t="s">
        <v>159</v>
      </c>
      <c r="R52" s="12">
        <v>98</v>
      </c>
      <c r="S52" s="12">
        <v>1.9716262649225549</v>
      </c>
      <c r="T52" s="12">
        <v>0.64503180941357274</v>
      </c>
      <c r="U52" s="12">
        <v>0.70738714960849336</v>
      </c>
      <c r="V52" s="12">
        <v>3.2358653802366164</v>
      </c>
      <c r="W52" s="12"/>
      <c r="X52" s="12"/>
      <c r="Y52" s="12"/>
      <c r="Z52" s="12"/>
      <c r="AH52" s="11"/>
      <c r="AI52" s="12"/>
      <c r="AJ52" s="12"/>
      <c r="AK52" s="12"/>
      <c r="AL52" s="12"/>
      <c r="AM52" s="12"/>
      <c r="AN52" s="12"/>
      <c r="AO52" s="12"/>
      <c r="AP52" s="12"/>
      <c r="AQ52" s="12"/>
      <c r="AR52" s="12"/>
    </row>
    <row r="53" spans="1:44" x14ac:dyDescent="0.25">
      <c r="A53">
        <v>0.52</v>
      </c>
      <c r="B53" s="6">
        <f t="shared" si="0"/>
        <v>4.84563757808814</v>
      </c>
      <c r="P53" s="11">
        <v>0.56817409667688046</v>
      </c>
      <c r="Q53" t="s">
        <v>159</v>
      </c>
      <c r="R53" s="12">
        <v>99</v>
      </c>
      <c r="S53" s="12">
        <v>2.1202493758370209</v>
      </c>
      <c r="T53" s="12">
        <v>0.71023761280824838</v>
      </c>
      <c r="U53" s="12">
        <v>0.72820923428834106</v>
      </c>
      <c r="V53" s="12">
        <v>3.5122895173857005</v>
      </c>
      <c r="W53" s="12"/>
      <c r="X53" s="12"/>
      <c r="Y53" s="12"/>
      <c r="Z53" s="12"/>
      <c r="AH53" s="11"/>
      <c r="AI53" s="12"/>
      <c r="AJ53" s="12"/>
      <c r="AK53" s="12"/>
      <c r="AL53" s="12"/>
      <c r="AM53" s="12"/>
      <c r="AN53" s="12"/>
      <c r="AO53" s="12"/>
      <c r="AP53" s="12"/>
      <c r="AQ53" s="12"/>
      <c r="AR53" s="12"/>
    </row>
    <row r="54" spans="1:44" x14ac:dyDescent="0.25">
      <c r="A54">
        <v>0.53</v>
      </c>
      <c r="B54" s="6">
        <f t="shared" si="0"/>
        <v>5.0685484190668939</v>
      </c>
      <c r="P54" s="11">
        <v>0.33985116891619943</v>
      </c>
      <c r="Q54" t="s">
        <v>159</v>
      </c>
      <c r="R54" s="12"/>
      <c r="S54" s="12"/>
      <c r="T54" s="12"/>
      <c r="U54" s="12"/>
      <c r="V54" s="12"/>
      <c r="W54" s="12"/>
      <c r="X54" s="12"/>
      <c r="Y54" s="12"/>
      <c r="Z54" s="12"/>
      <c r="AH54" s="11"/>
      <c r="AI54" s="12"/>
      <c r="AJ54" s="12"/>
      <c r="AK54" s="12"/>
      <c r="AL54" s="12"/>
      <c r="AM54" s="12"/>
      <c r="AN54" s="12"/>
      <c r="AO54" s="12"/>
      <c r="AP54" s="12"/>
      <c r="AQ54" s="12"/>
      <c r="AR54" s="12"/>
    </row>
    <row r="55" spans="1:44" x14ac:dyDescent="0.25">
      <c r="A55" s="5">
        <v>0.53180000000000005</v>
      </c>
      <c r="B55" s="6">
        <f t="shared" si="0"/>
        <v>5.1096901811338808</v>
      </c>
      <c r="P55" s="11">
        <v>0.28536444700372882</v>
      </c>
      <c r="Q55" t="s">
        <v>159</v>
      </c>
      <c r="R55" s="12"/>
      <c r="S55" s="12"/>
      <c r="T55" s="12"/>
      <c r="U55" s="12"/>
      <c r="V55" s="12"/>
      <c r="W55" s="12"/>
      <c r="X55" s="12"/>
      <c r="Y55" s="12"/>
      <c r="Z55" s="12"/>
      <c r="AH55" s="11"/>
      <c r="AI55" s="12"/>
      <c r="AJ55" s="12"/>
      <c r="AK55" s="12"/>
      <c r="AL55" s="12"/>
      <c r="AM55" s="12"/>
      <c r="AN55" s="12"/>
      <c r="AO55" s="12"/>
      <c r="AP55" s="12"/>
      <c r="AQ55" s="12"/>
      <c r="AR55" s="12"/>
    </row>
    <row r="56" spans="1:44" ht="15.75" thickBot="1" x14ac:dyDescent="0.3">
      <c r="A56">
        <v>0.54</v>
      </c>
      <c r="B56" s="6">
        <f t="shared" si="0"/>
        <v>5.3011424041195703</v>
      </c>
      <c r="P56" s="11">
        <v>0.59788091397267951</v>
      </c>
      <c r="Q56" t="s">
        <v>159</v>
      </c>
      <c r="R56" s="12"/>
      <c r="S56" s="12"/>
      <c r="T56" s="12"/>
      <c r="U56" s="12"/>
      <c r="V56" s="12"/>
      <c r="W56" s="12"/>
      <c r="X56" s="12"/>
      <c r="Y56" s="12"/>
      <c r="Z56" s="12"/>
      <c r="AH56" s="11"/>
      <c r="AI56" s="12"/>
      <c r="AJ56" s="12"/>
      <c r="AK56" s="12"/>
      <c r="AL56" s="12"/>
      <c r="AM56" s="12"/>
      <c r="AN56" s="12"/>
      <c r="AO56" s="12"/>
      <c r="AP56" s="12"/>
      <c r="AQ56" s="12"/>
      <c r="AR56" s="12"/>
    </row>
    <row r="57" spans="1:44" ht="18.75" x14ac:dyDescent="0.3">
      <c r="A57">
        <v>0.55000000000000004</v>
      </c>
      <c r="B57" s="6">
        <f t="shared" si="0"/>
        <v>5.5437867309261994</v>
      </c>
      <c r="P57" s="11">
        <v>0.40274646826579608</v>
      </c>
      <c r="Q57" t="s">
        <v>159</v>
      </c>
      <c r="R57" s="12"/>
      <c r="S57" s="30"/>
      <c r="T57" s="31" t="s">
        <v>160</v>
      </c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3"/>
      <c r="AH57" s="11"/>
      <c r="AI57" s="12"/>
      <c r="AJ57" s="12"/>
      <c r="AK57" s="12"/>
      <c r="AL57" s="12"/>
      <c r="AM57" s="12"/>
      <c r="AN57" s="12"/>
      <c r="AO57" s="12"/>
      <c r="AP57" s="12"/>
      <c r="AQ57" s="12"/>
      <c r="AR57" s="12"/>
    </row>
    <row r="58" spans="1:44" ht="15.75" thickBot="1" x14ac:dyDescent="0.3">
      <c r="A58">
        <v>0.56000000000000005</v>
      </c>
      <c r="B58" s="6">
        <f t="shared" si="0"/>
        <v>5.7968575350843077</v>
      </c>
      <c r="P58" s="11">
        <v>0.6341516249227156</v>
      </c>
      <c r="Q58" t="s">
        <v>159</v>
      </c>
      <c r="R58" s="12"/>
      <c r="S58" s="34"/>
      <c r="T58" s="35" t="s">
        <v>161</v>
      </c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6"/>
      <c r="AH58" s="11"/>
      <c r="AI58" s="12"/>
      <c r="AJ58" s="12"/>
      <c r="AK58" s="12"/>
      <c r="AL58" s="12"/>
      <c r="AM58" s="12"/>
      <c r="AN58" s="12"/>
      <c r="AO58" s="12"/>
      <c r="AP58" s="12"/>
      <c r="AQ58" s="12"/>
      <c r="AR58" s="12"/>
    </row>
    <row r="59" spans="1:44" ht="45" x14ac:dyDescent="0.25">
      <c r="A59">
        <v>0.56999999999999995</v>
      </c>
      <c r="B59" s="6">
        <f t="shared" si="0"/>
        <v>6.0607396181659237</v>
      </c>
      <c r="P59" s="11">
        <v>0.6747655384354927</v>
      </c>
      <c r="Q59" t="s">
        <v>159</v>
      </c>
      <c r="R59" s="12"/>
      <c r="S59" s="37" t="s">
        <v>162</v>
      </c>
      <c r="T59" s="38" t="s">
        <v>163</v>
      </c>
      <c r="U59" s="38" t="s">
        <v>164</v>
      </c>
      <c r="V59" s="38" t="s">
        <v>165</v>
      </c>
      <c r="W59" s="39" t="s">
        <v>166</v>
      </c>
      <c r="X59" s="39" t="s">
        <v>167</v>
      </c>
      <c r="Y59" s="40" t="s">
        <v>168</v>
      </c>
      <c r="Z59" s="39" t="s">
        <v>167</v>
      </c>
      <c r="AA59" s="39" t="s">
        <v>169</v>
      </c>
      <c r="AB59" s="39" t="s">
        <v>170</v>
      </c>
      <c r="AC59" s="41" t="s">
        <v>171</v>
      </c>
      <c r="AD59" s="21" t="s">
        <v>172</v>
      </c>
      <c r="AE59" s="22" t="s">
        <v>173</v>
      </c>
      <c r="AF59" s="22" t="s">
        <v>174</v>
      </c>
      <c r="AG59" s="23" t="s">
        <v>175</v>
      </c>
      <c r="AH59" s="11"/>
      <c r="AI59" s="12"/>
      <c r="AJ59" s="12"/>
      <c r="AK59" s="12"/>
      <c r="AL59" s="12"/>
      <c r="AM59" s="12"/>
      <c r="AN59" s="12"/>
      <c r="AO59" s="12"/>
      <c r="AP59" s="12"/>
      <c r="AQ59" s="12"/>
      <c r="AR59" s="12"/>
    </row>
    <row r="60" spans="1:44" x14ac:dyDescent="0.25">
      <c r="A60">
        <v>0.57999999999999996</v>
      </c>
      <c r="B60" s="6">
        <f t="shared" si="0"/>
        <v>6.3358261153696809</v>
      </c>
      <c r="P60" s="11">
        <v>0.47120000000000001</v>
      </c>
      <c r="Q60" t="s">
        <v>159</v>
      </c>
      <c r="R60" s="12"/>
      <c r="S60" s="34">
        <v>62</v>
      </c>
      <c r="T60" s="38" t="s">
        <v>176</v>
      </c>
      <c r="U60" s="25">
        <v>86</v>
      </c>
      <c r="V60" s="25">
        <v>190</v>
      </c>
      <c r="W60" s="35" t="s">
        <v>177</v>
      </c>
      <c r="X60" s="25">
        <v>54.32</v>
      </c>
      <c r="Y60" s="42">
        <v>0.34532431730469354</v>
      </c>
      <c r="Z60" s="25">
        <v>61.28</v>
      </c>
      <c r="AA60" s="43">
        <v>0.50198986989809391</v>
      </c>
      <c r="AB60" s="43" t="s">
        <v>178</v>
      </c>
      <c r="AC60" s="44">
        <v>1</v>
      </c>
      <c r="AD60" s="24">
        <v>0</v>
      </c>
      <c r="AE60" s="25">
        <v>0</v>
      </c>
      <c r="AF60" s="25">
        <v>0</v>
      </c>
      <c r="AG60" s="26">
        <v>0</v>
      </c>
      <c r="AH60" s="11"/>
      <c r="AI60" s="12"/>
      <c r="AJ60" s="12"/>
      <c r="AK60" s="12"/>
      <c r="AL60" s="12"/>
      <c r="AM60" s="12"/>
      <c r="AN60" s="12"/>
      <c r="AO60" s="12"/>
      <c r="AP60" s="12"/>
      <c r="AQ60" s="12"/>
      <c r="AR60" s="12"/>
    </row>
    <row r="61" spans="1:44" x14ac:dyDescent="0.25">
      <c r="A61">
        <v>0.59</v>
      </c>
      <c r="B61" s="6">
        <f t="shared" si="0"/>
        <v>6.6225180979323381</v>
      </c>
      <c r="P61" s="11">
        <v>0.47089584089355258</v>
      </c>
      <c r="Q61" t="s">
        <v>159</v>
      </c>
      <c r="R61" s="12"/>
      <c r="S61" s="34">
        <v>65</v>
      </c>
      <c r="T61" s="38" t="s">
        <v>179</v>
      </c>
      <c r="U61" s="25">
        <v>69.900000000000006</v>
      </c>
      <c r="V61" s="25">
        <v>154</v>
      </c>
      <c r="W61" s="35" t="s">
        <v>180</v>
      </c>
      <c r="X61" s="25">
        <v>58.88</v>
      </c>
      <c r="Y61" s="42">
        <v>0.40725245678534178</v>
      </c>
      <c r="Z61" s="25">
        <v>59.92</v>
      </c>
      <c r="AA61" s="43">
        <v>0.6491433591781095</v>
      </c>
      <c r="AB61" s="43" t="s">
        <v>178</v>
      </c>
      <c r="AC61" s="44">
        <v>1</v>
      </c>
      <c r="AD61" s="24">
        <v>0</v>
      </c>
      <c r="AE61" s="25">
        <v>0</v>
      </c>
      <c r="AF61" s="25">
        <v>0</v>
      </c>
      <c r="AG61" s="26">
        <v>0</v>
      </c>
      <c r="AH61" s="11"/>
      <c r="AI61" s="12"/>
      <c r="AJ61" s="12"/>
      <c r="AK61" s="12"/>
      <c r="AL61" s="12"/>
      <c r="AM61" s="12"/>
      <c r="AN61" s="12"/>
      <c r="AO61" s="12"/>
      <c r="AP61" s="12"/>
      <c r="AQ61" s="12"/>
      <c r="AR61" s="12"/>
    </row>
    <row r="62" spans="1:44" x14ac:dyDescent="0.25">
      <c r="A62">
        <v>0.6</v>
      </c>
      <c r="B62" s="6">
        <f t="shared" si="0"/>
        <v>6.9212241053429295</v>
      </c>
      <c r="K62" t="s">
        <v>204</v>
      </c>
      <c r="P62" s="11">
        <v>0.31364773028038634</v>
      </c>
      <c r="Q62" t="s">
        <v>159</v>
      </c>
      <c r="R62" s="12"/>
      <c r="S62" s="34">
        <v>104</v>
      </c>
      <c r="T62" s="38" t="s">
        <v>181</v>
      </c>
      <c r="U62" s="25">
        <v>64.400000000000006</v>
      </c>
      <c r="V62" s="25">
        <v>142</v>
      </c>
      <c r="W62" s="35" t="s">
        <v>182</v>
      </c>
      <c r="X62" s="25">
        <v>86.16</v>
      </c>
      <c r="Y62" s="42">
        <v>1.9873524444978075</v>
      </c>
      <c r="Z62" s="25">
        <v>86.16</v>
      </c>
      <c r="AA62" s="43">
        <v>2.0085659706294905</v>
      </c>
      <c r="AB62" s="43" t="s">
        <v>178</v>
      </c>
      <c r="AC62" s="44">
        <v>5</v>
      </c>
      <c r="AD62" s="24">
        <v>1</v>
      </c>
      <c r="AE62" s="25">
        <v>1</v>
      </c>
      <c r="AF62" s="25">
        <v>1</v>
      </c>
      <c r="AG62" s="26">
        <v>1</v>
      </c>
      <c r="AH62" s="11"/>
      <c r="AI62" s="12"/>
      <c r="AJ62" s="12"/>
      <c r="AK62" s="12"/>
      <c r="AL62" s="12"/>
      <c r="AM62" s="12"/>
      <c r="AN62" s="12"/>
      <c r="AO62" s="12"/>
      <c r="AP62" s="12"/>
      <c r="AQ62" s="12"/>
      <c r="AR62" s="12"/>
    </row>
    <row r="63" spans="1:44" x14ac:dyDescent="0.25">
      <c r="A63">
        <v>0.61</v>
      </c>
      <c r="B63" s="6">
        <f t="shared" si="0"/>
        <v>7.2323596023126866</v>
      </c>
      <c r="K63" s="1" t="s">
        <v>202</v>
      </c>
      <c r="P63" s="11">
        <v>0.3132398724458561</v>
      </c>
      <c r="Q63" t="s">
        <v>159</v>
      </c>
      <c r="R63" s="12"/>
      <c r="S63" s="34">
        <v>102</v>
      </c>
      <c r="T63" s="38" t="s">
        <v>183</v>
      </c>
      <c r="U63" s="25">
        <v>76.2</v>
      </c>
      <c r="V63" s="25">
        <v>167</v>
      </c>
      <c r="W63" s="35" t="s">
        <v>184</v>
      </c>
      <c r="X63" s="25">
        <v>97.2</v>
      </c>
      <c r="Y63" s="42">
        <v>1.5965818237597222</v>
      </c>
      <c r="Z63" s="25">
        <v>97.2</v>
      </c>
      <c r="AA63" s="43">
        <v>1.596600443387572</v>
      </c>
      <c r="AB63" s="43" t="s">
        <v>178</v>
      </c>
      <c r="AC63" s="44">
        <v>5</v>
      </c>
      <c r="AD63" s="24">
        <v>1</v>
      </c>
      <c r="AE63" s="25">
        <v>1</v>
      </c>
      <c r="AF63" s="25">
        <v>1</v>
      </c>
      <c r="AG63" s="26">
        <v>1</v>
      </c>
      <c r="AH63" s="11"/>
      <c r="AI63" s="12"/>
      <c r="AJ63" s="12"/>
      <c r="AK63" s="12"/>
      <c r="AL63" s="12"/>
      <c r="AM63" s="12"/>
      <c r="AN63" s="12"/>
      <c r="AO63" s="12"/>
      <c r="AP63" s="12"/>
      <c r="AQ63" s="12"/>
      <c r="AR63" s="12"/>
    </row>
    <row r="64" spans="1:44" x14ac:dyDescent="0.25">
      <c r="A64">
        <v>0.62</v>
      </c>
      <c r="B64" s="6">
        <f t="shared" si="0"/>
        <v>7.5563463554017076</v>
      </c>
      <c r="K64" t="s">
        <v>205</v>
      </c>
      <c r="L64">
        <f>AVERAGE(E67:E70)</f>
        <v>1.1216507691957143</v>
      </c>
      <c r="P64" s="11">
        <v>0.67515075857150708</v>
      </c>
      <c r="Q64" t="s">
        <v>159</v>
      </c>
      <c r="R64" s="12"/>
      <c r="S64" s="34">
        <v>112</v>
      </c>
      <c r="T64" s="38" t="s">
        <v>185</v>
      </c>
      <c r="U64" s="25">
        <v>81.3</v>
      </c>
      <c r="V64" s="25">
        <v>180</v>
      </c>
      <c r="W64" s="35" t="s">
        <v>184</v>
      </c>
      <c r="X64" s="25">
        <v>96.8</v>
      </c>
      <c r="Y64" s="45">
        <v>0.27363867280535192</v>
      </c>
      <c r="Z64" s="25">
        <v>111.52</v>
      </c>
      <c r="AA64" s="43">
        <v>0.31772321339762838</v>
      </c>
      <c r="AB64" s="43" t="s">
        <v>186</v>
      </c>
      <c r="AC64" s="44">
        <v>3</v>
      </c>
      <c r="AD64" s="24">
        <v>1</v>
      </c>
      <c r="AE64" s="25">
        <v>1</v>
      </c>
      <c r="AF64" s="25">
        <v>0</v>
      </c>
      <c r="AG64" s="26">
        <v>0</v>
      </c>
      <c r="AH64" s="11"/>
      <c r="AI64" s="12"/>
      <c r="AJ64" s="12"/>
      <c r="AK64" s="12"/>
      <c r="AL64" s="12"/>
      <c r="AM64" s="12"/>
      <c r="AN64" s="12"/>
      <c r="AO64" s="12"/>
      <c r="AP64" s="12"/>
      <c r="AQ64" s="12"/>
      <c r="AR64" s="12"/>
    </row>
    <row r="65" spans="1:44" x14ac:dyDescent="0.25">
      <c r="A65">
        <v>0.63</v>
      </c>
      <c r="B65" s="6">
        <f t="shared" si="0"/>
        <v>7.8936117241951944</v>
      </c>
      <c r="K65" t="s">
        <v>206</v>
      </c>
      <c r="L65">
        <f>STDEV(E67:E70)</f>
        <v>0.80349206620446212</v>
      </c>
      <c r="P65" s="11">
        <v>0.49352218716017721</v>
      </c>
      <c r="Q65" t="s">
        <v>159</v>
      </c>
      <c r="R65" s="12"/>
      <c r="S65" s="34">
        <v>113</v>
      </c>
      <c r="T65" s="38" t="s">
        <v>187</v>
      </c>
      <c r="U65" s="25">
        <v>74.5</v>
      </c>
      <c r="V65" s="25">
        <v>164</v>
      </c>
      <c r="W65" s="35" t="s">
        <v>184</v>
      </c>
      <c r="X65" s="25">
        <v>99.44</v>
      </c>
      <c r="Y65" s="45">
        <v>0.27381821752539931</v>
      </c>
      <c r="Z65" s="25">
        <v>99.44</v>
      </c>
      <c r="AA65" s="43">
        <v>0.27652144634771048</v>
      </c>
      <c r="AB65" s="43" t="s">
        <v>186</v>
      </c>
      <c r="AC65" s="44">
        <v>0</v>
      </c>
      <c r="AD65" s="24">
        <v>0</v>
      </c>
      <c r="AE65" s="25">
        <v>0</v>
      </c>
      <c r="AF65" s="25">
        <v>0</v>
      </c>
      <c r="AG65" s="26">
        <v>0</v>
      </c>
      <c r="AH65" s="11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1:44" x14ac:dyDescent="0.25">
      <c r="A66">
        <v>0.64</v>
      </c>
      <c r="B66" s="6">
        <f t="shared" si="0"/>
        <v>8.2445878619655382</v>
      </c>
      <c r="E66" t="s">
        <v>199</v>
      </c>
      <c r="K66" s="1" t="s">
        <v>203</v>
      </c>
      <c r="P66" s="11">
        <v>0.50622299284549865</v>
      </c>
      <c r="Q66" t="s">
        <v>159</v>
      </c>
      <c r="R66" s="12"/>
      <c r="S66" s="34">
        <v>52</v>
      </c>
      <c r="T66" s="38" t="s">
        <v>188</v>
      </c>
      <c r="U66" s="25">
        <v>63</v>
      </c>
      <c r="V66" s="25">
        <v>138.80000000000001</v>
      </c>
      <c r="W66" s="35" t="s">
        <v>189</v>
      </c>
      <c r="X66" s="25">
        <v>33.6</v>
      </c>
      <c r="Y66" s="42">
        <v>0.85038311556248702</v>
      </c>
      <c r="Z66" s="25">
        <v>33.6</v>
      </c>
      <c r="AA66" s="43">
        <v>0.85291318310279118</v>
      </c>
      <c r="AB66" s="43" t="s">
        <v>190</v>
      </c>
      <c r="AC66" s="44">
        <v>2</v>
      </c>
      <c r="AD66" s="24">
        <v>1</v>
      </c>
      <c r="AE66" s="25">
        <v>0</v>
      </c>
      <c r="AF66" s="25">
        <v>0</v>
      </c>
      <c r="AG66" s="26">
        <v>0</v>
      </c>
      <c r="AH66" s="11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1:44" ht="15.75" thickBot="1" x14ac:dyDescent="0.3">
      <c r="A67">
        <v>0.65</v>
      </c>
      <c r="B67" s="6">
        <f t="shared" ref="B67:B130" si="1">(1/(1+(EXP((1.14919656457553-A67)/0.211322629861993))))*100</f>
        <v>8.6097108208588935</v>
      </c>
      <c r="E67" s="12">
        <v>1.9873524444978075</v>
      </c>
      <c r="F67">
        <v>100</v>
      </c>
      <c r="K67" t="s">
        <v>205</v>
      </c>
      <c r="L67" s="20">
        <f>AVERAGE(E71:E130)</f>
        <v>0.37853570134084419</v>
      </c>
      <c r="P67" s="11">
        <v>0.26453937284735346</v>
      </c>
      <c r="Q67" t="s">
        <v>159</v>
      </c>
      <c r="R67" s="12"/>
      <c r="S67" s="34">
        <v>56</v>
      </c>
      <c r="T67" s="38" t="s">
        <v>191</v>
      </c>
      <c r="U67" s="25">
        <v>67</v>
      </c>
      <c r="V67" s="25">
        <v>147.69999999999999</v>
      </c>
      <c r="W67" s="35" t="s">
        <v>180</v>
      </c>
      <c r="X67" s="25">
        <v>43.92</v>
      </c>
      <c r="Y67" s="42">
        <v>0.62903013571997579</v>
      </c>
      <c r="Z67" s="25">
        <v>44.32</v>
      </c>
      <c r="AA67" s="43">
        <v>0.73545675643780806</v>
      </c>
      <c r="AB67" s="43" t="s">
        <v>190</v>
      </c>
      <c r="AC67" s="44">
        <v>5</v>
      </c>
      <c r="AD67" s="27">
        <v>1</v>
      </c>
      <c r="AE67" s="28">
        <v>1</v>
      </c>
      <c r="AF67" s="28">
        <v>1</v>
      </c>
      <c r="AG67" s="29">
        <v>1</v>
      </c>
      <c r="AH67" s="11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1:44" x14ac:dyDescent="0.25">
      <c r="A68">
        <v>0.66</v>
      </c>
      <c r="B68" s="6">
        <f t="shared" si="1"/>
        <v>8.9894195568144006</v>
      </c>
      <c r="E68" s="12">
        <v>1.5965818237597222</v>
      </c>
      <c r="F68">
        <v>100</v>
      </c>
      <c r="K68" t="s">
        <v>206</v>
      </c>
      <c r="L68">
        <f>STDEV(E71:E130)</f>
        <v>0.14897955895236395</v>
      </c>
      <c r="P68" s="11">
        <v>0.26007950710202454</v>
      </c>
      <c r="Q68" t="s">
        <v>159</v>
      </c>
      <c r="R68" s="12"/>
      <c r="S68" s="34" t="s">
        <v>192</v>
      </c>
      <c r="T68" s="38"/>
      <c r="U68" s="25"/>
      <c r="V68" s="25"/>
      <c r="W68" s="35"/>
      <c r="X68" s="25"/>
      <c r="Y68" s="46"/>
      <c r="Z68" s="25"/>
      <c r="AA68" s="43"/>
      <c r="AB68" s="43"/>
      <c r="AC68" s="47"/>
      <c r="AD68" s="25"/>
      <c r="AE68" s="25"/>
      <c r="AF68" s="25"/>
      <c r="AG68" s="26"/>
      <c r="AH68" s="11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69" spans="1:44" x14ac:dyDescent="0.25">
      <c r="A69">
        <v>0.67</v>
      </c>
      <c r="B69" s="6">
        <f t="shared" si="1"/>
        <v>9.3841548296690718</v>
      </c>
      <c r="E69" s="12">
        <v>0.27363867280535192</v>
      </c>
      <c r="F69">
        <v>100</v>
      </c>
      <c r="P69" s="11">
        <v>0.35865158913466855</v>
      </c>
      <c r="Q69" t="s">
        <v>159</v>
      </c>
      <c r="R69" s="12"/>
      <c r="S69" s="34"/>
      <c r="T69" s="38" t="s">
        <v>193</v>
      </c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6"/>
      <c r="AH69" s="11"/>
      <c r="AI69" s="12"/>
      <c r="AJ69" s="12"/>
      <c r="AK69" s="12"/>
      <c r="AL69" s="12"/>
      <c r="AM69" s="12"/>
      <c r="AN69" s="12"/>
      <c r="AO69" s="12"/>
      <c r="AP69" s="12"/>
      <c r="AQ69" s="12"/>
      <c r="AR69" s="12"/>
    </row>
    <row r="70" spans="1:44" ht="15.75" thickBot="1" x14ac:dyDescent="0.3">
      <c r="A70">
        <v>0.68</v>
      </c>
      <c r="B70" s="6">
        <f t="shared" si="1"/>
        <v>9.7943579942300847</v>
      </c>
      <c r="E70" s="12">
        <v>0.62903013571997579</v>
      </c>
      <c r="F70">
        <v>100</v>
      </c>
      <c r="P70" s="11">
        <v>0.27158412500213869</v>
      </c>
      <c r="Q70" t="s">
        <v>159</v>
      </c>
      <c r="R70" s="12"/>
      <c r="S70" s="48"/>
      <c r="T70" s="49" t="s">
        <v>194</v>
      </c>
      <c r="U70" s="28">
        <v>74</v>
      </c>
      <c r="V70" s="28">
        <v>163</v>
      </c>
      <c r="W70" s="50" t="s">
        <v>184</v>
      </c>
      <c r="X70" s="50">
        <v>81.3</v>
      </c>
      <c r="Y70" s="50">
        <v>0.71878139079437475</v>
      </c>
      <c r="Z70" s="28"/>
      <c r="AA70" s="51"/>
      <c r="AB70" s="51" t="s">
        <v>195</v>
      </c>
      <c r="AC70" s="52">
        <v>1</v>
      </c>
      <c r="AD70" s="28">
        <v>0</v>
      </c>
      <c r="AE70" s="28">
        <v>0</v>
      </c>
      <c r="AF70" s="28">
        <v>0</v>
      </c>
      <c r="AG70" s="29">
        <v>0</v>
      </c>
      <c r="AH70" s="11"/>
      <c r="AI70" s="12"/>
      <c r="AJ70" s="12"/>
      <c r="AK70" s="12"/>
      <c r="AL70" s="12"/>
      <c r="AM70" s="12"/>
      <c r="AN70" s="12"/>
      <c r="AO70" s="12"/>
      <c r="AP70" s="12"/>
      <c r="AQ70" s="12"/>
      <c r="AR70" s="12"/>
    </row>
    <row r="71" spans="1:44" x14ac:dyDescent="0.25">
      <c r="A71">
        <v>0.69</v>
      </c>
      <c r="B71" s="6">
        <f t="shared" si="1"/>
        <v>10.220469678517373</v>
      </c>
      <c r="E71" s="11">
        <v>0.85038311556248702</v>
      </c>
      <c r="F71">
        <v>0</v>
      </c>
      <c r="P71" s="11">
        <v>0.23201280620668047</v>
      </c>
      <c r="Q71" t="s">
        <v>159</v>
      </c>
      <c r="R71" s="12"/>
      <c r="S71" s="12"/>
      <c r="AH71" s="11"/>
      <c r="AI71" s="12"/>
      <c r="AJ71" s="12"/>
      <c r="AK71" s="12"/>
      <c r="AL71" s="12"/>
      <c r="AM71" s="12"/>
      <c r="AN71" s="12"/>
      <c r="AO71" s="12"/>
      <c r="AP71" s="12"/>
      <c r="AQ71" s="12"/>
      <c r="AR71" s="12"/>
    </row>
    <row r="72" spans="1:44" x14ac:dyDescent="0.25">
      <c r="A72">
        <v>0.7</v>
      </c>
      <c r="B72" s="6">
        <f t="shared" si="1"/>
        <v>10.662928345901578</v>
      </c>
      <c r="E72" s="11">
        <v>0.71878139079437475</v>
      </c>
      <c r="F72">
        <v>0</v>
      </c>
      <c r="P72" s="11">
        <v>0.24142595651835416</v>
      </c>
      <c r="Q72" t="s">
        <v>159</v>
      </c>
      <c r="R72" s="12"/>
      <c r="S72" s="12"/>
      <c r="T72" s="12"/>
      <c r="U72" s="12"/>
      <c r="V72" s="12"/>
      <c r="W72" s="12"/>
      <c r="X72" s="12"/>
      <c r="Y72" s="12"/>
      <c r="Z72" s="12"/>
      <c r="AH72" s="11"/>
      <c r="AI72" s="12"/>
      <c r="AJ72" s="12"/>
      <c r="AK72" s="12"/>
      <c r="AL72" s="12"/>
      <c r="AM72" s="12"/>
      <c r="AN72" s="12"/>
      <c r="AO72" s="12"/>
      <c r="AP72" s="12"/>
      <c r="AQ72" s="12"/>
      <c r="AR72" s="12"/>
    </row>
    <row r="73" spans="1:44" x14ac:dyDescent="0.25">
      <c r="A73">
        <v>0.71</v>
      </c>
      <c r="B73" s="6">
        <f t="shared" si="1"/>
        <v>11.122168738493414</v>
      </c>
      <c r="E73" s="11">
        <v>0.34532431730469354</v>
      </c>
      <c r="F73">
        <v>0</v>
      </c>
      <c r="P73" s="11">
        <v>0.23222615628448828</v>
      </c>
      <c r="Q73" t="s">
        <v>159</v>
      </c>
      <c r="R73" s="12"/>
      <c r="S73" s="12"/>
      <c r="T73" s="12"/>
      <c r="U73" s="12"/>
      <c r="V73" s="12"/>
      <c r="W73" s="12"/>
      <c r="X73" s="12"/>
      <c r="Y73" s="12"/>
      <c r="Z73" s="12"/>
      <c r="AH73" s="11"/>
      <c r="AI73" s="12"/>
      <c r="AJ73" s="12"/>
      <c r="AK73" s="12"/>
      <c r="AL73" s="12"/>
      <c r="AM73" s="12"/>
      <c r="AN73" s="12"/>
      <c r="AO73" s="12"/>
      <c r="AP73" s="12"/>
      <c r="AQ73" s="12"/>
      <c r="AR73" s="12"/>
    </row>
    <row r="74" spans="1:44" x14ac:dyDescent="0.25">
      <c r="A74">
        <v>0.72</v>
      </c>
      <c r="B74" s="6">
        <f t="shared" si="1"/>
        <v>11.598620199888584</v>
      </c>
      <c r="E74" s="11">
        <v>0.40725245678534178</v>
      </c>
      <c r="F74">
        <v>0</v>
      </c>
      <c r="P74" s="11">
        <v>0.52667143416065865</v>
      </c>
      <c r="Q74" t="s">
        <v>159</v>
      </c>
      <c r="R74" s="12"/>
      <c r="S74" s="12"/>
      <c r="T74" s="12"/>
      <c r="U74" s="12"/>
      <c r="V74" s="12"/>
      <c r="W74" s="12"/>
      <c r="X74" s="12"/>
      <c r="Y74" s="12"/>
      <c r="Z74" s="12"/>
      <c r="AH74" s="11"/>
      <c r="AI74" s="12"/>
      <c r="AJ74" s="12"/>
      <c r="AK74" s="12"/>
      <c r="AL74" s="12"/>
      <c r="AM74" s="12"/>
      <c r="AN74" s="12"/>
      <c r="AO74" s="12"/>
      <c r="AP74" s="12"/>
      <c r="AQ74" s="12"/>
      <c r="AR74" s="12"/>
    </row>
    <row r="75" spans="1:44" x14ac:dyDescent="0.25">
      <c r="A75">
        <v>0.73</v>
      </c>
      <c r="B75" s="6">
        <f t="shared" si="1"/>
        <v>12.092704876243584</v>
      </c>
      <c r="E75" s="11">
        <v>0.27381821752539931</v>
      </c>
      <c r="F75">
        <v>0</v>
      </c>
      <c r="P75" s="11">
        <v>0.44715804798915693</v>
      </c>
      <c r="Q75" t="s">
        <v>159</v>
      </c>
      <c r="R75" s="12"/>
      <c r="S75" s="12"/>
      <c r="T75" s="12"/>
      <c r="U75" s="12"/>
      <c r="V75" s="12"/>
      <c r="W75" s="12"/>
      <c r="X75" s="12"/>
      <c r="Y75" s="12"/>
      <c r="Z75" s="12"/>
      <c r="AH75" s="11"/>
      <c r="AI75" s="12"/>
      <c r="AJ75" s="12"/>
      <c r="AK75" s="12"/>
      <c r="AL75" s="12"/>
      <c r="AM75" s="12"/>
      <c r="AN75" s="12"/>
      <c r="AO75" s="12"/>
      <c r="AP75" s="12"/>
      <c r="AQ75" s="12"/>
      <c r="AR75" s="12"/>
    </row>
    <row r="76" spans="1:44" x14ac:dyDescent="0.25">
      <c r="A76">
        <v>0.74</v>
      </c>
      <c r="B76" s="6">
        <f t="shared" si="1"/>
        <v>12.604835795658584</v>
      </c>
      <c r="E76" s="11">
        <v>0.21972647630701989</v>
      </c>
      <c r="F76">
        <v>0</v>
      </c>
      <c r="P76" s="11">
        <v>0.29763592492991903</v>
      </c>
      <c r="Q76" t="s">
        <v>159</v>
      </c>
      <c r="R76" s="12"/>
      <c r="S76" s="12"/>
      <c r="T76" s="12"/>
      <c r="U76" s="12"/>
      <c r="V76" s="12"/>
      <c r="W76" s="12"/>
      <c r="X76" s="12"/>
      <c r="Y76" s="12"/>
      <c r="Z76" s="12"/>
      <c r="AH76" s="11"/>
      <c r="AI76" s="12"/>
      <c r="AJ76" s="12"/>
      <c r="AK76" s="12"/>
      <c r="AL76" s="12"/>
      <c r="AM76" s="12"/>
      <c r="AN76" s="12"/>
      <c r="AO76" s="12"/>
      <c r="AP76" s="12"/>
      <c r="AQ76" s="12"/>
      <c r="AR76" s="12"/>
    </row>
    <row r="77" spans="1:44" x14ac:dyDescent="0.25">
      <c r="A77">
        <v>0.75</v>
      </c>
      <c r="B77" s="6">
        <f t="shared" si="1"/>
        <v>13.135414826977945</v>
      </c>
      <c r="E77" s="11">
        <v>0.30442216604460792</v>
      </c>
      <c r="F77">
        <v>0</v>
      </c>
      <c r="P77" s="11">
        <v>0.31010015818922165</v>
      </c>
      <c r="Q77" t="s">
        <v>159</v>
      </c>
      <c r="R77" s="12"/>
      <c r="S77" s="12"/>
      <c r="T77" s="12"/>
      <c r="U77" s="12"/>
      <c r="V77" s="12"/>
      <c r="W77" s="12"/>
      <c r="X77" s="12"/>
      <c r="Y77" s="12"/>
      <c r="Z77" s="12"/>
      <c r="AH77" s="11"/>
      <c r="AI77" s="12"/>
      <c r="AJ77" s="12"/>
      <c r="AK77" s="12"/>
      <c r="AL77" s="12"/>
      <c r="AM77" s="12"/>
      <c r="AN77" s="12"/>
      <c r="AO77" s="12"/>
      <c r="AP77" s="12"/>
      <c r="AQ77" s="12"/>
      <c r="AR77" s="12"/>
    </row>
    <row r="78" spans="1:44" x14ac:dyDescent="0.25">
      <c r="A78">
        <v>0.76</v>
      </c>
      <c r="B78" s="6">
        <f t="shared" si="1"/>
        <v>13.684830520389474</v>
      </c>
      <c r="E78" s="11">
        <v>0.33405235343874123</v>
      </c>
      <c r="F78">
        <v>0</v>
      </c>
      <c r="P78" s="11">
        <v>0.38329157944936965</v>
      </c>
      <c r="Q78" t="s">
        <v>159</v>
      </c>
      <c r="R78" s="12"/>
      <c r="S78" s="12"/>
      <c r="T78" s="12"/>
      <c r="U78" s="12"/>
      <c r="V78" s="12"/>
      <c r="W78" s="12"/>
      <c r="X78" s="12"/>
      <c r="Y78" s="12"/>
      <c r="Z78" s="12"/>
      <c r="AH78" s="11"/>
      <c r="AI78" s="12"/>
      <c r="AJ78" s="12"/>
      <c r="AK78" s="12"/>
      <c r="AL78" s="12"/>
      <c r="AM78" s="12"/>
      <c r="AN78" s="12"/>
      <c r="AO78" s="12"/>
      <c r="AP78" s="12"/>
      <c r="AQ78" s="12"/>
      <c r="AR78" s="12"/>
    </row>
    <row r="79" spans="1:44" x14ac:dyDescent="0.25">
      <c r="A79">
        <v>0.77</v>
      </c>
      <c r="B79" s="6">
        <f t="shared" si="1"/>
        <v>14.253455833610943</v>
      </c>
      <c r="E79" s="11">
        <v>0.28701987563068909</v>
      </c>
      <c r="F79">
        <v>0</v>
      </c>
      <c r="P79" s="11">
        <v>0.38466982829551288</v>
      </c>
      <c r="Q79" t="s">
        <v>159</v>
      </c>
      <c r="R79" s="12"/>
      <c r="S79" s="12"/>
      <c r="T79" s="12"/>
      <c r="U79" s="12"/>
      <c r="V79" s="12"/>
      <c r="W79" s="12"/>
      <c r="X79" s="12"/>
      <c r="Y79" s="12"/>
      <c r="Z79" s="12"/>
      <c r="AH79" s="11"/>
      <c r="AI79" s="12"/>
      <c r="AJ79" s="12"/>
      <c r="AK79" s="12"/>
      <c r="AL79" s="12"/>
      <c r="AM79" s="12"/>
      <c r="AN79" s="12"/>
      <c r="AO79" s="12"/>
      <c r="AP79" s="12"/>
      <c r="AQ79" s="12"/>
      <c r="AR79" s="12"/>
    </row>
    <row r="80" spans="1:44" x14ac:dyDescent="0.25">
      <c r="A80">
        <v>0.78</v>
      </c>
      <c r="B80" s="6">
        <f t="shared" si="1"/>
        <v>14.841645748994212</v>
      </c>
      <c r="E80" s="11">
        <v>0.30934686632817637</v>
      </c>
      <c r="F80">
        <v>0</v>
      </c>
      <c r="P80" s="11">
        <v>0.22665243824067868</v>
      </c>
      <c r="Q80" t="s">
        <v>159</v>
      </c>
      <c r="R80" s="12"/>
      <c r="S80" s="12"/>
      <c r="T80" s="12"/>
      <c r="U80" s="12"/>
      <c r="V80" s="12"/>
      <c r="W80" s="12"/>
      <c r="X80" s="12"/>
      <c r="Y80" s="12"/>
      <c r="Z80" s="12"/>
      <c r="AH80" s="11"/>
      <c r="AI80" s="12"/>
      <c r="AJ80" s="12"/>
      <c r="AK80" s="12"/>
      <c r="AL80" s="12"/>
      <c r="AM80" s="12"/>
      <c r="AN80" s="12"/>
      <c r="AO80" s="12"/>
      <c r="AP80" s="12"/>
      <c r="AQ80" s="12"/>
      <c r="AR80" s="12"/>
    </row>
    <row r="81" spans="1:44" x14ac:dyDescent="0.25">
      <c r="A81">
        <v>0.79</v>
      </c>
      <c r="B81" s="6">
        <f t="shared" si="1"/>
        <v>15.449734788548803</v>
      </c>
      <c r="E81" s="11">
        <v>0.31907856522508948</v>
      </c>
      <c r="F81">
        <v>0</v>
      </c>
      <c r="P81" s="11">
        <v>0.25267356235869226</v>
      </c>
      <c r="Q81" t="s">
        <v>159</v>
      </c>
      <c r="R81" s="12"/>
      <c r="S81" s="12"/>
      <c r="T81" s="12"/>
      <c r="U81" s="12"/>
      <c r="V81" s="12"/>
      <c r="W81" s="12"/>
      <c r="X81" s="12"/>
      <c r="Y81" s="12"/>
      <c r="Z81" s="12"/>
      <c r="AH81" s="11"/>
      <c r="AI81" s="12"/>
      <c r="AJ81" s="12"/>
      <c r="AK81" s="12"/>
      <c r="AL81" s="12"/>
      <c r="AM81" s="12"/>
      <c r="AN81" s="12"/>
      <c r="AO81" s="12"/>
      <c r="AP81" s="12"/>
      <c r="AQ81" s="12"/>
      <c r="AR81" s="12"/>
    </row>
    <row r="82" spans="1:44" x14ac:dyDescent="0.25">
      <c r="A82">
        <v>0.8</v>
      </c>
      <c r="B82" s="6">
        <f t="shared" si="1"/>
        <v>16.078034435679402</v>
      </c>
      <c r="E82" s="11">
        <v>0.33851286299875183</v>
      </c>
      <c r="F82">
        <v>0</v>
      </c>
      <c r="P82" s="11">
        <v>0.33713947313257064</v>
      </c>
      <c r="Q82" t="s">
        <v>159</v>
      </c>
      <c r="R82" s="12"/>
      <c r="S82" s="12"/>
      <c r="T82" s="12"/>
      <c r="U82" s="12"/>
      <c r="V82" s="12"/>
      <c r="W82" s="12"/>
      <c r="X82" s="12"/>
      <c r="Y82" s="12"/>
      <c r="Z82" s="12"/>
      <c r="AH82" s="11"/>
      <c r="AI82" s="12"/>
      <c r="AJ82" s="12"/>
      <c r="AK82" s="12"/>
      <c r="AL82" s="12"/>
      <c r="AM82" s="12"/>
      <c r="AN82" s="12"/>
      <c r="AO82" s="12"/>
      <c r="AP82" s="12"/>
      <c r="AQ82" s="12"/>
      <c r="AR82" s="12"/>
    </row>
    <row r="83" spans="1:44" x14ac:dyDescent="0.25">
      <c r="A83">
        <v>0.81</v>
      </c>
      <c r="B83" s="6">
        <f t="shared" si="1"/>
        <v>16.72683047433361</v>
      </c>
      <c r="E83" s="11">
        <v>0.36264768658100033</v>
      </c>
      <c r="F83">
        <v>0</v>
      </c>
      <c r="P83" s="11">
        <v>0.27791794320672558</v>
      </c>
      <c r="Q83" t="s">
        <v>159</v>
      </c>
      <c r="R83" s="12"/>
      <c r="S83" s="12"/>
      <c r="T83" s="12"/>
      <c r="U83" s="12"/>
      <c r="V83" s="12"/>
      <c r="W83" s="12"/>
      <c r="X83" s="12"/>
      <c r="Y83" s="12"/>
      <c r="Z83" s="12"/>
      <c r="AH83" s="11"/>
      <c r="AI83" s="12"/>
      <c r="AJ83" s="12"/>
      <c r="AK83" s="12"/>
      <c r="AL83" s="12"/>
      <c r="AM83" s="12"/>
      <c r="AN83" s="12"/>
      <c r="AO83" s="12"/>
      <c r="AP83" s="12"/>
      <c r="AQ83" s="12"/>
      <c r="AR83" s="12"/>
    </row>
    <row r="84" spans="1:44" x14ac:dyDescent="0.25">
      <c r="A84">
        <v>0.82</v>
      </c>
      <c r="B84" s="6">
        <f t="shared" si="1"/>
        <v>17.396380258251131</v>
      </c>
      <c r="E84" s="11">
        <v>0.80134780685329821</v>
      </c>
      <c r="F84">
        <v>0</v>
      </c>
      <c r="P84" s="11">
        <v>0.25528991973333159</v>
      </c>
      <c r="Q84" t="s">
        <v>159</v>
      </c>
      <c r="R84" s="12"/>
      <c r="S84" s="12"/>
      <c r="T84" s="12"/>
      <c r="U84" s="12"/>
      <c r="V84" s="12"/>
      <c r="W84" s="12"/>
      <c r="X84" s="12"/>
      <c r="Y84" s="12"/>
      <c r="Z84" s="12"/>
      <c r="AH84" s="11"/>
      <c r="AI84" s="12"/>
      <c r="AJ84" s="12"/>
      <c r="AK84" s="12"/>
      <c r="AL84" s="12"/>
      <c r="AM84" s="12"/>
      <c r="AN84" s="12"/>
      <c r="AO84" s="12"/>
      <c r="AP84" s="12"/>
      <c r="AQ84" s="12"/>
      <c r="AR84" s="12"/>
    </row>
    <row r="85" spans="1:44" x14ac:dyDescent="0.25">
      <c r="A85">
        <v>0.83</v>
      </c>
      <c r="B85" s="6">
        <f t="shared" si="1"/>
        <v>18.086909925073144</v>
      </c>
      <c r="E85" s="11">
        <v>0.24083678430527314</v>
      </c>
      <c r="F85">
        <v>0</v>
      </c>
      <c r="P85" s="11">
        <v>0.25730412562867788</v>
      </c>
      <c r="Q85" t="s">
        <v>159</v>
      </c>
      <c r="R85" s="12"/>
      <c r="S85" s="12"/>
      <c r="T85" s="12"/>
      <c r="U85" s="12"/>
      <c r="V85" s="12"/>
      <c r="W85" s="12"/>
      <c r="X85" s="12"/>
      <c r="Y85" s="12"/>
      <c r="Z85" s="12"/>
      <c r="AH85" s="11"/>
      <c r="AI85" s="12"/>
      <c r="AJ85" s="12"/>
      <c r="AK85" s="12"/>
      <c r="AL85" s="12"/>
      <c r="AM85" s="12"/>
      <c r="AN85" s="12"/>
      <c r="AO85" s="12"/>
      <c r="AP85" s="12"/>
      <c r="AQ85" s="12"/>
      <c r="AR85" s="12"/>
    </row>
    <row r="86" spans="1:44" x14ac:dyDescent="0.25">
      <c r="A86">
        <v>0.84</v>
      </c>
      <c r="B86" s="6">
        <f t="shared" si="1"/>
        <v>18.798611572185557</v>
      </c>
      <c r="E86" s="11">
        <v>0.26218561162578968</v>
      </c>
      <c r="F86">
        <v>0</v>
      </c>
      <c r="P86" s="11">
        <v>0.40889457927135336</v>
      </c>
      <c r="Q86" t="s">
        <v>159</v>
      </c>
      <c r="R86" s="12"/>
      <c r="S86" s="12"/>
      <c r="T86" s="12"/>
      <c r="U86" s="12"/>
      <c r="V86" s="12"/>
      <c r="W86" s="12"/>
      <c r="X86" s="12"/>
      <c r="Y86" s="12"/>
      <c r="Z86" s="12"/>
      <c r="AH86" s="11"/>
      <c r="AI86" s="12"/>
      <c r="AJ86" s="12"/>
      <c r="AK86" s="12"/>
      <c r="AL86" s="12"/>
      <c r="AM86" s="12"/>
      <c r="AN86" s="12"/>
      <c r="AO86" s="12"/>
      <c r="AP86" s="12"/>
      <c r="AQ86" s="12"/>
      <c r="AR86" s="12"/>
    </row>
    <row r="87" spans="1:44" x14ac:dyDescent="0.25">
      <c r="A87">
        <v>0.85</v>
      </c>
      <c r="B87" s="6">
        <f t="shared" si="1"/>
        <v>19.531640413303311</v>
      </c>
      <c r="E87" s="11">
        <v>0.33040089333426503</v>
      </c>
      <c r="F87">
        <v>0</v>
      </c>
      <c r="P87" s="11">
        <v>0.25703775822997171</v>
      </c>
      <c r="Q87" t="s">
        <v>159</v>
      </c>
      <c r="R87" s="12"/>
      <c r="S87" s="12"/>
      <c r="T87" s="12"/>
      <c r="U87" s="12"/>
      <c r="V87" s="12"/>
      <c r="W87" s="12"/>
      <c r="X87" s="12"/>
      <c r="Y87" s="12"/>
      <c r="Z87" s="12"/>
      <c r="AH87" s="11"/>
      <c r="AI87" s="12"/>
      <c r="AJ87" s="12"/>
      <c r="AK87" s="12"/>
      <c r="AL87" s="12"/>
      <c r="AM87" s="12"/>
      <c r="AN87" s="12"/>
      <c r="AO87" s="12"/>
      <c r="AP87" s="12"/>
      <c r="AQ87" s="12"/>
      <c r="AR87" s="12"/>
    </row>
    <row r="88" spans="1:44" x14ac:dyDescent="0.25">
      <c r="A88">
        <v>0.86</v>
      </c>
      <c r="B88" s="6">
        <f t="shared" si="1"/>
        <v>20.286111936919625</v>
      </c>
      <c r="E88" s="11">
        <v>0.29766613985109086</v>
      </c>
      <c r="F88">
        <v>0</v>
      </c>
      <c r="P88" s="11">
        <v>0.31272663309034432</v>
      </c>
      <c r="Q88" t="s">
        <v>159</v>
      </c>
      <c r="R88" s="12"/>
      <c r="S88" s="12"/>
      <c r="T88" s="12"/>
      <c r="U88" s="12"/>
      <c r="V88" s="12"/>
      <c r="W88" s="12"/>
      <c r="X88" s="12"/>
      <c r="Y88" s="12"/>
      <c r="Z88" s="12"/>
      <c r="AH88" s="11"/>
      <c r="AI88" s="12"/>
      <c r="AJ88" s="12"/>
      <c r="AK88" s="12"/>
      <c r="AL88" s="12"/>
      <c r="AM88" s="12"/>
      <c r="AN88" s="12"/>
      <c r="AO88" s="12"/>
      <c r="AP88" s="12"/>
      <c r="AQ88" s="12"/>
      <c r="AR88" s="12"/>
    </row>
    <row r="89" spans="1:44" x14ac:dyDescent="0.25">
      <c r="A89">
        <v>0.87</v>
      </c>
      <c r="B89" s="6">
        <f t="shared" si="1"/>
        <v>21.062099089805951</v>
      </c>
      <c r="E89" s="11">
        <v>0.28403416028275952</v>
      </c>
      <c r="F89">
        <v>0</v>
      </c>
      <c r="P89" s="11">
        <v>0.42419304917650452</v>
      </c>
      <c r="Q89" t="s">
        <v>159</v>
      </c>
      <c r="R89" s="12"/>
      <c r="S89" s="12"/>
      <c r="T89" s="12"/>
      <c r="U89" s="12"/>
      <c r="V89" s="12"/>
      <c r="W89" s="12"/>
      <c r="X89" s="12"/>
      <c r="Y89" s="12"/>
      <c r="Z89" s="12"/>
      <c r="AH89" s="11"/>
      <c r="AI89" s="12"/>
      <c r="AJ89" s="12"/>
      <c r="AK89" s="12"/>
      <c r="AL89" s="12"/>
      <c r="AM89" s="12"/>
      <c r="AN89" s="12"/>
      <c r="AO89" s="12"/>
      <c r="AP89" s="12"/>
      <c r="AQ89" s="12"/>
      <c r="AR89" s="12"/>
    </row>
    <row r="90" spans="1:44" x14ac:dyDescent="0.25">
      <c r="A90">
        <v>0.88</v>
      </c>
      <c r="B90" s="6">
        <f t="shared" si="1"/>
        <v>21.85962951071231</v>
      </c>
      <c r="E90" s="11">
        <v>0.5441830697408071</v>
      </c>
      <c r="F90">
        <v>0</v>
      </c>
      <c r="P90" s="11">
        <v>0.26917128096439524</v>
      </c>
      <c r="Q90" t="s">
        <v>159</v>
      </c>
      <c r="R90" s="12"/>
      <c r="S90" s="12"/>
      <c r="T90" s="12"/>
      <c r="U90" s="12"/>
      <c r="V90" s="12"/>
      <c r="W90" s="12"/>
      <c r="X90" s="12"/>
      <c r="Y90" s="12"/>
      <c r="Z90" s="12"/>
      <c r="AH90" s="11"/>
      <c r="AI90" s="12"/>
      <c r="AJ90" s="12"/>
      <c r="AK90" s="12"/>
      <c r="AL90" s="12"/>
      <c r="AM90" s="12"/>
      <c r="AN90" s="12"/>
      <c r="AO90" s="12"/>
      <c r="AP90" s="12"/>
      <c r="AQ90" s="12"/>
      <c r="AR90" s="12"/>
    </row>
    <row r="91" spans="1:44" x14ac:dyDescent="0.25">
      <c r="A91">
        <v>0.89</v>
      </c>
      <c r="B91" s="6">
        <f t="shared" si="1"/>
        <v>22.678682841236562</v>
      </c>
      <c r="E91" s="11">
        <v>0.32023542259348697</v>
      </c>
      <c r="F91">
        <v>0</v>
      </c>
      <c r="P91" s="11">
        <v>0.25759656443636919</v>
      </c>
      <c r="AH91" s="11"/>
      <c r="AI91" s="12"/>
      <c r="AJ91" s="12"/>
      <c r="AK91" s="12"/>
      <c r="AL91" s="12"/>
      <c r="AM91" s="12"/>
      <c r="AN91" s="12"/>
      <c r="AO91" s="12"/>
      <c r="AP91" s="12"/>
      <c r="AQ91" s="12"/>
      <c r="AR91" s="12"/>
    </row>
    <row r="92" spans="1:44" x14ac:dyDescent="0.25">
      <c r="A92">
        <v>0.9</v>
      </c>
      <c r="B92" s="6">
        <f t="shared" si="1"/>
        <v>23.519188142455715</v>
      </c>
      <c r="E92" s="11">
        <v>0.32502495180422936</v>
      </c>
      <c r="F92">
        <v>0</v>
      </c>
    </row>
    <row r="93" spans="1:44" x14ac:dyDescent="0.25">
      <c r="A93">
        <v>0.91</v>
      </c>
      <c r="B93" s="6">
        <f t="shared" si="1"/>
        <v>24.381021447290006</v>
      </c>
      <c r="E93" s="11">
        <v>0.56817409667688046</v>
      </c>
      <c r="F93">
        <v>0</v>
      </c>
    </row>
    <row r="94" spans="1:44" x14ac:dyDescent="0.25">
      <c r="A94">
        <v>0.92</v>
      </c>
      <c r="B94" s="6">
        <f t="shared" si="1"/>
        <v>25.264003479648856</v>
      </c>
      <c r="E94" s="11">
        <v>0.33985116891619943</v>
      </c>
      <c r="F94">
        <v>0</v>
      </c>
    </row>
    <row r="95" spans="1:44" x14ac:dyDescent="0.25">
      <c r="A95">
        <v>0.93</v>
      </c>
      <c r="B95" s="6">
        <f t="shared" si="1"/>
        <v>26.167897572133448</v>
      </c>
      <c r="E95" s="11">
        <v>0.28536444700372882</v>
      </c>
      <c r="F95">
        <v>0</v>
      </c>
    </row>
    <row r="96" spans="1:44" x14ac:dyDescent="0.25">
      <c r="A96">
        <v>0.94</v>
      </c>
      <c r="B96" s="6">
        <f t="shared" si="1"/>
        <v>27.09240781439274</v>
      </c>
      <c r="E96" s="11">
        <v>0.59788091397267951</v>
      </c>
      <c r="F96">
        <v>0</v>
      </c>
    </row>
    <row r="97" spans="1:6" x14ac:dyDescent="0.25">
      <c r="A97">
        <v>0.95</v>
      </c>
      <c r="B97" s="6">
        <f t="shared" si="1"/>
        <v>28.037177464100299</v>
      </c>
      <c r="E97" s="11">
        <v>0.40274646826579608</v>
      </c>
      <c r="F97">
        <v>0</v>
      </c>
    </row>
    <row r="98" spans="1:6" x14ac:dyDescent="0.25">
      <c r="A98">
        <v>0.96</v>
      </c>
      <c r="B98" s="6">
        <f t="shared" si="1"/>
        <v>29.00178765189494</v>
      </c>
      <c r="E98" s="11">
        <v>0.6341516249227156</v>
      </c>
      <c r="F98">
        <v>0</v>
      </c>
    </row>
    <row r="99" spans="1:6" x14ac:dyDescent="0.25">
      <c r="A99">
        <v>0.97</v>
      </c>
      <c r="B99" s="6">
        <f t="shared" si="1"/>
        <v>29.985756410474046</v>
      </c>
      <c r="E99" s="11">
        <v>0.6747655384354927</v>
      </c>
      <c r="F99">
        <v>0</v>
      </c>
    </row>
    <row r="100" spans="1:6" x14ac:dyDescent="0.25">
      <c r="A100">
        <v>0.98</v>
      </c>
      <c r="B100" s="6">
        <f t="shared" si="1"/>
        <v>30.988538056315534</v>
      </c>
      <c r="E100" s="11">
        <v>0.47120000000000001</v>
      </c>
      <c r="F100">
        <v>0</v>
      </c>
    </row>
    <row r="101" spans="1:6" x14ac:dyDescent="0.25">
      <c r="A101">
        <v>0.99</v>
      </c>
      <c r="B101" s="6">
        <f t="shared" si="1"/>
        <v>32.00952295021699</v>
      </c>
      <c r="E101" s="11">
        <v>0.47089584089355258</v>
      </c>
      <c r="F101">
        <v>0</v>
      </c>
    </row>
    <row r="102" spans="1:6" x14ac:dyDescent="0.25">
      <c r="A102">
        <v>1</v>
      </c>
      <c r="B102" s="6">
        <f t="shared" si="1"/>
        <v>33.048037659972877</v>
      </c>
      <c r="E102" s="11">
        <v>0.31364773028038634</v>
      </c>
      <c r="F102">
        <v>0</v>
      </c>
    </row>
    <row r="103" spans="1:6" x14ac:dyDescent="0.25">
      <c r="A103">
        <v>1.01</v>
      </c>
      <c r="B103" s="6">
        <f t="shared" si="1"/>
        <v>34.103345545071612</v>
      </c>
      <c r="E103" s="11">
        <v>0.3132398724458561</v>
      </c>
      <c r="F103">
        <v>0</v>
      </c>
    </row>
    <row r="104" spans="1:6" x14ac:dyDescent="0.25">
      <c r="A104">
        <v>1.02</v>
      </c>
      <c r="B104" s="6">
        <f t="shared" si="1"/>
        <v>35.17464777930627</v>
      </c>
      <c r="E104" s="11">
        <v>0.67515075857150708</v>
      </c>
      <c r="F104">
        <v>0</v>
      </c>
    </row>
    <row r="105" spans="1:6" x14ac:dyDescent="0.25">
      <c r="A105">
        <v>1.03</v>
      </c>
      <c r="B105" s="6">
        <f t="shared" si="1"/>
        <v>36.261084822694023</v>
      </c>
      <c r="E105" s="11">
        <v>0.49352218716017721</v>
      </c>
      <c r="F105">
        <v>0</v>
      </c>
    </row>
    <row r="106" spans="1:6" x14ac:dyDescent="0.25">
      <c r="A106">
        <v>1.04</v>
      </c>
      <c r="B106" s="6">
        <f t="shared" si="1"/>
        <v>37.361738349143856</v>
      </c>
      <c r="E106" s="11">
        <v>0.50622299284549865</v>
      </c>
      <c r="F106">
        <v>0</v>
      </c>
    </row>
    <row r="107" spans="1:6" x14ac:dyDescent="0.25">
      <c r="A107">
        <v>1.05</v>
      </c>
      <c r="B107" s="6">
        <f t="shared" si="1"/>
        <v>38.475633630967394</v>
      </c>
      <c r="E107" s="11">
        <v>0.26453937284735346</v>
      </c>
      <c r="F107">
        <v>0</v>
      </c>
    </row>
    <row r="108" spans="1:6" x14ac:dyDescent="0.25">
      <c r="A108">
        <v>1.06</v>
      </c>
      <c r="B108" s="6">
        <f t="shared" si="1"/>
        <v>39.601742375678583</v>
      </c>
      <c r="E108" s="11">
        <v>0.26007950710202454</v>
      </c>
      <c r="F108">
        <v>0</v>
      </c>
    </row>
    <row r="109" spans="1:6" x14ac:dyDescent="0.25">
      <c r="A109">
        <v>1.07</v>
      </c>
      <c r="B109" s="6">
        <f t="shared" si="1"/>
        <v>40.738986004668845</v>
      </c>
      <c r="E109" s="11">
        <v>0.35865158913466855</v>
      </c>
      <c r="F109">
        <v>0</v>
      </c>
    </row>
    <row r="110" spans="1:6" x14ac:dyDescent="0.25">
      <c r="A110">
        <v>1.08</v>
      </c>
      <c r="B110" s="6">
        <f t="shared" si="1"/>
        <v>41.886239357383026</v>
      </c>
      <c r="E110" s="11">
        <v>0.27158412500213869</v>
      </c>
      <c r="F110">
        <v>0</v>
      </c>
    </row>
    <row r="111" spans="1:6" x14ac:dyDescent="0.25">
      <c r="A111">
        <v>1.0900000000000001</v>
      </c>
      <c r="B111" s="6">
        <f t="shared" si="1"/>
        <v>43.042334798674638</v>
      </c>
      <c r="E111" s="11">
        <v>0.23201280620668047</v>
      </c>
      <c r="F111">
        <v>0</v>
      </c>
    </row>
    <row r="112" spans="1:6" x14ac:dyDescent="0.25">
      <c r="A112">
        <v>1.1000000000000001</v>
      </c>
      <c r="B112" s="6">
        <f t="shared" si="1"/>
        <v>44.206066701205984</v>
      </c>
      <c r="E112" s="11">
        <v>0.24142595651835416</v>
      </c>
      <c r="F112">
        <v>0</v>
      </c>
    </row>
    <row r="113" spans="1:6" x14ac:dyDescent="0.25">
      <c r="A113">
        <v>1.1100000000000001</v>
      </c>
      <c r="B113" s="6">
        <f t="shared" si="1"/>
        <v>45.376196269205202</v>
      </c>
      <c r="E113" s="11">
        <v>0.23222615628448828</v>
      </c>
      <c r="F113">
        <v>0</v>
      </c>
    </row>
    <row r="114" spans="1:6" x14ac:dyDescent="0.25">
      <c r="A114">
        <v>1.1200000000000001</v>
      </c>
      <c r="B114" s="6">
        <f t="shared" si="1"/>
        <v>46.551456664719971</v>
      </c>
      <c r="E114" s="11">
        <v>0.52667143416065865</v>
      </c>
      <c r="F114">
        <v>0</v>
      </c>
    </row>
    <row r="115" spans="1:6" x14ac:dyDescent="0.25">
      <c r="A115">
        <v>1.1299999999999999</v>
      </c>
      <c r="B115" s="6">
        <f t="shared" si="1"/>
        <v>47.730558392833281</v>
      </c>
      <c r="E115" s="11">
        <v>0.44715804798915693</v>
      </c>
      <c r="F115">
        <v>0</v>
      </c>
    </row>
    <row r="116" spans="1:6" x14ac:dyDescent="0.25">
      <c r="A116">
        <v>1.1399999999999999</v>
      </c>
      <c r="B116" s="6">
        <f t="shared" si="1"/>
        <v>48.912194898240962</v>
      </c>
      <c r="E116" s="11">
        <v>0.29763592492991903</v>
      </c>
      <c r="F116">
        <v>0</v>
      </c>
    </row>
    <row r="117" spans="1:6" x14ac:dyDescent="0.25">
      <c r="A117">
        <v>1.1499999999999999</v>
      </c>
      <c r="B117" s="6">
        <f t="shared" si="1"/>
        <v>50.09504832222764</v>
      </c>
      <c r="E117" s="11">
        <v>0.31010015818922165</v>
      </c>
      <c r="F117">
        <v>0</v>
      </c>
    </row>
    <row r="118" spans="1:6" x14ac:dyDescent="0.25">
      <c r="A118">
        <v>1.1599999999999999</v>
      </c>
      <c r="B118" s="6">
        <f t="shared" si="1"/>
        <v>51.277795366501302</v>
      </c>
      <c r="E118" s="11">
        <v>0.38329157944936965</v>
      </c>
      <c r="F118">
        <v>0</v>
      </c>
    </row>
    <row r="119" spans="1:6" x14ac:dyDescent="0.25">
      <c r="A119">
        <v>1.17</v>
      </c>
      <c r="B119" s="6">
        <f t="shared" si="1"/>
        <v>52.459113208617637</v>
      </c>
      <c r="E119" s="11">
        <v>0.38466982829551288</v>
      </c>
      <c r="F119">
        <v>0</v>
      </c>
    </row>
    <row r="120" spans="1:6" x14ac:dyDescent="0.25">
      <c r="A120">
        <v>1.18</v>
      </c>
      <c r="B120" s="6">
        <f t="shared" si="1"/>
        <v>53.637685412886974</v>
      </c>
      <c r="E120" s="11">
        <v>0.22665243824067868</v>
      </c>
      <c r="F120">
        <v>0</v>
      </c>
    </row>
    <row r="121" spans="1:6" x14ac:dyDescent="0.25">
      <c r="A121">
        <v>1.19</v>
      </c>
      <c r="B121" s="6">
        <f t="shared" si="1"/>
        <v>54.812207780730482</v>
      </c>
      <c r="E121" s="11">
        <v>0.25267356235869226</v>
      </c>
      <c r="F121">
        <v>0</v>
      </c>
    </row>
    <row r="122" spans="1:6" x14ac:dyDescent="0.25">
      <c r="A122">
        <v>1.2</v>
      </c>
      <c r="B122" s="6">
        <f t="shared" si="1"/>
        <v>55.981394085435234</v>
      </c>
      <c r="E122" s="11">
        <v>0.33713947313257064</v>
      </c>
      <c r="F122">
        <v>0</v>
      </c>
    </row>
    <row r="123" spans="1:6" x14ac:dyDescent="0.25">
      <c r="A123">
        <v>1.21</v>
      </c>
      <c r="B123" s="6">
        <f t="shared" si="1"/>
        <v>57.143981638126498</v>
      </c>
      <c r="E123" s="11">
        <v>0.27791794320672558</v>
      </c>
      <c r="F123">
        <v>0</v>
      </c>
    </row>
    <row r="124" spans="1:6" x14ac:dyDescent="0.25">
      <c r="A124">
        <v>1.22</v>
      </c>
      <c r="B124" s="6">
        <f t="shared" si="1"/>
        <v>58.298736634483475</v>
      </c>
      <c r="E124" s="11">
        <v>0.25528991973333159</v>
      </c>
      <c r="F124">
        <v>0</v>
      </c>
    </row>
    <row r="125" spans="1:6" x14ac:dyDescent="0.25">
      <c r="A125">
        <v>1.23</v>
      </c>
      <c r="B125" s="6">
        <f t="shared" si="1"/>
        <v>59.444459235206125</v>
      </c>
      <c r="E125" s="11">
        <v>0.25730412562867788</v>
      </c>
      <c r="F125">
        <v>0</v>
      </c>
    </row>
    <row r="126" spans="1:6" x14ac:dyDescent="0.25">
      <c r="A126">
        <v>1.24</v>
      </c>
      <c r="B126" s="6">
        <f t="shared" si="1"/>
        <v>60.579988337411507</v>
      </c>
      <c r="E126" s="11">
        <v>0.40889457927135336</v>
      </c>
      <c r="F126">
        <v>0</v>
      </c>
    </row>
    <row r="127" spans="1:6" x14ac:dyDescent="0.25">
      <c r="A127">
        <v>1.25</v>
      </c>
      <c r="B127" s="6">
        <f t="shared" si="1"/>
        <v>61.704205998899788</v>
      </c>
      <c r="E127" s="11">
        <v>0.25703775822997171</v>
      </c>
      <c r="F127">
        <v>0</v>
      </c>
    </row>
    <row r="128" spans="1:6" x14ac:dyDescent="0.25">
      <c r="A128">
        <v>1.26</v>
      </c>
      <c r="B128" s="6">
        <f t="shared" si="1"/>
        <v>62.816041482471761</v>
      </c>
      <c r="E128" s="11">
        <v>0.31272663309034432</v>
      </c>
      <c r="F128">
        <v>0</v>
      </c>
    </row>
    <row r="129" spans="1:6" x14ac:dyDescent="0.25">
      <c r="A129">
        <v>1.27</v>
      </c>
      <c r="B129" s="6">
        <f t="shared" si="1"/>
        <v>63.914474893083437</v>
      </c>
      <c r="E129" s="11">
        <v>0.42419304917650452</v>
      </c>
      <c r="F129">
        <v>0</v>
      </c>
    </row>
    <row r="130" spans="1:6" x14ac:dyDescent="0.25">
      <c r="A130">
        <v>1.28</v>
      </c>
      <c r="B130" s="6">
        <f t="shared" si="1"/>
        <v>64.998540386465592</v>
      </c>
      <c r="E130" s="11">
        <v>0.26917128096439524</v>
      </c>
      <c r="F130">
        <v>0</v>
      </c>
    </row>
    <row r="131" spans="1:6" x14ac:dyDescent="0.25">
      <c r="A131">
        <v>1.29</v>
      </c>
      <c r="B131" s="6">
        <f t="shared" ref="B131:B194" si="2">(1/(1+(EXP((1.14919656457553-A131)/0.211322629861993))))*100</f>
        <v>66.067328933794144</v>
      </c>
    </row>
    <row r="132" spans="1:6" x14ac:dyDescent="0.25">
      <c r="A132">
        <v>1.3</v>
      </c>
      <c r="B132" s="6">
        <f t="shared" si="2"/>
        <v>67.119990632948799</v>
      </c>
    </row>
    <row r="133" spans="1:6" x14ac:dyDescent="0.25">
      <c r="A133">
        <v>1.31</v>
      </c>
      <c r="B133" s="6">
        <f t="shared" si="2"/>
        <v>68.155736562730553</v>
      </c>
    </row>
    <row r="134" spans="1:6" x14ac:dyDescent="0.25">
      <c r="A134">
        <v>1.32</v>
      </c>
      <c r="B134" s="6">
        <f t="shared" si="2"/>
        <v>69.17384018201443</v>
      </c>
    </row>
    <row r="135" spans="1:6" x14ac:dyDescent="0.25">
      <c r="A135">
        <v>1.33</v>
      </c>
      <c r="B135" s="6">
        <f t="shared" si="2"/>
        <v>70.173638281101489</v>
      </c>
    </row>
    <row r="136" spans="1:6" x14ac:dyDescent="0.25">
      <c r="A136">
        <v>1.34</v>
      </c>
      <c r="B136" s="6">
        <f t="shared" si="2"/>
        <v>71.154531497420692</v>
      </c>
    </row>
    <row r="137" spans="1:6" x14ac:dyDescent="0.25">
      <c r="A137">
        <v>1.35</v>
      </c>
      <c r="B137" s="6">
        <f t="shared" si="2"/>
        <v>72.115984412150453</v>
      </c>
    </row>
    <row r="138" spans="1:6" x14ac:dyDescent="0.25">
      <c r="A138">
        <v>1.36</v>
      </c>
      <c r="B138" s="6">
        <f t="shared" si="2"/>
        <v>73.057525248232409</v>
      </c>
    </row>
    <row r="139" spans="1:6" x14ac:dyDescent="0.25">
      <c r="A139">
        <v>1.37</v>
      </c>
      <c r="B139" s="6">
        <f t="shared" si="2"/>
        <v>73.978745193597959</v>
      </c>
    </row>
    <row r="140" spans="1:6" x14ac:dyDescent="0.25">
      <c r="A140">
        <v>1.38</v>
      </c>
      <c r="B140" s="6">
        <f t="shared" si="2"/>
        <v>74.879297376202544</v>
      </c>
    </row>
    <row r="141" spans="1:6" x14ac:dyDescent="0.25">
      <c r="A141">
        <v>1.39</v>
      </c>
      <c r="B141" s="6">
        <f t="shared" si="2"/>
        <v>75.758895519657898</v>
      </c>
    </row>
    <row r="142" spans="1:6" x14ac:dyDescent="0.25">
      <c r="A142">
        <v>1.4</v>
      </c>
      <c r="B142" s="6">
        <f t="shared" si="2"/>
        <v>76.617312309872815</v>
      </c>
    </row>
    <row r="143" spans="1:6" x14ac:dyDescent="0.25">
      <c r="A143">
        <v>1.41</v>
      </c>
      <c r="B143" s="6">
        <f t="shared" si="2"/>
        <v>77.454377504181465</v>
      </c>
    </row>
    <row r="144" spans="1:6" x14ac:dyDescent="0.25">
      <c r="A144">
        <v>1.42</v>
      </c>
      <c r="B144" s="6">
        <f t="shared" si="2"/>
        <v>78.269975814979389</v>
      </c>
    </row>
    <row r="145" spans="1:2" x14ac:dyDescent="0.25">
      <c r="A145">
        <v>1.43</v>
      </c>
      <c r="B145" s="6">
        <f t="shared" si="2"/>
        <v>79.064044599941269</v>
      </c>
    </row>
    <row r="146" spans="1:2" x14ac:dyDescent="0.25">
      <c r="A146">
        <v>1.44</v>
      </c>
      <c r="B146" s="6">
        <f t="shared" si="2"/>
        <v>79.836571390505156</v>
      </c>
    </row>
    <row r="147" spans="1:2" x14ac:dyDescent="0.25">
      <c r="A147">
        <v>1.45</v>
      </c>
      <c r="B147" s="6">
        <f t="shared" si="2"/>
        <v>80.587591289520489</v>
      </c>
    </row>
    <row r="148" spans="1:2" x14ac:dyDescent="0.25">
      <c r="A148">
        <v>1.46</v>
      </c>
      <c r="B148" s="6">
        <f t="shared" si="2"/>
        <v>81.317184267829191</v>
      </c>
    </row>
    <row r="149" spans="1:2" x14ac:dyDescent="0.25">
      <c r="A149">
        <v>1.47</v>
      </c>
      <c r="B149" s="6">
        <f t="shared" si="2"/>
        <v>82.025472388126005</v>
      </c>
    </row>
    <row r="150" spans="1:2" x14ac:dyDescent="0.25">
      <c r="A150">
        <v>1.48</v>
      </c>
      <c r="B150" s="6">
        <f t="shared" si="2"/>
        <v>82.712616982787168</v>
      </c>
    </row>
    <row r="151" spans="1:2" x14ac:dyDescent="0.25">
      <c r="A151">
        <v>1.49</v>
      </c>
      <c r="B151" s="6">
        <f t="shared" si="2"/>
        <v>83.378815810509096</v>
      </c>
    </row>
    <row r="152" spans="1:2" x14ac:dyDescent="0.25">
      <c r="A152">
        <v>1.5</v>
      </c>
      <c r="B152" s="6">
        <f t="shared" si="2"/>
        <v>84.024300214617924</v>
      </c>
    </row>
    <row r="153" spans="1:2" x14ac:dyDescent="0.25">
      <c r="A153">
        <v>1.51</v>
      </c>
      <c r="B153" s="6">
        <f t="shared" si="2"/>
        <v>84.649332303835351</v>
      </c>
    </row>
    <row r="154" spans="1:2" x14ac:dyDescent="0.25">
      <c r="A154">
        <v>1.52</v>
      </c>
      <c r="B154" s="6">
        <f t="shared" si="2"/>
        <v>85.254202174166124</v>
      </c>
    </row>
    <row r="155" spans="1:2" x14ac:dyDescent="0.25">
      <c r="A155">
        <v>1.53</v>
      </c>
      <c r="B155" s="6">
        <f t="shared" si="2"/>
        <v>85.839225188438419</v>
      </c>
    </row>
    <row r="156" spans="1:2" x14ac:dyDescent="0.25">
      <c r="A156">
        <v>1.54</v>
      </c>
      <c r="B156" s="6">
        <f t="shared" si="2"/>
        <v>86.404739327919827</v>
      </c>
    </row>
    <row r="157" spans="1:2" x14ac:dyDescent="0.25">
      <c r="A157">
        <v>1.55</v>
      </c>
      <c r="B157" s="6">
        <f t="shared" si="2"/>
        <v>86.951102628374429</v>
      </c>
    </row>
    <row r="158" spans="1:2" x14ac:dyDescent="0.25">
      <c r="A158">
        <v>1.56</v>
      </c>
      <c r="B158" s="6">
        <f t="shared" si="2"/>
        <v>87.478690710944306</v>
      </c>
    </row>
    <row r="159" spans="1:2" x14ac:dyDescent="0.25">
      <c r="A159">
        <v>1.57</v>
      </c>
      <c r="B159" s="6">
        <f t="shared" si="2"/>
        <v>87.987894416354962</v>
      </c>
    </row>
    <row r="160" spans="1:2" x14ac:dyDescent="0.25">
      <c r="A160">
        <v>1.58</v>
      </c>
      <c r="B160" s="6">
        <f t="shared" si="2"/>
        <v>88.479117549168677</v>
      </c>
    </row>
    <row r="161" spans="1:2" x14ac:dyDescent="0.25">
      <c r="A161">
        <v>1.59</v>
      </c>
      <c r="B161" s="6">
        <f t="shared" si="2"/>
        <v>88.952774737160141</v>
      </c>
    </row>
    <row r="162" spans="1:2" x14ac:dyDescent="0.25">
      <c r="A162">
        <v>1.6</v>
      </c>
      <c r="B162" s="6">
        <f t="shared" si="2"/>
        <v>89.409289409367304</v>
      </c>
    </row>
    <row r="163" spans="1:2" x14ac:dyDescent="0.25">
      <c r="A163">
        <v>1.61</v>
      </c>
      <c r="B163" s="6">
        <f t="shared" si="2"/>
        <v>89.849091894984895</v>
      </c>
    </row>
    <row r="164" spans="1:2" x14ac:dyDescent="0.25">
      <c r="A164">
        <v>1.62</v>
      </c>
      <c r="B164" s="6">
        <f t="shared" si="2"/>
        <v>90.272617644020286</v>
      </c>
    </row>
    <row r="165" spans="1:2" x14ac:dyDescent="0.25">
      <c r="A165">
        <v>1.63</v>
      </c>
      <c r="B165" s="6">
        <f t="shared" si="2"/>
        <v>90.680305569517827</v>
      </c>
    </row>
    <row r="166" spans="1:2" x14ac:dyDescent="0.25">
      <c r="A166">
        <v>1.64</v>
      </c>
      <c r="B166" s="6">
        <f t="shared" si="2"/>
        <v>91.072596510178215</v>
      </c>
    </row>
    <row r="167" spans="1:2" x14ac:dyDescent="0.25">
      <c r="A167">
        <v>1.65</v>
      </c>
      <c r="B167" s="6">
        <f t="shared" si="2"/>
        <v>91.449931811349259</v>
      </c>
    </row>
    <row r="168" spans="1:2" x14ac:dyDescent="0.25">
      <c r="A168">
        <v>1.66</v>
      </c>
      <c r="B168" s="6">
        <f t="shared" si="2"/>
        <v>91.812752021634338</v>
      </c>
    </row>
    <row r="169" spans="1:2" x14ac:dyDescent="0.25">
      <c r="A169">
        <v>1.67</v>
      </c>
      <c r="B169" s="6">
        <f t="shared" si="2"/>
        <v>92.161495701753097</v>
      </c>
    </row>
    <row r="170" spans="1:2" x14ac:dyDescent="0.25">
      <c r="A170">
        <v>1.68</v>
      </c>
      <c r="B170" s="6">
        <f t="shared" si="2"/>
        <v>92.496598341782715</v>
      </c>
    </row>
    <row r="171" spans="1:2" x14ac:dyDescent="0.25">
      <c r="A171">
        <v>1.69</v>
      </c>
      <c r="B171" s="6">
        <f t="shared" si="2"/>
        <v>92.818491382502799</v>
      </c>
    </row>
    <row r="172" spans="1:2" x14ac:dyDescent="0.25">
      <c r="A172">
        <v>1.7</v>
      </c>
      <c r="B172" s="6">
        <f t="shared" si="2"/>
        <v>93.127601336252013</v>
      </c>
    </row>
    <row r="173" spans="1:2" x14ac:dyDescent="0.25">
      <c r="A173">
        <v>1.71</v>
      </c>
      <c r="B173" s="6">
        <f t="shared" si="2"/>
        <v>93.424349002472624</v>
      </c>
    </row>
    <row r="174" spans="1:2" x14ac:dyDescent="0.25">
      <c r="A174">
        <v>1.72</v>
      </c>
      <c r="B174" s="6">
        <f t="shared" si="2"/>
        <v>93.709148772960788</v>
      </c>
    </row>
    <row r="175" spans="1:2" x14ac:dyDescent="0.25">
      <c r="A175">
        <v>1.73</v>
      </c>
      <c r="B175" s="6">
        <f t="shared" si="2"/>
        <v>93.982408021748071</v>
      </c>
    </row>
    <row r="176" spans="1:2" x14ac:dyDescent="0.25">
      <c r="A176">
        <v>1.74</v>
      </c>
      <c r="B176" s="6">
        <f t="shared" si="2"/>
        <v>94.24452657450523</v>
      </c>
    </row>
    <row r="177" spans="1:2" x14ac:dyDescent="0.25">
      <c r="A177">
        <v>1.75</v>
      </c>
      <c r="B177" s="6">
        <f t="shared" si="2"/>
        <v>94.495896252374422</v>
      </c>
    </row>
    <row r="178" spans="1:2" x14ac:dyDescent="0.25">
      <c r="A178">
        <v>1.76</v>
      </c>
      <c r="B178" s="6">
        <f t="shared" si="2"/>
        <v>94.736900485195605</v>
      </c>
    </row>
    <row r="179" spans="1:2" x14ac:dyDescent="0.25">
      <c r="A179">
        <v>1.77</v>
      </c>
      <c r="B179" s="6">
        <f t="shared" si="2"/>
        <v>94.967913989187366</v>
      </c>
    </row>
    <row r="180" spans="1:2" x14ac:dyDescent="0.25">
      <c r="A180">
        <v>1.78</v>
      </c>
      <c r="B180" s="6">
        <f t="shared" si="2"/>
        <v>95.189302504268923</v>
      </c>
    </row>
    <row r="181" spans="1:2" x14ac:dyDescent="0.25">
      <c r="A181">
        <v>1.79</v>
      </c>
      <c r="B181" s="6">
        <f t="shared" si="2"/>
        <v>95.40142258636007</v>
      </c>
    </row>
    <row r="182" spans="1:2" x14ac:dyDescent="0.25">
      <c r="A182">
        <v>1.8</v>
      </c>
      <c r="B182" s="6">
        <f t="shared" si="2"/>
        <v>95.604621450167286</v>
      </c>
    </row>
    <row r="183" spans="1:2" x14ac:dyDescent="0.25">
      <c r="A183">
        <v>1.81</v>
      </c>
      <c r="B183" s="6">
        <f t="shared" si="2"/>
        <v>95.799236858148817</v>
      </c>
    </row>
    <row r="184" spans="1:2" x14ac:dyDescent="0.25">
      <c r="A184">
        <v>1.82</v>
      </c>
      <c r="B184" s="6">
        <f t="shared" si="2"/>
        <v>95.98559705155057</v>
      </c>
    </row>
    <row r="185" spans="1:2" x14ac:dyDescent="0.25">
      <c r="A185">
        <v>1.83</v>
      </c>
      <c r="B185" s="6">
        <f t="shared" si="2"/>
        <v>96.16402071960789</v>
      </c>
    </row>
    <row r="186" spans="1:2" x14ac:dyDescent="0.25">
      <c r="A186">
        <v>1.84</v>
      </c>
      <c r="B186" s="6">
        <f t="shared" si="2"/>
        <v>96.334817003219314</v>
      </c>
    </row>
    <row r="187" spans="1:2" x14ac:dyDescent="0.25">
      <c r="A187">
        <v>1.85</v>
      </c>
      <c r="B187" s="6">
        <f t="shared" si="2"/>
        <v>96.498285529609703</v>
      </c>
    </row>
    <row r="188" spans="1:2" x14ac:dyDescent="0.25">
      <c r="A188">
        <v>1.86</v>
      </c>
      <c r="B188" s="6">
        <f t="shared" si="2"/>
        <v>96.654716474711506</v>
      </c>
    </row>
    <row r="189" spans="1:2" x14ac:dyDescent="0.25">
      <c r="A189">
        <v>1.87</v>
      </c>
      <c r="B189" s="6">
        <f t="shared" si="2"/>
        <v>96.804390650202208</v>
      </c>
    </row>
    <row r="190" spans="1:2" x14ac:dyDescent="0.25">
      <c r="A190">
        <v>1.88</v>
      </c>
      <c r="B190" s="6">
        <f t="shared" si="2"/>
        <v>96.947579612341769</v>
      </c>
    </row>
    <row r="191" spans="1:2" x14ac:dyDescent="0.25">
      <c r="A191">
        <v>1.89</v>
      </c>
      <c r="B191" s="6">
        <f t="shared" si="2"/>
        <v>97.084545789953339</v>
      </c>
    </row>
    <row r="192" spans="1:2" x14ac:dyDescent="0.25">
      <c r="A192">
        <v>1.9</v>
      </c>
      <c r="B192" s="6">
        <f t="shared" si="2"/>
        <v>97.215542629085334</v>
      </c>
    </row>
    <row r="193" spans="1:2" x14ac:dyDescent="0.25">
      <c r="A193">
        <v>1.91</v>
      </c>
      <c r="B193" s="6">
        <f t="shared" si="2"/>
        <v>97.340814752079083</v>
      </c>
    </row>
    <row r="194" spans="1:2" x14ac:dyDescent="0.25">
      <c r="A194">
        <v>1.92</v>
      </c>
      <c r="B194" s="6">
        <f t="shared" si="2"/>
        <v>97.460598128945861</v>
      </c>
    </row>
    <row r="195" spans="1:2" x14ac:dyDescent="0.25">
      <c r="A195">
        <v>1.93</v>
      </c>
      <c r="B195" s="6">
        <f t="shared" ref="B195:B258" si="3">(1/(1+(EXP((1.14919656457553-A195)/0.211322629861993))))*100</f>
        <v>97.575120259127914</v>
      </c>
    </row>
    <row r="196" spans="1:2" x14ac:dyDescent="0.25">
      <c r="A196">
        <v>1.94</v>
      </c>
      <c r="B196" s="6">
        <f t="shared" si="3"/>
        <v>97.684600361880385</v>
      </c>
    </row>
    <row r="197" spans="1:2" x14ac:dyDescent="0.25">
      <c r="A197">
        <v>1.95</v>
      </c>
      <c r="B197" s="6">
        <f t="shared" si="3"/>
        <v>97.789249573665231</v>
      </c>
    </row>
    <row r="198" spans="1:2" x14ac:dyDescent="0.25">
      <c r="A198">
        <v>1.96</v>
      </c>
      <c r="B198" s="6">
        <f t="shared" si="3"/>
        <v>97.889271151092487</v>
      </c>
    </row>
    <row r="199" spans="1:2" x14ac:dyDescent="0.25">
      <c r="A199">
        <v>1.97</v>
      </c>
      <c r="B199" s="6">
        <f t="shared" si="3"/>
        <v>97.984860678081759</v>
      </c>
    </row>
    <row r="200" spans="1:2" x14ac:dyDescent="0.25">
      <c r="A200">
        <v>1.98</v>
      </c>
      <c r="B200" s="6">
        <f t="shared" si="3"/>
        <v>98.076206276043393</v>
      </c>
    </row>
    <row r="201" spans="1:2" x14ac:dyDescent="0.25">
      <c r="A201">
        <v>1.99</v>
      </c>
      <c r="B201" s="6">
        <f t="shared" si="3"/>
        <v>98.163488815998761</v>
      </c>
    </row>
    <row r="202" spans="1:2" x14ac:dyDescent="0.25">
      <c r="A202">
        <v>2</v>
      </c>
      <c r="B202" s="6">
        <f t="shared" si="3"/>
        <v>98.246882131670503</v>
      </c>
    </row>
    <row r="203" spans="1:2" x14ac:dyDescent="0.25">
      <c r="A203">
        <v>2.0099999999999998</v>
      </c>
      <c r="B203" s="6">
        <f t="shared" si="3"/>
        <v>98.326553232676147</v>
      </c>
    </row>
    <row r="204" spans="1:2" x14ac:dyDescent="0.25">
      <c r="A204">
        <v>2.02</v>
      </c>
      <c r="B204" s="6">
        <f t="shared" si="3"/>
        <v>98.402662517055134</v>
      </c>
    </row>
    <row r="205" spans="1:2" x14ac:dyDescent="0.25">
      <c r="A205">
        <v>2.0299999999999998</v>
      </c>
      <c r="B205" s="6">
        <f t="shared" si="3"/>
        <v>98.47536398244678</v>
      </c>
    </row>
    <row r="206" spans="1:2" x14ac:dyDescent="0.25">
      <c r="A206">
        <v>2.04</v>
      </c>
      <c r="B206" s="6">
        <f t="shared" si="3"/>
        <v>98.544805435319262</v>
      </c>
    </row>
    <row r="207" spans="1:2" x14ac:dyDescent="0.25">
      <c r="A207">
        <v>2.0499999999999998</v>
      </c>
      <c r="B207" s="6">
        <f t="shared" si="3"/>
        <v>98.611128697723615</v>
      </c>
    </row>
    <row r="208" spans="1:2" x14ac:dyDescent="0.25">
      <c r="A208">
        <v>2.06</v>
      </c>
      <c r="B208" s="6">
        <f t="shared" si="3"/>
        <v>98.674469811116509</v>
      </c>
    </row>
    <row r="209" spans="1:2" x14ac:dyDescent="0.25">
      <c r="A209">
        <v>2.0699999999999998</v>
      </c>
      <c r="B209" s="6">
        <f t="shared" si="3"/>
        <v>98.734959236857577</v>
      </c>
    </row>
    <row r="210" spans="1:2" x14ac:dyDescent="0.25">
      <c r="A210">
        <v>2.08</v>
      </c>
      <c r="B210" s="6">
        <f t="shared" si="3"/>
        <v>98.792722053045281</v>
      </c>
    </row>
    <row r="211" spans="1:2" x14ac:dyDescent="0.25">
      <c r="A211">
        <v>2.09</v>
      </c>
      <c r="B211" s="6">
        <f t="shared" si="3"/>
        <v>98.847878147406874</v>
      </c>
    </row>
    <row r="212" spans="1:2" x14ac:dyDescent="0.25">
      <c r="A212">
        <v>2.1</v>
      </c>
      <c r="B212" s="6">
        <f t="shared" si="3"/>
        <v>98.900542406006025</v>
      </c>
    </row>
    <row r="213" spans="1:2" x14ac:dyDescent="0.25">
      <c r="A213">
        <v>2.11</v>
      </c>
      <c r="B213" s="6">
        <f t="shared" si="3"/>
        <v>98.950824897574222</v>
      </c>
    </row>
    <row r="214" spans="1:2" x14ac:dyDescent="0.25">
      <c r="A214">
        <v>2.12</v>
      </c>
      <c r="B214" s="6">
        <f t="shared" si="3"/>
        <v>98.998831053311235</v>
      </c>
    </row>
    <row r="215" spans="1:2" x14ac:dyDescent="0.25">
      <c r="A215">
        <v>2.13</v>
      </c>
      <c r="B215" s="6">
        <f t="shared" si="3"/>
        <v>99.044661842034699</v>
      </c>
    </row>
    <row r="216" spans="1:2" x14ac:dyDescent="0.25">
      <c r="A216">
        <v>2.14</v>
      </c>
      <c r="B216" s="6">
        <f t="shared" si="3"/>
        <v>99.088413940590144</v>
      </c>
    </row>
    <row r="217" spans="1:2" x14ac:dyDescent="0.25">
      <c r="A217">
        <v>2.15</v>
      </c>
      <c r="B217" s="6">
        <f t="shared" si="3"/>
        <v>99.130179899461197</v>
      </c>
    </row>
    <row r="218" spans="1:2" x14ac:dyDescent="0.25">
      <c r="A218">
        <v>2.16</v>
      </c>
      <c r="B218" s="6">
        <f t="shared" si="3"/>
        <v>99.170048303544363</v>
      </c>
    </row>
    <row r="219" spans="1:2" x14ac:dyDescent="0.25">
      <c r="A219">
        <v>2.17</v>
      </c>
      <c r="B219" s="6">
        <f t="shared" si="3"/>
        <v>99.208103928075502</v>
      </c>
    </row>
    <row r="220" spans="1:2" x14ac:dyDescent="0.25">
      <c r="A220">
        <v>2.1800000000000002</v>
      </c>
      <c r="B220" s="6">
        <f t="shared" si="3"/>
        <v>99.244427889714075</v>
      </c>
    </row>
    <row r="221" spans="1:2" x14ac:dyDescent="0.25">
      <c r="A221">
        <v>2.19</v>
      </c>
      <c r="B221" s="6">
        <f t="shared" si="3"/>
        <v>99.279097792809651</v>
      </c>
    </row>
    <row r="222" spans="1:2" x14ac:dyDescent="0.25">
      <c r="A222">
        <v>2.2000000000000002</v>
      </c>
      <c r="B222" s="6">
        <f t="shared" si="3"/>
        <v>99.312187870889204</v>
      </c>
    </row>
    <row r="223" spans="1:2" x14ac:dyDescent="0.25">
      <c r="A223">
        <v>2.21</v>
      </c>
      <c r="B223" s="6">
        <f t="shared" si="3"/>
        <v>99.343769123417886</v>
      </c>
    </row>
    <row r="224" spans="1:2" x14ac:dyDescent="0.25">
      <c r="A224">
        <v>2.2200000000000002</v>
      </c>
      <c r="B224" s="6">
        <f t="shared" si="3"/>
        <v>99.373909447896906</v>
      </c>
    </row>
    <row r="225" spans="1:2" x14ac:dyDescent="0.25">
      <c r="A225">
        <v>2.23</v>
      </c>
      <c r="B225" s="6">
        <f t="shared" si="3"/>
        <v>99.40267376737232</v>
      </c>
    </row>
    <row r="226" spans="1:2" x14ac:dyDescent="0.25">
      <c r="A226">
        <v>2.2400000000000002</v>
      </c>
      <c r="B226" s="6">
        <f t="shared" si="3"/>
        <v>99.430124153436495</v>
      </c>
    </row>
    <row r="227" spans="1:2" x14ac:dyDescent="0.25">
      <c r="A227">
        <v>2.25</v>
      </c>
      <c r="B227" s="6">
        <f t="shared" si="3"/>
        <v>99.456319944811781</v>
      </c>
    </row>
    <row r="228" spans="1:2" x14ac:dyDescent="0.25">
      <c r="A228">
        <v>2.2599999999999998</v>
      </c>
      <c r="B228" s="6">
        <f t="shared" si="3"/>
        <v>99.481317861611146</v>
      </c>
    </row>
    <row r="229" spans="1:2" x14ac:dyDescent="0.25">
      <c r="A229">
        <v>2.27</v>
      </c>
      <c r="B229" s="6">
        <f t="shared" si="3"/>
        <v>99.505172115375359</v>
      </c>
    </row>
    <row r="230" spans="1:2" x14ac:dyDescent="0.25">
      <c r="A230">
        <v>2.2799999999999998</v>
      </c>
      <c r="B230" s="6">
        <f t="shared" si="3"/>
        <v>99.527934514990818</v>
      </c>
    </row>
    <row r="231" spans="1:2" x14ac:dyDescent="0.25">
      <c r="A231">
        <v>2.29</v>
      </c>
      <c r="B231" s="6">
        <f t="shared" si="3"/>
        <v>99.549654568594249</v>
      </c>
    </row>
    <row r="232" spans="1:2" x14ac:dyDescent="0.25">
      <c r="A232">
        <v>2.2999999999999998</v>
      </c>
      <c r="B232" s="6">
        <f t="shared" si="3"/>
        <v>99.570379581573164</v>
      </c>
    </row>
    <row r="233" spans="1:2" x14ac:dyDescent="0.25">
      <c r="A233">
        <v>2.31</v>
      </c>
      <c r="B233" s="6">
        <f t="shared" si="3"/>
        <v>99.590154750772484</v>
      </c>
    </row>
    <row r="234" spans="1:2" x14ac:dyDescent="0.25">
      <c r="A234">
        <v>2.3199999999999998</v>
      </c>
      <c r="B234" s="6">
        <f t="shared" si="3"/>
        <v>99.609023255018286</v>
      </c>
    </row>
    <row r="235" spans="1:2" x14ac:dyDescent="0.25">
      <c r="A235">
        <v>2.33</v>
      </c>
      <c r="B235" s="6">
        <f t="shared" si="3"/>
        <v>99.627026342070522</v>
      </c>
    </row>
    <row r="236" spans="1:2" x14ac:dyDescent="0.25">
      <c r="A236">
        <v>2.34</v>
      </c>
      <c r="B236" s="6">
        <f t="shared" si="3"/>
        <v>99.644203412115814</v>
      </c>
    </row>
    <row r="237" spans="1:2" x14ac:dyDescent="0.25">
      <c r="A237">
        <v>2.35</v>
      </c>
      <c r="B237" s="6">
        <f t="shared" si="3"/>
        <v>99.660592097911618</v>
      </c>
    </row>
    <row r="238" spans="1:2" x14ac:dyDescent="0.25">
      <c r="A238">
        <v>2.36</v>
      </c>
      <c r="B238" s="6">
        <f t="shared" si="3"/>
        <v>99.676228341691413</v>
      </c>
    </row>
    <row r="239" spans="1:2" x14ac:dyDescent="0.25">
      <c r="A239">
        <v>2.37</v>
      </c>
      <c r="B239" s="6">
        <f t="shared" si="3"/>
        <v>99.691146468939976</v>
      </c>
    </row>
    <row r="240" spans="1:2" x14ac:dyDescent="0.25">
      <c r="A240">
        <v>2.38</v>
      </c>
      <c r="B240" s="6">
        <f t="shared" si="3"/>
        <v>99.705379259145843</v>
      </c>
    </row>
    <row r="241" spans="1:2" x14ac:dyDescent="0.25">
      <c r="A241">
        <v>2.39</v>
      </c>
      <c r="B241" s="6">
        <f t="shared" si="3"/>
        <v>99.718958013636808</v>
      </c>
    </row>
    <row r="242" spans="1:2" x14ac:dyDescent="0.25">
      <c r="A242">
        <v>2.4</v>
      </c>
      <c r="B242" s="6">
        <f t="shared" si="3"/>
        <v>99.731912620601875</v>
      </c>
    </row>
    <row r="243" spans="1:2" x14ac:dyDescent="0.25">
      <c r="A243">
        <v>2.41</v>
      </c>
      <c r="B243" s="6">
        <f t="shared" si="3"/>
        <v>99.744271617401481</v>
      </c>
    </row>
    <row r="244" spans="1:2" x14ac:dyDescent="0.25">
      <c r="A244">
        <v>2.42</v>
      </c>
      <c r="B244" s="6">
        <f t="shared" si="3"/>
        <v>99.756062250265344</v>
      </c>
    </row>
    <row r="245" spans="1:2" x14ac:dyDescent="0.25">
      <c r="A245">
        <v>2.4300000000000002</v>
      </c>
      <c r="B245" s="6">
        <f t="shared" si="3"/>
        <v>99.767310531474948</v>
      </c>
    </row>
    <row r="246" spans="1:2" x14ac:dyDescent="0.25">
      <c r="A246">
        <v>2.44</v>
      </c>
      <c r="B246" s="6">
        <f t="shared" si="3"/>
        <v>99.778041294125302</v>
      </c>
    </row>
    <row r="247" spans="1:2" x14ac:dyDescent="0.25">
      <c r="A247">
        <v>2.4500000000000002</v>
      </c>
      <c r="B247" s="6">
        <f t="shared" si="3"/>
        <v>99.788278244558356</v>
      </c>
    </row>
    <row r="248" spans="1:2" x14ac:dyDescent="0.25">
      <c r="A248">
        <v>2.46</v>
      </c>
      <c r="B248" s="6">
        <f t="shared" si="3"/>
        <v>99.798044012557412</v>
      </c>
    </row>
    <row r="249" spans="1:2" x14ac:dyDescent="0.25">
      <c r="A249">
        <v>2.4700000000000002</v>
      </c>
      <c r="B249" s="6">
        <f t="shared" si="3"/>
        <v>99.807360199389919</v>
      </c>
    </row>
    <row r="250" spans="1:2" x14ac:dyDescent="0.25">
      <c r="A250">
        <v>2.48</v>
      </c>
      <c r="B250" s="6">
        <f t="shared" si="3"/>
        <v>99.816247423782883</v>
      </c>
    </row>
    <row r="251" spans="1:2" x14ac:dyDescent="0.25">
      <c r="A251">
        <v>2.4900000000000002</v>
      </c>
      <c r="B251" s="6">
        <f t="shared" si="3"/>
        <v>99.824725365913196</v>
      </c>
    </row>
    <row r="252" spans="1:2" x14ac:dyDescent="0.25">
      <c r="A252">
        <v>2.5</v>
      </c>
      <c r="B252" s="6">
        <f t="shared" si="3"/>
        <v>99.832812809491628</v>
      </c>
    </row>
    <row r="253" spans="1:2" x14ac:dyDescent="0.25">
      <c r="A253">
        <v>2.5099999999999998</v>
      </c>
      <c r="B253" s="6">
        <f t="shared" si="3"/>
        <v>99.840527682017893</v>
      </c>
    </row>
    <row r="254" spans="1:2" x14ac:dyDescent="0.25">
      <c r="A254">
        <v>2.52</v>
      </c>
      <c r="B254" s="6">
        <f t="shared" si="3"/>
        <v>99.847887093280534</v>
      </c>
    </row>
    <row r="255" spans="1:2" x14ac:dyDescent="0.25">
      <c r="A255">
        <v>2.5299999999999998</v>
      </c>
      <c r="B255" s="6">
        <f t="shared" si="3"/>
        <v>99.854907372173486</v>
      </c>
    </row>
    <row r="256" spans="1:2" x14ac:dyDescent="0.25">
      <c r="A256">
        <v>2.54</v>
      </c>
      <c r="B256" s="6">
        <f t="shared" si="3"/>
        <v>99.861604101898834</v>
      </c>
    </row>
    <row r="257" spans="1:2" x14ac:dyDescent="0.25">
      <c r="A257">
        <v>2.5499999999999998</v>
      </c>
      <c r="B257" s="6">
        <f t="shared" si="3"/>
        <v>99.86799215362187</v>
      </c>
    </row>
    <row r="258" spans="1:2" x14ac:dyDescent="0.25">
      <c r="A258">
        <v>2.56</v>
      </c>
      <c r="B258" s="6">
        <f t="shared" si="3"/>
        <v>99.874085718643627</v>
      </c>
    </row>
    <row r="259" spans="1:2" x14ac:dyDescent="0.25">
      <c r="A259">
        <v>2.57</v>
      </c>
      <c r="B259" s="6">
        <f t="shared" ref="B259:B322" si="4">(1/(1+(EXP((1.14919656457553-A259)/0.211322629861993))))*100</f>
        <v>99.879898339152163</v>
      </c>
    </row>
    <row r="260" spans="1:2" x14ac:dyDescent="0.25">
      <c r="A260">
        <v>2.58</v>
      </c>
      <c r="B260" s="6">
        <f t="shared" si="4"/>
        <v>99.885442937613249</v>
      </c>
    </row>
    <row r="261" spans="1:2" x14ac:dyDescent="0.25">
      <c r="A261">
        <v>2.59</v>
      </c>
      <c r="B261" s="6">
        <f t="shared" si="4"/>
        <v>99.890731844857072</v>
      </c>
    </row>
    <row r="262" spans="1:2" x14ac:dyDescent="0.25">
      <c r="A262">
        <v>2.6</v>
      </c>
      <c r="B262" s="6">
        <f t="shared" si="4"/>
        <v>99.895776826916801</v>
      </c>
    </row>
    <row r="263" spans="1:2" x14ac:dyDescent="0.25">
      <c r="A263">
        <v>2.61</v>
      </c>
      <c r="B263" s="6">
        <f t="shared" si="4"/>
        <v>99.900589110672371</v>
      </c>
    </row>
    <row r="264" spans="1:2" x14ac:dyDescent="0.25">
      <c r="A264">
        <v>2.62</v>
      </c>
      <c r="B264" s="6">
        <f t="shared" si="4"/>
        <v>99.905179408350122</v>
      </c>
    </row>
    <row r="265" spans="1:2" x14ac:dyDescent="0.25">
      <c r="A265">
        <v>2.63</v>
      </c>
      <c r="B265" s="6">
        <f t="shared" si="4"/>
        <v>99.909557940927954</v>
      </c>
    </row>
    <row r="266" spans="1:2" x14ac:dyDescent="0.25">
      <c r="A266">
        <v>2.64</v>
      </c>
      <c r="B266" s="6">
        <f t="shared" si="4"/>
        <v>99.913734460492932</v>
      </c>
    </row>
    <row r="267" spans="1:2" x14ac:dyDescent="0.25">
      <c r="A267">
        <v>2.65</v>
      </c>
      <c r="B267" s="6">
        <f t="shared" si="4"/>
        <v>99.917718271596826</v>
      </c>
    </row>
    <row r="268" spans="1:2" x14ac:dyDescent="0.25">
      <c r="A268">
        <v>2.66</v>
      </c>
      <c r="B268" s="6">
        <f t="shared" si="4"/>
        <v>99.921518251652913</v>
      </c>
    </row>
    <row r="269" spans="1:2" x14ac:dyDescent="0.25">
      <c r="A269">
        <v>2.67</v>
      </c>
      <c r="B269" s="6">
        <f t="shared" si="4"/>
        <v>99.925142870416181</v>
      </c>
    </row>
    <row r="270" spans="1:2" x14ac:dyDescent="0.25">
      <c r="A270">
        <v>2.6800000000000099</v>
      </c>
      <c r="B270" s="6">
        <f t="shared" si="4"/>
        <v>99.928600208586431</v>
      </c>
    </row>
    <row r="271" spans="1:2" x14ac:dyDescent="0.25">
      <c r="A271">
        <v>2.69</v>
      </c>
      <c r="B271" s="6">
        <f t="shared" si="4"/>
        <v>99.931897975573122</v>
      </c>
    </row>
    <row r="272" spans="1:2" x14ac:dyDescent="0.25">
      <c r="A272">
        <v>2.7000000000000099</v>
      </c>
      <c r="B272" s="6">
        <f t="shared" si="4"/>
        <v>99.935043526458841</v>
      </c>
    </row>
    <row r="273" spans="1:2" x14ac:dyDescent="0.25">
      <c r="A273">
        <v>2.71</v>
      </c>
      <c r="B273" s="6">
        <f t="shared" si="4"/>
        <v>99.938043878196098</v>
      </c>
    </row>
    <row r="274" spans="1:2" x14ac:dyDescent="0.25">
      <c r="A274">
        <v>2.72000000000001</v>
      </c>
      <c r="B274" s="6">
        <f t="shared" si="4"/>
        <v>99.940905725072099</v>
      </c>
    </row>
    <row r="275" spans="1:2" x14ac:dyDescent="0.25">
      <c r="A275">
        <v>2.7300000000000102</v>
      </c>
      <c r="B275" s="6">
        <f t="shared" si="4"/>
        <v>99.943635453473092</v>
      </c>
    </row>
    <row r="276" spans="1:2" x14ac:dyDescent="0.25">
      <c r="A276">
        <v>2.74000000000001</v>
      </c>
      <c r="B276" s="6">
        <f t="shared" si="4"/>
        <v>99.946239155980038</v>
      </c>
    </row>
    <row r="277" spans="1:2" x14ac:dyDescent="0.25">
      <c r="A277">
        <v>2.7500000000000102</v>
      </c>
      <c r="B277" s="6">
        <f t="shared" si="4"/>
        <v>99.948722644824812</v>
      </c>
    </row>
    <row r="278" spans="1:2" x14ac:dyDescent="0.25">
      <c r="A278">
        <v>2.76000000000001</v>
      </c>
      <c r="B278" s="6">
        <f t="shared" si="4"/>
        <v>99.951091464735512</v>
      </c>
    </row>
    <row r="279" spans="1:2" x14ac:dyDescent="0.25">
      <c r="A279">
        <v>2.7700000000000098</v>
      </c>
      <c r="B279" s="6">
        <f t="shared" si="4"/>
        <v>99.953350905198207</v>
      </c>
    </row>
    <row r="280" spans="1:2" x14ac:dyDescent="0.25">
      <c r="A280">
        <v>2.78000000000001</v>
      </c>
      <c r="B280" s="6">
        <f t="shared" si="4"/>
        <v>99.955506012161365</v>
      </c>
    </row>
    <row r="281" spans="1:2" x14ac:dyDescent="0.25">
      <c r="A281">
        <v>2.7900000000000098</v>
      </c>
      <c r="B281" s="6">
        <f t="shared" si="4"/>
        <v>99.95756159920721</v>
      </c>
    </row>
    <row r="282" spans="1:2" x14ac:dyDescent="0.25">
      <c r="A282">
        <v>2.80000000000001</v>
      </c>
      <c r="B282" s="6">
        <f t="shared" si="4"/>
        <v>99.959522258214776</v>
      </c>
    </row>
    <row r="283" spans="1:2" x14ac:dyDescent="0.25">
      <c r="A283">
        <v>2.8100000000000098</v>
      </c>
      <c r="B283" s="6">
        <f t="shared" si="4"/>
        <v>99.961392369536924</v>
      </c>
    </row>
    <row r="284" spans="1:2" x14ac:dyDescent="0.25">
      <c r="A284">
        <v>2.8200000000000101</v>
      </c>
      <c r="B284" s="6">
        <f t="shared" si="4"/>
        <v>99.963176111713111</v>
      </c>
    </row>
    <row r="285" spans="1:2" x14ac:dyDescent="0.25">
      <c r="A285">
        <v>2.8300000000000098</v>
      </c>
      <c r="B285" s="6">
        <f t="shared" si="4"/>
        <v>99.964877470739268</v>
      </c>
    </row>
    <row r="286" spans="1:2" x14ac:dyDescent="0.25">
      <c r="A286">
        <v>2.8400000000000101</v>
      </c>
      <c r="B286" s="6">
        <f t="shared" si="4"/>
        <v>99.966500248914187</v>
      </c>
    </row>
    <row r="287" spans="1:2" x14ac:dyDescent="0.25">
      <c r="A287">
        <v>2.8500000000000099</v>
      </c>
      <c r="B287" s="6">
        <f t="shared" si="4"/>
        <v>99.968048073281963</v>
      </c>
    </row>
    <row r="288" spans="1:2" x14ac:dyDescent="0.25">
      <c r="A288">
        <v>2.8600000000000101</v>
      </c>
      <c r="B288" s="6">
        <f t="shared" si="4"/>
        <v>99.969524403688467</v>
      </c>
    </row>
    <row r="289" spans="1:2" x14ac:dyDescent="0.25">
      <c r="A289">
        <v>2.8700000000000099</v>
      </c>
      <c r="B289" s="6">
        <f t="shared" si="4"/>
        <v>99.970932540469406</v>
      </c>
    </row>
    <row r="290" spans="1:2" x14ac:dyDescent="0.25">
      <c r="A290">
        <v>2.8800000000000101</v>
      </c>
      <c r="B290" s="6">
        <f t="shared" si="4"/>
        <v>99.972275631786644</v>
      </c>
    </row>
    <row r="291" spans="1:2" x14ac:dyDescent="0.25">
      <c r="A291">
        <v>2.8900000000000099</v>
      </c>
      <c r="B291" s="6">
        <f t="shared" si="4"/>
        <v>99.973556680628661</v>
      </c>
    </row>
    <row r="292" spans="1:2" x14ac:dyDescent="0.25">
      <c r="A292">
        <v>2.9000000000000101</v>
      </c>
      <c r="B292" s="6">
        <f t="shared" si="4"/>
        <v>99.974778551490402</v>
      </c>
    </row>
    <row r="293" spans="1:2" x14ac:dyDescent="0.25">
      <c r="A293">
        <v>2.9100000000000099</v>
      </c>
      <c r="B293" s="6">
        <f t="shared" si="4"/>
        <v>99.97594397674716</v>
      </c>
    </row>
    <row r="294" spans="1:2" x14ac:dyDescent="0.25">
      <c r="A294">
        <v>2.9200000000000101</v>
      </c>
      <c r="B294" s="6">
        <f t="shared" si="4"/>
        <v>99.977055562736339</v>
      </c>
    </row>
    <row r="295" spans="1:2" x14ac:dyDescent="0.25">
      <c r="A295">
        <v>2.9300000000000099</v>
      </c>
      <c r="B295" s="6">
        <f t="shared" si="4"/>
        <v>99.978115795560171</v>
      </c>
    </row>
    <row r="296" spans="1:2" x14ac:dyDescent="0.25">
      <c r="A296">
        <v>2.9400000000000102</v>
      </c>
      <c r="B296" s="6">
        <f t="shared" si="4"/>
        <v>99.979127046622438</v>
      </c>
    </row>
    <row r="297" spans="1:2" x14ac:dyDescent="0.25">
      <c r="A297">
        <v>2.9500000000000099</v>
      </c>
      <c r="B297" s="6">
        <f t="shared" si="4"/>
        <v>99.980091577911068</v>
      </c>
    </row>
    <row r="298" spans="1:2" x14ac:dyDescent="0.25">
      <c r="A298">
        <v>2.9600000000000102</v>
      </c>
      <c r="B298" s="6">
        <f t="shared" si="4"/>
        <v>99.981011547038349</v>
      </c>
    </row>
    <row r="299" spans="1:2" x14ac:dyDescent="0.25">
      <c r="A299">
        <v>2.97000000000001</v>
      </c>
      <c r="B299" s="6">
        <f t="shared" si="4"/>
        <v>99.981889012049578</v>
      </c>
    </row>
    <row r="300" spans="1:2" x14ac:dyDescent="0.25">
      <c r="A300">
        <v>2.9800000000000102</v>
      </c>
      <c r="B300" s="6">
        <f t="shared" si="4"/>
        <v>99.982725936010837</v>
      </c>
    </row>
    <row r="301" spans="1:2" x14ac:dyDescent="0.25">
      <c r="A301">
        <v>2.99000000000001</v>
      </c>
      <c r="B301" s="6">
        <f t="shared" si="4"/>
        <v>99.983524191386238</v>
      </c>
    </row>
    <row r="302" spans="1:2" x14ac:dyDescent="0.25">
      <c r="A302">
        <v>3.0000000000000102</v>
      </c>
      <c r="B302" s="6">
        <f t="shared" si="4"/>
        <v>99.984285564213707</v>
      </c>
    </row>
    <row r="303" spans="1:2" x14ac:dyDescent="0.25">
      <c r="A303">
        <v>3.01000000000001</v>
      </c>
      <c r="B303" s="6">
        <f t="shared" si="4"/>
        <v>99.98501175808903</v>
      </c>
    </row>
    <row r="304" spans="1:2" x14ac:dyDescent="0.25">
      <c r="A304">
        <v>3.0200000000000098</v>
      </c>
      <c r="B304" s="6">
        <f t="shared" si="4"/>
        <v>99.985704397966558</v>
      </c>
    </row>
    <row r="305" spans="1:2" x14ac:dyDescent="0.25">
      <c r="A305">
        <v>3.03000000000001</v>
      </c>
      <c r="B305" s="6">
        <f t="shared" si="4"/>
        <v>99.986365033785219</v>
      </c>
    </row>
    <row r="306" spans="1:2" x14ac:dyDescent="0.25">
      <c r="A306">
        <v>3.0400000000000098</v>
      </c>
      <c r="B306" s="6">
        <f t="shared" si="4"/>
        <v>99.986995143927686</v>
      </c>
    </row>
    <row r="307" spans="1:2" x14ac:dyDescent="0.25">
      <c r="A307">
        <v>3.05000000000001</v>
      </c>
      <c r="B307" s="6">
        <f t="shared" si="4"/>
        <v>99.987596138520459</v>
      </c>
    </row>
    <row r="308" spans="1:2" x14ac:dyDescent="0.25">
      <c r="A308">
        <v>3.0600000000000098</v>
      </c>
      <c r="B308" s="6">
        <f t="shared" si="4"/>
        <v>99.988169362581885</v>
      </c>
    </row>
    <row r="309" spans="1:2" x14ac:dyDescent="0.25">
      <c r="A309">
        <v>3.0700000000000101</v>
      </c>
      <c r="B309" s="6">
        <f t="shared" si="4"/>
        <v>99.988716099025439</v>
      </c>
    </row>
    <row r="310" spans="1:2" x14ac:dyDescent="0.25">
      <c r="A310">
        <v>3.0800000000000098</v>
      </c>
      <c r="B310" s="6">
        <f t="shared" si="4"/>
        <v>99.989237571524768</v>
      </c>
    </row>
    <row r="311" spans="1:2" x14ac:dyDescent="0.25">
      <c r="A311">
        <v>3.0900000000000101</v>
      </c>
      <c r="B311" s="6">
        <f t="shared" si="4"/>
        <v>99.989734947246674</v>
      </c>
    </row>
    <row r="312" spans="1:2" x14ac:dyDescent="0.25">
      <c r="A312">
        <v>3.1000000000000099</v>
      </c>
      <c r="B312" s="6">
        <f t="shared" si="4"/>
        <v>99.990209339458275</v>
      </c>
    </row>
    <row r="313" spans="1:2" x14ac:dyDescent="0.25">
      <c r="A313">
        <v>3.1100000000000101</v>
      </c>
      <c r="B313" s="6">
        <f t="shared" si="4"/>
        <v>99.990661810014132</v>
      </c>
    </row>
    <row r="314" spans="1:2" x14ac:dyDescent="0.25">
      <c r="A314">
        <v>3.1200000000000099</v>
      </c>
      <c r="B314" s="6">
        <f t="shared" si="4"/>
        <v>99.991093371728653</v>
      </c>
    </row>
    <row r="315" spans="1:2" x14ac:dyDescent="0.25">
      <c r="A315">
        <v>3.1300000000000101</v>
      </c>
      <c r="B315" s="6">
        <f t="shared" si="4"/>
        <v>99.991504990639442</v>
      </c>
    </row>
    <row r="316" spans="1:2" x14ac:dyDescent="0.25">
      <c r="A316">
        <v>3.1400000000000099</v>
      </c>
      <c r="B316" s="6">
        <f t="shared" si="4"/>
        <v>99.991897588165983</v>
      </c>
    </row>
    <row r="317" spans="1:2" x14ac:dyDescent="0.25">
      <c r="A317">
        <v>3.1500000000000101</v>
      </c>
      <c r="B317" s="6">
        <f t="shared" si="4"/>
        <v>99.992272043169166</v>
      </c>
    </row>
    <row r="318" spans="1:2" x14ac:dyDescent="0.25">
      <c r="A318">
        <v>3.1600000000000099</v>
      </c>
      <c r="B318" s="6">
        <f t="shared" si="4"/>
        <v>99.992629193915789</v>
      </c>
    </row>
    <row r="319" spans="1:2" x14ac:dyDescent="0.25">
      <c r="A319">
        <v>3.1700000000000101</v>
      </c>
      <c r="B319" s="6">
        <f t="shared" si="4"/>
        <v>99.99296983995221</v>
      </c>
    </row>
    <row r="320" spans="1:2" x14ac:dyDescent="0.25">
      <c r="A320">
        <v>3.1800000000000099</v>
      </c>
      <c r="B320" s="6">
        <f t="shared" si="4"/>
        <v>99.993294743892122</v>
      </c>
    </row>
    <row r="321" spans="1:2" x14ac:dyDescent="0.25">
      <c r="A321">
        <v>3.1900000000000199</v>
      </c>
      <c r="B321" s="6">
        <f t="shared" si="4"/>
        <v>99.99360463312145</v>
      </c>
    </row>
    <row r="322" spans="1:2" x14ac:dyDescent="0.25">
      <c r="A322">
        <v>3.2000000000000099</v>
      </c>
      <c r="B322" s="6">
        <f t="shared" si="4"/>
        <v>99.993900201424793</v>
      </c>
    </row>
    <row r="323" spans="1:2" x14ac:dyDescent="0.25">
      <c r="A323">
        <v>3.2100000000000199</v>
      </c>
      <c r="B323" s="6">
        <f t="shared" ref="B323:B352" si="5">(1/(1+(EXP((1.14919656457553-A323)/0.211322629861993))))*100</f>
        <v>99.994182110536926</v>
      </c>
    </row>
    <row r="324" spans="1:2" x14ac:dyDescent="0.25">
      <c r="A324">
        <v>3.22000000000001</v>
      </c>
      <c r="B324" s="6">
        <f t="shared" si="5"/>
        <v>99.9944509916226</v>
      </c>
    </row>
    <row r="325" spans="1:2" x14ac:dyDescent="0.25">
      <c r="A325">
        <v>3.23000000000002</v>
      </c>
      <c r="B325" s="6">
        <f t="shared" si="5"/>
        <v>99.994707446688125</v>
      </c>
    </row>
    <row r="326" spans="1:2" x14ac:dyDescent="0.25">
      <c r="A326">
        <v>3.2400000000000202</v>
      </c>
      <c r="B326" s="6">
        <f t="shared" si="5"/>
        <v>99.994952049927875</v>
      </c>
    </row>
    <row r="327" spans="1:2" x14ac:dyDescent="0.25">
      <c r="A327">
        <v>3.25000000000002</v>
      </c>
      <c r="B327" s="6">
        <f t="shared" si="5"/>
        <v>99.995185349008636</v>
      </c>
    </row>
    <row r="328" spans="1:2" x14ac:dyDescent="0.25">
      <c r="A328">
        <v>3.2600000000000202</v>
      </c>
      <c r="B328" s="6">
        <f t="shared" si="5"/>
        <v>99.99540786629467</v>
      </c>
    </row>
    <row r="329" spans="1:2" x14ac:dyDescent="0.25">
      <c r="A329">
        <v>3.27000000000002</v>
      </c>
      <c r="B329" s="6">
        <f t="shared" si="5"/>
        <v>99.995620100016254</v>
      </c>
    </row>
    <row r="330" spans="1:2" x14ac:dyDescent="0.25">
      <c r="A330">
        <v>3.2800000000000198</v>
      </c>
      <c r="B330" s="6">
        <f t="shared" si="5"/>
        <v>99.995822525384298</v>
      </c>
    </row>
    <row r="331" spans="1:2" x14ac:dyDescent="0.25">
      <c r="A331">
        <v>3.29000000000002</v>
      </c>
      <c r="B331" s="6">
        <f t="shared" si="5"/>
        <v>99.996015595653574</v>
      </c>
    </row>
    <row r="332" spans="1:2" x14ac:dyDescent="0.25">
      <c r="A332">
        <v>3.3000000000000198</v>
      </c>
      <c r="B332" s="6">
        <f t="shared" si="5"/>
        <v>99.996199743136799</v>
      </c>
    </row>
    <row r="333" spans="1:2" x14ac:dyDescent="0.25">
      <c r="A333">
        <v>3.31000000000002</v>
      </c>
      <c r="B333" s="6">
        <f t="shared" si="5"/>
        <v>99.996375380171926</v>
      </c>
    </row>
    <row r="334" spans="1:2" x14ac:dyDescent="0.25">
      <c r="A334">
        <v>3.3200000000000198</v>
      </c>
      <c r="B334" s="6">
        <f t="shared" si="5"/>
        <v>99.996542900044801</v>
      </c>
    </row>
    <row r="335" spans="1:2" x14ac:dyDescent="0.25">
      <c r="A335">
        <v>3.3300000000000201</v>
      </c>
      <c r="B335" s="6">
        <f t="shared" si="5"/>
        <v>99.99670267786918</v>
      </c>
    </row>
    <row r="336" spans="1:2" x14ac:dyDescent="0.25">
      <c r="A336">
        <v>3.3400000000000198</v>
      </c>
      <c r="B336" s="6">
        <f t="shared" si="5"/>
        <v>99.996855071426225</v>
      </c>
    </row>
    <row r="337" spans="1:2" x14ac:dyDescent="0.25">
      <c r="A337">
        <v>3.3500000000000201</v>
      </c>
      <c r="B337" s="6">
        <f t="shared" si="5"/>
        <v>99.997000421965126</v>
      </c>
    </row>
    <row r="338" spans="1:2" x14ac:dyDescent="0.25">
      <c r="A338">
        <v>3.3600000000000199</v>
      </c>
      <c r="B338" s="6">
        <f t="shared" si="5"/>
        <v>99.997139054966823</v>
      </c>
    </row>
    <row r="339" spans="1:2" x14ac:dyDescent="0.25">
      <c r="A339">
        <v>3.3700000000000201</v>
      </c>
      <c r="B339" s="6">
        <f t="shared" si="5"/>
        <v>99.997271280872425</v>
      </c>
    </row>
    <row r="340" spans="1:2" x14ac:dyDescent="0.25">
      <c r="A340">
        <v>3.3800000000000199</v>
      </c>
      <c r="B340" s="6">
        <f t="shared" si="5"/>
        <v>99.997397395778037</v>
      </c>
    </row>
    <row r="341" spans="1:2" x14ac:dyDescent="0.25">
      <c r="A341">
        <v>3.3900000000000201</v>
      </c>
      <c r="B341" s="6">
        <f t="shared" si="5"/>
        <v>99.997517682097453</v>
      </c>
    </row>
    <row r="342" spans="1:2" x14ac:dyDescent="0.25">
      <c r="A342">
        <v>3.4000000000000199</v>
      </c>
      <c r="B342" s="6">
        <f t="shared" si="5"/>
        <v>99.997632409194352</v>
      </c>
    </row>
    <row r="343" spans="1:2" x14ac:dyDescent="0.25">
      <c r="A343">
        <v>3.4100000000000201</v>
      </c>
      <c r="B343" s="6">
        <f t="shared" si="5"/>
        <v>99.997741833985074</v>
      </c>
    </row>
    <row r="344" spans="1:2" x14ac:dyDescent="0.25">
      <c r="A344">
        <v>3.4200000000000199</v>
      </c>
      <c r="B344" s="6">
        <f t="shared" si="5"/>
        <v>99.997846201513823</v>
      </c>
    </row>
    <row r="345" spans="1:2" x14ac:dyDescent="0.25">
      <c r="A345">
        <v>3.4300000000000201</v>
      </c>
      <c r="B345" s="6">
        <f t="shared" si="5"/>
        <v>99.997945745501156</v>
      </c>
    </row>
    <row r="346" spans="1:2" x14ac:dyDescent="0.25">
      <c r="A346">
        <v>3.4400000000000199</v>
      </c>
      <c r="B346" s="6">
        <f t="shared" si="5"/>
        <v>99.998040688867178</v>
      </c>
    </row>
    <row r="347" spans="1:2" x14ac:dyDescent="0.25">
      <c r="A347">
        <v>3.4500000000000202</v>
      </c>
      <c r="B347" s="6">
        <f t="shared" si="5"/>
        <v>99.998131244230464</v>
      </c>
    </row>
    <row r="348" spans="1:2" x14ac:dyDescent="0.25">
      <c r="A348">
        <v>3.4600000000000199</v>
      </c>
      <c r="B348" s="6">
        <f t="shared" si="5"/>
        <v>99.998217614384245</v>
      </c>
    </row>
    <row r="349" spans="1:2" x14ac:dyDescent="0.25">
      <c r="A349">
        <v>3.4700000000000202</v>
      </c>
      <c r="B349" s="6">
        <f t="shared" si="5"/>
        <v>99.998299992750106</v>
      </c>
    </row>
    <row r="350" spans="1:2" x14ac:dyDescent="0.25">
      <c r="A350">
        <v>3.48000000000002</v>
      </c>
      <c r="B350" s="6">
        <f t="shared" si="5"/>
        <v>99.998378563811272</v>
      </c>
    </row>
    <row r="351" spans="1:2" x14ac:dyDescent="0.25">
      <c r="A351">
        <v>3.4900000000000202</v>
      </c>
      <c r="B351" s="6">
        <f t="shared" si="5"/>
        <v>99.998453503525482</v>
      </c>
    </row>
    <row r="352" spans="1:2" x14ac:dyDescent="0.25">
      <c r="A352">
        <v>3.50000000000002</v>
      </c>
      <c r="B352" s="6">
        <f t="shared" si="5"/>
        <v>99.998524979718908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5123" r:id="rId3">
          <objectPr defaultSize="0" autoPict="0" r:id="rId4">
            <anchor moveWithCells="1">
              <from>
                <xdr:col>17</xdr:col>
                <xdr:colOff>0</xdr:colOff>
                <xdr:row>11</xdr:row>
                <xdr:rowOff>0</xdr:rowOff>
              </from>
              <to>
                <xdr:col>24</xdr:col>
                <xdr:colOff>152400</xdr:colOff>
                <xdr:row>15</xdr:row>
                <xdr:rowOff>104775</xdr:rowOff>
              </to>
            </anchor>
          </objectPr>
        </oleObject>
      </mc:Choice>
      <mc:Fallback>
        <oleObject progId="Equation.DSMT4" shapeId="512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AIS 2 Risk curve (old)</vt:lpstr>
      <vt:lpstr>Sensitivity analysis</vt:lpstr>
      <vt:lpstr>AIS 3 Risk curve (old)</vt:lpstr>
      <vt:lpstr>AIS2 fixed</vt:lpstr>
      <vt:lpstr>AIS3 fixed</vt:lpstr>
    </vt:vector>
  </TitlesOfParts>
  <Company>AFIT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cp:lastPrinted>2014-04-15T21:33:34Z</cp:lastPrinted>
  <dcterms:created xsi:type="dcterms:W3CDTF">2013-08-27T20:56:14Z</dcterms:created>
  <dcterms:modified xsi:type="dcterms:W3CDTF">2017-01-24T15:06:18Z</dcterms:modified>
</cp:coreProperties>
</file>