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wpvicgovau.sharepoint.com/sites/ecm_94/Threatened_Fauna/TLM Condition Monitoring_Turtles and Frogs/TLM ANALYSES TURTLES/"/>
    </mc:Choice>
  </mc:AlternateContent>
  <xr:revisionPtr revIDLastSave="0" documentId="8_{0AC06F65-2286-43D6-9B23-DF3B933ECD8A}" xr6:coauthVersionLast="47" xr6:coauthVersionMax="47" xr10:uidLastSave="{00000000-0000-0000-0000-000000000000}"/>
  <bookViews>
    <workbookView xWindow="-110" yWindow="-110" windowWidth="19420" windowHeight="11020" xr2:uid="{28342D72-9232-4C0E-A92D-F64F1EF1AE64}"/>
  </bookViews>
  <sheets>
    <sheet name="Yearly Scores" sheetId="1" r:id="rId1"/>
    <sheet name="Ideal scenario" sheetId="3" r:id="rId2"/>
    <sheet name="Key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" i="3"/>
  <c r="F2" i="3" s="1"/>
</calcChain>
</file>

<file path=xl/sharedStrings.xml><?xml version="1.0" encoding="utf-8"?>
<sst xmlns="http://schemas.openxmlformats.org/spreadsheetml/2006/main" count="117" uniqueCount="81">
  <si>
    <t>Forest</t>
  </si>
  <si>
    <t>WMA code</t>
  </si>
  <si>
    <t>WMA</t>
  </si>
  <si>
    <t>Barmah</t>
  </si>
  <si>
    <t>A</t>
  </si>
  <si>
    <t>Kynmer Creek</t>
  </si>
  <si>
    <t>B</t>
  </si>
  <si>
    <t>Tongalong Creek</t>
  </si>
  <si>
    <t>C</t>
  </si>
  <si>
    <t>Smiths Creek</t>
  </si>
  <si>
    <t>D</t>
  </si>
  <si>
    <t>Yielima</t>
  </si>
  <si>
    <t>E</t>
  </si>
  <si>
    <t>Black Swamp</t>
  </si>
  <si>
    <t>F</t>
  </si>
  <si>
    <t>Gulf Creek</t>
  </si>
  <si>
    <t>G</t>
  </si>
  <si>
    <t>Boals Deadwood</t>
  </si>
  <si>
    <t>H1</t>
  </si>
  <si>
    <t xml:space="preserve">Top Island </t>
  </si>
  <si>
    <t>H2</t>
  </si>
  <si>
    <t xml:space="preserve">Steamer Plain </t>
  </si>
  <si>
    <t>H3</t>
  </si>
  <si>
    <t xml:space="preserve">Goose Swamp </t>
  </si>
  <si>
    <t>H4</t>
  </si>
  <si>
    <t xml:space="preserve">Barmah Island </t>
  </si>
  <si>
    <t>Millewa</t>
  </si>
  <si>
    <t>J</t>
  </si>
  <si>
    <t>Aratula Creek</t>
  </si>
  <si>
    <t>L</t>
  </si>
  <si>
    <t>Plantation</t>
  </si>
  <si>
    <t>M</t>
  </si>
  <si>
    <t>Mary Ada</t>
  </si>
  <si>
    <t>N</t>
  </si>
  <si>
    <t>Edward River</t>
  </si>
  <si>
    <t>P</t>
  </si>
  <si>
    <t>Towrong Creek</t>
  </si>
  <si>
    <t>Q</t>
  </si>
  <si>
    <t>St Helena Swamp</t>
  </si>
  <si>
    <t>R</t>
  </si>
  <si>
    <t>Gulpa Creek</t>
  </si>
  <si>
    <t>S</t>
  </si>
  <si>
    <t>Moira Lake</t>
  </si>
  <si>
    <t>Ideal average annual</t>
  </si>
  <si>
    <t>Accumulative score</t>
  </si>
  <si>
    <t>Ideal Score</t>
  </si>
  <si>
    <t>Departure from ideal score</t>
  </si>
  <si>
    <t xml:space="preserve">Barmah Forest sites </t>
  </si>
  <si>
    <t>Kynmer Creek (A)</t>
  </si>
  <si>
    <t>Tongalong Creek (B)</t>
  </si>
  <si>
    <t>Smiths Creek (C)</t>
  </si>
  <si>
    <t>Yielima (D)</t>
  </si>
  <si>
    <t>Black Swamp (E)</t>
  </si>
  <si>
    <t>Gulf Creek (F)</t>
  </si>
  <si>
    <t>Boals Deadwood (G)</t>
  </si>
  <si>
    <t>Top Island (H1)</t>
  </si>
  <si>
    <t>Steamer/War Plain (H2)</t>
  </si>
  <si>
    <t>Goose Swamp (H3)</t>
  </si>
  <si>
    <t>Barmah Island (H4)</t>
  </si>
  <si>
    <t xml:space="preserve">Millewa Forest Sites </t>
  </si>
  <si>
    <t>Aratula Creek (J)</t>
  </si>
  <si>
    <t>Plantation (L)</t>
  </si>
  <si>
    <t>Mary Ada (M)</t>
  </si>
  <si>
    <t>Edward River (N)</t>
  </si>
  <si>
    <t>Towrong Creek (P)</t>
  </si>
  <si>
    <t>St Helena Swamp (Q)</t>
  </si>
  <si>
    <t>Gulpa Creek (R)</t>
  </si>
  <si>
    <t>Moira Lake (S)</t>
  </si>
  <si>
    <t>no flooding the WMA</t>
  </si>
  <si>
    <t>some flooding the WMA</t>
  </si>
  <si>
    <t>lot of flooding the WMA</t>
  </si>
  <si>
    <t>completely flooded WMA</t>
  </si>
  <si>
    <t>Ideal flooding scores based on proportion of wetlands and site quality timber in each WMA and their desirable flooding frequencies</t>
  </si>
  <si>
    <t>Wetlands</t>
  </si>
  <si>
    <t>10/10 years</t>
  </si>
  <si>
    <t>SQ1</t>
  </si>
  <si>
    <t>8/10 years</t>
  </si>
  <si>
    <t>SQ2</t>
  </si>
  <si>
    <t>5/10 years</t>
  </si>
  <si>
    <t>SQ3</t>
  </si>
  <si>
    <t>3/10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</si>
</sst>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BA29-8CEB-4F52-B14E-02579119C709}">
  <dimension ref="A1:AC20"/>
  <sheetViews>
    <sheetView tabSelected="1" zoomScale="70" zoomScaleNormal="70" workbookViewId="0">
      <selection activeCell="C1" sqref="C1"/>
    </sheetView>
  </sheetViews>
  <sheetFormatPr defaultRowHeight="15" customHeight="1"/>
  <cols>
    <col min="1" max="1" width="8.140625" bestFit="1" customWidth="1"/>
    <col min="2" max="2" width="10.85546875" bestFit="1" customWidth="1"/>
    <col min="3" max="3" width="20.7109375" bestFit="1" customWidth="1"/>
    <col min="4" max="28" width="5.28515625" customWidth="1"/>
    <col min="29" max="29" width="4.5703125" bestFit="1" customWidth="1"/>
  </cols>
  <sheetData>
    <row r="1" spans="1:29" ht="26.25">
      <c r="A1" t="s">
        <v>0</v>
      </c>
      <c r="B1" t="s">
        <v>1</v>
      </c>
      <c r="C1" t="s">
        <v>2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</row>
    <row r="2" spans="1:29" ht="14.45" customHeight="1">
      <c r="A2" t="s">
        <v>3</v>
      </c>
      <c r="B2" t="s">
        <v>4</v>
      </c>
      <c r="C2" t="s">
        <v>5</v>
      </c>
      <c r="D2">
        <v>1</v>
      </c>
      <c r="E2">
        <v>1</v>
      </c>
      <c r="F2">
        <v>2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3</v>
      </c>
      <c r="Q2">
        <v>2</v>
      </c>
      <c r="R2">
        <v>2</v>
      </c>
      <c r="S2">
        <v>2</v>
      </c>
      <c r="T2">
        <v>1</v>
      </c>
      <c r="U2">
        <v>1</v>
      </c>
      <c r="V2">
        <v>3</v>
      </c>
      <c r="W2">
        <v>1</v>
      </c>
      <c r="X2">
        <v>1</v>
      </c>
      <c r="Y2">
        <v>1</v>
      </c>
      <c r="Z2">
        <v>1</v>
      </c>
      <c r="AA2">
        <v>2</v>
      </c>
      <c r="AB2">
        <v>3</v>
      </c>
      <c r="AC2">
        <v>3</v>
      </c>
    </row>
    <row r="3" spans="1:29">
      <c r="A3" t="s">
        <v>3</v>
      </c>
      <c r="B3" t="s">
        <v>6</v>
      </c>
      <c r="C3" t="s">
        <v>7</v>
      </c>
      <c r="D3">
        <v>1</v>
      </c>
      <c r="E3">
        <v>1</v>
      </c>
      <c r="F3">
        <v>3</v>
      </c>
      <c r="G3">
        <v>0</v>
      </c>
      <c r="H3">
        <v>1</v>
      </c>
      <c r="I3">
        <v>1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3</v>
      </c>
      <c r="Q3">
        <v>3</v>
      </c>
      <c r="R3">
        <v>3</v>
      </c>
      <c r="S3">
        <v>3</v>
      </c>
      <c r="T3">
        <v>1</v>
      </c>
      <c r="U3">
        <v>1</v>
      </c>
      <c r="V3">
        <v>3</v>
      </c>
      <c r="W3">
        <v>1</v>
      </c>
      <c r="X3">
        <v>2</v>
      </c>
      <c r="Y3">
        <v>1</v>
      </c>
      <c r="Z3">
        <v>1</v>
      </c>
      <c r="AA3">
        <v>2</v>
      </c>
      <c r="AB3">
        <v>3</v>
      </c>
      <c r="AC3">
        <v>3</v>
      </c>
    </row>
    <row r="4" spans="1:29">
      <c r="A4" t="s">
        <v>3</v>
      </c>
      <c r="B4" t="s">
        <v>8</v>
      </c>
      <c r="C4" t="s">
        <v>9</v>
      </c>
      <c r="D4">
        <v>3</v>
      </c>
      <c r="E4">
        <v>1</v>
      </c>
      <c r="F4">
        <v>3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3</v>
      </c>
      <c r="Q4">
        <v>2</v>
      </c>
      <c r="R4">
        <v>2</v>
      </c>
      <c r="S4">
        <v>2</v>
      </c>
      <c r="T4">
        <v>1</v>
      </c>
      <c r="U4">
        <v>1</v>
      </c>
      <c r="V4">
        <v>3</v>
      </c>
      <c r="W4">
        <v>1</v>
      </c>
      <c r="X4">
        <v>2</v>
      </c>
      <c r="Y4">
        <v>1</v>
      </c>
      <c r="Z4">
        <v>1</v>
      </c>
      <c r="AA4">
        <v>2</v>
      </c>
      <c r="AB4">
        <v>3</v>
      </c>
      <c r="AC4">
        <v>3</v>
      </c>
    </row>
    <row r="5" spans="1:29">
      <c r="A5" t="s">
        <v>3</v>
      </c>
      <c r="B5" t="s">
        <v>10</v>
      </c>
      <c r="C5" t="s">
        <v>11</v>
      </c>
      <c r="D5">
        <v>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1</v>
      </c>
      <c r="P5">
        <v>3</v>
      </c>
      <c r="Q5">
        <v>2</v>
      </c>
      <c r="R5">
        <v>2</v>
      </c>
      <c r="S5">
        <v>2</v>
      </c>
      <c r="T5">
        <v>1</v>
      </c>
      <c r="U5">
        <v>1</v>
      </c>
      <c r="V5">
        <v>3</v>
      </c>
      <c r="W5">
        <v>2</v>
      </c>
      <c r="X5">
        <v>2</v>
      </c>
      <c r="Y5">
        <v>1</v>
      </c>
      <c r="Z5">
        <v>1</v>
      </c>
      <c r="AA5">
        <v>2</v>
      </c>
      <c r="AB5">
        <v>3</v>
      </c>
      <c r="AC5">
        <v>3</v>
      </c>
    </row>
    <row r="6" spans="1:29">
      <c r="A6" t="s">
        <v>3</v>
      </c>
      <c r="B6" t="s">
        <v>12</v>
      </c>
      <c r="C6" t="s">
        <v>13</v>
      </c>
      <c r="D6">
        <v>2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3</v>
      </c>
      <c r="Q6">
        <v>2</v>
      </c>
      <c r="R6">
        <v>2</v>
      </c>
      <c r="S6">
        <v>2</v>
      </c>
      <c r="T6">
        <v>1</v>
      </c>
      <c r="U6">
        <v>0</v>
      </c>
      <c r="V6">
        <v>3</v>
      </c>
      <c r="W6">
        <v>1</v>
      </c>
      <c r="X6">
        <v>2</v>
      </c>
      <c r="Y6">
        <v>0</v>
      </c>
      <c r="Z6">
        <v>0</v>
      </c>
      <c r="AA6">
        <v>1</v>
      </c>
      <c r="AB6">
        <v>3</v>
      </c>
      <c r="AC6">
        <v>3</v>
      </c>
    </row>
    <row r="7" spans="1:29">
      <c r="A7" t="s">
        <v>3</v>
      </c>
      <c r="B7" t="s">
        <v>14</v>
      </c>
      <c r="C7" t="s">
        <v>15</v>
      </c>
      <c r="D7">
        <v>2</v>
      </c>
      <c r="E7">
        <v>1</v>
      </c>
      <c r="F7">
        <v>3</v>
      </c>
      <c r="G7">
        <v>0</v>
      </c>
      <c r="H7">
        <v>2</v>
      </c>
      <c r="I7">
        <v>1</v>
      </c>
      <c r="J7">
        <v>1</v>
      </c>
      <c r="K7">
        <v>3</v>
      </c>
      <c r="L7">
        <v>0</v>
      </c>
      <c r="M7">
        <v>0</v>
      </c>
      <c r="N7">
        <v>1</v>
      </c>
      <c r="O7">
        <v>1</v>
      </c>
      <c r="P7">
        <v>3</v>
      </c>
      <c r="Q7">
        <v>3</v>
      </c>
      <c r="R7">
        <v>3</v>
      </c>
      <c r="S7">
        <v>3</v>
      </c>
      <c r="T7">
        <v>1</v>
      </c>
      <c r="U7">
        <v>1</v>
      </c>
      <c r="V7">
        <v>3</v>
      </c>
      <c r="W7">
        <v>2</v>
      </c>
      <c r="X7">
        <v>2</v>
      </c>
      <c r="Y7">
        <v>1</v>
      </c>
      <c r="Z7">
        <v>1</v>
      </c>
      <c r="AA7">
        <v>2</v>
      </c>
      <c r="AB7">
        <v>3</v>
      </c>
      <c r="AC7">
        <v>3</v>
      </c>
    </row>
    <row r="8" spans="1:29">
      <c r="A8" t="s">
        <v>3</v>
      </c>
      <c r="B8" t="s">
        <v>16</v>
      </c>
      <c r="C8" t="s">
        <v>17</v>
      </c>
      <c r="D8">
        <v>2</v>
      </c>
      <c r="E8">
        <v>1</v>
      </c>
      <c r="F8">
        <v>2</v>
      </c>
      <c r="G8">
        <v>0</v>
      </c>
      <c r="H8">
        <v>1</v>
      </c>
      <c r="I8">
        <v>1</v>
      </c>
      <c r="J8">
        <v>1</v>
      </c>
      <c r="K8">
        <v>3</v>
      </c>
      <c r="L8">
        <v>0</v>
      </c>
      <c r="M8">
        <v>0</v>
      </c>
      <c r="N8">
        <v>0</v>
      </c>
      <c r="O8">
        <v>1</v>
      </c>
      <c r="P8">
        <v>3</v>
      </c>
      <c r="Q8">
        <v>3</v>
      </c>
      <c r="R8">
        <v>3</v>
      </c>
      <c r="S8">
        <v>3</v>
      </c>
      <c r="T8">
        <v>2</v>
      </c>
      <c r="U8">
        <v>2</v>
      </c>
      <c r="V8">
        <v>3</v>
      </c>
      <c r="W8">
        <v>2</v>
      </c>
      <c r="X8">
        <v>2</v>
      </c>
      <c r="Y8">
        <v>2</v>
      </c>
      <c r="Z8">
        <v>2</v>
      </c>
      <c r="AA8">
        <v>2</v>
      </c>
      <c r="AB8">
        <v>3</v>
      </c>
      <c r="AC8">
        <v>3</v>
      </c>
    </row>
    <row r="9" spans="1:29">
      <c r="A9" t="s">
        <v>3</v>
      </c>
      <c r="B9" t="s">
        <v>18</v>
      </c>
      <c r="C9" t="s">
        <v>19</v>
      </c>
      <c r="D9">
        <v>2</v>
      </c>
      <c r="E9">
        <v>1</v>
      </c>
      <c r="F9">
        <v>3</v>
      </c>
      <c r="G9">
        <v>0</v>
      </c>
      <c r="H9">
        <v>1</v>
      </c>
      <c r="I9">
        <v>1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3</v>
      </c>
      <c r="Q9">
        <v>2</v>
      </c>
      <c r="R9">
        <v>2</v>
      </c>
      <c r="S9">
        <v>2</v>
      </c>
      <c r="T9">
        <v>1</v>
      </c>
      <c r="U9">
        <v>1</v>
      </c>
      <c r="V9">
        <v>3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3</v>
      </c>
    </row>
    <row r="10" spans="1:29">
      <c r="A10" t="s">
        <v>3</v>
      </c>
      <c r="B10" t="s">
        <v>20</v>
      </c>
      <c r="C10" t="s">
        <v>21</v>
      </c>
      <c r="D10">
        <v>2</v>
      </c>
      <c r="E10">
        <v>1</v>
      </c>
      <c r="F10">
        <v>3</v>
      </c>
      <c r="G10">
        <v>0</v>
      </c>
      <c r="H10">
        <v>2</v>
      </c>
      <c r="I10">
        <v>2</v>
      </c>
      <c r="J10">
        <v>2</v>
      </c>
      <c r="K10">
        <v>3</v>
      </c>
      <c r="L10">
        <v>1</v>
      </c>
      <c r="M10">
        <v>0</v>
      </c>
      <c r="N10">
        <v>0</v>
      </c>
      <c r="O10">
        <v>1</v>
      </c>
      <c r="P10">
        <v>3</v>
      </c>
      <c r="Q10">
        <v>3</v>
      </c>
      <c r="R10">
        <v>3</v>
      </c>
      <c r="S10">
        <v>3</v>
      </c>
      <c r="T10">
        <v>2</v>
      </c>
      <c r="U10">
        <v>2</v>
      </c>
      <c r="V10">
        <v>3</v>
      </c>
      <c r="W10">
        <v>2</v>
      </c>
      <c r="X10">
        <v>2</v>
      </c>
      <c r="Y10">
        <v>1</v>
      </c>
      <c r="Z10">
        <v>1</v>
      </c>
      <c r="AA10">
        <v>2</v>
      </c>
      <c r="AB10">
        <v>3</v>
      </c>
      <c r="AC10">
        <v>3</v>
      </c>
    </row>
    <row r="11" spans="1:29">
      <c r="A11" t="s">
        <v>3</v>
      </c>
      <c r="B11" t="s">
        <v>22</v>
      </c>
      <c r="C11" t="s">
        <v>23</v>
      </c>
      <c r="D11">
        <v>1</v>
      </c>
      <c r="E11">
        <v>1</v>
      </c>
      <c r="F11">
        <v>3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>
        <v>2</v>
      </c>
      <c r="R11">
        <v>2</v>
      </c>
      <c r="S11">
        <v>2</v>
      </c>
      <c r="T11">
        <v>1</v>
      </c>
      <c r="U11">
        <v>0</v>
      </c>
      <c r="V11">
        <v>3</v>
      </c>
      <c r="W11">
        <v>1</v>
      </c>
      <c r="X11">
        <v>2</v>
      </c>
      <c r="Y11">
        <v>0</v>
      </c>
      <c r="Z11">
        <v>0</v>
      </c>
      <c r="AA11">
        <v>0</v>
      </c>
      <c r="AB11">
        <v>3</v>
      </c>
      <c r="AC11">
        <v>3</v>
      </c>
    </row>
    <row r="12" spans="1:29">
      <c r="A12" t="s">
        <v>3</v>
      </c>
      <c r="B12" t="s">
        <v>24</v>
      </c>
      <c r="C12" t="s">
        <v>25</v>
      </c>
      <c r="D12">
        <v>2</v>
      </c>
      <c r="E12">
        <v>1</v>
      </c>
      <c r="F12">
        <v>3</v>
      </c>
      <c r="G12">
        <v>0</v>
      </c>
      <c r="H12">
        <v>2</v>
      </c>
      <c r="I12">
        <v>2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3</v>
      </c>
      <c r="Q12">
        <v>3</v>
      </c>
      <c r="R12">
        <v>2</v>
      </c>
      <c r="S12">
        <v>2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1</v>
      </c>
      <c r="AA12">
        <v>2</v>
      </c>
      <c r="AB12">
        <v>3</v>
      </c>
      <c r="AC12">
        <v>3</v>
      </c>
    </row>
    <row r="13" spans="1:29" ht="14.45" customHeight="1">
      <c r="A13" t="s">
        <v>26</v>
      </c>
      <c r="B13" t="s">
        <v>27</v>
      </c>
      <c r="C13" t="s">
        <v>28</v>
      </c>
      <c r="D13">
        <v>3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3</v>
      </c>
      <c r="Q13">
        <v>2</v>
      </c>
      <c r="R13">
        <v>2</v>
      </c>
      <c r="S13">
        <v>2</v>
      </c>
      <c r="T13">
        <v>1</v>
      </c>
      <c r="U13">
        <v>1</v>
      </c>
      <c r="V13">
        <v>3</v>
      </c>
      <c r="W13">
        <v>1</v>
      </c>
      <c r="X13">
        <v>1</v>
      </c>
      <c r="Y13">
        <v>1</v>
      </c>
      <c r="Z13">
        <v>1</v>
      </c>
      <c r="AA13">
        <v>2</v>
      </c>
      <c r="AB13">
        <v>3</v>
      </c>
      <c r="AC13">
        <v>3</v>
      </c>
    </row>
    <row r="14" spans="1:29">
      <c r="A14" t="s">
        <v>26</v>
      </c>
      <c r="B14" t="s">
        <v>29</v>
      </c>
      <c r="C14" t="s">
        <v>30</v>
      </c>
      <c r="D14">
        <v>2</v>
      </c>
      <c r="E14">
        <v>0</v>
      </c>
      <c r="F14">
        <v>3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>
        <v>2</v>
      </c>
      <c r="R14">
        <v>2</v>
      </c>
      <c r="S14">
        <v>2</v>
      </c>
      <c r="T14">
        <v>1</v>
      </c>
      <c r="U14">
        <v>1</v>
      </c>
      <c r="V14">
        <v>3</v>
      </c>
      <c r="W14">
        <v>1</v>
      </c>
      <c r="X14">
        <v>1</v>
      </c>
      <c r="Y14">
        <v>1</v>
      </c>
      <c r="Z14">
        <v>1</v>
      </c>
      <c r="AA14">
        <v>1</v>
      </c>
      <c r="AB14">
        <v>3</v>
      </c>
      <c r="AC14">
        <v>3</v>
      </c>
    </row>
    <row r="15" spans="1:29">
      <c r="A15" t="s">
        <v>26</v>
      </c>
      <c r="B15" t="s">
        <v>31</v>
      </c>
      <c r="C15" t="s">
        <v>32</v>
      </c>
      <c r="D15">
        <v>3</v>
      </c>
      <c r="E15">
        <v>0</v>
      </c>
      <c r="F15">
        <v>3</v>
      </c>
      <c r="G15">
        <v>0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3</v>
      </c>
      <c r="Q15">
        <v>3</v>
      </c>
      <c r="R15">
        <v>3</v>
      </c>
      <c r="S15">
        <v>3</v>
      </c>
      <c r="T15">
        <v>1</v>
      </c>
      <c r="U15">
        <v>2</v>
      </c>
      <c r="V15">
        <v>3</v>
      </c>
      <c r="W15">
        <v>2</v>
      </c>
      <c r="X15">
        <v>1</v>
      </c>
      <c r="Y15">
        <v>2</v>
      </c>
      <c r="Z15">
        <v>2</v>
      </c>
      <c r="AA15">
        <v>2</v>
      </c>
      <c r="AB15">
        <v>3</v>
      </c>
      <c r="AC15">
        <v>3</v>
      </c>
    </row>
    <row r="16" spans="1:29">
      <c r="A16" t="s">
        <v>26</v>
      </c>
      <c r="B16" t="s">
        <v>33</v>
      </c>
      <c r="C16" t="s">
        <v>34</v>
      </c>
      <c r="D16">
        <v>3</v>
      </c>
      <c r="E16">
        <v>1</v>
      </c>
      <c r="F16">
        <v>3</v>
      </c>
      <c r="G16">
        <v>0</v>
      </c>
      <c r="H16">
        <v>0</v>
      </c>
      <c r="I16">
        <v>1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3</v>
      </c>
      <c r="Q16">
        <v>3</v>
      </c>
      <c r="R16">
        <v>3</v>
      </c>
      <c r="S16">
        <v>3</v>
      </c>
      <c r="T16">
        <v>1</v>
      </c>
      <c r="U16">
        <v>2</v>
      </c>
      <c r="V16">
        <v>3</v>
      </c>
      <c r="W16">
        <v>2</v>
      </c>
      <c r="X16">
        <v>1</v>
      </c>
      <c r="Y16">
        <v>2</v>
      </c>
      <c r="Z16">
        <v>2</v>
      </c>
      <c r="AA16">
        <v>2</v>
      </c>
      <c r="AB16">
        <v>3</v>
      </c>
      <c r="AC16">
        <v>3</v>
      </c>
    </row>
    <row r="17" spans="1:29">
      <c r="A17" t="s">
        <v>26</v>
      </c>
      <c r="B17" t="s">
        <v>35</v>
      </c>
      <c r="C17" t="s">
        <v>36</v>
      </c>
      <c r="D17">
        <v>3</v>
      </c>
      <c r="E17">
        <v>0</v>
      </c>
      <c r="F17">
        <v>3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0</v>
      </c>
      <c r="N17">
        <v>0</v>
      </c>
      <c r="O17">
        <v>2</v>
      </c>
      <c r="P17">
        <v>3</v>
      </c>
      <c r="Q17">
        <v>2</v>
      </c>
      <c r="R17">
        <v>2</v>
      </c>
      <c r="S17">
        <v>2</v>
      </c>
      <c r="T17">
        <v>1</v>
      </c>
      <c r="U17">
        <v>1</v>
      </c>
      <c r="V17">
        <v>3</v>
      </c>
      <c r="W17">
        <v>2</v>
      </c>
      <c r="X17">
        <v>1</v>
      </c>
      <c r="Y17">
        <v>2</v>
      </c>
      <c r="Z17">
        <v>2</v>
      </c>
      <c r="AA17">
        <v>2</v>
      </c>
      <c r="AB17">
        <v>3</v>
      </c>
      <c r="AC17">
        <v>3</v>
      </c>
    </row>
    <row r="18" spans="1:29">
      <c r="A18" t="s">
        <v>26</v>
      </c>
      <c r="B18" t="s">
        <v>37</v>
      </c>
      <c r="C18" t="s">
        <v>38</v>
      </c>
      <c r="D18">
        <v>2</v>
      </c>
      <c r="E18">
        <v>1</v>
      </c>
      <c r="F18">
        <v>3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3</v>
      </c>
      <c r="Q18">
        <v>3</v>
      </c>
      <c r="R18">
        <v>3</v>
      </c>
      <c r="S18">
        <v>3</v>
      </c>
      <c r="T18">
        <v>1</v>
      </c>
      <c r="U18">
        <v>2</v>
      </c>
      <c r="V18">
        <v>3</v>
      </c>
      <c r="W18">
        <v>2</v>
      </c>
      <c r="X18">
        <v>1</v>
      </c>
      <c r="Y18">
        <v>2</v>
      </c>
      <c r="Z18">
        <v>2</v>
      </c>
      <c r="AA18">
        <v>2</v>
      </c>
      <c r="AB18">
        <v>3</v>
      </c>
      <c r="AC18">
        <v>3</v>
      </c>
    </row>
    <row r="19" spans="1:29">
      <c r="A19" t="s">
        <v>26</v>
      </c>
      <c r="B19" t="s">
        <v>39</v>
      </c>
      <c r="C19" t="s">
        <v>40</v>
      </c>
      <c r="D19">
        <v>2</v>
      </c>
      <c r="E19">
        <v>1</v>
      </c>
      <c r="F19">
        <v>3</v>
      </c>
      <c r="G19">
        <v>0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3</v>
      </c>
      <c r="Q19">
        <v>3</v>
      </c>
      <c r="R19">
        <v>3</v>
      </c>
      <c r="S19">
        <v>3</v>
      </c>
      <c r="T19">
        <v>2</v>
      </c>
      <c r="U19">
        <v>1</v>
      </c>
      <c r="V19">
        <v>3</v>
      </c>
      <c r="W19">
        <v>2</v>
      </c>
      <c r="X19">
        <v>0</v>
      </c>
      <c r="Y19">
        <v>1</v>
      </c>
      <c r="Z19">
        <v>1</v>
      </c>
      <c r="AA19">
        <v>1</v>
      </c>
      <c r="AB19">
        <v>3</v>
      </c>
      <c r="AC19">
        <v>3</v>
      </c>
    </row>
    <row r="20" spans="1:29">
      <c r="A20" t="s">
        <v>26</v>
      </c>
      <c r="B20" t="s">
        <v>41</v>
      </c>
      <c r="C20" t="s">
        <v>42</v>
      </c>
      <c r="D20">
        <v>2</v>
      </c>
      <c r="E20">
        <v>1</v>
      </c>
      <c r="F20">
        <v>3</v>
      </c>
      <c r="G20">
        <v>0</v>
      </c>
      <c r="H20">
        <v>2</v>
      </c>
      <c r="I20">
        <v>1</v>
      </c>
      <c r="J20">
        <v>2</v>
      </c>
      <c r="K20">
        <v>2</v>
      </c>
      <c r="L20">
        <v>1</v>
      </c>
      <c r="M20">
        <v>0</v>
      </c>
      <c r="N20">
        <v>0</v>
      </c>
      <c r="O20">
        <v>0</v>
      </c>
      <c r="P20">
        <v>3</v>
      </c>
      <c r="Q20">
        <v>3</v>
      </c>
      <c r="R20">
        <v>3</v>
      </c>
      <c r="S20">
        <v>3</v>
      </c>
      <c r="T20">
        <v>2</v>
      </c>
      <c r="U20">
        <v>2</v>
      </c>
      <c r="V20">
        <v>3</v>
      </c>
      <c r="W20">
        <v>2</v>
      </c>
      <c r="X20">
        <v>1</v>
      </c>
      <c r="Y20">
        <v>2</v>
      </c>
      <c r="Z20">
        <v>2</v>
      </c>
      <c r="AA20">
        <v>2</v>
      </c>
      <c r="AB20">
        <v>3</v>
      </c>
      <c r="AC20">
        <v>3</v>
      </c>
    </row>
  </sheetData>
  <pageMargins left="0.7" right="0.7" top="0.75" bottom="0.75" header="0.3" footer="0.3"/>
  <pageSetup paperSize="9" orientation="portrait" r:id="rId1"/>
  <headerFooter>
    <oddFooter>&amp;C&amp;1#&amp;"Calibri"&amp;12&amp;K000000Unofficial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0CB-BDBA-47D3-891F-966500901812}">
  <dimension ref="A1:F20"/>
  <sheetViews>
    <sheetView workbookViewId="0">
      <selection activeCell="A5" sqref="A5"/>
    </sheetView>
  </sheetViews>
  <sheetFormatPr defaultRowHeight="14.45"/>
  <cols>
    <col min="1" max="1" width="17.85546875" bestFit="1" customWidth="1"/>
    <col min="2" max="2" width="20.7109375" bestFit="1" customWidth="1"/>
    <col min="3" max="3" width="19.42578125" bestFit="1" customWidth="1"/>
    <col min="4" max="4" width="17" bestFit="1" customWidth="1"/>
    <col min="5" max="5" width="9.85546875" bestFit="1" customWidth="1"/>
    <col min="6" max="6" width="25.140625" bestFit="1" customWidth="1"/>
  </cols>
  <sheetData>
    <row r="1" spans="1:6">
      <c r="A1" t="s">
        <v>0</v>
      </c>
      <c r="B1" t="s">
        <v>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t="s">
        <v>47</v>
      </c>
      <c r="B2" t="s">
        <v>48</v>
      </c>
      <c r="C2">
        <v>1.3</v>
      </c>
      <c r="D2">
        <f>SUM('Yearly Scores'!D2:AC2)</f>
        <v>32</v>
      </c>
      <c r="E2">
        <f>C2*26</f>
        <v>33.800000000000004</v>
      </c>
      <c r="F2">
        <f>D2-E2</f>
        <v>-1.8000000000000043</v>
      </c>
    </row>
    <row r="3" spans="1:6">
      <c r="A3" t="s">
        <v>47</v>
      </c>
      <c r="B3" t="s">
        <v>49</v>
      </c>
      <c r="C3">
        <v>1.5</v>
      </c>
      <c r="D3">
        <f>SUM('Yearly Scores'!D3:AC3)</f>
        <v>40</v>
      </c>
      <c r="E3">
        <f t="shared" ref="E3:E20" si="0">C3*26</f>
        <v>39</v>
      </c>
      <c r="F3">
        <f t="shared" ref="F3:F20" si="1">D3-E3</f>
        <v>1</v>
      </c>
    </row>
    <row r="4" spans="1:6">
      <c r="A4" t="s">
        <v>47</v>
      </c>
      <c r="B4" t="s">
        <v>50</v>
      </c>
      <c r="C4">
        <v>1.5</v>
      </c>
      <c r="D4">
        <f>SUM('Yearly Scores'!D4:AC4)</f>
        <v>37</v>
      </c>
      <c r="E4">
        <f t="shared" si="0"/>
        <v>39</v>
      </c>
      <c r="F4">
        <f t="shared" si="1"/>
        <v>-2</v>
      </c>
    </row>
    <row r="5" spans="1:6">
      <c r="A5" t="s">
        <v>47</v>
      </c>
      <c r="B5" t="s">
        <v>51</v>
      </c>
      <c r="C5">
        <v>1.5</v>
      </c>
      <c r="D5">
        <f>SUM('Yearly Scores'!D5:AC5)</f>
        <v>37</v>
      </c>
      <c r="E5">
        <f t="shared" si="0"/>
        <v>39</v>
      </c>
      <c r="F5">
        <f t="shared" si="1"/>
        <v>-2</v>
      </c>
    </row>
    <row r="6" spans="1:6">
      <c r="A6" t="s">
        <v>47</v>
      </c>
      <c r="B6" t="s">
        <v>52</v>
      </c>
      <c r="C6">
        <v>1.6</v>
      </c>
      <c r="D6">
        <f>SUM('Yearly Scores'!D6:AC6)</f>
        <v>30</v>
      </c>
      <c r="E6">
        <f t="shared" si="0"/>
        <v>41.6</v>
      </c>
      <c r="F6">
        <f t="shared" si="1"/>
        <v>-11.600000000000001</v>
      </c>
    </row>
    <row r="7" spans="1:6">
      <c r="A7" t="s">
        <v>47</v>
      </c>
      <c r="B7" t="s">
        <v>53</v>
      </c>
      <c r="C7">
        <v>1.9</v>
      </c>
      <c r="D7">
        <f>SUM('Yearly Scores'!D7:AC7)</f>
        <v>46</v>
      </c>
      <c r="E7">
        <f t="shared" si="0"/>
        <v>49.4</v>
      </c>
      <c r="F7">
        <f t="shared" si="1"/>
        <v>-3.3999999999999986</v>
      </c>
    </row>
    <row r="8" spans="1:6">
      <c r="A8" t="s">
        <v>47</v>
      </c>
      <c r="B8" t="s">
        <v>54</v>
      </c>
      <c r="C8">
        <v>1.9</v>
      </c>
      <c r="D8">
        <f>SUM('Yearly Scores'!D8:AC8)</f>
        <v>47</v>
      </c>
      <c r="E8">
        <f t="shared" si="0"/>
        <v>49.4</v>
      </c>
      <c r="F8">
        <f t="shared" si="1"/>
        <v>-2.3999999999999986</v>
      </c>
    </row>
    <row r="9" spans="1:6">
      <c r="A9" t="s">
        <v>47</v>
      </c>
      <c r="B9" t="s">
        <v>55</v>
      </c>
      <c r="C9">
        <v>1.9</v>
      </c>
      <c r="D9">
        <f>SUM('Yearly Scores'!D9:AC9)</f>
        <v>40</v>
      </c>
      <c r="E9">
        <f t="shared" si="0"/>
        <v>49.4</v>
      </c>
      <c r="F9">
        <f t="shared" si="1"/>
        <v>-9.3999999999999986</v>
      </c>
    </row>
    <row r="10" spans="1:6">
      <c r="A10" t="s">
        <v>47</v>
      </c>
      <c r="B10" t="s">
        <v>56</v>
      </c>
      <c r="C10">
        <v>2</v>
      </c>
      <c r="D10">
        <f>SUM('Yearly Scores'!D10:AC10)</f>
        <v>50</v>
      </c>
      <c r="E10">
        <f t="shared" si="0"/>
        <v>52</v>
      </c>
      <c r="F10">
        <f t="shared" si="1"/>
        <v>-2</v>
      </c>
    </row>
    <row r="11" spans="1:6">
      <c r="A11" t="s">
        <v>47</v>
      </c>
      <c r="B11" t="s">
        <v>57</v>
      </c>
      <c r="C11">
        <v>1.6</v>
      </c>
      <c r="D11">
        <f>SUM('Yearly Scores'!D11:AC11)</f>
        <v>29</v>
      </c>
      <c r="E11">
        <f t="shared" si="0"/>
        <v>41.6</v>
      </c>
      <c r="F11">
        <f t="shared" si="1"/>
        <v>-12.600000000000001</v>
      </c>
    </row>
    <row r="12" spans="1:6">
      <c r="A12" t="s">
        <v>47</v>
      </c>
      <c r="B12" t="s">
        <v>58</v>
      </c>
      <c r="C12">
        <v>2</v>
      </c>
      <c r="D12">
        <f>SUM('Yearly Scores'!D12:AC12)</f>
        <v>42</v>
      </c>
      <c r="E12">
        <f t="shared" si="0"/>
        <v>52</v>
      </c>
      <c r="F12">
        <f t="shared" si="1"/>
        <v>-10</v>
      </c>
    </row>
    <row r="13" spans="1:6">
      <c r="A13" t="s">
        <v>59</v>
      </c>
      <c r="B13" t="s">
        <v>60</v>
      </c>
      <c r="C13">
        <v>1.5</v>
      </c>
      <c r="D13">
        <f>SUM('Yearly Scores'!D13:AC13)</f>
        <v>33</v>
      </c>
      <c r="E13">
        <f t="shared" si="0"/>
        <v>39</v>
      </c>
      <c r="F13">
        <f t="shared" si="1"/>
        <v>-6</v>
      </c>
    </row>
    <row r="14" spans="1:6">
      <c r="A14" t="s">
        <v>59</v>
      </c>
      <c r="B14" t="s">
        <v>61</v>
      </c>
      <c r="C14">
        <v>2</v>
      </c>
      <c r="D14">
        <f>SUM('Yearly Scores'!D14:AC14)</f>
        <v>32</v>
      </c>
      <c r="E14">
        <f t="shared" si="0"/>
        <v>52</v>
      </c>
      <c r="F14">
        <f t="shared" si="1"/>
        <v>-20</v>
      </c>
    </row>
    <row r="15" spans="1:6">
      <c r="A15" t="s">
        <v>59</v>
      </c>
      <c r="B15" t="s">
        <v>62</v>
      </c>
      <c r="C15">
        <v>1.9</v>
      </c>
      <c r="D15">
        <f>SUM('Yearly Scores'!D15:AC15)</f>
        <v>43</v>
      </c>
      <c r="E15">
        <f t="shared" si="0"/>
        <v>49.4</v>
      </c>
      <c r="F15">
        <f t="shared" si="1"/>
        <v>-6.3999999999999986</v>
      </c>
    </row>
    <row r="16" spans="1:6">
      <c r="A16" t="s">
        <v>59</v>
      </c>
      <c r="B16" t="s">
        <v>63</v>
      </c>
      <c r="C16">
        <v>2.2999999999999998</v>
      </c>
      <c r="D16">
        <f>SUM('Yearly Scores'!D16:AC16)</f>
        <v>44</v>
      </c>
      <c r="E16">
        <f t="shared" si="0"/>
        <v>59.8</v>
      </c>
      <c r="F16">
        <f t="shared" si="1"/>
        <v>-15.799999999999997</v>
      </c>
    </row>
    <row r="17" spans="1:6">
      <c r="A17" t="s">
        <v>59</v>
      </c>
      <c r="B17" t="s">
        <v>64</v>
      </c>
      <c r="C17">
        <v>1.4</v>
      </c>
      <c r="D17">
        <f>SUM('Yearly Scores'!D17:AC17)</f>
        <v>40</v>
      </c>
      <c r="E17">
        <f t="shared" si="0"/>
        <v>36.4</v>
      </c>
      <c r="F17">
        <f t="shared" si="1"/>
        <v>3.6000000000000014</v>
      </c>
    </row>
    <row r="18" spans="1:6">
      <c r="A18" t="s">
        <v>59</v>
      </c>
      <c r="B18" t="s">
        <v>65</v>
      </c>
      <c r="C18">
        <v>2.2000000000000002</v>
      </c>
      <c r="D18">
        <f>SUM('Yearly Scores'!D18:AC18)</f>
        <v>43</v>
      </c>
      <c r="E18">
        <f t="shared" si="0"/>
        <v>57.2</v>
      </c>
      <c r="F18">
        <f t="shared" si="1"/>
        <v>-14.200000000000003</v>
      </c>
    </row>
    <row r="19" spans="1:6">
      <c r="A19" t="s">
        <v>59</v>
      </c>
      <c r="B19" t="s">
        <v>66</v>
      </c>
      <c r="C19">
        <v>2.2000000000000002</v>
      </c>
      <c r="D19">
        <f>SUM('Yearly Scores'!D19:AC19)</f>
        <v>39</v>
      </c>
      <c r="E19">
        <f t="shared" si="0"/>
        <v>57.2</v>
      </c>
      <c r="F19">
        <f t="shared" si="1"/>
        <v>-18.200000000000003</v>
      </c>
    </row>
    <row r="20" spans="1:6">
      <c r="A20" t="s">
        <v>59</v>
      </c>
      <c r="B20" t="s">
        <v>67</v>
      </c>
      <c r="C20">
        <v>2</v>
      </c>
      <c r="D20">
        <f>SUM('Yearly Scores'!D20:AC20)</f>
        <v>48</v>
      </c>
      <c r="E20">
        <f t="shared" si="0"/>
        <v>52</v>
      </c>
      <c r="F20">
        <f t="shared" si="1"/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0F82-43E3-40FA-ABE4-5164BD1FDCFE}">
  <dimension ref="A1:B10"/>
  <sheetViews>
    <sheetView workbookViewId="0">
      <selection activeCell="G14" sqref="G14"/>
    </sheetView>
  </sheetViews>
  <sheetFormatPr defaultRowHeight="14.45"/>
  <sheetData>
    <row r="1" spans="1:2">
      <c r="A1">
        <v>0</v>
      </c>
      <c r="B1" t="s">
        <v>68</v>
      </c>
    </row>
    <row r="2" spans="1:2">
      <c r="A2">
        <v>1</v>
      </c>
      <c r="B2" t="s">
        <v>69</v>
      </c>
    </row>
    <row r="3" spans="1:2">
      <c r="A3">
        <v>2</v>
      </c>
      <c r="B3" t="s">
        <v>70</v>
      </c>
    </row>
    <row r="4" spans="1:2">
      <c r="A4">
        <v>3</v>
      </c>
      <c r="B4" t="s">
        <v>71</v>
      </c>
    </row>
    <row r="6" spans="1:2">
      <c r="A6" t="s">
        <v>72</v>
      </c>
    </row>
    <row r="7" spans="1:2">
      <c r="A7" t="s">
        <v>73</v>
      </c>
      <c r="B7" t="s">
        <v>74</v>
      </c>
    </row>
    <row r="8" spans="1:2">
      <c r="A8" t="s">
        <v>75</v>
      </c>
      <c r="B8" t="s">
        <v>76</v>
      </c>
    </row>
    <row r="9" spans="1:2">
      <c r="A9" t="s">
        <v>77</v>
      </c>
      <c r="B9" t="s">
        <v>78</v>
      </c>
    </row>
    <row r="10" spans="1:2">
      <c r="A10" t="s">
        <v>79</v>
      </c>
      <c r="B10" t="s">
        <v>80</v>
      </c>
    </row>
  </sheetData>
  <pageMargins left="0.7" right="0.7" top="0.75" bottom="0.75" header="0.3" footer="0.3"/>
  <pageSetup paperSize="9" orientation="portrait" r:id="rId1"/>
  <headerFooter>
    <oddFooter>&amp;C&amp;1#&amp;"Calibri"&amp;12&amp;K000000Unofficial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English</Language>
    <TaxCatchAll xmlns="9fd47c19-1c4a-4d7d-b342-c10cef269344">
      <Value>9</Value>
      <Value>7</Value>
      <Value>6</Value>
      <Value>4</Value>
      <Value>3</Value>
      <Value>2</Value>
      <Value>1</Value>
    </TaxCatchAll>
    <ece32f50ba964e1fbf627a9d83fe6c01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Environment, Land, Water and Planning</TermName>
          <TermId xmlns="http://schemas.microsoft.com/office/infopath/2007/PartnerControls">607a3f87-1228-4cd9-82a5-076aa8776274</TermId>
        </TermInfo>
      </Terms>
    </ece32f50ba964e1fbf627a9d83fe6c01>
    <k1bd994a94c2413797db3bab8f123f6f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Wildlife Ecology</TermName>
          <TermId xmlns="http://schemas.microsoft.com/office/infopath/2007/PartnerControls">6e539436-42e7-4d57-bad1-ce1c1c08dfa4</TermId>
        </TermInfo>
      </Terms>
    </k1bd994a94c2413797db3bab8f123f6f>
    <pd01c257034b4e86b1f58279a3bd54c6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7fa379f4-4aba-4692-ab80-7d39d3a23cf4</TermId>
        </TermInfo>
      </Terms>
    </pd01c257034b4e86b1f58279a3bd54c6>
    <n771d69a070c4babbf278c67c8a2b859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Biodiversity</TermName>
          <TermId xmlns="http://schemas.microsoft.com/office/infopath/2007/PartnerControls">a369ff78-9705-4b66-a29c-499bde0c7988</TermId>
        </TermInfo>
      </Terms>
    </n771d69a070c4babbf278c67c8a2b859>
    <kd1afe63598044c081c46c46ce9365fb xmlns="f69348f0-4c32-4de8-8eea-8dd31e89e17f">
      <Terms xmlns="http://schemas.microsoft.com/office/infopath/2007/PartnerControls"/>
    </kd1afe63598044c081c46c46ce9365fb>
    <m000ba088b744ce08bb8278142651c9c xmlns="f69348f0-4c32-4de8-8eea-8dd31e89e17f">
      <Terms xmlns="http://schemas.microsoft.com/office/infopath/2007/PartnerControls"/>
    </m000ba088b744ce08bb8278142651c9c>
    <mfe9accc5a0b4653a7b513b67ffd122d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Arthur Rylah Institute</TermName>
          <TermId xmlns="http://schemas.microsoft.com/office/infopath/2007/PartnerControls">40bc2e25-0176-4bcf-8522-e378037ace7d</TermId>
        </TermInfo>
      </Terms>
    </mfe9accc5a0b4653a7b513b67ffd122d>
    <fb3179c379644f499d7166d0c985669b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FOUO</TermName>
          <TermId xmlns="http://schemas.microsoft.com/office/infopath/2007/PartnerControls">955eb6fc-b35a-4808-8aa5-31e514fa3f26</TermId>
        </TermInfo>
      </Terms>
    </fb3179c379644f499d7166d0c985669b>
    <RoutingRuleDescription xmlns="http://schemas.microsoft.com/sharepoint/v3" xsi:nil="true"/>
    <CMI_x0020_Number xmlns="6e1e0d04-4dd3-4283-b11f-2cadacbc36ab" xsi:nil="true"/>
    <a25c4e3633654d669cbaa09ae6b70789 xmlns="9fd47c19-1c4a-4d7d-b342-c10cef269344">
      <Terms xmlns="http://schemas.microsoft.com/office/infopath/2007/PartnerControls"/>
    </a25c4e3633654d669cbaa09ae6b70789>
    <ic50d0a05a8e4d9791dac67f8a1e716c xmlns="9fd47c19-1c4a-4d7d-b342-c10cef2693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Environment and Climate Change</TermName>
          <TermId xmlns="http://schemas.microsoft.com/office/infopath/2007/PartnerControls">b90772f5-2afa-408f-b8b8-93ad6baba774</TermId>
        </TermInfo>
      </Terms>
    </ic50d0a05a8e4d9791dac67f8a1e716c>
    <_dlc_DocId xmlns="a5f32de4-e402-4188-b034-e71ca7d22e54">DOCID94-1685834644-20367</_dlc_DocId>
    <_dlc_DocIdUrl xmlns="a5f32de4-e402-4188-b034-e71ca7d22e54">
      <Url>https://delwpvicgovau.sharepoint.com/sites/ecm_94/_layouts/15/DocIdRedir.aspx?ID=DOCID94-1685834644-20367</Url>
      <Description>DOCID94-1685834644-20367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File Note" ma:contentTypeID="0x0101002517F445A0F35E449C98AAD631F2B0384F0089FEB32E578F45499C1B106EF974EB29" ma:contentTypeVersion="14" ma:contentTypeDescription="An informal note describing something to be remembered or acted upon in the future - DEPI" ma:contentTypeScope="" ma:versionID="902106bf60e7012327cc2e23b726493b">
  <xsd:schema xmlns:xsd="http://www.w3.org/2001/XMLSchema" xmlns:xs="http://www.w3.org/2001/XMLSchema" xmlns:p="http://schemas.microsoft.com/office/2006/metadata/properties" xmlns:ns1="http://schemas.microsoft.com/sharepoint/v3" xmlns:ns2="a5f32de4-e402-4188-b034-e71ca7d22e54" xmlns:ns3="f69348f0-4c32-4de8-8eea-8dd31e89e17f" xmlns:ns4="9fd47c19-1c4a-4d7d-b342-c10cef269344" xmlns:ns5="6e1e0d04-4dd3-4283-b11f-2cadacbc36ab" targetNamespace="http://schemas.microsoft.com/office/2006/metadata/properties" ma:root="true" ma:fieldsID="2c61ec005c2f5737ebd9f1f675d62455" ns1:_="" ns2:_="" ns3:_="" ns4:_="" ns5:_="">
    <xsd:import namespace="http://schemas.microsoft.com/sharepoint/v3"/>
    <xsd:import namespace="a5f32de4-e402-4188-b034-e71ca7d22e54"/>
    <xsd:import namespace="f69348f0-4c32-4de8-8eea-8dd31e89e17f"/>
    <xsd:import namespace="9fd47c19-1c4a-4d7d-b342-c10cef269344"/>
    <xsd:import namespace="6e1e0d04-4dd3-4283-b11f-2cadacbc36ab"/>
    <xsd:element name="properties">
      <xsd:complexType>
        <xsd:sequence>
          <xsd:element name="documentManagement">
            <xsd:complexType>
              <xsd:all>
                <xsd:element ref="ns1:RoutingRuleDescription" minOccurs="0"/>
                <xsd:element ref="ns1:Language"/>
                <xsd:element ref="ns2:_dlc_DocIdUrl" minOccurs="0"/>
                <xsd:element ref="ns2:_dlc_DocId" minOccurs="0"/>
                <xsd:element ref="ns4:k1bd994a94c2413797db3bab8f123f6f" minOccurs="0"/>
                <xsd:element ref="ns4:a25c4e3633654d669cbaa09ae6b70789" minOccurs="0"/>
                <xsd:element ref="ns4:mfe9accc5a0b4653a7b513b67ffd122d" minOccurs="0"/>
                <xsd:element ref="ns2:_dlc_DocIdPersistId" minOccurs="0"/>
                <xsd:element ref="ns4:pd01c257034b4e86b1f58279a3bd54c6" minOccurs="0"/>
                <xsd:element ref="ns4:fb3179c379644f499d7166d0c985669b" minOccurs="0"/>
                <xsd:element ref="ns4:TaxCatchAll" minOccurs="0"/>
                <xsd:element ref="ns4:TaxCatchAllLabel" minOccurs="0"/>
                <xsd:element ref="ns4:ece32f50ba964e1fbf627a9d83fe6c01" minOccurs="0"/>
                <xsd:element ref="ns4:ic50d0a05a8e4d9791dac67f8a1e716c" minOccurs="0"/>
                <xsd:element ref="ns4:n771d69a070c4babbf278c67c8a2b859" minOccurs="0"/>
                <xsd:element ref="ns5:CMI_x0020_Number" minOccurs="0"/>
                <xsd:element ref="ns3:kd1afe63598044c081c46c46ce9365fb" minOccurs="0"/>
                <xsd:element ref="ns3:m000ba088b744ce08bb8278142651c9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2" nillable="true" ma:displayName="Description" ma:description="" ma:internalName="RoutingRuleDescription" ma:readOnly="false">
      <xsd:simpleType>
        <xsd:restriction base="dms:Text">
          <xsd:maxLength value="255"/>
        </xsd:restriction>
      </xsd:simpleType>
    </xsd:element>
    <xsd:element name="Language" ma:index="11" ma:displayName="Language" ma:default="English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2de4-e402-4188-b034-e71ca7d22e54" elementFormDefault="qualified">
    <xsd:import namespace="http://schemas.microsoft.com/office/2006/documentManagement/types"/>
    <xsd:import namespace="http://schemas.microsoft.com/office/infopath/2007/PartnerControls"/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348f0-4c32-4de8-8eea-8dd31e89e17f" elementFormDefault="qualified">
    <xsd:import namespace="http://schemas.microsoft.com/office/2006/documentManagement/types"/>
    <xsd:import namespace="http://schemas.microsoft.com/office/infopath/2007/PartnerControls"/>
    <xsd:element name="kd1afe63598044c081c46c46ce9365fb" ma:index="33" nillable="true" ma:taxonomy="true" ma:internalName="kd1afe63598044c081c46c46ce9365fb" ma:taxonomyFieldName="Records_x0020_Classification" ma:displayName="Records Classification" ma:readOnly="false" ma:fieldId="{4d1afe63-5980-44c0-81c4-6c46ce9365fb}" ma:sspId="797aeec6-0273-40f2-ab3e-beee73212332" ma:termSetId="934a390b-0445-42f4-98bf-e2bc0b52577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000ba088b744ce08bb8278142651c9c" ma:index="34" nillable="true" ma:taxonomy="true" ma:internalName="m000ba088b744ce08bb8278142651c9c" ma:taxonomyFieldName="Document_x0020_type" ma:displayName="Document type" ma:default="" ma:fieldId="{6000ba08-8b74-4ce0-8bb8-278142651c9c}" ma:sspId="797aeec6-0273-40f2-ab3e-beee73212332" ma:termSetId="f649cf9e-8403-4de6-9a25-e6ab4663aa81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7c19-1c4a-4d7d-b342-c10cef269344" elementFormDefault="qualified">
    <xsd:import namespace="http://schemas.microsoft.com/office/2006/documentManagement/types"/>
    <xsd:import namespace="http://schemas.microsoft.com/office/infopath/2007/PartnerControls"/>
    <xsd:element name="k1bd994a94c2413797db3bab8f123f6f" ma:index="14" nillable="true" ma:taxonomy="true" ma:internalName="k1bd994a94c2413797db3bab8f123f6f" ma:taxonomyFieldName="Section" ma:displayName="Section" ma:default="7;#Wildlife Ecology|6e539436-42e7-4d57-bad1-ce1c1c08dfa4" ma:fieldId="{41bd994a-94c2-4137-97db-3bab8f123f6f}" ma:sspId="797aeec6-0273-40f2-ab3e-beee73212332" ma:termSetId="7ed103ff-4fe0-4197-8cbd-8afd7af5c0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25c4e3633654d669cbaa09ae6b70789" ma:index="16" nillable="true" ma:taxonomy="true" ma:internalName="a25c4e3633654d669cbaa09ae6b70789" ma:taxonomyFieldName="Sub_x002d_Section" ma:displayName="Sub-Section" ma:readOnly="false" ma:fieldId="{a25c4e36-3365-4d66-9cba-a09ae6b70789}" ma:sspId="797aeec6-0273-40f2-ab3e-beee73212332" ma:termSetId="52866136-d969-4b31-8d96-2f1d875187a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fe9accc5a0b4653a7b513b67ffd122d" ma:index="18" ma:taxonomy="true" ma:internalName="mfe9accc5a0b4653a7b513b67ffd122d" ma:taxonomyFieldName="Branch" ma:displayName="Branch" ma:default="6;#Arthur Rylah Institute|40bc2e25-0176-4bcf-8522-e378037ace7d" ma:fieldId="{6fe9accc-5a0b-4653-a7b5-13b67ffd122d}" ma:sspId="797aeec6-0273-40f2-ab3e-beee73212332" ma:termSetId="2966b9b6-b7ea-4bfd-a4f9-f27ab5012f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01c257034b4e86b1f58279a3bd54c6" ma:index="20" ma:taxonomy="true" ma:internalName="pd01c257034b4e86b1f58279a3bd54c6" ma:taxonomyFieldName="Security_x0020_Classification" ma:displayName="Security Classification" ma:readOnly="false" ma:default="-1;#Unclassified|7fa379f4-4aba-4692-ab80-7d39d3a23cf4" ma:fieldId="{9d01c257-034b-4e86-b1f5-8279a3bd54c6}" ma:sspId="797aeec6-0273-40f2-ab3e-beee73212332" ma:termSetId="6da6c671-4dae-4188-8808-548c864e9f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b3179c379644f499d7166d0c985669b" ma:index="21" ma:taxonomy="true" ma:internalName="fb3179c379644f499d7166d0c985669b" ma:taxonomyFieldName="Dissemination_x0020_Limiting_x0020_Marker" ma:displayName="Dissemination Limiting Marker" ma:readOnly="false" ma:default="-1;#FOUO|955eb6fc-b35a-4808-8aa5-31e514fa3f26" ma:fieldId="{fb3179c3-7964-4f49-9d71-66d0c985669b}" ma:sspId="797aeec6-0273-40f2-ab3e-beee73212332" ma:termSetId="f41b4dff-1c0e-42ed-b4e6-3638cbec140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daba3eda-6064-46d3-ab4d-995c1c483aac}" ma:internalName="TaxCatchAll" ma:showField="CatchAllData" ma:web="6e1e0d04-4dd3-4283-b11f-2cadacbc36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daba3eda-6064-46d3-ab4d-995c1c483aac}" ma:internalName="TaxCatchAllLabel" ma:readOnly="true" ma:showField="CatchAllDataLabel" ma:web="6e1e0d04-4dd3-4283-b11f-2cadacbc36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ce32f50ba964e1fbf627a9d83fe6c01" ma:index="25" ma:taxonomy="true" ma:internalName="ece32f50ba964e1fbf627a9d83fe6c01" ma:taxonomyFieldName="Agency" ma:displayName="Agency" ma:readOnly="false" ma:default="-1;#Department of Environment, Land, Water and Planning|607a3f87-1228-4cd9-82a5-076aa8776274" ma:fieldId="{ece32f50-ba96-4e1f-bf62-7a9d83fe6c01}" ma:sspId="797aeec6-0273-40f2-ab3e-beee73212332" ma:termSetId="8802f075-2b41-4f09-b612-1b6d41c6698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c50d0a05a8e4d9791dac67f8a1e716c" ma:index="27" ma:taxonomy="true" ma:internalName="ic50d0a05a8e4d9791dac67f8a1e716c" ma:taxonomyFieldName="Group1" ma:displayName="Group" ma:default="9;#Environment and Climate Change|b90772f5-2afa-408f-b8b8-93ad6baba774" ma:fieldId="{2c50d0a0-5a8e-4d97-91da-c67f8a1e716c}" ma:sspId="797aeec6-0273-40f2-ab3e-beee73212332" ma:termSetId="4ea60e42-aaf2-4d08-ba07-c252f1e94b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71d69a070c4babbf278c67c8a2b859" ma:index="29" ma:taxonomy="true" ma:internalName="n771d69a070c4babbf278c67c8a2b859" ma:taxonomyFieldName="Division" ma:displayName="Division" ma:default="4;#Biodiversity|a369ff78-9705-4b66-a29c-499bde0c7988" ma:fieldId="{7771d69a-070c-4bab-bf27-8c67c8a2b859}" ma:sspId="797aeec6-0273-40f2-ab3e-beee73212332" ma:termSetId="0b563327-3fd1-4e33-bf14-c9e227ef5a3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0d04-4dd3-4283-b11f-2cadacbc36ab" elementFormDefault="qualified">
    <xsd:import namespace="http://schemas.microsoft.com/office/2006/documentManagement/types"/>
    <xsd:import namespace="http://schemas.microsoft.com/office/infopath/2007/PartnerControls"/>
    <xsd:element name="CMI_x0020_Number" ma:index="31" nillable="true" ma:displayName="CMI Number" ma:internalName="CMI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customXsn xmlns="http://schemas.microsoft.com/office/2006/metadata/customXsn">
  <xsnLocation/>
  <cached>True</cached>
  <openByDefault>True</openByDefault>
  <xsnScope>/sites/contentTypeHub</xsnScope>
</customXsn>
</file>

<file path=customXml/item6.xml><?xml version="1.0" encoding="utf-8"?>
<?mso-contentType ?>
<SharedContentType xmlns="Microsoft.SharePoint.Taxonomy.ContentTypeSync" SourceId="797aeec6-0273-40f2-ab3e-beee73212332" ContentTypeId="0x0101002517F445A0F35E449C98AAD631F2B0384F" PreviousValue="false"/>
</file>

<file path=customXml/itemProps1.xml><?xml version="1.0" encoding="utf-8"?>
<ds:datastoreItem xmlns:ds="http://schemas.openxmlformats.org/officeDocument/2006/customXml" ds:itemID="{9B27AB0B-1CE9-4983-8769-DF198CC782BA}"/>
</file>

<file path=customXml/itemProps2.xml><?xml version="1.0" encoding="utf-8"?>
<ds:datastoreItem xmlns:ds="http://schemas.openxmlformats.org/officeDocument/2006/customXml" ds:itemID="{7D4DBD55-926B-4EEC-9F98-80BD3FF2E172}"/>
</file>

<file path=customXml/itemProps3.xml><?xml version="1.0" encoding="utf-8"?>
<ds:datastoreItem xmlns:ds="http://schemas.openxmlformats.org/officeDocument/2006/customXml" ds:itemID="{1B1A55A5-3AFA-40E5-8B54-7B31684FAB0D}"/>
</file>

<file path=customXml/itemProps4.xml><?xml version="1.0" encoding="utf-8"?>
<ds:datastoreItem xmlns:ds="http://schemas.openxmlformats.org/officeDocument/2006/customXml" ds:itemID="{B2A9702D-DAB8-415E-9113-47912F1AA792}"/>
</file>

<file path=customXml/itemProps5.xml><?xml version="1.0" encoding="utf-8"?>
<ds:datastoreItem xmlns:ds="http://schemas.openxmlformats.org/officeDocument/2006/customXml" ds:itemID="{2B11F4B4-B577-4685-95E8-B05F366528A3}"/>
</file>

<file path=customXml/itemProps6.xml><?xml version="1.0" encoding="utf-8"?>
<ds:datastoreItem xmlns:ds="http://schemas.openxmlformats.org/officeDocument/2006/customXml" ds:itemID="{408163EF-45E3-4D35-A75F-C23D42F955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M Howard (DELWP)</dc:creator>
  <cp:keywords/>
  <dc:description/>
  <cp:lastModifiedBy/>
  <cp:revision/>
  <dcterms:created xsi:type="dcterms:W3CDTF">2023-06-20T05:17:38Z</dcterms:created>
  <dcterms:modified xsi:type="dcterms:W3CDTF">2024-05-21T05:31:54Z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2b7feb-b287-442c-a072-f385b02ec972_Enabled">
    <vt:lpwstr>true</vt:lpwstr>
  </property>
  <property fmtid="{D5CDD505-2E9C-101B-9397-08002B2CF9AE}" pid="3" name="MSIP_Label_b92b7feb-b287-442c-a072-f385b02ec972_SetDate">
    <vt:lpwstr>2023-06-20T05:37:27Z</vt:lpwstr>
  </property>
  <property fmtid="{D5CDD505-2E9C-101B-9397-08002B2CF9AE}" pid="4" name="MSIP_Label_b92b7feb-b287-442c-a072-f385b02ec972_Method">
    <vt:lpwstr>Privileged</vt:lpwstr>
  </property>
  <property fmtid="{D5CDD505-2E9C-101B-9397-08002B2CF9AE}" pid="5" name="MSIP_Label_b92b7feb-b287-442c-a072-f385b02ec972_Name">
    <vt:lpwstr>Unofficial</vt:lpwstr>
  </property>
  <property fmtid="{D5CDD505-2E9C-101B-9397-08002B2CF9AE}" pid="6" name="MSIP_Label_b92b7feb-b287-442c-a072-f385b02ec972_SiteId">
    <vt:lpwstr>e8bdd6f7-fc18-4e48-a554-7f547927223b</vt:lpwstr>
  </property>
  <property fmtid="{D5CDD505-2E9C-101B-9397-08002B2CF9AE}" pid="7" name="MSIP_Label_b92b7feb-b287-442c-a072-f385b02ec972_ActionId">
    <vt:lpwstr>cb908a04-683e-4de7-a16a-2790b1820d6b</vt:lpwstr>
  </property>
  <property fmtid="{D5CDD505-2E9C-101B-9397-08002B2CF9AE}" pid="8" name="MSIP_Label_b92b7feb-b287-442c-a072-f385b02ec972_ContentBits">
    <vt:lpwstr>2</vt:lpwstr>
  </property>
  <property fmtid="{D5CDD505-2E9C-101B-9397-08002B2CF9AE}" pid="9" name="ContentTypeId">
    <vt:lpwstr>0x0101002517F445A0F35E449C98AAD631F2B0384F0089FEB32E578F45499C1B106EF974EB29</vt:lpwstr>
  </property>
  <property fmtid="{D5CDD505-2E9C-101B-9397-08002B2CF9AE}" pid="10" name="Section">
    <vt:lpwstr>7;#Wildlife Ecology|6e539436-42e7-4d57-bad1-ce1c1c08dfa4</vt:lpwstr>
  </property>
  <property fmtid="{D5CDD505-2E9C-101B-9397-08002B2CF9AE}" pid="11" name="Sub-Section">
    <vt:lpwstr/>
  </property>
  <property fmtid="{D5CDD505-2E9C-101B-9397-08002B2CF9AE}" pid="12" name="Agency">
    <vt:lpwstr>1;#Department of Environment, Land, Water and Planning|607a3f87-1228-4cd9-82a5-076aa8776274</vt:lpwstr>
  </property>
  <property fmtid="{D5CDD505-2E9C-101B-9397-08002B2CF9AE}" pid="13" name="Branch">
    <vt:lpwstr>6;#Arthur Rylah Institute|40bc2e25-0176-4bcf-8522-e378037ace7d</vt:lpwstr>
  </property>
  <property fmtid="{D5CDD505-2E9C-101B-9397-08002B2CF9AE}" pid="14" name="o85941e134754762b9719660a258a6e6">
    <vt:lpwstr/>
  </property>
  <property fmtid="{D5CDD505-2E9C-101B-9397-08002B2CF9AE}" pid="15" name="MediaServiceImageTags">
    <vt:lpwstr/>
  </property>
  <property fmtid="{D5CDD505-2E9C-101B-9397-08002B2CF9AE}" pid="17" name="Location_x0020_Type">
    <vt:lpwstr/>
  </property>
  <property fmtid="{D5CDD505-2E9C-101B-9397-08002B2CF9AE}" pid="18" name="Copyright_x0020_Licence_x0020_Name">
    <vt:lpwstr/>
  </property>
  <property fmtid="{D5CDD505-2E9C-101B-9397-08002B2CF9AE}" pid="19" name="df723ab3fe1c4eb7a0b151674e7ac40d">
    <vt:lpwstr/>
  </property>
  <property fmtid="{D5CDD505-2E9C-101B-9397-08002B2CF9AE}" pid="20" name="Division">
    <vt:lpwstr>4;#Biodiversity|a369ff78-9705-4b66-a29c-499bde0c7988</vt:lpwstr>
  </property>
  <property fmtid="{D5CDD505-2E9C-101B-9397-08002B2CF9AE}" pid="21" name="Document type">
    <vt:lpwstr/>
  </property>
  <property fmtid="{D5CDD505-2E9C-101B-9397-08002B2CF9AE}" pid="22" name="Records Classification">
    <vt:lpwstr/>
  </property>
  <property fmtid="{D5CDD505-2E9C-101B-9397-08002B2CF9AE}" pid="24" name="Dissemination Limiting Marker">
    <vt:lpwstr>2;#FOUO|955eb6fc-b35a-4808-8aa5-31e514fa3f26</vt:lpwstr>
  </property>
  <property fmtid="{D5CDD505-2E9C-101B-9397-08002B2CF9AE}" pid="25" name="Group1">
    <vt:lpwstr>9;#Environment and Climate Change|b90772f5-2afa-408f-b8b8-93ad6baba774</vt:lpwstr>
  </property>
  <property fmtid="{D5CDD505-2E9C-101B-9397-08002B2CF9AE}" pid="26" name="Security Classification">
    <vt:lpwstr>3;#Unclassified|7fa379f4-4aba-4692-ab80-7d39d3a23cf4</vt:lpwstr>
  </property>
  <property fmtid="{D5CDD505-2E9C-101B-9397-08002B2CF9AE}" pid="27" name="o2e611f6ba3e4c8f9a895dfb7980639e">
    <vt:lpwstr/>
  </property>
  <property fmtid="{D5CDD505-2E9C-101B-9397-08002B2CF9AE}" pid="28" name="lcf76f155ced4ddcb4097134ff3c332f">
    <vt:lpwstr/>
  </property>
  <property fmtid="{D5CDD505-2E9C-101B-9397-08002B2CF9AE}" pid="31" name="Copyright_x0020_License_x0020_Type">
    <vt:lpwstr/>
  </property>
  <property fmtid="{D5CDD505-2E9C-101B-9397-08002B2CF9AE}" pid="32" name="Copyright Licence Name">
    <vt:lpwstr/>
  </property>
  <property fmtid="{D5CDD505-2E9C-101B-9397-08002B2CF9AE}" pid="33" name="Location Type">
    <vt:lpwstr/>
  </property>
  <property fmtid="{D5CDD505-2E9C-101B-9397-08002B2CF9AE}" pid="34" name="Copyright License Type">
    <vt:lpwstr/>
  </property>
  <property fmtid="{D5CDD505-2E9C-101B-9397-08002B2CF9AE}" pid="35" name="_dlc_DocIdItemGuid">
    <vt:lpwstr>067b1ede-3140-430d-ba50-47f5c2a4326c</vt:lpwstr>
  </property>
</Properties>
</file>