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sti\Desktop\Programs\Department of Energy\METIL Quickstart Internship\docs\"/>
    </mc:Choice>
  </mc:AlternateContent>
  <xr:revisionPtr revIDLastSave="0" documentId="13_ncr:1_{3B9CE314-8A72-4828-9F69-0F59220506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efficients" sheetId="1" r:id="rId1"/>
    <sheet name="Performance Metrics" sheetId="2" r:id="rId2"/>
    <sheet name="Runtime Analysis" sheetId="3" r:id="rId3"/>
    <sheet name="Memory U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D5" i="3"/>
  <c r="D6" i="3"/>
  <c r="D7" i="3"/>
  <c r="D8" i="3"/>
  <c r="D9" i="3"/>
  <c r="D4" i="3"/>
  <c r="E4" i="2"/>
  <c r="E5" i="2"/>
  <c r="E6" i="2"/>
  <c r="E3" i="2"/>
  <c r="D4" i="2"/>
  <c r="D5" i="2"/>
  <c r="D6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<sst xmlns="http://schemas.openxmlformats.org/spreadsheetml/2006/main" count="58" uniqueCount="50">
  <si>
    <t>Feature</t>
  </si>
  <si>
    <t>Plaintext Coefficient</t>
  </si>
  <si>
    <t>Encrypted Coefficient</t>
  </si>
  <si>
    <t>Material Transformation Metric</t>
  </si>
  <si>
    <t>Temperature (°C)</t>
  </si>
  <si>
    <t>Temperature (°C) Material Transformation Metric</t>
  </si>
  <si>
    <t>Temperature x Pressure</t>
  </si>
  <si>
    <t>Temperature (°C)^2</t>
  </si>
  <si>
    <t>Pressure (kPa)</t>
  </si>
  <si>
    <t>Temperature (°C) Pressure (kPa)</t>
  </si>
  <si>
    <t>Material Transformation Metric^2</t>
  </si>
  <si>
    <t>Pressure (kPa) Material Transformation Metric</t>
  </si>
  <si>
    <t>Material Fusion Metric</t>
  </si>
  <si>
    <t>Material Fusion Metric^2</t>
  </si>
  <si>
    <t>Material Fusion Metric Material Transformation Metric</t>
  </si>
  <si>
    <t>Temperature (°C) Material Fusion Metric</t>
  </si>
  <si>
    <t>Pressure (kPa) Material Fusion Metric</t>
  </si>
  <si>
    <t>Temperature (°C) Temperature x Pressure</t>
  </si>
  <si>
    <t>Temperature x Pressure Material Transformation Metric</t>
  </si>
  <si>
    <t>Pressure (kPa)^2</t>
  </si>
  <si>
    <t>Temperature x Pressure Material Fusion Metric</t>
  </si>
  <si>
    <t>Pressure (kPa) Temperature x Pressure</t>
  </si>
  <si>
    <t>Temperature x Pressure^2</t>
  </si>
  <si>
    <t>Metric</t>
  </si>
  <si>
    <t>Plaintext Model</t>
  </si>
  <si>
    <t>Encrypted Inference</t>
  </si>
  <si>
    <t>MAE</t>
  </si>
  <si>
    <t>MSE</t>
  </si>
  <si>
    <t>RMSE</t>
  </si>
  <si>
    <t>R²</t>
  </si>
  <si>
    <t>Step</t>
  </si>
  <si>
    <t>Context Setup Time</t>
  </si>
  <si>
    <t>Preprocessing Time</t>
  </si>
  <si>
    <t>Training Time</t>
  </si>
  <si>
    <t>Evaluation Time</t>
  </si>
  <si>
    <t>Total without preprocessing</t>
  </si>
  <si>
    <t>Total Runtime</t>
  </si>
  <si>
    <t>Type</t>
  </si>
  <si>
    <t>Coefficients</t>
  </si>
  <si>
    <t>Intercept</t>
  </si>
  <si>
    <t>Features</t>
  </si>
  <si>
    <t>Absolute Difference</t>
  </si>
  <si>
    <t>Regression Coefficients</t>
  </si>
  <si>
    <t>Performance Metrics</t>
  </si>
  <si>
    <t>Runtime Analysis</t>
  </si>
  <si>
    <t>Memory Usage</t>
  </si>
  <si>
    <t>Size (KB)</t>
  </si>
  <si>
    <t>Relative Difference</t>
  </si>
  <si>
    <t>Runtime (seconds)</t>
  </si>
  <si>
    <t>Runtime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</si>
</sst>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6" formatCode="0.000000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0" fontId="0" fillId="0" borderId="0" xfId="0" applyNumberFormat="1"/>
    <xf numFmtId="10" fontId="2" fillId="0" borderId="2" xfId="0" applyNumberFormat="1" applyFont="1" applyBorder="1" applyAlignment="1">
      <alignment horizontal="center" vertical="top"/>
    </xf>
    <xf numFmtId="10" fontId="1" fillId="0" borderId="4" xfId="0" applyNumberFormat="1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Metrics'!$B$2</c:f>
              <c:strCache>
                <c:ptCount val="1"/>
                <c:pt idx="0">
                  <c:v>Plaintext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'Performance Metrics'!$A$3:$A$6</c:f>
              <c:strCache>
                <c:ptCount val="4"/>
                <c:pt idx="0">
                  <c:v>MAE</c:v>
                </c:pt>
                <c:pt idx="1">
                  <c:v>MSE</c:v>
                </c:pt>
                <c:pt idx="2">
                  <c:v>RMSE</c:v>
                </c:pt>
                <c:pt idx="3">
                  <c:v>R²</c:v>
                </c:pt>
              </c:strCache>
            </c:strRef>
          </c:cat>
          <c:val>
            <c:numRef>
              <c:f>'Performance Metrics'!$B$3:$B$6</c:f>
              <c:numCache>
                <c:formatCode>General</c:formatCode>
                <c:ptCount val="4"/>
                <c:pt idx="0">
                  <c:v>2.473499997637179</c:v>
                </c:pt>
                <c:pt idx="1">
                  <c:v>15.027666515264521</c:v>
                </c:pt>
                <c:pt idx="2">
                  <c:v>3.8765534325305668</c:v>
                </c:pt>
                <c:pt idx="3">
                  <c:v>0.92638931265907243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2-469A-B126-1CFB3A3807F6}"/>
            </c:ext>
          </c:extLst>
        </c:ser>
        <c:ser>
          <c:idx val="1"/>
          <c:order val="1"/>
          <c:tx>
            <c:strRef>
              <c:f>'Performance Metrics'!$C$2</c:f>
              <c:strCache>
                <c:ptCount val="1"/>
                <c:pt idx="0">
                  <c:v>Encrypted Inference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'Performance Metrics'!$A$3:$A$6</c:f>
              <c:strCache>
                <c:ptCount val="4"/>
                <c:pt idx="0">
                  <c:v>MAE</c:v>
                </c:pt>
                <c:pt idx="1">
                  <c:v>MSE</c:v>
                </c:pt>
                <c:pt idx="2">
                  <c:v>RMSE</c:v>
                </c:pt>
                <c:pt idx="3">
                  <c:v>R²</c:v>
                </c:pt>
              </c:strCache>
            </c:strRef>
          </c:cat>
          <c:val>
            <c:numRef>
              <c:f>'Performance Metrics'!$C$3:$C$6</c:f>
              <c:numCache>
                <c:formatCode>General</c:formatCode>
                <c:ptCount val="4"/>
                <c:pt idx="0">
                  <c:v>2.4735011171547998</c:v>
                </c:pt>
                <c:pt idx="1">
                  <c:v>15.0277092978497</c:v>
                </c:pt>
                <c:pt idx="2">
                  <c:v>3.8765589506480742</c:v>
                </c:pt>
                <c:pt idx="3">
                  <c:v>0.92638910309523237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2-469A-B126-1CFB3A38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348479"/>
        <c:axId val="772344639"/>
      </c:barChart>
      <c:catAx>
        <c:axId val="7723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4639"/>
        <c:crosses val="autoZero"/>
        <c:auto val="1"/>
        <c:lblAlgn val="ctr"/>
        <c:lblOffset val="100"/>
        <c:noMultiLvlLbl val="0"/>
      </c:catAx>
      <c:valAx>
        <c:axId val="7723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8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Plaintext Model Runtime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'Runtime Analysis'!$D$3</c:f>
              <c:strCache>
                <c:ptCount val="1"/>
                <c:pt idx="0">
                  <c:v>Plaintext Model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3E-45B1-8873-AF34242EE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3E-45B1-8873-AF34242EE2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E-45B1-8873-AF34242EE204}"/>
              </c:ext>
            </c:extLst>
          </c:dPt>
          <c:dLbls>
            <c:dLbl>
              <c:idx val="0"/>
              <c:layout>
                <c:manualLayout>
                  <c:x val="-0.2057556867891514"/>
                  <c:y val="2.236986001749781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3E-45B1-8873-AF34242EE204}"/>
                </c:ext>
              </c:extLst>
            </c:dLbl>
            <c:dLbl>
              <c:idx val="1"/>
              <c:layout>
                <c:manualLayout>
                  <c:x val="1.7873687664041994E-2"/>
                  <c:y val="0.6895297462817148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3E-45B1-8873-AF34242EE204}"/>
                </c:ext>
              </c:extLst>
            </c:dLbl>
            <c:dLbl>
              <c:idx val="2"/>
              <c:layout>
                <c:manualLayout>
                  <c:x val="0.21006846019247583"/>
                  <c:y val="0.6849004811898512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3E-45B1-8873-AF34242EE2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'Runtime Analysis'!$A$4:$A$7</c15:sqref>
                  </c15:fullRef>
                </c:ext>
              </c:extLst>
              <c:f>'Runtime Analysis'!$A$5:$A$7</c:f>
              <c:strCache>
                <c:ptCount val="3"/>
                <c:pt idx="0">
                  <c:v>Preprocessing Time</c:v>
                </c:pt>
                <c:pt idx="1">
                  <c:v>Training Time</c:v>
                </c:pt>
                <c:pt idx="2">
                  <c:v>Evaluation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'Runtime Analysis'!$D$4:$D$7</c15:sqref>
                  </c15:fullRef>
                </c:ext>
              </c:extLst>
              <c:f>'Runtime Analysis'!$D$5:$D$7</c:f>
              <c:numCache>
                <c:formatCode>0.00%</c:formatCode>
                <c:ptCount val="3"/>
                <c:pt idx="0">
                  <c:v>0.99945849878835868</c:v>
                </c:pt>
                <c:pt idx="1">
                  <c:v>5.4150121164123666E-4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D3E-45B1-8873-AF34242EE2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Encrypted Inference Runtime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'Runtime Analysis'!$E$3</c:f>
              <c:strCache>
                <c:ptCount val="1"/>
                <c:pt idx="0">
                  <c:v>Encrypted Inference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05-4AFD-9904-F4FABE888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5-4AFD-9904-F4FABE8881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05-4AFD-9904-F4FABE8881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5-4AFD-9904-F4FABE888116}"/>
              </c:ext>
            </c:extLst>
          </c:dPt>
          <c:dLbls>
            <c:dLbl>
              <c:idx val="0"/>
              <c:layout>
                <c:manualLayout>
                  <c:x val="-0.34166666666666667"/>
                  <c:y val="0.685185185185185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05-4AFD-9904-F4FABE888116}"/>
                </c:ext>
              </c:extLst>
            </c:dLbl>
            <c:dLbl>
              <c:idx val="1"/>
              <c:layout>
                <c:manualLayout>
                  <c:x val="-0.27777777777777779"/>
                  <c:y val="0.5648148148148147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05-4AFD-9904-F4FABE888116}"/>
                </c:ext>
              </c:extLst>
            </c:dLbl>
            <c:dLbl>
              <c:idx val="2"/>
              <c:layout>
                <c:manualLayout>
                  <c:x val="-7.2222222222222215E-2"/>
                  <c:y val="0.328703703703703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05-4AFD-9904-F4FABE888116}"/>
                </c:ext>
              </c:extLst>
            </c:dLbl>
            <c:dLbl>
              <c:idx val="3"/>
              <c:layout>
                <c:manualLayout>
                  <c:x val="0.5083333333333333"/>
                  <c:y val="0.111111111111110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05-4AFD-9904-F4FABE888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'Runtime Analysis'!$A$4:$A$7</c:f>
              <c:strCache>
                <c:ptCount val="4"/>
                <c:pt idx="0">
                  <c:v>Context Setup Time</c:v>
                </c:pt>
                <c:pt idx="1">
                  <c:v>Preprocessing Time</c:v>
                </c:pt>
                <c:pt idx="2">
                  <c:v>Training Time</c:v>
                </c:pt>
                <c:pt idx="3">
                  <c:v>Evaluation Time</c:v>
                </c:pt>
              </c:strCache>
            </c:strRef>
          </c:cat>
          <c:val>
            <c:numRef>
              <c:f>'Runtime Analysis'!$E$4:$E$7</c:f>
              <c:numCache>
                <c:formatCode>0.00%</c:formatCode>
                <c:ptCount val="4"/>
                <c:pt idx="0">
                  <c:v>1.9401496907272244E-2</c:v>
                </c:pt>
                <c:pt idx="1">
                  <c:v>0.19635715230801123</c:v>
                </c:pt>
                <c:pt idx="2">
                  <c:v>9.0196793987545025E-5</c:v>
                </c:pt>
                <c:pt idx="3">
                  <c:v>0.61767331354216359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5-4AFD-9904-F4FABE888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4</xdr:row>
      <xdr:rowOff>9525</xdr:rowOff>
    </xdr:from>
    <xdr:to>
      <xdr:col>18</xdr:col>
      <xdr:colOff>285749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8A3CD-33E4-EB36-FA33-D25F86950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4762</xdr:rowOff>
    </xdr:from>
    <xdr:to>
      <xdr:col>13</xdr:col>
      <xdr:colOff>76200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602ED-5996-BBC4-09BC-EA89E2D5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15</xdr:row>
      <xdr:rowOff>100012</xdr:rowOff>
    </xdr:from>
    <xdr:to>
      <xdr:col>13</xdr:col>
      <xdr:colOff>71437</xdr:colOff>
      <xdr:row>29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165B9-15AB-8677-1739-A8D1105A6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G6" sqref="G6"/>
    </sheetView>
  </sheetViews>
  <sheetFormatPr defaultRowHeight="15" x14ac:dyDescent="0.25"/>
  <cols>
    <col min="1" max="1" width="51.5703125" bestFit="1" customWidth="1"/>
    <col min="2" max="2" width="19.5703125" bestFit="1" customWidth="1"/>
    <col min="3" max="3" width="20.42578125" bestFit="1" customWidth="1"/>
    <col min="4" max="4" width="19.140625" style="6" bestFit="1" customWidth="1"/>
    <col min="5" max="5" width="19.140625" style="13" bestFit="1" customWidth="1"/>
  </cols>
  <sheetData>
    <row r="1" spans="1:5" x14ac:dyDescent="0.25">
      <c r="A1" s="2" t="s">
        <v>42</v>
      </c>
      <c r="B1" s="3"/>
      <c r="C1" s="3"/>
      <c r="D1" s="3"/>
      <c r="E1" s="4"/>
    </row>
    <row r="2" spans="1:5" x14ac:dyDescent="0.25">
      <c r="A2" s="1" t="s">
        <v>0</v>
      </c>
      <c r="B2" s="1" t="s">
        <v>1</v>
      </c>
      <c r="C2" s="1" t="s">
        <v>2</v>
      </c>
      <c r="D2" s="5" t="s">
        <v>41</v>
      </c>
      <c r="E2" s="12" t="s">
        <v>47</v>
      </c>
    </row>
    <row r="3" spans="1:5" x14ac:dyDescent="0.25">
      <c r="A3" t="s">
        <v>3</v>
      </c>
      <c r="B3">
        <v>-17854.327049065079</v>
      </c>
      <c r="C3">
        <v>-17854.327049063719</v>
      </c>
      <c r="D3" s="6">
        <f>ABS(B3-C3)</f>
        <v>1.3606040738523006E-9</v>
      </c>
      <c r="E3" s="13">
        <f>D3/B3</f>
        <v>-7.6205844673577153E-14</v>
      </c>
    </row>
    <row r="4" spans="1:5" x14ac:dyDescent="0.25">
      <c r="A4" t="s">
        <v>4</v>
      </c>
      <c r="B4">
        <v>14042.595457132669</v>
      </c>
      <c r="C4">
        <v>14042.59545713286</v>
      </c>
      <c r="D4" s="6">
        <f>ABS(B4-C4)</f>
        <v>1.9099388737231493E-10</v>
      </c>
      <c r="E4" s="13">
        <f t="shared" ref="E4:E22" si="0">D4/B4</f>
        <v>1.3601038921569389E-14</v>
      </c>
    </row>
    <row r="5" spans="1:5" x14ac:dyDescent="0.25">
      <c r="A5" t="s">
        <v>5</v>
      </c>
      <c r="B5">
        <v>5513.8770388203766</v>
      </c>
      <c r="C5">
        <v>5513.8770388193534</v>
      </c>
      <c r="D5" s="6">
        <f>ABS(B5-C5)</f>
        <v>1.0231815394945443E-9</v>
      </c>
      <c r="E5" s="13">
        <f t="shared" si="0"/>
        <v>1.8556480898845739E-13</v>
      </c>
    </row>
    <row r="6" spans="1:5" x14ac:dyDescent="0.25">
      <c r="A6" t="s">
        <v>6</v>
      </c>
      <c r="B6">
        <v>4701.1175489335201</v>
      </c>
      <c r="C6">
        <v>4701.1175489331308</v>
      </c>
      <c r="D6" s="6">
        <f>ABS(B6-C6)</f>
        <v>3.8926373235881329E-10</v>
      </c>
      <c r="E6" s="13">
        <f t="shared" si="0"/>
        <v>8.2802382264855377E-14</v>
      </c>
    </row>
    <row r="7" spans="1:5" x14ac:dyDescent="0.25">
      <c r="A7" t="s">
        <v>7</v>
      </c>
      <c r="B7">
        <v>4363.9402459382336</v>
      </c>
      <c r="C7">
        <v>4363.9402459384264</v>
      </c>
      <c r="D7" s="6">
        <f>ABS(B7-C7)</f>
        <v>1.9281287677586079E-10</v>
      </c>
      <c r="E7" s="13">
        <f t="shared" si="0"/>
        <v>4.4183207356086661E-14</v>
      </c>
    </row>
    <row r="8" spans="1:5" x14ac:dyDescent="0.25">
      <c r="A8" t="s">
        <v>8</v>
      </c>
      <c r="B8">
        <v>-4350.7255227997066</v>
      </c>
      <c r="C8">
        <v>-4350.7255227994428</v>
      </c>
      <c r="D8" s="6">
        <f>ABS(B8-C8)</f>
        <v>2.6375346351414919E-10</v>
      </c>
      <c r="E8" s="13">
        <f t="shared" si="0"/>
        <v>-6.062286902080252E-14</v>
      </c>
    </row>
    <row r="9" spans="1:5" x14ac:dyDescent="0.25">
      <c r="A9" t="s">
        <v>9</v>
      </c>
      <c r="B9">
        <v>-2201.599338927801</v>
      </c>
      <c r="C9">
        <v>-2201.59933892755</v>
      </c>
      <c r="D9" s="6">
        <f>ABS(B9-C9)</f>
        <v>2.5102053768932819E-10</v>
      </c>
      <c r="E9" s="13">
        <f t="shared" si="0"/>
        <v>-1.1401735695086895E-13</v>
      </c>
    </row>
    <row r="10" spans="1:5" x14ac:dyDescent="0.25">
      <c r="A10" t="s">
        <v>10</v>
      </c>
      <c r="B10">
        <v>-1364.822336428711</v>
      </c>
      <c r="C10">
        <v>-1364.8223364273449</v>
      </c>
      <c r="D10" s="6">
        <f>ABS(B10-C10)</f>
        <v>1.3660610420629382E-9</v>
      </c>
      <c r="E10" s="13">
        <f t="shared" si="0"/>
        <v>-1.0009075947844381E-12</v>
      </c>
    </row>
    <row r="11" spans="1:5" x14ac:dyDescent="0.25">
      <c r="A11" t="s">
        <v>11</v>
      </c>
      <c r="B11">
        <v>-427.66147859659691</v>
      </c>
      <c r="C11">
        <v>-427.66147859336411</v>
      </c>
      <c r="D11" s="6">
        <f>ABS(B11-C11)</f>
        <v>3.2327989174518734E-9</v>
      </c>
      <c r="E11" s="13">
        <f t="shared" si="0"/>
        <v>-7.5592473936641304E-12</v>
      </c>
    </row>
    <row r="12" spans="1:5" x14ac:dyDescent="0.25">
      <c r="A12" t="s">
        <v>12</v>
      </c>
      <c r="B12">
        <v>-321.23336876909912</v>
      </c>
      <c r="C12">
        <v>-321.23336876825408</v>
      </c>
      <c r="D12" s="6">
        <f>ABS(B12-C12)</f>
        <v>8.4503426478477195E-10</v>
      </c>
      <c r="E12" s="13">
        <f t="shared" si="0"/>
        <v>-2.6305930421324886E-12</v>
      </c>
    </row>
    <row r="13" spans="1:5" x14ac:dyDescent="0.25">
      <c r="A13" t="s">
        <v>13</v>
      </c>
      <c r="B13">
        <v>-201.7694550903941</v>
      </c>
      <c r="C13">
        <v>-201.7694550917827</v>
      </c>
      <c r="D13" s="6">
        <f>ABS(B13-C13)</f>
        <v>1.3885994576412486E-9</v>
      </c>
      <c r="E13" s="13">
        <f t="shared" si="0"/>
        <v>-6.8821093709112043E-12</v>
      </c>
    </row>
    <row r="14" spans="1:5" x14ac:dyDescent="0.25">
      <c r="A14" t="s">
        <v>14</v>
      </c>
      <c r="B14">
        <v>201.2629543634045</v>
      </c>
      <c r="C14">
        <v>201.26295436397751</v>
      </c>
      <c r="D14" s="6">
        <f>ABS(B14-C14)</f>
        <v>5.7301008382637519E-10</v>
      </c>
      <c r="E14" s="13">
        <f t="shared" si="0"/>
        <v>2.8470718103031345E-12</v>
      </c>
    </row>
    <row r="15" spans="1:5" x14ac:dyDescent="0.25">
      <c r="A15" t="s">
        <v>15</v>
      </c>
      <c r="B15">
        <v>185.07187106495741</v>
      </c>
      <c r="C15">
        <v>185.07187106653009</v>
      </c>
      <c r="D15" s="6">
        <f>ABS(B15-C15)</f>
        <v>1.5726868696219753E-9</v>
      </c>
      <c r="E15" s="13">
        <f t="shared" si="0"/>
        <v>8.4977088121078452E-12</v>
      </c>
    </row>
    <row r="16" spans="1:5" x14ac:dyDescent="0.25">
      <c r="A16" t="s">
        <v>16</v>
      </c>
      <c r="B16">
        <v>151.56010827087749</v>
      </c>
      <c r="C16">
        <v>151.56010827042971</v>
      </c>
      <c r="D16" s="6">
        <f>ABS(B16-C16)</f>
        <v>4.4778403207601514E-10</v>
      </c>
      <c r="E16" s="13">
        <f t="shared" si="0"/>
        <v>2.954497969054681E-12</v>
      </c>
    </row>
    <row r="17" spans="1:5" x14ac:dyDescent="0.25">
      <c r="A17" t="s">
        <v>17</v>
      </c>
      <c r="B17">
        <v>143.01838576819529</v>
      </c>
      <c r="C17">
        <v>143.01838576810829</v>
      </c>
      <c r="D17" s="6">
        <f>ABS(B17-C17)</f>
        <v>8.6998852566466667E-11</v>
      </c>
      <c r="E17" s="13">
        <f t="shared" si="0"/>
        <v>6.0830537346068717E-13</v>
      </c>
    </row>
    <row r="18" spans="1:5" x14ac:dyDescent="0.25">
      <c r="A18" t="s">
        <v>18</v>
      </c>
      <c r="B18">
        <v>114.76076616559359</v>
      </c>
      <c r="C18">
        <v>114.7607661656252</v>
      </c>
      <c r="D18" s="6">
        <f>ABS(B18-C18)</f>
        <v>3.1604940886609256E-11</v>
      </c>
      <c r="E18" s="13">
        <f t="shared" si="0"/>
        <v>2.7539848279685612E-13</v>
      </c>
    </row>
    <row r="19" spans="1:5" x14ac:dyDescent="0.25">
      <c r="A19" t="s">
        <v>19</v>
      </c>
      <c r="B19">
        <v>10.597376282179299</v>
      </c>
      <c r="C19">
        <v>10.597376279514719</v>
      </c>
      <c r="D19" s="6">
        <f>ABS(B19-C19)</f>
        <v>2.6645796680213607E-9</v>
      </c>
      <c r="E19" s="13">
        <f t="shared" si="0"/>
        <v>2.5143767637109917E-10</v>
      </c>
    </row>
    <row r="20" spans="1:5" x14ac:dyDescent="0.25">
      <c r="A20" t="s">
        <v>20</v>
      </c>
      <c r="B20">
        <v>-7.0894858671762861</v>
      </c>
      <c r="C20">
        <v>-7.0894858673927956</v>
      </c>
      <c r="D20" s="6">
        <f>ABS(B20-C20)</f>
        <v>2.1650947701346013E-10</v>
      </c>
      <c r="E20" s="13">
        <f t="shared" si="0"/>
        <v>-3.0539517402225243E-11</v>
      </c>
    </row>
    <row r="21" spans="1:5" x14ac:dyDescent="0.25">
      <c r="A21" t="s">
        <v>21</v>
      </c>
      <c r="B21">
        <v>6.2096842358559288</v>
      </c>
      <c r="C21">
        <v>6.2096842348569226</v>
      </c>
      <c r="D21" s="6">
        <f>ABS(B21-C21)</f>
        <v>9.9900621108872656E-10</v>
      </c>
      <c r="E21" s="13">
        <f t="shared" si="0"/>
        <v>1.6087874570501825E-10</v>
      </c>
    </row>
    <row r="22" spans="1:5" x14ac:dyDescent="0.25">
      <c r="A22" t="s">
        <v>22</v>
      </c>
      <c r="B22">
        <v>-0.29261681640959558</v>
      </c>
      <c r="C22">
        <v>-0.29261681705247611</v>
      </c>
      <c r="D22" s="6">
        <f>ABS(B22-C22)</f>
        <v>6.4288052659122741E-10</v>
      </c>
      <c r="E22" s="13">
        <f t="shared" si="0"/>
        <v>-2.1970047192754089E-9</v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1" sqref="E11"/>
    </sheetView>
  </sheetViews>
  <sheetFormatPr defaultRowHeight="15" x14ac:dyDescent="0.25"/>
  <cols>
    <col min="1" max="1" width="6.85546875" bestFit="1" customWidth="1"/>
    <col min="2" max="2" width="15.42578125" bestFit="1" customWidth="1"/>
    <col min="3" max="4" width="19.140625" bestFit="1" customWidth="1"/>
    <col min="5" max="5" width="18.42578125" bestFit="1" customWidth="1"/>
  </cols>
  <sheetData>
    <row r="1" spans="1:5" x14ac:dyDescent="0.25">
      <c r="A1" s="2" t="s">
        <v>43</v>
      </c>
      <c r="B1" s="3"/>
      <c r="C1" s="3"/>
      <c r="D1" s="3"/>
      <c r="E1" s="4"/>
    </row>
    <row r="2" spans="1:5" x14ac:dyDescent="0.25">
      <c r="A2" s="1" t="s">
        <v>23</v>
      </c>
      <c r="B2" s="1" t="s">
        <v>24</v>
      </c>
      <c r="C2" s="1" t="s">
        <v>25</v>
      </c>
      <c r="D2" s="1" t="s">
        <v>41</v>
      </c>
      <c r="E2" s="1" t="s">
        <v>47</v>
      </c>
    </row>
    <row r="3" spans="1:5" x14ac:dyDescent="0.25">
      <c r="A3" t="s">
        <v>26</v>
      </c>
      <c r="B3">
        <v>2.473499997637179</v>
      </c>
      <c r="C3">
        <v>2.4735011171547998</v>
      </c>
      <c r="D3">
        <f>ABS(B3-C3)</f>
        <v>1.1195176208289581E-6</v>
      </c>
      <c r="E3">
        <f>D3/B3</f>
        <v>4.5260465813559004E-7</v>
      </c>
    </row>
    <row r="4" spans="1:5" x14ac:dyDescent="0.25">
      <c r="A4" t="s">
        <v>27</v>
      </c>
      <c r="B4">
        <v>15.027666515264521</v>
      </c>
      <c r="C4">
        <v>15.0277092978497</v>
      </c>
      <c r="D4">
        <f t="shared" ref="D4:D6" si="0">ABS(B4-C4)</f>
        <v>4.2782585179423904E-5</v>
      </c>
      <c r="E4">
        <f t="shared" ref="E4:E6" si="1">D4/B4</f>
        <v>2.8469213856966424E-6</v>
      </c>
    </row>
    <row r="5" spans="1:5" x14ac:dyDescent="0.25">
      <c r="A5" t="s">
        <v>28</v>
      </c>
      <c r="B5">
        <v>3.8765534325305668</v>
      </c>
      <c r="C5">
        <v>3.8765589506480742</v>
      </c>
      <c r="D5">
        <f t="shared" si="0"/>
        <v>5.5181175073748534E-6</v>
      </c>
      <c r="E5">
        <f t="shared" si="1"/>
        <v>1.4234596796909603E-6</v>
      </c>
    </row>
    <row r="6" spans="1:5" x14ac:dyDescent="0.25">
      <c r="A6" t="s">
        <v>29</v>
      </c>
      <c r="B6">
        <v>0.92638931265907243</v>
      </c>
      <c r="C6">
        <v>0.92638910309523237</v>
      </c>
      <c r="D6">
        <f t="shared" si="0"/>
        <v>2.0956384005899054E-7</v>
      </c>
      <c r="E6">
        <f t="shared" si="1"/>
        <v>2.2621573586321555E-7</v>
      </c>
    </row>
  </sheetData>
  <mergeCells count="1">
    <mergeCell ref="A1:E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P26" sqref="P26"/>
    </sheetView>
  </sheetViews>
  <sheetFormatPr defaultRowHeight="15" x14ac:dyDescent="0.25"/>
  <cols>
    <col min="1" max="1" width="26.28515625" bestFit="1" customWidth="1"/>
    <col min="2" max="2" width="15.42578125" bestFit="1" customWidth="1"/>
    <col min="3" max="3" width="19.140625" bestFit="1" customWidth="1"/>
    <col min="4" max="4" width="15.42578125" style="8" bestFit="1" customWidth="1"/>
    <col min="5" max="5" width="19.140625" style="8" bestFit="1" customWidth="1"/>
  </cols>
  <sheetData>
    <row r="1" spans="1:5" x14ac:dyDescent="0.25">
      <c r="A1" s="2" t="s">
        <v>44</v>
      </c>
      <c r="B1" s="3"/>
      <c r="C1" s="4"/>
    </row>
    <row r="2" spans="1:5" x14ac:dyDescent="0.25">
      <c r="B2" s="7" t="s">
        <v>48</v>
      </c>
      <c r="C2" s="4"/>
      <c r="D2" s="9" t="s">
        <v>49</v>
      </c>
      <c r="E2" s="10"/>
    </row>
    <row r="3" spans="1:5" x14ac:dyDescent="0.25">
      <c r="A3" s="1" t="s">
        <v>30</v>
      </c>
      <c r="B3" s="1" t="s">
        <v>24</v>
      </c>
      <c r="C3" s="1" t="s">
        <v>25</v>
      </c>
      <c r="D3" s="11" t="s">
        <v>24</v>
      </c>
      <c r="E3" s="11" t="s">
        <v>25</v>
      </c>
    </row>
    <row r="4" spans="1:5" x14ac:dyDescent="0.25">
      <c r="A4" t="s">
        <v>31</v>
      </c>
      <c r="C4">
        <v>0.41945409774780268</v>
      </c>
      <c r="D4" s="8">
        <f>B4/$B$9</f>
        <v>0</v>
      </c>
      <c r="E4" s="8">
        <f>C4/$C$9</f>
        <v>1.9401496907272244E-2</v>
      </c>
    </row>
    <row r="5" spans="1:5" x14ac:dyDescent="0.25">
      <c r="A5" t="s">
        <v>32</v>
      </c>
      <c r="B5">
        <v>3.599197149276733</v>
      </c>
      <c r="C5">
        <v>4.24517822265625</v>
      </c>
      <c r="D5" s="8">
        <f t="shared" ref="D5:D9" si="0">B5/$B$9</f>
        <v>0.99945849878835868</v>
      </c>
      <c r="E5" s="8">
        <f t="shared" ref="E5:E9" si="1">C5/$C$9</f>
        <v>0.19635715230801123</v>
      </c>
    </row>
    <row r="6" spans="1:5" x14ac:dyDescent="0.25">
      <c r="A6" t="s">
        <v>33</v>
      </c>
      <c r="B6">
        <v>1.9500255584716799E-3</v>
      </c>
      <c r="C6">
        <v>1.9500255584716799E-3</v>
      </c>
      <c r="D6" s="8">
        <f t="shared" si="0"/>
        <v>5.4150121164123666E-4</v>
      </c>
      <c r="E6" s="8">
        <f t="shared" si="1"/>
        <v>9.0196793987545025E-5</v>
      </c>
    </row>
    <row r="7" spans="1:5" x14ac:dyDescent="0.25">
      <c r="A7" t="s">
        <v>34</v>
      </c>
      <c r="B7">
        <v>0</v>
      </c>
      <c r="C7">
        <v>13.353897571563721</v>
      </c>
      <c r="D7" s="8">
        <f t="shared" si="0"/>
        <v>0</v>
      </c>
      <c r="E7" s="8">
        <f t="shared" si="1"/>
        <v>0.61767331354216359</v>
      </c>
    </row>
    <row r="8" spans="1:5" x14ac:dyDescent="0.25">
      <c r="A8" t="s">
        <v>35</v>
      </c>
      <c r="B8">
        <v>1.9500255584716799E-3</v>
      </c>
      <c r="C8">
        <v>18.01852989196777</v>
      </c>
      <c r="D8" s="8">
        <f t="shared" si="0"/>
        <v>5.4150121164123666E-4</v>
      </c>
      <c r="E8" s="8">
        <f t="shared" si="1"/>
        <v>0.83343196275744691</v>
      </c>
    </row>
    <row r="9" spans="1:5" x14ac:dyDescent="0.25">
      <c r="A9" t="s">
        <v>36</v>
      </c>
      <c r="B9">
        <v>3.6011471748352051</v>
      </c>
      <c r="C9">
        <v>21.619677066802979</v>
      </c>
      <c r="D9" s="8">
        <f t="shared" si="0"/>
        <v>1</v>
      </c>
      <c r="E9" s="8">
        <f t="shared" si="1"/>
        <v>1</v>
      </c>
    </row>
  </sheetData>
  <mergeCells count="3">
    <mergeCell ref="A1:C1"/>
    <mergeCell ref="B2:C2"/>
    <mergeCell ref="D2:E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E7" sqref="E7"/>
    </sheetView>
  </sheetViews>
  <sheetFormatPr defaultRowHeight="15" x14ac:dyDescent="0.25"/>
  <cols>
    <col min="1" max="1" width="11.7109375" bestFit="1" customWidth="1"/>
    <col min="2" max="2" width="19.7109375" bestFit="1" customWidth="1"/>
    <col min="3" max="3" width="23.42578125" bestFit="1" customWidth="1"/>
  </cols>
  <sheetData>
    <row r="1" spans="1:3" x14ac:dyDescent="0.25">
      <c r="A1" s="2" t="s">
        <v>45</v>
      </c>
      <c r="B1" s="3"/>
      <c r="C1" s="4"/>
    </row>
    <row r="2" spans="1:3" x14ac:dyDescent="0.25">
      <c r="B2" s="2" t="s">
        <v>46</v>
      </c>
      <c r="C2" s="4"/>
    </row>
    <row r="3" spans="1:3" x14ac:dyDescent="0.25">
      <c r="A3" s="1" t="s">
        <v>37</v>
      </c>
      <c r="B3" s="1" t="s">
        <v>24</v>
      </c>
      <c r="C3" s="1" t="s">
        <v>25</v>
      </c>
    </row>
    <row r="4" spans="1:3" x14ac:dyDescent="0.25">
      <c r="A4" t="s">
        <v>38</v>
      </c>
      <c r="B4">
        <v>0.1640625</v>
      </c>
      <c r="C4">
        <v>326.38671875</v>
      </c>
    </row>
    <row r="5" spans="1:3" x14ac:dyDescent="0.25">
      <c r="A5" t="s">
        <v>39</v>
      </c>
      <c r="B5">
        <v>3.125E-2</v>
      </c>
      <c r="C5">
        <v>229.8759765625</v>
      </c>
    </row>
    <row r="6" spans="1:3" x14ac:dyDescent="0.25">
      <c r="A6" t="s">
        <v>40</v>
      </c>
      <c r="B6">
        <v>129.9375</v>
      </c>
      <c r="C6">
        <v>258581.6845703125</v>
      </c>
    </row>
  </sheetData>
  <mergeCells count="2">
    <mergeCell ref="A1:C1"/>
    <mergeCell ref="B2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Coefficients</vt:lpstr>
      <vt:lpstr>Performance Metrics</vt:lpstr>
      <vt:lpstr>Runtime Analysis</vt:lpstr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Morera</cp:lastModifiedBy>
  <dcterms:created xsi:type="dcterms:W3CDTF">2024-12-28T23:54:46Z</dcterms:created>
  <dcterms:modified xsi:type="dcterms:W3CDTF">2024-12-29T17:48:33Z</dcterms:modified>
</cp:coreProperties>
</file>