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defaultThemeVersion="166925"/>
  <mc:AlternateContent xmlns:mc="http://schemas.openxmlformats.org/markup-compatibility/2006">
    <mc:Choice Requires="x15">
      <x15ac:absPath xmlns:x15ac="http://schemas.microsoft.com/office/spreadsheetml/2010/11/ac" url="C:\Users\shikh\Desktop\anirudh\CPR101_NAA\Project work\"/>
    </mc:Choice>
  </mc:AlternateContent>
  <xr:revisionPtr revIDLastSave="36" documentId="8_{30B05764-683A-40A9-A6D3-740949BF547E}" xr6:coauthVersionLast="47" xr6:coauthVersionMax="47" xr10:uidLastSave="{507EFD7A-B869-4A06-8FF4-FD58F79FBDA5}"/>
  <bookViews>
    <workbookView xWindow="-108" yWindow="-108" windowWidth="23256" windowHeight="12456" xr2:uid="{00000000-000D-0000-FFFF-FFFF00000000}"/>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00000000-0006-0000-0000-000001000000}">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00000000-0006-0000-0000-000002000000}">
      <text>
        <r>
          <rPr>
            <sz val="12"/>
            <color indexed="81"/>
            <rFont val="Tahoma"/>
            <family val="2"/>
          </rPr>
          <t xml:space="preserve">
Use SMART goals to achieve the Triple Constraint of Cost/Resource vs Time/Schedule vs Scope/Quality. 
</t>
        </r>
      </text>
    </comment>
    <comment ref="B2" authorId="0" shapeId="0" xr:uid="{00000000-0006-0000-0000-000003000000}">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00000000-0006-0000-0000-00000400000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00000000-0006-0000-0000-000005000000}">
      <text>
        <r>
          <rPr>
            <sz val="12"/>
            <color indexed="81"/>
            <rFont val="Tahoma"/>
            <family val="2"/>
          </rPr>
          <t xml:space="preserve">
How many hours will the task take? </t>
        </r>
      </text>
    </comment>
    <comment ref="E2" authorId="0" shapeId="0" xr:uid="{00000000-0006-0000-0000-0000060000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00000000-0006-0000-0000-000007000000}">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2B reviewed: status updated by team member. Other team members review and change status to DONE or back to DOING for rework.
DONE: an objective or task Measured as completed 
HUNG UP: no longer doing something because it became unRealistic. </t>
        </r>
        <r>
          <rPr>
            <i/>
            <sz val="12"/>
            <color indexed="81"/>
            <rFont val="Tahoma"/>
            <family val="2"/>
          </rPr>
          <t>Tell the team right away.</t>
        </r>
      </text>
    </comment>
    <comment ref="G2" authorId="0" shapeId="0" xr:uid="{00000000-0006-0000-0000-000008000000}">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0000000-0006-0000-0000-00000900000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00000000-0006-0000-0000-00000A000000}">
      <text>
        <r>
          <rPr>
            <sz val="12"/>
            <color indexed="81"/>
            <rFont val="Tahoma"/>
            <family val="2"/>
          </rPr>
          <t xml:space="preserve">
How many hours will the task take? </t>
        </r>
      </text>
    </comment>
    <comment ref="J2" authorId="0" shapeId="0" xr:uid="{00000000-0006-0000-0000-00000B0000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00000000-0006-0000-0000-00000C000000}">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2B reviewed: status updated by team member. Other team members review and change status to DONE or back to DOING for rework.
DONE: an objective or task Measured as completed 
HUNG UP: no longer doing something because it became unRealistic. </t>
        </r>
        <r>
          <rPr>
            <i/>
            <sz val="12"/>
            <color indexed="81"/>
            <rFont val="Tahoma"/>
            <family val="2"/>
          </rPr>
          <t>Tell the team right away.</t>
        </r>
      </text>
    </comment>
    <comment ref="L2" authorId="0" shapeId="0" xr:uid="{00000000-0006-0000-0000-00000D000000}">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00000000-0006-0000-0000-00000E00000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00000000-0006-0000-0000-00000F000000}">
      <text>
        <r>
          <rPr>
            <sz val="12"/>
            <color indexed="81"/>
            <rFont val="Tahoma"/>
            <family val="2"/>
          </rPr>
          <t xml:space="preserve">
How many hours will the task take? </t>
        </r>
      </text>
    </comment>
    <comment ref="O2" authorId="0" shapeId="0" xr:uid="{00000000-0006-0000-0000-0000100000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0000000-0006-0000-0000-000011000000}">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2B reviewed: status updated by team member. Other team members review and change status to DONE or back to DOING for rework.
DONE: an objective or task Measured as completed 
HUNG UP: no longer doing something because it became unRealistic. </t>
        </r>
        <r>
          <rPr>
            <i/>
            <sz val="12"/>
            <color indexed="81"/>
            <rFont val="Tahoma"/>
            <family val="2"/>
          </rPr>
          <t>Tell the team right away.</t>
        </r>
      </text>
    </comment>
    <comment ref="Q2" authorId="0" shapeId="0" xr:uid="{00000000-0006-0000-0000-000012000000}">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00000000-0006-0000-0000-00001300000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00000000-0006-0000-0000-000014000000}">
      <text>
        <r>
          <rPr>
            <sz val="12"/>
            <color indexed="81"/>
            <rFont val="Tahoma"/>
            <family val="2"/>
          </rPr>
          <t xml:space="preserve">
How many hours will the task take? </t>
        </r>
      </text>
    </comment>
    <comment ref="T2" authorId="0" shapeId="0" xr:uid="{00000000-0006-0000-0000-0000150000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00000000-0006-0000-0000-000016000000}">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2B reviewed: status updated by team member. Other team members review and change status to DONE or back to DOING for rework.
DONE: an objective or task Measured as completed 
HUNG UP: no longer doing something because it became unRealistic. </t>
        </r>
        <r>
          <rPr>
            <i/>
            <sz val="12"/>
            <color indexed="81"/>
            <rFont val="Tahoma"/>
            <family val="2"/>
          </rPr>
          <t>Tell the team right away.</t>
        </r>
      </text>
    </comment>
    <comment ref="V2" authorId="0" shapeId="0" xr:uid="{00000000-0006-0000-0000-000017000000}">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00000000-0006-0000-0000-00001800000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00000000-0006-0000-0000-000019000000}">
      <text>
        <r>
          <rPr>
            <sz val="12"/>
            <color indexed="81"/>
            <rFont val="Tahoma"/>
            <family val="2"/>
          </rPr>
          <t xml:space="preserve">
How many hours will the task take? </t>
        </r>
      </text>
    </comment>
    <comment ref="Y2" authorId="0" shapeId="0" xr:uid="{00000000-0006-0000-0000-00001A0000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00000000-0006-0000-0000-00001B000000}">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2B reviewed: status updated by team member. Other team members review and change status to DONE or back to DOING for rework.
DONE: an objective or task Measured as completed 
HUNG UP: no longer doing something because it became unRealistic. </t>
        </r>
        <r>
          <rPr>
            <i/>
            <sz val="12"/>
            <color indexed="81"/>
            <rFont val="Tahoma"/>
            <family val="2"/>
          </rPr>
          <t>Tell the team right away.</t>
        </r>
      </text>
    </comment>
    <comment ref="E3" authorId="0" shapeId="0" xr:uid="{00000000-0006-0000-0000-00001C000000}">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<sst xmlns="http://schemas.openxmlformats.org/spreadsheetml/2006/main" count="168" uniqueCount="61">
  <si>
    <r>
      <t xml:space="preserve">Blackboard Group No
02 Class </t>
    </r>
    <r>
      <rPr>
        <i/>
        <sz val="11"/>
        <color theme="1"/>
        <rFont val="Calibri"/>
        <family val="2"/>
        <scheme val="minor"/>
      </rPr>
      <t>NAA</t>
    </r>
  </si>
  <si>
    <t>Project Planning</t>
  </si>
  <si>
    <t>Version 1</t>
  </si>
  <si>
    <t>Version 2 (optional)</t>
  </si>
  <si>
    <t>Version 3 (option)</t>
  </si>
  <si>
    <t>Last Chance Submission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</si>
  <si>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</si>
  <si>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</si>
  <si>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</si>
  <si>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</si>
  <si>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</si>
  <si>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2B reviewed
(not) DONE
DONE LATE
HUNG UP</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</si>
  <si>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</si>
  <si>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</si>
  <si>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</si>
  <si>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</si>
  <si>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</si>
  <si>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</si>
  <si>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group member</t>
  </si>
  <si>
    <t>Your Project Mgmt notes on what each Process Group means to you when doing this project.</t>
  </si>
  <si>
    <t>Share with team by uploading PM-Notes-myName.docx
to Bb ## team channel's Files</t>
  </si>
  <si>
    <t>DONE</t>
  </si>
  <si>
    <t>completes their module</t>
  </si>
  <si>
    <t>see Programming Comments and Programming Test Cases docs for evaluation criteria</t>
  </si>
  <si>
    <t>4 hours</t>
  </si>
  <si>
    <t>see Project Milestones and Details</t>
  </si>
  <si>
    <t xml:space="preserve"> DONe</t>
  </si>
  <si>
    <t>Group Meeting Agenda ==&gt;</t>
  </si>
  <si>
    <t>create MS Teams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</si>
  <si>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</si>
  <si>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</si>
  <si>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</si>
  <si>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1 hour</t>
  </si>
  <si>
    <t>Group decision whether
to do this version.
If so, members plan to complete V2 of their module.</t>
  </si>
  <si>
    <t>detailed tasks assigned to group members with est. hrs., agreed upon delivery date/time to Teams, updated Status</t>
  </si>
  <si>
    <t>Group decision whether
to do this version.
If so, members plan to complete V3 of their module.</t>
  </si>
  <si>
    <t>Submit final version of artefacts from Teams to Blackboard in a .ZIP archive. Backup Team's files.</t>
  </si>
  <si>
    <t xml:space="preserve">updated all DONE items with actual hours. </t>
  </si>
  <si>
    <t>DID NOT DO</t>
  </si>
  <si>
    <t>request review from professor</t>
  </si>
  <si>
    <t>Request review of this file:
see Project Milestones and Details page, "Request review of a file..."</t>
  </si>
  <si>
    <r>
      <t xml:space="preserve">Anirudh
</t>
    </r>
    <r>
      <rPr>
        <b/>
        <sz val="11"/>
        <color theme="1"/>
        <rFont val="Calibri"/>
        <family val="2"/>
        <scheme val="minor"/>
      </rPr>
      <t>Fundamentals</t>
    </r>
  </si>
  <si>
    <t>Review each other's PM notes on process groups. Agree on how project will be done.
Decide which module to do
&amp; choose Group Leader</t>
  </si>
  <si>
    <t>If the notes are completed. Have they been seen by the other members to obtain feedback from. Have roles and team leader been decided?</t>
  </si>
  <si>
    <t>complete the fundamental module on time including code, comments and compiling of the module along with test cases for this module.</t>
  </si>
  <si>
    <t xml:space="preserve">Fundamental module needs to be completed on time with proper commented code and compiled version. four files need to be uploaded - module.c, module.h, module-test-case.xlsx, and module-test-case.txt also the test cases needs to be included with edge cases, over the edge caes and normal case. If any of the above is not completed or it is not done properly according to the doc provided, then the work will not be accepted. </t>
  </si>
  <si>
    <t>6 hour</t>
  </si>
  <si>
    <t>Review professor and group feedback and implement changes and fixes to plan</t>
  </si>
  <si>
    <t xml:space="preserve">Peers will evaluate whether or not changes advised by the professor have been completed and met. </t>
  </si>
  <si>
    <t>2 Hours</t>
  </si>
  <si>
    <r>
      <t xml:space="preserve">Om         </t>
    </r>
    <r>
      <rPr>
        <b/>
        <sz val="11"/>
        <color theme="1"/>
        <rFont val="Calibri"/>
        <family val="2"/>
        <scheme val="minor"/>
      </rPr>
      <t>Manipulations</t>
    </r>
  </si>
  <si>
    <t>Review professor feedback and implement changes and fixes to plan</t>
  </si>
  <si>
    <r>
      <t xml:space="preserve">Saksham    </t>
    </r>
    <r>
      <rPr>
        <b/>
        <sz val="11"/>
        <color theme="1"/>
        <rFont val="Calibri"/>
        <family val="2"/>
        <scheme val="minor"/>
      </rPr>
      <t>Tokenizing</t>
    </r>
  </si>
  <si>
    <t xml:space="preserve"> DONE</t>
  </si>
  <si>
    <r>
      <t xml:space="preserve">Justin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Group Leader </t>
    </r>
  </si>
  <si>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</si>
  <si>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</si>
  <si>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</si>
  <si>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What is the group's criteria for acceptance of development (individual files) when promoted to integration (Teams group Files) -- remember the SDLC and Version Control flow? What is definition of done / good enough? Who decides that?</t>
  </si>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</sst>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6">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7">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2"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67">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
  <sheetViews>
    <sheetView tabSelected="1" zoomScaleNormal="100" workbookViewId="0">
      <pane xSplit="1" ySplit="2" topLeftCell="M3" activePane="bottomRight" state="frozen"/>
      <selection pane="bottomRight" activeCell="AA3" sqref="AA3"/>
      <selection pane="bottomLeft" activeCell="A3" sqref="A3"/>
      <selection pane="topRight" activeCell="B1" sqref="B1"/>
    </sheetView>
  </sheetViews>
  <sheetFormatPr defaultColWidth="9.140625" defaultRowHeight="14.45"/>
  <cols>
    <col min="1" max="1" width="19.7109375" style="2" customWidth="1"/>
    <col min="2" max="2" width="25.7109375" style="2" customWidth="1"/>
    <col min="3" max="3" width="28.7109375" style="2" customWidth="1"/>
    <col min="4" max="4" width="10" style="18" bestFit="1" customWidth="1"/>
    <col min="5" max="5" width="12.7109375" style="18" customWidth="1"/>
    <col min="6" max="6" width="12.140625" style="18" customWidth="1"/>
    <col min="7" max="7" width="25.7109375" style="2" customWidth="1"/>
    <col min="8" max="8" width="28.7109375" style="2" customWidth="1"/>
    <col min="9" max="9" width="10" style="18" bestFit="1" customWidth="1"/>
    <col min="10" max="10" width="12.7109375" style="18" customWidth="1"/>
    <col min="11" max="11" width="12.140625" style="18" customWidth="1"/>
    <col min="12" max="12" width="25.7109375" style="2" customWidth="1"/>
    <col min="13" max="13" width="28.7109375" style="2" customWidth="1"/>
    <col min="14" max="14" width="10" style="18" bestFit="1" customWidth="1"/>
    <col min="15" max="15" width="12.7109375" style="18" customWidth="1"/>
    <col min="16" max="16" width="12.140625" style="18" customWidth="1"/>
    <col min="17" max="17" width="25.7109375" style="2" customWidth="1"/>
    <col min="18" max="18" width="28.7109375" style="2" customWidth="1"/>
    <col min="19" max="19" width="10" style="18" bestFit="1" customWidth="1"/>
    <col min="20" max="20" width="12.7109375" style="18" customWidth="1"/>
    <col min="21" max="21" width="12.140625" style="18" customWidth="1"/>
    <col min="22" max="23" width="25.7109375" style="2" customWidth="1"/>
    <col min="24" max="24" width="10" style="18" bestFit="1" customWidth="1"/>
    <col min="25" max="25" width="12.7109375" style="18" customWidth="1"/>
    <col min="26" max="26" width="12.140625" style="18" customWidth="1"/>
    <col min="27" max="16384" width="9.140625" style="2"/>
  </cols>
  <sheetData>
    <row r="1" spans="1:26" ht="62.25" customHeight="1">
      <c r="A1" s="1" t="s">
        <v>0</v>
      </c>
      <c r="B1" s="43" t="s">
        <v>1</v>
      </c>
      <c r="C1" s="43"/>
      <c r="D1" s="43"/>
      <c r="E1" s="43"/>
      <c r="F1" s="43"/>
      <c r="G1" s="43" t="s">
        <v>2</v>
      </c>
      <c r="H1" s="43"/>
      <c r="I1" s="43"/>
      <c r="J1" s="43"/>
      <c r="K1" s="43"/>
      <c r="L1" s="43" t="s">
        <v>3</v>
      </c>
      <c r="M1" s="45"/>
      <c r="N1" s="45"/>
      <c r="O1" s="45"/>
      <c r="P1" s="46"/>
      <c r="Q1" s="44" t="s">
        <v>4</v>
      </c>
      <c r="R1" s="44"/>
      <c r="S1" s="44"/>
      <c r="T1" s="44"/>
      <c r="U1" s="44"/>
      <c r="V1" s="41" t="s">
        <v>5</v>
      </c>
      <c r="W1" s="42"/>
      <c r="X1" s="42"/>
      <c r="Y1" s="42"/>
      <c r="Z1" s="42"/>
    </row>
    <row r="2" spans="1:26" s="3" customFormat="1" ht="101.45" thickBot="1">
      <c r="A2" s="37" t="s">
        <v>6</v>
      </c>
      <c r="B2" s="38" t="s">
        <v>7</v>
      </c>
      <c r="C2" s="38" t="s">
        <v>8</v>
      </c>
      <c r="D2" s="38" t="s">
        <v>9</v>
      </c>
      <c r="E2" s="39" t="s">
        <v>10</v>
      </c>
      <c r="F2" s="38" t="s">
        <v>11</v>
      </c>
      <c r="G2" s="38" t="s">
        <v>7</v>
      </c>
      <c r="H2" s="38" t="s">
        <v>8</v>
      </c>
      <c r="I2" s="38" t="s">
        <v>9</v>
      </c>
      <c r="J2" s="38" t="s">
        <v>10</v>
      </c>
      <c r="K2" s="38" t="s">
        <v>11</v>
      </c>
      <c r="L2" s="38" t="s">
        <v>7</v>
      </c>
      <c r="M2" s="38" t="s">
        <v>8</v>
      </c>
      <c r="N2" s="38" t="s">
        <v>9</v>
      </c>
      <c r="O2" s="38" t="s">
        <v>10</v>
      </c>
      <c r="P2" s="38" t="s">
        <v>11</v>
      </c>
      <c r="Q2" s="38" t="s">
        <v>7</v>
      </c>
      <c r="R2" s="38" t="s">
        <v>8</v>
      </c>
      <c r="S2" s="38" t="s">
        <v>9</v>
      </c>
      <c r="T2" s="38" t="s">
        <v>10</v>
      </c>
      <c r="U2" s="38" t="s">
        <v>11</v>
      </c>
      <c r="V2" s="38" t="s">
        <v>7</v>
      </c>
      <c r="W2" s="39" t="s">
        <v>8</v>
      </c>
      <c r="X2" s="38" t="s">
        <v>9</v>
      </c>
      <c r="Y2" s="38" t="s">
        <v>10</v>
      </c>
      <c r="Z2" s="38" t="s">
        <v>11</v>
      </c>
    </row>
    <row r="3" spans="1:26" ht="72.599999999999994" thickBot="1">
      <c r="A3" s="27" t="s">
        <v>12</v>
      </c>
      <c r="B3" s="28"/>
      <c r="C3" s="29" t="s">
        <v>13</v>
      </c>
      <c r="D3" s="30" t="s">
        <v>14</v>
      </c>
      <c r="E3" s="36">
        <v>44888.999988425923</v>
      </c>
      <c r="F3" s="19" t="str">
        <f>TEXT(($E$3),"dddd
") &amp; TEXT(($E$3),"mmm.d")</f>
        <v>Wednesday
Nov.23</v>
      </c>
      <c r="G3" s="28"/>
      <c r="H3" s="28"/>
      <c r="I3" s="31" t="s">
        <v>15</v>
      </c>
      <c r="J3" s="4">
        <v>9</v>
      </c>
      <c r="K3" s="32" t="s">
        <v>16</v>
      </c>
      <c r="L3" s="33"/>
      <c r="M3" s="33"/>
      <c r="N3" s="31" t="s">
        <v>15</v>
      </c>
      <c r="O3" s="4">
        <v>14</v>
      </c>
      <c r="P3" s="32" t="s">
        <v>16</v>
      </c>
      <c r="Q3" s="28"/>
      <c r="R3" s="28"/>
      <c r="S3" s="31" t="s">
        <v>15</v>
      </c>
      <c r="T3" s="4">
        <f>IF($E$3+21&lt;=$W$3,21,ROUND($W$3 - $E$3,0))</f>
        <v>21</v>
      </c>
      <c r="U3" s="32" t="s">
        <v>16</v>
      </c>
      <c r="V3" s="34" t="s">
        <v>17</v>
      </c>
      <c r="W3" s="35">
        <v>44909.999988425923</v>
      </c>
      <c r="X3" s="6"/>
      <c r="Y3" s="4"/>
      <c r="Z3" s="5"/>
    </row>
    <row r="4" spans="1:26" ht="60.75">
      <c r="A4" s="7" t="s">
        <v>18</v>
      </c>
      <c r="B4" s="4" t="s">
        <v>19</v>
      </c>
      <c r="C4" s="4" t="s">
        <v>20</v>
      </c>
      <c r="D4" s="8"/>
      <c r="E4" s="19" t="str">
        <f>TEXT(($E$3+2),"dddd
") &amp; TEXT(($E$3+2),"mmm.d")</f>
        <v>Friday
Nov.25</v>
      </c>
      <c r="F4" s="9" t="s">
        <v>21</v>
      </c>
      <c r="G4" s="4" t="s">
        <v>22</v>
      </c>
      <c r="H4" s="4" t="s">
        <v>23</v>
      </c>
      <c r="I4" s="16" t="s">
        <v>24</v>
      </c>
      <c r="J4" s="4" t="s">
        <v>25</v>
      </c>
      <c r="K4" s="9" t="s">
        <v>26</v>
      </c>
      <c r="L4" s="4" t="s">
        <v>22</v>
      </c>
      <c r="M4" s="4" t="s">
        <v>23</v>
      </c>
      <c r="N4" s="16" t="s">
        <v>24</v>
      </c>
      <c r="O4" s="4" t="s">
        <v>25</v>
      </c>
      <c r="P4" s="9" t="s">
        <v>21</v>
      </c>
      <c r="Q4" s="4" t="s">
        <v>22</v>
      </c>
      <c r="R4" s="4" t="s">
        <v>23</v>
      </c>
      <c r="S4" s="16" t="s">
        <v>24</v>
      </c>
      <c r="T4" s="4" t="s">
        <v>25</v>
      </c>
      <c r="U4" s="9" t="s">
        <v>21</v>
      </c>
      <c r="V4" s="4"/>
      <c r="W4" s="10"/>
      <c r="X4" s="6"/>
      <c r="Y4" s="4"/>
      <c r="Z4" s="5"/>
    </row>
    <row r="5" spans="1:26" s="13" customFormat="1" ht="76.5">
      <c r="A5" s="11" t="s">
        <v>27</v>
      </c>
      <c r="B5" s="11" t="s">
        <v>28</v>
      </c>
      <c r="C5" s="11" t="s">
        <v>29</v>
      </c>
      <c r="D5" s="11">
        <v>1.5</v>
      </c>
      <c r="E5" s="19" t="str">
        <f>TEXT(($E$3+3),"dddd
") &amp; TEXT(($E$3+3),"mmm.d")</f>
        <v>Saturday
Nov.26</v>
      </c>
      <c r="F5" s="9" t="s">
        <v>21</v>
      </c>
      <c r="G5" s="11" t="s">
        <v>30</v>
      </c>
      <c r="H5" s="11" t="s">
        <v>31</v>
      </c>
      <c r="I5" s="12" t="s">
        <v>32</v>
      </c>
      <c r="J5" s="22" t="str">
        <f>TEXT(($E$3+J$3-2),"dddd
") &amp; TEXT(($E$3+J$3-2),"mmm.d")</f>
        <v>Wednesday
Nov.30</v>
      </c>
      <c r="K5" s="9" t="s">
        <v>21</v>
      </c>
      <c r="L5" s="9" t="s">
        <v>33</v>
      </c>
      <c r="M5" s="9" t="s">
        <v>34</v>
      </c>
      <c r="N5" s="12" t="s">
        <v>32</v>
      </c>
      <c r="O5" s="22" t="str">
        <f>IF(($E$3+O$3-2)&lt;$W$3,(TEXT(($E$3+O$3-2),"dddd
") &amp; TEXT(($E$3+O$3-2),"mmm.d")),(TEXT($W$3,"dddd
") &amp; TEXT($W$3,"mmm.d")))</f>
        <v>Monday
Dec.5</v>
      </c>
      <c r="P5" s="9" t="s">
        <v>21</v>
      </c>
      <c r="Q5" s="9" t="s">
        <v>35</v>
      </c>
      <c r="R5" s="9" t="s">
        <v>34</v>
      </c>
      <c r="S5" s="12" t="s">
        <v>32</v>
      </c>
      <c r="T5" s="22" t="str">
        <f>IF(($E$3+T$3-2)&lt;$W$3,(TEXT(($E$3+T$3-2),"dddd
") &amp; TEXT(($E$3+T$3-2),"mmm.d")),(TEXT($W$3,"dddd
") &amp; TEXT($W$3,"mmm.d")))</f>
        <v>Monday
Dec.12</v>
      </c>
      <c r="U5" s="9" t="s">
        <v>21</v>
      </c>
      <c r="V5" s="9" t="s">
        <v>36</v>
      </c>
      <c r="W5" s="9" t="s">
        <v>37</v>
      </c>
      <c r="X5" s="12"/>
      <c r="Y5" s="22" t="str">
        <f>IF(($W$3+Y$3-2)&lt;$W$3,(TEXT(($W$3+Y$3-2),"dddd
") &amp; TEXT(($W$3+Y$3-2),"mmm.d")),(TEXT($W$3,"dddd
") &amp; TEXT($W$3,"mmm.d")))</f>
        <v>Monday
Dec.12</v>
      </c>
      <c r="Z5" s="9" t="s">
        <v>38</v>
      </c>
    </row>
    <row r="6" spans="1:26" s="13" customFormat="1" ht="60.75">
      <c r="A6" s="11"/>
      <c r="B6" s="11" t="s">
        <v>39</v>
      </c>
      <c r="C6" s="11" t="s">
        <v>40</v>
      </c>
      <c r="D6" s="11"/>
      <c r="E6" s="19" t="str">
        <f>TEXT(($E$3+4),"dddd
") &amp; TEXT(($E$3+4),"mmm.d")</f>
        <v>Sunday
Nov.27</v>
      </c>
      <c r="F6" s="9" t="s">
        <v>21</v>
      </c>
      <c r="G6" s="11" t="s">
        <v>39</v>
      </c>
      <c r="H6" s="11" t="s">
        <v>40</v>
      </c>
      <c r="I6" s="12"/>
      <c r="J6" s="22" t="str">
        <f>TEXT(($E$3+J$3-2),"dddd
") &amp; TEXT(($E$3+J$3-2),"mmm.d")</f>
        <v>Wednesday
Nov.30</v>
      </c>
      <c r="K6" s="9" t="s">
        <v>21</v>
      </c>
      <c r="L6" s="11" t="s">
        <v>39</v>
      </c>
      <c r="M6" s="11" t="s">
        <v>40</v>
      </c>
      <c r="N6" s="12"/>
      <c r="O6" s="22" t="str">
        <f>TEXT(($E$3+O$3-2),"dddd
") &amp; TEXT(($E$3+O$3-2),"mmm.d")</f>
        <v>Monday
Dec.5</v>
      </c>
      <c r="P6" s="9" t="s">
        <v>38</v>
      </c>
      <c r="Q6" s="11" t="s">
        <v>39</v>
      </c>
      <c r="R6" s="11" t="s">
        <v>40</v>
      </c>
      <c r="S6" s="12"/>
      <c r="T6" s="22" t="str">
        <f>TEXT(($E$3+T$3-2),"dddd
") &amp; TEXT(($E$3+T$3-2),"mmm.d")</f>
        <v>Monday
Dec.12</v>
      </c>
      <c r="U6" s="9" t="s">
        <v>38</v>
      </c>
      <c r="V6" s="9"/>
      <c r="W6" s="9"/>
      <c r="X6" s="12"/>
      <c r="Y6" s="22"/>
      <c r="Z6" s="9"/>
    </row>
    <row r="7" spans="1:26" s="15" customFormat="1" ht="229.5">
      <c r="A7" s="14" t="s">
        <v>41</v>
      </c>
      <c r="B7" s="15" t="s">
        <v>42</v>
      </c>
      <c r="C7" s="15" t="s">
        <v>43</v>
      </c>
      <c r="D7" s="16" t="s">
        <v>32</v>
      </c>
      <c r="E7" s="19" t="str">
        <f>TEXT(($E$3+3),"dddd
") &amp; TEXT(($E$3+3),"mmm.d")</f>
        <v>Saturday
Nov.26</v>
      </c>
      <c r="F7" s="11" t="s">
        <v>21</v>
      </c>
      <c r="G7" s="40" t="s">
        <v>44</v>
      </c>
      <c r="H7" s="15" t="s">
        <v>45</v>
      </c>
      <c r="I7" s="16" t="s">
        <v>46</v>
      </c>
      <c r="J7" s="22" t="str">
        <f>TEXT(($E$3+J$3-1),"dddd
") &amp; TEXT(($E$3+J$3-1),"mmm.d")</f>
        <v>Thursday
Dec.1</v>
      </c>
      <c r="K7" s="9" t="s">
        <v>21</v>
      </c>
      <c r="L7" s="40" t="s">
        <v>47</v>
      </c>
      <c r="M7" s="15" t="s">
        <v>48</v>
      </c>
      <c r="N7" s="16" t="s">
        <v>32</v>
      </c>
      <c r="O7" s="22" t="str">
        <f>TEXT(($E$3+O$3-1),"dddd
") &amp; TEXT(($E$3+O$3-1),"mmm.d")</f>
        <v>Tuesday
Dec.6</v>
      </c>
      <c r="P7" s="9" t="s">
        <v>21</v>
      </c>
      <c r="Q7" s="40" t="s">
        <v>47</v>
      </c>
      <c r="R7" s="15" t="s">
        <v>48</v>
      </c>
      <c r="S7" s="16" t="s">
        <v>49</v>
      </c>
      <c r="T7" s="22" t="str">
        <f>TEXT(($E$3+T$3-1),"dddd
") &amp; TEXT(($E$3+T$3-1),"mmm.d")</f>
        <v>Tuesday
Dec.13</v>
      </c>
      <c r="U7" s="9" t="s">
        <v>21</v>
      </c>
      <c r="V7" s="16"/>
      <c r="W7" s="16"/>
      <c r="X7" s="16"/>
      <c r="Y7" s="22" t="str">
        <f>IF(WORKDAY($W$3,Y$3-1)&lt;$W$3,(TEXT(WORKDAY($W$3,Y$3-1),"dddd
") &amp; TEXT(WORKDAY($W$3,Y$3-1),"mmm.d")),(TEXT($W$3,"dddd
") &amp; TEXT($W$3,"mmm.d")))</f>
        <v>Tuesday
Dec.13</v>
      </c>
      <c r="Z7" s="11"/>
    </row>
    <row r="8" spans="1:26" s="15" customFormat="1" ht="91.5">
      <c r="A8" s="14" t="s">
        <v>50</v>
      </c>
      <c r="B8" s="15" t="s">
        <v>42</v>
      </c>
      <c r="C8" s="15" t="s">
        <v>43</v>
      </c>
      <c r="D8" s="16" t="s">
        <v>32</v>
      </c>
      <c r="E8" s="19" t="str">
        <f>TEXT(($E$3+3),"dddd
") &amp; TEXT(($E$3+3),"mmm.d")</f>
        <v>Saturday
Nov.26</v>
      </c>
      <c r="F8" s="11" t="s">
        <v>21</v>
      </c>
      <c r="G8" s="40" t="s">
        <v>51</v>
      </c>
      <c r="H8" s="15" t="s">
        <v>48</v>
      </c>
      <c r="I8" s="16" t="s">
        <v>32</v>
      </c>
      <c r="J8" s="22" t="str">
        <f>TEXT(($E$3+J$3-1),"dddd
") &amp; TEXT(($E$3+J$3-1),"mmm.d")</f>
        <v>Thursday
Dec.1</v>
      </c>
      <c r="K8" s="9" t="s">
        <v>21</v>
      </c>
      <c r="L8" s="40" t="s">
        <v>47</v>
      </c>
      <c r="M8" s="15" t="s">
        <v>48</v>
      </c>
      <c r="N8" s="16" t="s">
        <v>32</v>
      </c>
      <c r="O8" s="22" t="str">
        <f>TEXT(($E$3+O$3-1),"dddd
") &amp; TEXT(($E$3+O$3-1),"mmm.d")</f>
        <v>Tuesday
Dec.6</v>
      </c>
      <c r="P8" s="9" t="s">
        <v>21</v>
      </c>
      <c r="Q8" s="40" t="s">
        <v>47</v>
      </c>
      <c r="R8" s="15" t="s">
        <v>48</v>
      </c>
      <c r="S8" s="16" t="s">
        <v>49</v>
      </c>
      <c r="T8" s="22" t="str">
        <f>TEXT(($E$3+T$3-1),"dddd
") &amp; TEXT(($E$3+T$3-1),"mmm.d")</f>
        <v>Tuesday
Dec.13</v>
      </c>
      <c r="U8" s="9" t="s">
        <v>21</v>
      </c>
      <c r="V8" s="16"/>
      <c r="W8" s="16"/>
      <c r="X8" s="16"/>
      <c r="Y8" s="22" t="str">
        <f>IF(WORKDAY($W$3,Y$3-1)&lt;$W$3,(TEXT(WORKDAY($W$3,Y$3-1),"dddd
") &amp; TEXT(WORKDAY($W$3,Y$3-1),"mmm.d")),(TEXT($W$3,"dddd
") &amp; TEXT($W$3,"mmm.d")))</f>
        <v>Tuesday
Dec.13</v>
      </c>
      <c r="Z8" s="11"/>
    </row>
    <row r="9" spans="1:26" s="15" customFormat="1" ht="91.5">
      <c r="A9" s="14" t="s">
        <v>52</v>
      </c>
      <c r="B9" s="15" t="s">
        <v>42</v>
      </c>
      <c r="C9" s="15" t="s">
        <v>43</v>
      </c>
      <c r="D9" s="16" t="s">
        <v>32</v>
      </c>
      <c r="E9" s="19" t="str">
        <f>TEXT(($E$3+3),"dddd
") &amp; TEXT(($E$3+3),"mmm.d")</f>
        <v>Saturday
Nov.26</v>
      </c>
      <c r="F9" s="11" t="s">
        <v>21</v>
      </c>
      <c r="G9" s="40" t="s">
        <v>51</v>
      </c>
      <c r="H9" s="15" t="s">
        <v>48</v>
      </c>
      <c r="I9" s="16" t="s">
        <v>32</v>
      </c>
      <c r="J9" s="22" t="str">
        <f>TEXT(($E$3+J$3-1),"dddd
") &amp; TEXT(($E$3+J$3-1),"mmm.d")</f>
        <v>Thursday
Dec.1</v>
      </c>
      <c r="K9" s="9" t="s">
        <v>53</v>
      </c>
      <c r="L9" s="40" t="s">
        <v>47</v>
      </c>
      <c r="M9" s="15" t="s">
        <v>48</v>
      </c>
      <c r="N9" s="16" t="s">
        <v>32</v>
      </c>
      <c r="O9" s="22" t="str">
        <f>TEXT(($E$3+O$3-1),"dddd
") &amp; TEXT(($E$3+O$3-1),"mmm.d")</f>
        <v>Tuesday
Dec.6</v>
      </c>
      <c r="P9" s="9" t="s">
        <v>21</v>
      </c>
      <c r="Q9" s="40" t="s">
        <v>47</v>
      </c>
      <c r="R9" s="15" t="s">
        <v>48</v>
      </c>
      <c r="S9" s="16" t="s">
        <v>49</v>
      </c>
      <c r="T9" s="22" t="str">
        <f>TEXT(($E$3+T$3-1),"dddd
") &amp; TEXT(($E$3+T$3-1),"mmm.d")</f>
        <v>Tuesday
Dec.13</v>
      </c>
      <c r="U9" s="9" t="s">
        <v>21</v>
      </c>
      <c r="V9" s="16"/>
      <c r="W9" s="16"/>
      <c r="X9" s="16"/>
      <c r="Y9" s="22" t="str">
        <f>IF(WORKDAY($W$3,Y$3-1)&lt;$W$3,(TEXT(WORKDAY($W$3,Y$3-1),"dddd
") &amp; TEXT(WORKDAY($W$3,Y$3-1),"mmm.d")),(TEXT($W$3,"dddd
") &amp; TEXT($W$3,"mmm.d")))</f>
        <v>Tuesday
Dec.13</v>
      </c>
      <c r="Z9" s="11"/>
    </row>
    <row r="10" spans="1:26" s="15" customFormat="1" ht="91.5">
      <c r="A10" s="14" t="s">
        <v>54</v>
      </c>
      <c r="B10" s="15" t="s">
        <v>42</v>
      </c>
      <c r="C10" s="15" t="s">
        <v>43</v>
      </c>
      <c r="D10" s="16" t="s">
        <v>32</v>
      </c>
      <c r="E10" s="20" t="str">
        <f>TEXT(($E$3+4),"dddd
") &amp; TEXT(($E$3+4),"mmm.d")</f>
        <v>Sunday
Nov.27</v>
      </c>
      <c r="F10" s="11" t="s">
        <v>21</v>
      </c>
      <c r="G10" s="40" t="s">
        <v>51</v>
      </c>
      <c r="H10" s="15" t="s">
        <v>48</v>
      </c>
      <c r="I10" s="16" t="s">
        <v>32</v>
      </c>
      <c r="J10" s="20" t="str">
        <f>TEXT(($E$3+J$3),"dddd
") &amp; TEXT(($E$3+J$3),"mmm.d")</f>
        <v>Friday
Dec.2</v>
      </c>
      <c r="K10" s="9" t="s">
        <v>21</v>
      </c>
      <c r="L10" s="40" t="s">
        <v>47</v>
      </c>
      <c r="M10" s="15" t="s">
        <v>48</v>
      </c>
      <c r="N10" s="16" t="s">
        <v>32</v>
      </c>
      <c r="O10" s="20" t="str">
        <f>TEXT(($E$3+O$3),"dddd
") &amp; TEXT(($E$3+O$3),"mmm.d")</f>
        <v>Wednesday
Dec.7</v>
      </c>
      <c r="P10" s="9" t="s">
        <v>21</v>
      </c>
      <c r="Q10" s="40" t="s">
        <v>47</v>
      </c>
      <c r="R10" s="15" t="s">
        <v>48</v>
      </c>
      <c r="S10" s="16" t="s">
        <v>49</v>
      </c>
      <c r="T10" s="23" t="str">
        <f>TEXT(($E$3+T$3),"dddd
") &amp; TEXT(($E$3+T$3),"mmm.d")</f>
        <v>Wednesday
Dec.14</v>
      </c>
      <c r="U10" s="9" t="s">
        <v>21</v>
      </c>
      <c r="V10" s="16"/>
      <c r="W10" s="16"/>
      <c r="X10" s="16"/>
      <c r="Y10" s="25" t="str">
        <f>IF(WORKDAY($W$3,Y$3)&lt;$W$3,(TEXT(WORKDAY($W$3,Y$3),"dddd
") &amp; TEXT(WORKDAY($W$3,Y$3),"mmm.d")),(TEXT($W$3,"dddd
") &amp; TEXT($W$3,"mmm.d")))</f>
        <v>Wednesday
Dec.14</v>
      </c>
      <c r="Z10" s="11"/>
    </row>
    <row r="11" spans="1:26" s="12" customFormat="1" ht="43.9" thickBot="1">
      <c r="E11" s="21" t="s">
        <v>55</v>
      </c>
      <c r="J11" s="21" t="s">
        <v>55</v>
      </c>
      <c r="O11" s="21" t="s">
        <v>55</v>
      </c>
      <c r="T11" s="24" t="s">
        <v>56</v>
      </c>
      <c r="Y11" s="26" t="s">
        <v>57</v>
      </c>
    </row>
    <row r="12" spans="1:26" s="13" customFormat="1" ht="115.15">
      <c r="D12" s="17"/>
      <c r="E12" s="17"/>
      <c r="F12" s="17"/>
      <c r="H12" s="13" t="s">
        <v>58</v>
      </c>
      <c r="I12" s="17"/>
      <c r="J12" s="17"/>
      <c r="K12" s="17"/>
      <c r="N12" s="17"/>
      <c r="O12" s="17"/>
      <c r="P12" s="17"/>
      <c r="S12" s="17"/>
      <c r="T12" s="24" t="s">
        <v>59</v>
      </c>
      <c r="U12" s="17"/>
      <c r="X12" s="17"/>
      <c r="Y12" s="24" t="s">
        <v>60</v>
      </c>
      <c r="Z12" s="17"/>
    </row>
  </sheetData>
  <sheetProtection sheet="1" objects="1" scenarios="1"/>
  <mergeCells count="5">
    <mergeCell ref="V1:Z1"/>
    <mergeCell ref="B1:F1"/>
    <mergeCell ref="G1:K1"/>
    <mergeCell ref="Q1:U1"/>
    <mergeCell ref="L1:P1"/>
  </mergeCells>
  <conditionalFormatting sqref="Z11:Z1048576 P11:P1048576 U11:U1048576 K11:K1048576 F11:F1048576 F1:F2 F7 Z7 K1:K2 U1:U2">
    <cfRule type="containsText" dxfId="66" priority="207" operator="containsText" text="in progress">
      <formula>NOT(ISERROR(SEARCH("in progress",F1)))</formula>
    </cfRule>
    <cfRule type="containsText" dxfId="65" priority="208" operator="containsText" text="not yet started">
      <formula>NOT(ISERROR(SEARCH("not yet started",F1)))</formula>
    </cfRule>
  </conditionalFormatting>
  <conditionalFormatting sqref="B1:F1 C2:F2 C3:D4 Z7:Z10 B13:U1048576 B12:S12 U12 K11:N11 P11:Z11 O10:O11 J10:J11 B11:I11 H7:I10 M7:N10 R7:S10 B7:D10 F7:F10 V7:X10">
    <cfRule type="containsText" dxfId="64" priority="205" operator="containsText" text="complete">
      <formula>NOT(ISERROR(SEARCH("complete",B1)))</formula>
    </cfRule>
  </conditionalFormatting>
  <conditionalFormatting sqref="G1:K1 H4 H3:J3 J4">
    <cfRule type="containsText" dxfId="63" priority="175" operator="containsText" text="complete">
      <formula>NOT(ISERROR(SEARCH("complete",G1)))</formula>
    </cfRule>
  </conditionalFormatting>
  <conditionalFormatting sqref="Q1:U1 R3">
    <cfRule type="containsText" dxfId="62" priority="172" operator="containsText" text="complete">
      <formula>NOT(ISERROR(SEARCH("complete",Q1)))</formula>
    </cfRule>
  </conditionalFormatting>
  <conditionalFormatting sqref="V19:Z1048576 V12:V18 X13:Z18 W4 X12 Z12">
    <cfRule type="containsText" dxfId="61" priority="154" operator="containsText" text="complete">
      <formula>NOT(ISERROR(SEARCH("complete",V4)))</formula>
    </cfRule>
  </conditionalFormatting>
  <conditionalFormatting sqref="V1">
    <cfRule type="containsText" dxfId="60" priority="153" operator="containsText" text="complete">
      <formula>NOT(ISERROR(SEARCH("complete",V1)))</formula>
    </cfRule>
  </conditionalFormatting>
  <conditionalFormatting sqref="Z8:Z10 F8:F10">
    <cfRule type="containsText" dxfId="59" priority="150" operator="containsText" text="in progress">
      <formula>NOT(ISERROR(SEARCH("in progress",F8)))</formula>
    </cfRule>
    <cfRule type="containsText" dxfId="58" priority="151" operator="containsText" text="not yet started">
      <formula>NOT(ISERROR(SEARCH("not yet started",F8)))</formula>
    </cfRule>
  </conditionalFormatting>
  <conditionalFormatting sqref="L1:P1">
    <cfRule type="containsText" dxfId="57" priority="113" operator="containsText" text="complete">
      <formula>NOT(ISERROR(SEARCH("complete",L1)))</formula>
    </cfRule>
  </conditionalFormatting>
  <conditionalFormatting sqref="P1">
    <cfRule type="containsText" dxfId="56" priority="114" operator="containsText" text="in progress">
      <formula>NOT(ISERROR(SEARCH("in progress",P1)))</formula>
    </cfRule>
    <cfRule type="containsText" dxfId="55" priority="115" operator="containsText" text="not yet started">
      <formula>NOT(ISERROR(SEARCH("not yet started",P1)))</formula>
    </cfRule>
  </conditionalFormatting>
  <conditionalFormatting sqref="O3">
    <cfRule type="containsText" dxfId="54" priority="104" operator="containsText" text="complete">
      <formula>NOT(ISERROR(SEARCH("complete",O3)))</formula>
    </cfRule>
  </conditionalFormatting>
  <conditionalFormatting sqref="S3">
    <cfRule type="containsText" dxfId="53" priority="100" operator="containsText" text="complete">
      <formula>NOT(ISERROR(SEARCH("complete",S3)))</formula>
    </cfRule>
  </conditionalFormatting>
  <conditionalFormatting sqref="T3">
    <cfRule type="containsText" dxfId="52" priority="99" operator="containsText" text="complete">
      <formula>NOT(ISERROR(SEARCH("complete",T3)))</formula>
    </cfRule>
  </conditionalFormatting>
  <conditionalFormatting sqref="U3">
    <cfRule type="containsText" dxfId="51" priority="97" operator="containsText" text="in progress">
      <formula>NOT(ISERROR(SEARCH("in progress",U3)))</formula>
    </cfRule>
    <cfRule type="containsText" dxfId="50" priority="98" operator="containsText" text="not yet started">
      <formula>NOT(ISERROR(SEARCH("not yet started",U3)))</formula>
    </cfRule>
  </conditionalFormatting>
  <conditionalFormatting sqref="U3">
    <cfRule type="containsText" dxfId="49" priority="96" operator="containsText" text="complete">
      <formula>NOT(ISERROR(SEARCH("complete",U3)))</formula>
    </cfRule>
  </conditionalFormatting>
  <conditionalFormatting sqref="X3:X4">
    <cfRule type="containsText" dxfId="48" priority="95" operator="containsText" text="complete">
      <formula>NOT(ISERROR(SEARCH("complete",X3)))</formula>
    </cfRule>
  </conditionalFormatting>
  <conditionalFormatting sqref="Y3:Y4">
    <cfRule type="containsText" dxfId="47" priority="94" operator="containsText" text="complete">
      <formula>NOT(ISERROR(SEARCH("complete",Y3)))</formula>
    </cfRule>
  </conditionalFormatting>
  <conditionalFormatting sqref="Z3:Z4">
    <cfRule type="containsText" dxfId="46" priority="92" operator="containsText" text="in progress">
      <formula>NOT(ISERROR(SEARCH("in progress",Z3)))</formula>
    </cfRule>
    <cfRule type="containsText" dxfId="45" priority="93" operator="containsText" text="not yet started">
      <formula>NOT(ISERROR(SEARCH("not yet started",Z3)))</formula>
    </cfRule>
  </conditionalFormatting>
  <conditionalFormatting sqref="Z3:Z4">
    <cfRule type="containsText" dxfId="44" priority="91" operator="containsText" text="complete">
      <formula>NOT(ISERROR(SEARCH("complete",Z3)))</formula>
    </cfRule>
  </conditionalFormatting>
  <conditionalFormatting sqref="N3">
    <cfRule type="containsText" dxfId="43" priority="89" operator="containsText" text="complete">
      <formula>NOT(ISERROR(SEARCH("complete",N3)))</formula>
    </cfRule>
  </conditionalFormatting>
  <conditionalFormatting sqref="I2:J2">
    <cfRule type="containsText" dxfId="42" priority="74" operator="containsText" text="complete">
      <formula>NOT(ISERROR(SEARCH("complete",I2)))</formula>
    </cfRule>
  </conditionalFormatting>
  <conditionalFormatting sqref="N2:O2">
    <cfRule type="containsText" dxfId="41" priority="68" operator="containsText" text="complete">
      <formula>NOT(ISERROR(SEARCH("complete",N2)))</formula>
    </cfRule>
  </conditionalFormatting>
  <conditionalFormatting sqref="S2:T2">
    <cfRule type="containsText" dxfId="40" priority="65" operator="containsText" text="complete">
      <formula>NOT(ISERROR(SEARCH("complete",S2)))</formula>
    </cfRule>
  </conditionalFormatting>
  <conditionalFormatting sqref="X2:Y2">
    <cfRule type="containsText" dxfId="39" priority="62" operator="containsText" text="complete">
      <formula>NOT(ISERROR(SEARCH("complete",X2)))</formula>
    </cfRule>
  </conditionalFormatting>
  <conditionalFormatting sqref="V3">
    <cfRule type="containsText" dxfId="38" priority="46" operator="containsText" text="complete">
      <formula>NOT(ISERROR(SEARCH("complete",V3)))</formula>
    </cfRule>
  </conditionalFormatting>
  <conditionalFormatting sqref="P3">
    <cfRule type="containsText" dxfId="37" priority="44" operator="containsText" text="in progress">
      <formula>NOT(ISERROR(SEARCH("in progress",P3)))</formula>
    </cfRule>
    <cfRule type="containsText" dxfId="36" priority="45" operator="containsText" text="not yet started">
      <formula>NOT(ISERROR(SEARCH("not yet started",P3)))</formula>
    </cfRule>
  </conditionalFormatting>
  <conditionalFormatting sqref="P3">
    <cfRule type="containsText" dxfId="35" priority="43" operator="containsText" text="complete">
      <formula>NOT(ISERROR(SEARCH("complete",P3)))</formula>
    </cfRule>
  </conditionalFormatting>
  <conditionalFormatting sqref="K3">
    <cfRule type="containsText" dxfId="34" priority="41" operator="containsText" text="in progress">
      <formula>NOT(ISERROR(SEARCH("in progress",K3)))</formula>
    </cfRule>
    <cfRule type="containsText" dxfId="33" priority="42" operator="containsText" text="not yet started">
      <formula>NOT(ISERROR(SEARCH("not yet started",K3)))</formula>
    </cfRule>
  </conditionalFormatting>
  <conditionalFormatting sqref="K3">
    <cfRule type="containsText" dxfId="32" priority="40" operator="containsText" text="complete">
      <formula>NOT(ISERROR(SEARCH("complete",K3)))</formula>
    </cfRule>
  </conditionalFormatting>
  <conditionalFormatting sqref="H2">
    <cfRule type="containsText" dxfId="31" priority="38" operator="containsText" text="complete">
      <formula>NOT(ISERROR(SEARCH("complete",H2)))</formula>
    </cfRule>
  </conditionalFormatting>
  <conditionalFormatting sqref="M2">
    <cfRule type="containsText" dxfId="30" priority="37" operator="containsText" text="complete">
      <formula>NOT(ISERROR(SEARCH("complete",M2)))</formula>
    </cfRule>
  </conditionalFormatting>
  <conditionalFormatting sqref="R2">
    <cfRule type="containsText" dxfId="29" priority="36" operator="containsText" text="complete">
      <formula>NOT(ISERROR(SEARCH("complete",R2)))</formula>
    </cfRule>
  </conditionalFormatting>
  <conditionalFormatting sqref="W2">
    <cfRule type="containsText" dxfId="28" priority="35" operator="containsText" text="complete">
      <formula>NOT(ISERROR(SEARCH("complete",W2)))</formula>
    </cfRule>
  </conditionalFormatting>
  <conditionalFormatting sqref="Y12">
    <cfRule type="containsText" dxfId="27" priority="34" operator="containsText" text="complete">
      <formula>NOT(ISERROR(SEARCH("complete",Y12)))</formula>
    </cfRule>
  </conditionalFormatting>
  <conditionalFormatting sqref="T12">
    <cfRule type="containsText" dxfId="26" priority="33" operator="containsText" text="complete">
      <formula>NOT(ISERROR(SEARCH("complete",T12)))</formula>
    </cfRule>
  </conditionalFormatting>
  <conditionalFormatting sqref="T10">
    <cfRule type="containsText" dxfId="25" priority="31" operator="containsText" text="complete">
      <formula>NOT(ISERROR(SEARCH("complete",T10)))</formula>
    </cfRule>
  </conditionalFormatting>
  <conditionalFormatting sqref="E10">
    <cfRule type="containsText" dxfId="24" priority="27" operator="containsText" text="complete">
      <formula>NOT(ISERROR(SEARCH("complete",E10)))</formula>
    </cfRule>
  </conditionalFormatting>
  <conditionalFormatting sqref="K2">
    <cfRule type="containsText" dxfId="23" priority="26" operator="containsText" text="complete">
      <formula>NOT(ISERROR(SEARCH("complete",K2)))</formula>
    </cfRule>
  </conditionalFormatting>
  <conditionalFormatting sqref="P2">
    <cfRule type="containsText" dxfId="22" priority="24" operator="containsText" text="in progress">
      <formula>NOT(ISERROR(SEARCH("in progress",P2)))</formula>
    </cfRule>
    <cfRule type="containsText" dxfId="21" priority="25" operator="containsText" text="not yet started">
      <formula>NOT(ISERROR(SEARCH("not yet started",P2)))</formula>
    </cfRule>
  </conditionalFormatting>
  <conditionalFormatting sqref="P2">
    <cfRule type="containsText" dxfId="20" priority="23" operator="containsText" text="complete">
      <formula>NOT(ISERROR(SEARCH("complete",P2)))</formula>
    </cfRule>
  </conditionalFormatting>
  <conditionalFormatting sqref="U2">
    <cfRule type="containsText" dxfId="19" priority="22" operator="containsText" text="complete">
      <formula>NOT(ISERROR(SEARCH("complete",U2)))</formula>
    </cfRule>
  </conditionalFormatting>
  <conditionalFormatting sqref="Z2">
    <cfRule type="containsText" dxfId="18" priority="20" operator="containsText" text="in progress">
      <formula>NOT(ISERROR(SEARCH("in progress",Z2)))</formula>
    </cfRule>
    <cfRule type="containsText" dxfId="17" priority="21" operator="containsText" text="not yet started">
      <formula>NOT(ISERROR(SEARCH("not yet started",Z2)))</formula>
    </cfRule>
  </conditionalFormatting>
  <conditionalFormatting sqref="Z2">
    <cfRule type="containsText" dxfId="16" priority="19" operator="containsText" text="complete">
      <formula>NOT(ISERROR(SEARCH("complete",Z2)))</formula>
    </cfRule>
  </conditionalFormatting>
  <conditionalFormatting sqref="M4 R4 O4 T4">
    <cfRule type="containsText" dxfId="15" priority="16" operator="containsText" text="complete">
      <formula>NOT(ISERROR(SEARCH("complete",M4)))</formula>
    </cfRule>
  </conditionalFormatting>
  <conditionalFormatting sqref="I4">
    <cfRule type="containsText" dxfId="14" priority="15" operator="containsText" text="complete">
      <formula>NOT(ISERROR(SEARCH("complete",I4)))</formula>
    </cfRule>
  </conditionalFormatting>
  <conditionalFormatting sqref="F8">
    <cfRule type="containsText" dxfId="13" priority="13" operator="containsText" text="in progress">
      <formula>NOT(ISERROR(SEARCH("in progress",F8)))</formula>
    </cfRule>
    <cfRule type="containsText" dxfId="12" priority="14" operator="containsText" text="not yet started">
      <formula>NOT(ISERROR(SEARCH("not yet started",F8)))</formula>
    </cfRule>
  </conditionalFormatting>
  <conditionalFormatting sqref="F9">
    <cfRule type="containsText" dxfId="11" priority="11" operator="containsText" text="in progress">
      <formula>NOT(ISERROR(SEARCH("in progress",F9)))</formula>
    </cfRule>
    <cfRule type="containsText" dxfId="10" priority="12" operator="containsText" text="not yet started">
      <formula>NOT(ISERROR(SEARCH("not yet started",F9)))</formula>
    </cfRule>
  </conditionalFormatting>
  <conditionalFormatting sqref="F10">
    <cfRule type="containsText" dxfId="9" priority="9" operator="containsText" text="in progress">
      <formula>NOT(ISERROR(SEARCH("in progress",F10)))</formula>
    </cfRule>
    <cfRule type="containsText" dxfId="8" priority="10" operator="containsText" text="not yet started">
      <formula>NOT(ISERROR(SEARCH("not yet started",F10)))</formula>
    </cfRule>
  </conditionalFormatting>
  <conditionalFormatting sqref="N4">
    <cfRule type="containsText" dxfId="7" priority="8" operator="containsText" text="complete">
      <formula>NOT(ISERROR(SEARCH("complete",N4)))</formula>
    </cfRule>
  </conditionalFormatting>
  <conditionalFormatting sqref="S4">
    <cfRule type="containsText" dxfId="6" priority="7" operator="containsText" text="complete">
      <formula>NOT(ISERROR(SEARCH("complete",S4)))</formula>
    </cfRule>
  </conditionalFormatting>
  <conditionalFormatting sqref="F7">
    <cfRule type="containsText" dxfId="5" priority="5" operator="containsText" text="in progress">
      <formula>NOT(ISERROR(SEARCH("in progress",F7)))</formula>
    </cfRule>
    <cfRule type="containsText" dxfId="4" priority="6" operator="containsText" text="not yet started">
      <formula>NOT(ISERROR(SEARCH("not yet started",F7)))</formula>
    </cfRule>
  </conditionalFormatting>
  <conditionalFormatting sqref="F7">
    <cfRule type="containsText" dxfId="3" priority="3" operator="containsText" text="in progress">
      <formula>NOT(ISERROR(SEARCH("in progress",F7)))</formula>
    </cfRule>
    <cfRule type="containsText" dxfId="2" priority="4" operator="containsText" text="not yet started">
      <formula>NOT(ISERROR(SEARCH("not yet started",F7)))</formula>
    </cfRule>
  </conditionalFormatting>
  <conditionalFormatting sqref="F10">
    <cfRule type="containsText" dxfId="1" priority="1" operator="containsText" text="in progress">
      <formula>NOT(ISERROR(SEARCH("in progress",F10)))</formula>
    </cfRule>
    <cfRule type="containsText" dxfId="0" priority="2" operator="containsText" text="not yet started">
      <formula>NOT(ISERROR(SEARCH("not yet started",F10)))</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file>

<file path=customXml/itemProps2.xml><?xml version="1.0" encoding="utf-8"?>
<ds:datastoreItem xmlns:ds="http://schemas.openxmlformats.org/officeDocument/2006/customXml" ds:itemID="{4A37522F-39F4-4439-AEEC-7D6E0C35C759}"/>
</file>

<file path=customXml/itemProps3.xml><?xml version="1.0" encoding="utf-8"?>
<ds:datastoreItem xmlns:ds="http://schemas.openxmlformats.org/officeDocument/2006/customXml" ds:itemID="{7E2132A7-84E3-44D4-AB68-294C67A9800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Justin Lee</cp:lastModifiedBy>
  <cp:revision/>
  <dcterms:created xsi:type="dcterms:W3CDTF">2020-03-22T18:31:45Z</dcterms:created>
  <dcterms:modified xsi:type="dcterms:W3CDTF">2022-12-14T22:55:03Z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